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racter Event Wish History" sheetId="1" r:id="rId4"/>
    <sheet state="visible" name="Permanent Wish History" sheetId="2" r:id="rId5"/>
    <sheet state="visible" name="Weapon Event Wish History" sheetId="3" r:id="rId6"/>
    <sheet state="visible" name="Novice Wish History" sheetId="4" r:id="rId7"/>
    <sheet state="hidden" name="Items" sheetId="5" r:id="rId8"/>
    <sheet state="hidden" name="All Wish History" sheetId="6" r:id="rId9"/>
  </sheets>
  <definedNames/>
  <calcPr/>
</workbook>
</file>

<file path=xl/sharedStrings.xml><?xml version="1.0" encoding="utf-8"?>
<sst xmlns="http://schemas.openxmlformats.org/spreadsheetml/2006/main" count="53298" uniqueCount="1107">
  <si>
    <t>Override</t>
  </si>
  <si>
    <t>Number</t>
  </si>
  <si>
    <t>Item Rarity</t>
  </si>
  <si>
    <t>Date</t>
  </si>
  <si>
    <t>Pull Type</t>
  </si>
  <si>
    <t>Banner</t>
  </si>
  <si>
    <t>WeaponRaven Bow2020-09-29 14:30:50</t>
  </si>
  <si>
    <t>★★★</t>
  </si>
  <si>
    <t>MULTI</t>
  </si>
  <si>
    <t>Event</t>
  </si>
  <si>
    <t>WeaponFerrous Shadow2020-09-29 14:30:50</t>
  </si>
  <si>
    <t>WeaponSlingshot2020-09-29 14:30:50</t>
  </si>
  <si>
    <t>WeaponDebate Club2020-09-29 14:30:50</t>
  </si>
  <si>
    <t>WeaponThrilling Tales of Dragon Slayers2020-09-29 14:30:50</t>
  </si>
  <si>
    <t>WeaponEmerald Orb2020-09-29 14:30:50</t>
  </si>
  <si>
    <t>WeaponCool Steel2020-09-29 14:30:50</t>
  </si>
  <si>
    <t>CharacterBarbara (4-Star)2020-09-29 14:30:50</t>
  </si>
  <si>
    <t>★★★★</t>
  </si>
  <si>
    <t>WeaponBloodtainted Greatsword2020-09-29 14:30:50</t>
  </si>
  <si>
    <t>WeaponDebate Club2020-10-02 00:26:32</t>
  </si>
  <si>
    <t>WeaponRaven Bow2020-10-02 00:26:32</t>
  </si>
  <si>
    <t>WeaponHarbinger of Dawn2020-10-02 00:26:32</t>
  </si>
  <si>
    <t>WeaponEmerald Orb2020-10-02 00:26:32</t>
  </si>
  <si>
    <t>WeaponSharpshooter's Oath2020-10-02 00:26:32</t>
  </si>
  <si>
    <t>WeaponEye of Perception (4-Star)2020-10-02 00:26:32</t>
  </si>
  <si>
    <t>WeaponFerrous Shadow2020-10-02 00:26:32</t>
  </si>
  <si>
    <t>WeaponDebate Club2020-10-03 04:04:07</t>
  </si>
  <si>
    <t>WeaponSkyrider Sword2020-10-03 04:04:07</t>
  </si>
  <si>
    <t>WeaponSlingshot2020-10-03 04:04:07</t>
  </si>
  <si>
    <t>WeaponThrilling Tales of Dragon Slayers2020-10-03 04:04:07</t>
  </si>
  <si>
    <t>WeaponBlack Tassel2020-10-03 04:04:07</t>
  </si>
  <si>
    <t>CharacterXiangling (4-Star)2020-10-03 04:04:07</t>
  </si>
  <si>
    <t>WeaponBloodtainted Greatsword2020-10-03 04:04:07</t>
  </si>
  <si>
    <t>WeaponRaven Bow2020-10-03 04:06:44</t>
  </si>
  <si>
    <t>WeaponEmerald Orb2020-10-03 04:06:44</t>
  </si>
  <si>
    <t>WeaponMagic Guide2020-10-03 04:06:44</t>
  </si>
  <si>
    <t>WeaponCool Steel2020-10-03 04:06:44</t>
  </si>
  <si>
    <t>CharacterBarbara (4-Star)2020-10-03 04:06:44</t>
  </si>
  <si>
    <t>WeaponHarbinger of Dawn2020-10-05 00:47:22</t>
  </si>
  <si>
    <t>WeaponThrilling Tales of Dragon Slayers2020-10-05 00:47:22</t>
  </si>
  <si>
    <t>WeaponRaven Bow2020-10-05 00:47:22</t>
  </si>
  <si>
    <t>CharacterFischl (4-Star)2020-10-05 00:47:22</t>
  </si>
  <si>
    <t>WeaponBloodtainted Greatsword2020-10-05 00:47:22</t>
  </si>
  <si>
    <t>WeaponSharpshooter's Oath2020-10-05 00:47:22</t>
  </si>
  <si>
    <t>WeaponBlack Tassel2020-10-05 00:47:22</t>
  </si>
  <si>
    <t>WeaponCool Steel2020-10-05 00:47:22</t>
  </si>
  <si>
    <t>WeaponEmerald Orb2020-10-09 00:24:40</t>
  </si>
  <si>
    <t>WeaponHarbinger of Dawn2020-10-09 00:24:40</t>
  </si>
  <si>
    <t>WeaponBloodtainted Greatsword2020-10-09 00:24:40</t>
  </si>
  <si>
    <t>CharacterFischl (4-Star)2020-10-09 00:24:40</t>
  </si>
  <si>
    <t>WeaponRaven Bow2020-10-09 00:24:40</t>
  </si>
  <si>
    <t>CharacterXiangling (4-Star)2020-10-09 00:24:40</t>
  </si>
  <si>
    <t>WeaponSharpshooter's Oath2020-10-09 00:24:40</t>
  </si>
  <si>
    <t>WeaponBlack Tassel2020-10-09 00:24:40</t>
  </si>
  <si>
    <t>CharacterBarbara (4-Star)2020-10-09 00:24:40</t>
  </si>
  <si>
    <t>WeaponThrilling Tales of Dragon Slayers2020-10-24 01:33:22</t>
  </si>
  <si>
    <t>WeaponHarbinger of Dawn2020-10-24 01:33:22</t>
  </si>
  <si>
    <t>WeaponSkyrider Sword2020-10-24 01:33:22</t>
  </si>
  <si>
    <t>WeaponRaven Bow2020-10-24 01:33:22</t>
  </si>
  <si>
    <t>WeaponMagic Guide2020-10-24 01:33:22</t>
  </si>
  <si>
    <t>WeaponDebate Club2020-10-24 01:33:22</t>
  </si>
  <si>
    <t>WeaponEmerald Orb2020-10-24 01:33:22</t>
  </si>
  <si>
    <t>CharacterNoelle (4-Star)2020-10-24 01:33:22</t>
  </si>
  <si>
    <t>WeaponHarbinger of Dawn2020-12-02 00:38:55</t>
  </si>
  <si>
    <t>WeaponRaven Bow2020-12-02 00:38:55</t>
  </si>
  <si>
    <t>CharacterChongyun (4-Star)2020-12-02 00:38:55</t>
  </si>
  <si>
    <t>CharacterZhongli (5-Star)2020-12-02 00:38:55</t>
  </si>
  <si>
    <t>★★★★★</t>
  </si>
  <si>
    <t>WeaponBlack Tassel2020-12-02 00:38:55</t>
  </si>
  <si>
    <t>WeaponSharpshooter's Oath2020-12-02 00:38:55</t>
  </si>
  <si>
    <t>WeaponSlingshot2020-12-02 00:38:55</t>
  </si>
  <si>
    <t>WeaponCool Steel2020-12-02 00:38:55</t>
  </si>
  <si>
    <t>WeaponFerrous Shadow2020-12-02 00:40:14</t>
  </si>
  <si>
    <t>WeaponCool Steel2020-12-02 00:40:14</t>
  </si>
  <si>
    <t>CharacterXinyan (4-Star)2020-12-02 00:40:14</t>
  </si>
  <si>
    <t>WeaponBlack Tassel2020-12-02 00:40:14</t>
  </si>
  <si>
    <t>WeaponSlingshot2020-12-02 00:40:14</t>
  </si>
  <si>
    <t>WeaponThrilling Tales of Dragon Slayers2020-12-02 00:40:14</t>
  </si>
  <si>
    <t>WeaponSkyrider Sword2020-12-02 00:40:14</t>
  </si>
  <si>
    <t>WeaponEmerald Orb2020-12-02 00:40:14</t>
  </si>
  <si>
    <t>WeaponThe Widsith (4-Star)2020-12-02 00:41:12</t>
  </si>
  <si>
    <t>WeaponThrilling Tales of Dragon Slayers2020-12-02 00:41:12</t>
  </si>
  <si>
    <t>WeaponEmerald Orb2020-12-02 00:41:12</t>
  </si>
  <si>
    <t>WeaponFerrous Shadow2020-12-02 00:41:12</t>
  </si>
  <si>
    <t>WeaponBlack Tassel2020-12-02 00:41:12</t>
  </si>
  <si>
    <t>WeaponDebate Club2020-12-02 00:41:12</t>
  </si>
  <si>
    <t>WeaponHarbinger of Dawn2020-12-02 00:41:12</t>
  </si>
  <si>
    <t>CharacterChongyun (4-Star)2020-12-02 00:41:12</t>
  </si>
  <si>
    <t>WeaponBloodtainted Greatsword2020-12-03 12:34:00</t>
  </si>
  <si>
    <t>WeaponHarbinger of Dawn2020-12-03 12:34:00</t>
  </si>
  <si>
    <t>WeaponMagic Guide2020-12-03 12:34:00</t>
  </si>
  <si>
    <t>WeaponSlingshot2020-12-03 12:34:00</t>
  </si>
  <si>
    <t>WeaponThrilling Tales of Dragon Slayers2020-12-03 12:34:00</t>
  </si>
  <si>
    <t>WeaponBlack Tassel2020-12-03 12:34:00</t>
  </si>
  <si>
    <t>CharacterChongyun (4-Star)2020-12-03 12:34:00</t>
  </si>
  <si>
    <t>WeaponCool Steel2020-12-03 23:25:53</t>
  </si>
  <si>
    <t>WeaponMagic Guide2020-12-03 23:25:53</t>
  </si>
  <si>
    <t>WeaponThrilling Tales of Dragon Slayers2020-12-03 23:25:53</t>
  </si>
  <si>
    <t>WeaponEmerald Orb2020-12-03 23:25:53</t>
  </si>
  <si>
    <t>WeaponHarbinger of Dawn2020-12-03 23:25:53</t>
  </si>
  <si>
    <t>WeaponFavonius Warbow (4-Star)2020-12-03 23:25:53</t>
  </si>
  <si>
    <t>WeaponDebate Club2020-12-03 23:25:53</t>
  </si>
  <si>
    <t>WeaponSkyrider Sword2020-12-03 23:25:53</t>
  </si>
  <si>
    <t>WeaponThrilling Tales of Dragon Slayers2020-12-03 23:26:35</t>
  </si>
  <si>
    <t>WeaponEmerald Orb2020-12-03 23:26:35</t>
  </si>
  <si>
    <t>WeaponSharpshooter's Oath2020-12-03 23:26:35</t>
  </si>
  <si>
    <t>WeaponDebate Club2020-12-03 23:26:35</t>
  </si>
  <si>
    <t>WeaponSkyrider Sword2020-12-03 23:26:35</t>
  </si>
  <si>
    <t>CharacterChongyun (4-Star)2020-12-03 23:26:35</t>
  </si>
  <si>
    <t>WeaponMagic Guide2020-12-03 23:26:35</t>
  </si>
  <si>
    <t>WeaponSlingshot2020-12-09 11:49:58</t>
  </si>
  <si>
    <t>WeaponMagic Guide2020-12-09 11:49:58</t>
  </si>
  <si>
    <t>WeaponEmerald Orb2020-12-09 11:49:58</t>
  </si>
  <si>
    <t>WeaponSkyrider Sword2020-12-09 11:49:58</t>
  </si>
  <si>
    <t>WeaponThrilling Tales of Dragon Slayers2020-12-09 11:49:58</t>
  </si>
  <si>
    <t>WeaponSacrificial Greatsword (4-Star)2020-12-09 11:49:58</t>
  </si>
  <si>
    <t>WeaponDebate Club2020-12-09 11:49:58</t>
  </si>
  <si>
    <t>WeaponFerrous Shadow2020-12-09 11:49:58</t>
  </si>
  <si>
    <t>WeaponRaven Bow2020-12-09 11:49:58</t>
  </si>
  <si>
    <t>WeaponSlingshot2020-12-09 11:50:26</t>
  </si>
  <si>
    <t>WeaponEmerald Orb2020-12-09 11:50:26</t>
  </si>
  <si>
    <t>WeaponHarbinger of Dawn2020-12-09 11:50:26</t>
  </si>
  <si>
    <t>WeaponRaven Bow2020-12-09 11:50:26</t>
  </si>
  <si>
    <t>CharacterXinyan (4-Star)2020-12-09 11:50:26</t>
  </si>
  <si>
    <t>WeaponBlack Tassel2020-12-09 11:50:26</t>
  </si>
  <si>
    <t>WeaponFerrous Shadow2020-12-09 11:50:26</t>
  </si>
  <si>
    <t>WeaponThrilling Tales of Dragon Slayers2020-12-09 11:50:26</t>
  </si>
  <si>
    <t>WeaponRaven Bow2020-12-09 11:51:11</t>
  </si>
  <si>
    <t>WeaponThrilling Tales of Dragon Slayers2020-12-09 11:51:11</t>
  </si>
  <si>
    <t>WeaponHarbinger of Dawn2020-12-09 11:51:11</t>
  </si>
  <si>
    <t>WeaponEye of Perception (4-Star)2020-12-09 11:51:11</t>
  </si>
  <si>
    <t>CharacterMona (5-Star)2020-12-09 11:51:11</t>
  </si>
  <si>
    <t>WeaponCool Steel2020-12-09 11:51:11</t>
  </si>
  <si>
    <t>CharacterRazor (4-Star)2020-12-09 11:51:11</t>
  </si>
  <si>
    <t>WeaponBloodtainted Greatsword2020-12-09 11:51:11</t>
  </si>
  <si>
    <t>WeaponHarbinger of Dawn2020-12-09 11:59:06</t>
  </si>
  <si>
    <t>WeaponFerrous Shadow2020-12-09 11:59:06</t>
  </si>
  <si>
    <t>WeaponBlack Tassel2020-12-09 11:59:06</t>
  </si>
  <si>
    <t>WeaponDebate Club2020-12-09 11:59:06</t>
  </si>
  <si>
    <t>WeaponThrilling Tales of Dragon Slayers2020-12-09 11:59:06</t>
  </si>
  <si>
    <t>WeaponMagic Guide2020-12-09 11:59:06</t>
  </si>
  <si>
    <t>WeaponCool Steel2020-12-09 11:59:06</t>
  </si>
  <si>
    <t>WeaponSacrificial Fragments (4-Star)2020-12-09 11:59:06</t>
  </si>
  <si>
    <t>WeaponSkyrider Sword2020-12-09 11:59:06</t>
  </si>
  <si>
    <t>WeaponBloodtainted Greatsword2020-12-10 19:34:35</t>
  </si>
  <si>
    <t>WeaponDebate Club2020-12-10 19:34:35</t>
  </si>
  <si>
    <t>CharacterRazor (4-Star)2020-12-10 19:34:35</t>
  </si>
  <si>
    <t>WeaponThrilling Tales of Dragon Slayers2020-12-10 19:34:35</t>
  </si>
  <si>
    <t>WeaponHarbinger of Dawn2020-12-10 19:34:35</t>
  </si>
  <si>
    <t>WeaponFerrous Shadow2020-12-10 19:34:35</t>
  </si>
  <si>
    <t>WeaponEmerald Orb2020-12-10 19:34:35</t>
  </si>
  <si>
    <t>WeaponCool Steel2020-12-10 19:34:35</t>
  </si>
  <si>
    <t>WeaponSlingshot2020-12-11 16:46:11</t>
  </si>
  <si>
    <t>WeaponCool Steel2020-12-11 16:46:11</t>
  </si>
  <si>
    <t>WeaponBlack Tassel2020-12-11 16:46:11</t>
  </si>
  <si>
    <t>WeaponEmerald Orb2020-12-11 16:46:11</t>
  </si>
  <si>
    <t>WeaponHarbinger of Dawn2020-12-11 16:46:11</t>
  </si>
  <si>
    <t>WeaponSkyrider Sword2020-12-11 16:46:11</t>
  </si>
  <si>
    <t>CharacterRazor (4-Star)2020-12-11 16:46:11</t>
  </si>
  <si>
    <t>WeaponBloodtainted Greatsword2020-12-12 02:03:58</t>
  </si>
  <si>
    <t>WeaponHarbinger of Dawn2020-12-12 02:03:58</t>
  </si>
  <si>
    <t>WeaponSharpshooter's Oath2020-12-12 02:03:58</t>
  </si>
  <si>
    <t>WeaponSkyrider Sword2020-12-12 02:03:58</t>
  </si>
  <si>
    <t>WeaponEmerald Orb2020-12-12 02:03:58</t>
  </si>
  <si>
    <t>CharacterXinyan (4-Star)2020-12-12 02:03:58</t>
  </si>
  <si>
    <t>WeaponMagic Guide2020-12-12 02:03:58</t>
  </si>
  <si>
    <t>WeaponDebate Club2020-12-12 02:03:58</t>
  </si>
  <si>
    <t>CharacterChongyun (4-Star)2020-12-12 02:06:42</t>
  </si>
  <si>
    <t>WeaponFerrous Shadow2020-12-12 02:06:42</t>
  </si>
  <si>
    <t>WeaponSkyrider Sword2020-12-12 02:06:42</t>
  </si>
  <si>
    <t>WeaponBlack Tassel2020-12-12 02:06:42</t>
  </si>
  <si>
    <t>WeaponBloodtainted Greatsword2020-12-12 02:06:42</t>
  </si>
  <si>
    <t>WeaponEmerald Orb2020-12-12 02:06:42</t>
  </si>
  <si>
    <t>WeaponSlingshot2020-12-12 02:06:42</t>
  </si>
  <si>
    <t>WeaponThrilling Tales of Dragon Slayers2020-12-12 02:06:42</t>
  </si>
  <si>
    <t>WeaponEye of Perception (4-Star)2020-12-12 02:06:42</t>
  </si>
  <si>
    <t>WeaponSharpshooter's Oath2020-12-12 02:08:08</t>
  </si>
  <si>
    <t>WeaponRaven Bow2020-12-12 02:08:08</t>
  </si>
  <si>
    <t>WeaponDebate Club2020-12-12 02:08:08</t>
  </si>
  <si>
    <t>WeaponBloodtainted Greatsword2020-12-12 02:08:08</t>
  </si>
  <si>
    <t>WeaponFerrous Shadow2020-12-12 02:08:08</t>
  </si>
  <si>
    <t>CharacterChongyun (4-Star)2020-12-12 02:08:08</t>
  </si>
  <si>
    <t>WeaponMagic Guide2020-12-12 02:08:08</t>
  </si>
  <si>
    <t>WeaponMagic Guide2020-12-12 02:08:58</t>
  </si>
  <si>
    <t>WeaponHarbinger of Dawn2020-12-12 02:08:58</t>
  </si>
  <si>
    <t>WeaponCool Steel2020-12-12 02:08:58</t>
  </si>
  <si>
    <t>WeaponRaven Bow2020-12-12 02:08:58</t>
  </si>
  <si>
    <t>WeaponFerrous Shadow2020-12-12 02:08:58</t>
  </si>
  <si>
    <t>WeaponSharpshooter's Oath2020-12-12 02:08:58</t>
  </si>
  <si>
    <t>CharacterXinyan (4-Star)2020-12-12 02:08:58</t>
  </si>
  <si>
    <t>WeaponSkyrider Sword2020-12-12 02:08:58</t>
  </si>
  <si>
    <t>WeaponRaven Bow2020-12-12 02:27:22</t>
  </si>
  <si>
    <t>WeaponThrilling Tales of Dragon Slayers2020-12-12 02:27:22</t>
  </si>
  <si>
    <t>CharacterZhongli (5-Star)2020-12-12 02:27:22</t>
  </si>
  <si>
    <t>WeaponSkyrider Sword2020-12-12 02:27:22</t>
  </si>
  <si>
    <t>WeaponEmerald Orb2020-12-12 02:27:22</t>
  </si>
  <si>
    <t>WeaponSharpshooter's Oath2020-12-12 02:27:22</t>
  </si>
  <si>
    <t>CharacterXinyan (4-Star)2020-12-12 02:27:22</t>
  </si>
  <si>
    <t>WeaponMagic Guide2020-12-12 02:27:22</t>
  </si>
  <si>
    <t>WeaponThrilling Tales of Dragon Slayers2020-12-22 21:31:11</t>
  </si>
  <si>
    <t>WeaponSkyrider Sword2020-12-22 21:31:11</t>
  </si>
  <si>
    <t>WeaponRaven Bow2020-12-22 21:31:11</t>
  </si>
  <si>
    <t>WeaponBloodtainted Greatsword2020-12-22 21:31:11</t>
  </si>
  <si>
    <t>WeaponCool Steel2020-12-22 21:31:11</t>
  </si>
  <si>
    <t>WeaponBlack Tassel2020-12-22 21:31:11</t>
  </si>
  <si>
    <t>CharacterBennett (4-Star)2020-12-22 21:31:11</t>
  </si>
  <si>
    <t>WeaponEmerald Orb2020-12-22 21:49:49</t>
  </si>
  <si>
    <t>WeaponMagic Guide2020-12-22 21:49:49</t>
  </si>
  <si>
    <t>WeaponBloodtainted Greatsword2020-12-22 21:49:49</t>
  </si>
  <si>
    <t>WeaponSharpshooter's Oath2020-12-22 21:49:49</t>
  </si>
  <si>
    <t>WeaponSkyrider Sword2020-12-22 21:49:49</t>
  </si>
  <si>
    <t>WeaponFavonius Warbow (4-Star)2020-12-22 21:49:49</t>
  </si>
  <si>
    <t>WeaponCool Steel2020-12-22 21:49:49</t>
  </si>
  <si>
    <t>WeaponSharpshooter's Oath2020-12-23 01:02:15</t>
  </si>
  <si>
    <t>WeaponSlingshot2020-12-23 01:02:15</t>
  </si>
  <si>
    <t>WeaponMagic Guide2020-12-23 01:02:15</t>
  </si>
  <si>
    <t>WeaponRaven Bow2020-12-23 01:02:15</t>
  </si>
  <si>
    <t>WeaponFerrous Shadow2020-12-23 01:02:15</t>
  </si>
  <si>
    <t>CharacterBennett (4-Star)2020-12-23 01:02:15</t>
  </si>
  <si>
    <t>WeaponDebate Club2020-12-23 01:02:15</t>
  </si>
  <si>
    <t>CharacterFischl (4-Star)2020-12-23 01:02:15</t>
  </si>
  <si>
    <t>WeaponEmerald Orb2020-12-23 01:02:15</t>
  </si>
  <si>
    <t>WeaponFerrous Shadow2020-12-23 01:03:33</t>
  </si>
  <si>
    <t>WeaponHarbinger of Dawn2020-12-23 01:03:33</t>
  </si>
  <si>
    <t>WeaponMagic Guide2020-12-23 01:03:33</t>
  </si>
  <si>
    <t>WeaponBlack Tassel2020-12-23 01:03:33</t>
  </si>
  <si>
    <t>WeaponDebate Club2020-12-23 01:03:33</t>
  </si>
  <si>
    <t>WeaponFavonius Codex (4-Star)2020-12-23 01:03:33</t>
  </si>
  <si>
    <t>WeaponRaven Bow2020-12-23 01:03:33</t>
  </si>
  <si>
    <t>WeaponBloodtainted Greatsword2020-12-23 01:03:33</t>
  </si>
  <si>
    <t>WeaponCool Steel2020-12-23 10:55:12</t>
  </si>
  <si>
    <t>WeaponBloodtainted Greatsword2020-12-23 10:55:12</t>
  </si>
  <si>
    <t>WeaponEmerald Orb2020-12-23 10:55:12</t>
  </si>
  <si>
    <t>WeaponBlack Tassel2020-12-23 10:55:12</t>
  </si>
  <si>
    <t>WeaponHarbinger of Dawn2020-12-23 10:55:12</t>
  </si>
  <si>
    <t>WeaponSharpshooter's Oath2020-12-23 10:55:12</t>
  </si>
  <si>
    <t>CharacterBennett (4-Star)2020-12-23 10:55:12</t>
  </si>
  <si>
    <t>WeaponThrilling Tales of Dragon Slayers2020-12-23 10:55:12</t>
  </si>
  <si>
    <t>WeaponRaven Bow2020-12-23 10:55:12</t>
  </si>
  <si>
    <t>WeaponBloodtainted Greatsword2020-12-23 10:55:51</t>
  </si>
  <si>
    <t>WeaponBlack Tassel2020-12-23 10:55:51</t>
  </si>
  <si>
    <t>WeaponSlingshot2020-12-23 10:55:51</t>
  </si>
  <si>
    <t>WeaponSharpshooter's Oath2020-12-23 10:55:51</t>
  </si>
  <si>
    <t>WeaponFavonius Sword (4-Star)2020-12-23 10:55:51</t>
  </si>
  <si>
    <t>WeaponMagic Guide2020-12-23 10:55:51</t>
  </si>
  <si>
    <t>CharacterSucrose (4-Star)2020-12-23 10:55:51</t>
  </si>
  <si>
    <t>WeaponThrilling Tales of Dragon Slayers2020-12-23 15:09:10</t>
  </si>
  <si>
    <t>CharacterFischl (4-Star)2020-12-23 15:09:10</t>
  </si>
  <si>
    <t>WeaponDebate Club2020-12-23 15:09:10</t>
  </si>
  <si>
    <t>WeaponSkyrider Sword2020-12-23 15:09:10</t>
  </si>
  <si>
    <t>WeaponCool Steel2020-12-23 15:09:10</t>
  </si>
  <si>
    <t>WeaponHarbinger of Dawn2020-12-23 15:09:10</t>
  </si>
  <si>
    <t>WeaponSlingshot2020-12-23 15:09:10</t>
  </si>
  <si>
    <t>WeaponEmerald Orb2020-12-23 15:09:10</t>
  </si>
  <si>
    <t>WeaponFerrous Shadow2020-12-23 15:09:10</t>
  </si>
  <si>
    <t>WeaponRaven Bow2020-12-23 17:31:46</t>
  </si>
  <si>
    <t>SINGLE</t>
  </si>
  <si>
    <t>CharacterSucrose (4-Star)2020-12-23 17:31:57</t>
  </si>
  <si>
    <t>CharacterAlbedo (5-Star)2020-12-23 17:32:10</t>
  </si>
  <si>
    <t>CharacterNoelle (4-Star)2020-12-27 11:40:33</t>
  </si>
  <si>
    <t>WeaponBloodtainted Greatsword2020-12-27 11:40:33</t>
  </si>
  <si>
    <t>WeaponMagic Guide2020-12-27 11:40:33</t>
  </si>
  <si>
    <t>WeaponHarbinger of Dawn2020-12-27 11:40:33</t>
  </si>
  <si>
    <t>WeaponSkyrider Sword2020-12-27 11:40:33</t>
  </si>
  <si>
    <t>WeaponThrilling Tales of Dragon Slayers2020-12-27 11:40:33</t>
  </si>
  <si>
    <t>WeaponSlingshot2020-12-27 11:40:33</t>
  </si>
  <si>
    <t>CharacterSucrose (4-Star)2020-12-27 11:40:33</t>
  </si>
  <si>
    <t>WeaponMagic Guide2021-01-11 08:55:50</t>
  </si>
  <si>
    <t>WeaponDebate Club2021-01-11 08:55:50</t>
  </si>
  <si>
    <t>WeaponSharpshooter's Oath2021-01-11 08:55:50</t>
  </si>
  <si>
    <t>WeaponSlingshot2021-01-11 08:55:50</t>
  </si>
  <si>
    <t>WeaponSkyrider Sword2021-01-11 08:55:50</t>
  </si>
  <si>
    <t>WeaponHarbinger of Dawn2021-01-11 08:55:50</t>
  </si>
  <si>
    <t>CharacterSucrose (4-Star)2021-01-11 08:55:50</t>
  </si>
  <si>
    <t>WeaponHarbinger of Dawn2021-01-12 20:30:55</t>
  </si>
  <si>
    <t>WeaponSkyrider Sword2021-01-12 20:30:55</t>
  </si>
  <si>
    <t>WeaponCool Steel2021-01-12 20:30:55</t>
  </si>
  <si>
    <t>WeaponBlack Tassel2021-01-12 20:30:55</t>
  </si>
  <si>
    <t>WeaponSharpshooter's Oath2021-01-12 20:30:55</t>
  </si>
  <si>
    <t>CharacterXiangling (4-Star)2021-01-12 20:30:55</t>
  </si>
  <si>
    <t>WeaponSlingshot2021-02-02 21:36:00</t>
  </si>
  <si>
    <t>WeaponFerrous Shadow2021-02-02 21:36:00</t>
  </si>
  <si>
    <t>WeaponSkyrider Sword2021-02-02 21:36:00</t>
  </si>
  <si>
    <t>WeaponHarbinger of Dawn2021-02-02 21:36:00</t>
  </si>
  <si>
    <t>WeaponSharpshooter's Oath2021-02-02 21:36:00</t>
  </si>
  <si>
    <t>WeaponSacrificial Fragments (4-Star)2021-02-02 21:36:00</t>
  </si>
  <si>
    <t>WeaponEmerald Orb2021-02-02 21:36:00</t>
  </si>
  <si>
    <t>WeaponDebate Club2021-02-02 21:36:26</t>
  </si>
  <si>
    <t>WeaponRaven Bow2021-02-02 21:36:26</t>
  </si>
  <si>
    <t>WeaponFerrous Shadow2021-02-02 21:36:26</t>
  </si>
  <si>
    <t>WeaponSlingshot2021-02-02 21:36:26</t>
  </si>
  <si>
    <t>WeaponMagic Guide2021-02-02 21:36:26</t>
  </si>
  <si>
    <t>WeaponSkyrider Sword2021-02-02 21:36:26</t>
  </si>
  <si>
    <t>WeaponThrilling Tales of Dragon Slayers2021-02-02 21:36:26</t>
  </si>
  <si>
    <t>CharacterBeidou (4-Star)2021-02-02 21:36:26</t>
  </si>
  <si>
    <t>WeaponBlack Tassel2021-02-02 21:36:26</t>
  </si>
  <si>
    <t>WeaponSharpshooter's Oath2021-02-02 21:37:01</t>
  </si>
  <si>
    <t>WeaponCool Steel2021-02-02 21:37:01</t>
  </si>
  <si>
    <t>WeaponEmerald Orb2021-02-02 21:37:01</t>
  </si>
  <si>
    <t>WeaponDebate Club2021-02-02 21:37:01</t>
  </si>
  <si>
    <t>WeaponHarbinger of Dawn2021-02-02 21:37:01</t>
  </si>
  <si>
    <t>WeaponThe Stringless (4-Star)2021-02-02 21:37:01</t>
  </si>
  <si>
    <t>CharacterDiona (4-Star)2021-02-02 21:37:01</t>
  </si>
  <si>
    <t>WeaponMagic Guide2021-02-02 21:37:01</t>
  </si>
  <si>
    <t>WeaponRaven Bow2021-02-02 21:37:01</t>
  </si>
  <si>
    <t>WeaponBloodtainted Greatsword2021-02-02 21:37:37</t>
  </si>
  <si>
    <t>WeaponRaven Bow2021-02-02 21:37:37</t>
  </si>
  <si>
    <t>WeaponFerrous Shadow2021-02-02 21:37:37</t>
  </si>
  <si>
    <t>WeaponHarbinger of Dawn2021-02-02 21:37:37</t>
  </si>
  <si>
    <t>WeaponEmerald Orb2021-02-02 21:37:37</t>
  </si>
  <si>
    <t>WeaponFavonius Warbow (4-Star)2021-02-02 21:37:37</t>
  </si>
  <si>
    <t>WeaponSkyrider Sword2021-02-02 21:37:37</t>
  </si>
  <si>
    <t>WeaponCool Steel2021-02-02 21:37:37</t>
  </si>
  <si>
    <t>WeaponFerrous Shadow2021-02-02 21:38:46</t>
  </si>
  <si>
    <t>WeaponCool Steel2021-02-02 21:38:46</t>
  </si>
  <si>
    <t>WeaponHarbinger of Dawn2021-02-02 21:38:46</t>
  </si>
  <si>
    <t>CharacterQiqi (5-Star)2021-02-02 21:38:46</t>
  </si>
  <si>
    <t>CharacterXinyan (4-Star)2021-02-02 21:38:46</t>
  </si>
  <si>
    <t>CharacterXiao (5-Star)2021-02-02 21:38:46</t>
  </si>
  <si>
    <t>WeaponDebate Club2021-02-02 21:38:46</t>
  </si>
  <si>
    <t>WeaponSharpshooter's Oath2021-02-02 21:38:46</t>
  </si>
  <si>
    <t>WeaponSkyrider Sword2021-02-02 21:38:46</t>
  </si>
  <si>
    <t>WeaponDebate Club2021-02-17 11:23:35</t>
  </si>
  <si>
    <t>WeaponBlack Tassel2021-02-17 11:23:35</t>
  </si>
  <si>
    <t>WeaponThrilling Tales of Dragon Slayers2021-02-17 11:23:35</t>
  </si>
  <si>
    <t>WeaponSlingshot2021-02-17 11:23:35</t>
  </si>
  <si>
    <t>WeaponFavonius Lance (4-Star)2021-02-17 11:23:35</t>
  </si>
  <si>
    <t>WeaponRaven Bow2021-02-17 11:23:35</t>
  </si>
  <si>
    <t>WeaponSkyrider Sword2021-02-17 11:24:03</t>
  </si>
  <si>
    <t>WeaponThrilling Tales of Dragon Slayers2021-02-17 11:24:03</t>
  </si>
  <si>
    <t>WeaponFerrous Shadow2021-02-17 11:24:03</t>
  </si>
  <si>
    <t>WeaponBlack Tassel2021-02-17 11:24:03</t>
  </si>
  <si>
    <t>CharacterDiona (4-Star)2021-02-17 11:24:03</t>
  </si>
  <si>
    <t>WeaponCool Steel2021-02-17 11:24:03</t>
  </si>
  <si>
    <t>WeaponHarbinger of Dawn2021-03-02 18:36:28</t>
  </si>
  <si>
    <t>WeaponThrilling Tales of Dragon Slayers2021-03-02 18:36:28</t>
  </si>
  <si>
    <t>WeaponMagic Guide2021-03-02 18:36:28</t>
  </si>
  <si>
    <t>WeaponSharpshooter's Oath2021-03-02 18:36:28</t>
  </si>
  <si>
    <t>WeaponRaven Bow2021-03-02 18:36:28</t>
  </si>
  <si>
    <t>WeaponBloodtainted Greatsword2021-03-02 18:36:28</t>
  </si>
  <si>
    <t>CharacterXiangling (4-Star)2021-03-02 18:36:28</t>
  </si>
  <si>
    <t>WeaponBlack Tassel2021-03-02 18:36:59</t>
  </si>
  <si>
    <t>WeaponSlingshot2021-03-02 18:36:59</t>
  </si>
  <si>
    <t>WeaponEmerald Orb2021-03-02 18:36:59</t>
  </si>
  <si>
    <t>WeaponDebate Club2021-03-02 18:36:59</t>
  </si>
  <si>
    <t>WeaponSharpshooter's Oath2021-03-02 18:36:59</t>
  </si>
  <si>
    <t>WeaponFerrous Shadow2021-03-02 18:36:59</t>
  </si>
  <si>
    <t>WeaponBloodtainted Greatsword2021-03-02 18:36:59</t>
  </si>
  <si>
    <t>CharacterXiangling (4-Star)2021-03-02 18:36:59</t>
  </si>
  <si>
    <t>WeaponSkyrider Sword2021-03-02 18:36:59</t>
  </si>
  <si>
    <t>WeaponThe Bell (4-Star)2021-03-05 00:30:40</t>
  </si>
  <si>
    <t>WeaponHarbinger of Dawn2021-03-05 00:30:40</t>
  </si>
  <si>
    <t>WeaponMagic Guide2021-03-05 00:30:40</t>
  </si>
  <si>
    <t>WeaponRaven Bow2021-03-05 00:30:40</t>
  </si>
  <si>
    <t>WeaponSlingshot2021-03-05 00:30:40</t>
  </si>
  <si>
    <t>WeaponBloodtainted Greatsword2021-03-05 00:30:40</t>
  </si>
  <si>
    <t>WeaponDebate Club2021-03-05 00:30:40</t>
  </si>
  <si>
    <t>CharacterXingqiu (4-Star)2021-03-05 00:31:13</t>
  </si>
  <si>
    <t>WeaponMagic Guide2021-03-05 00:31:13</t>
  </si>
  <si>
    <t>WeaponFerrous Shadow2021-03-05 00:31:13</t>
  </si>
  <si>
    <t>WeaponThrilling Tales of Dragon Slayers2021-03-05 00:31:13</t>
  </si>
  <si>
    <t>WeaponSkyrider Sword2021-03-05 00:31:13</t>
  </si>
  <si>
    <t>WeaponSlingshot2021-03-05 00:31:13</t>
  </si>
  <si>
    <t>CharacterXiangling (4-Star)2021-03-05 00:31:13</t>
  </si>
  <si>
    <t>WeaponCool Steel2021-03-16 23:07:34</t>
  </si>
  <si>
    <t>WeaponHarbinger of Dawn2021-03-16 23:07:34</t>
  </si>
  <si>
    <t>WeaponSharpshooter's Oath2021-03-16 23:07:34</t>
  </si>
  <si>
    <t>WeaponBloodtainted Greatsword2021-03-16 23:07:34</t>
  </si>
  <si>
    <t>WeaponSlingshot2021-03-16 23:07:34</t>
  </si>
  <si>
    <t>WeaponRainslasher (4-Star)2021-03-16 23:07:34</t>
  </si>
  <si>
    <t>WeaponCool Steel2021-03-16 23:08:04</t>
  </si>
  <si>
    <t>WeaponDebate Club2021-03-16 23:08:04</t>
  </si>
  <si>
    <t>WeaponEmerald Orb2021-03-16 23:08:04</t>
  </si>
  <si>
    <t>WeaponHarbinger of Dawn2021-03-16 23:08:04</t>
  </si>
  <si>
    <t>CharacterRazor (4-Star)2021-03-16 23:08:04</t>
  </si>
  <si>
    <t>CharacterNoelle (4-Star)2021-03-16 23:08:04</t>
  </si>
  <si>
    <t>CharacterVenti (5-Star)2021-03-16 23:08:04</t>
  </si>
  <si>
    <t>WeaponBloodtainted Greatsword2021-03-16 23:08:04</t>
  </si>
  <si>
    <t>WeaponSkyrider Sword2021-03-17 23:01:10</t>
  </si>
  <si>
    <t>WeaponThrilling Tales of Dragon Slayers2021-03-17 23:01:10</t>
  </si>
  <si>
    <t>WeaponSharpshooter's Oath2021-03-17 23:01:10</t>
  </si>
  <si>
    <t>WeaponBloodtainted Greatsword2021-03-17 23:01:10</t>
  </si>
  <si>
    <t>CharacterSucrose (4-Star)2021-03-17 23:01:10</t>
  </si>
  <si>
    <t>WeaponHarbinger of Dawn2021-03-17 23:01:10</t>
  </si>
  <si>
    <t>WeaponEmerald Orb2021-03-17 23:01:10</t>
  </si>
  <si>
    <t>WeaponSharpshooter's Oath2021-03-17 23:01:34</t>
  </si>
  <si>
    <t>WeaponThrilling Tales of Dragon Slayers2021-03-17 23:01:34</t>
  </si>
  <si>
    <t>WeaponCool Steel2021-03-17 23:01:34</t>
  </si>
  <si>
    <t>WeaponHarbinger of Dawn2021-03-17 23:01:34</t>
  </si>
  <si>
    <t>CharacterNoelle (4-Star)2021-03-17 23:01:34</t>
  </si>
  <si>
    <t>WeaponBlack Tassel2021-03-17 23:01:34</t>
  </si>
  <si>
    <t>WeaponMagic Guide2021-03-17 23:01:34</t>
  </si>
  <si>
    <t>WeaponFerrous Shadow2021-03-17 23:01:34</t>
  </si>
  <si>
    <t>WeaponBloodtainted Greatsword2021-03-17 23:01:34</t>
  </si>
  <si>
    <t>WeaponEmerald Orb2021-03-17 23:01:58</t>
  </si>
  <si>
    <t>WeaponThrilling Tales of Dragon Slayers2021-03-17 23:01:58</t>
  </si>
  <si>
    <t>WeaponFerrous Shadow2021-03-17 23:01:58</t>
  </si>
  <si>
    <t>WeaponCool Steel2021-03-17 23:01:58</t>
  </si>
  <si>
    <t>WeaponFavonius Sword (4-Star)2021-03-17 23:01:58</t>
  </si>
  <si>
    <t>WeaponSkyrider Sword2021-03-17 23:01:58</t>
  </si>
  <si>
    <t>WeaponHarbinger of Dawn2021-03-17 23:01:58</t>
  </si>
  <si>
    <t>WeaponMagic Guide2021-03-17 23:01:58</t>
  </si>
  <si>
    <t>CharacterSucrose (4-Star)2021-03-17 23:11:19</t>
  </si>
  <si>
    <t>WeaponSharpshooter's Oath2021-03-17 23:11:19</t>
  </si>
  <si>
    <t>WeaponHarbinger of Dawn2021-03-17 23:11:19</t>
  </si>
  <si>
    <t>WeaponMagic Guide2021-03-17 23:11:19</t>
  </si>
  <si>
    <t>WeaponSlingshot2021-03-17 23:11:19</t>
  </si>
  <si>
    <t>WeaponBloodtainted Greatsword2021-03-17 23:11:19</t>
  </si>
  <si>
    <t>WeaponDebate Club2021-03-17 23:11:19</t>
  </si>
  <si>
    <t>WeaponSkyrider Sword2021-03-17 23:11:19</t>
  </si>
  <si>
    <t>WeaponFerrous Shadow2020-09-28 22:39:20</t>
  </si>
  <si>
    <t>Permanent</t>
  </si>
  <si>
    <t>WeaponDebate Club2020-09-28 22:39:20</t>
  </si>
  <si>
    <t>WeaponBloodtainted Greatsword2020-09-28 22:39:20</t>
  </si>
  <si>
    <t>WeaponSharpshooter's Oath2020-09-28 22:39:20</t>
  </si>
  <si>
    <t>WeaponHarbinger of Dawn2020-09-28 22:39:20</t>
  </si>
  <si>
    <t>WeaponRainslasher (4-Star)2020-09-28 22:39:20</t>
  </si>
  <si>
    <t>WeaponDebate Club2020-09-28 22:40:16</t>
  </si>
  <si>
    <t>WeaponBlack Tassel2020-09-28 22:40:16</t>
  </si>
  <si>
    <t>WeaponSkyrider Sword2020-09-28 22:40:16</t>
  </si>
  <si>
    <t>WeaponRaven Bow2020-09-28 22:40:16</t>
  </si>
  <si>
    <t>WeaponBloodtainted Greatsword2020-09-28 22:40:16</t>
  </si>
  <si>
    <t>WeaponHarbinger of Dawn2020-09-28 22:40:16</t>
  </si>
  <si>
    <t>WeaponThrilling Tales of Dragon Slayers2020-09-28 22:40:16</t>
  </si>
  <si>
    <t>WeaponCool Steel2020-09-28 22:40:16</t>
  </si>
  <si>
    <t>WeaponLion's Roar (4-Star)2020-09-28 22:40:16</t>
  </si>
  <si>
    <t>WeaponBlack Tassel2020-10-05 00:40:21</t>
  </si>
  <si>
    <t>WeaponBloodtainted Greatsword2020-10-05 00:40:21</t>
  </si>
  <si>
    <t>WeaponHarbinger of Dawn2020-10-05 00:40:21</t>
  </si>
  <si>
    <t>WeaponThrilling Tales of Dragon Slayers2020-10-05 00:40:21</t>
  </si>
  <si>
    <t>WeaponMagic Guide2020-10-05 00:40:21</t>
  </si>
  <si>
    <t>WeaponSkyrider Sword2020-10-05 00:40:21</t>
  </si>
  <si>
    <t>CharacterRazor (4-Star)2020-10-05 00:40:21</t>
  </si>
  <si>
    <t>WeaponDebate Club2020-11-22 23:14:56</t>
  </si>
  <si>
    <t>WeaponEmerald Orb2020-11-22 23:14:56</t>
  </si>
  <si>
    <t>WeaponSkyrider Sword2020-11-22 23:14:56</t>
  </si>
  <si>
    <t>WeaponThrilling Tales of Dragon Slayers2020-11-22 23:14:56</t>
  </si>
  <si>
    <t>WeaponBloodtainted Greatsword2020-11-22 23:14:56</t>
  </si>
  <si>
    <t>WeaponHarbinger of Dawn2020-11-22 23:14:56</t>
  </si>
  <si>
    <t>WeaponSlingshot2020-11-22 23:14:56</t>
  </si>
  <si>
    <t>WeaponFavonius Sword (4-Star)2020-11-22 23:14:56</t>
  </si>
  <si>
    <t>WeaponFerrous Shadow2020-12-09 11:21:23</t>
  </si>
  <si>
    <t>WeaponBlack Tassel2020-12-09 11:21:23</t>
  </si>
  <si>
    <t>WeaponEmerald Orb2020-12-09 11:21:23</t>
  </si>
  <si>
    <t>WeaponHarbinger of Dawn2020-12-09 11:21:23</t>
  </si>
  <si>
    <t>WeaponSharpshooter's Oath2020-12-09 11:21:23</t>
  </si>
  <si>
    <t>WeaponMagic Guide2020-12-09 11:21:23</t>
  </si>
  <si>
    <t>WeaponDebate Club2020-12-09 11:21:23</t>
  </si>
  <si>
    <t>CharacterXingqiu (4-Star)2020-12-09 11:21:23</t>
  </si>
  <si>
    <t>WeaponCool Steel2020-12-09 11:21:23</t>
  </si>
  <si>
    <t>WeaponThrilling Tales of Dragon Slayers2020-12-14 22:34:56</t>
  </si>
  <si>
    <t>WeaponDebate Club2020-12-14 22:34:56</t>
  </si>
  <si>
    <t>WeaponRaven Bow2020-12-14 22:34:56</t>
  </si>
  <si>
    <t>WeaponBlack Tassel2020-12-14 22:34:56</t>
  </si>
  <si>
    <t>WeaponSlingshot2020-12-14 22:34:56</t>
  </si>
  <si>
    <t>WeaponMagic Guide2020-12-14 22:34:56</t>
  </si>
  <si>
    <t>WeaponLion's Roar (4-Star)2020-12-14 22:34:56</t>
  </si>
  <si>
    <t>WeaponSharpshooter's Oath2020-12-14 22:34:56</t>
  </si>
  <si>
    <t>WeaponSkyrider Sword2020-12-22 21:29:10</t>
  </si>
  <si>
    <t>WeaponCool Steel2020-12-22 21:29:10</t>
  </si>
  <si>
    <t>WeaponRaven Bow2020-12-22 21:29:10</t>
  </si>
  <si>
    <t>CharacterBennett (4-Star)2020-12-22 21:29:10</t>
  </si>
  <si>
    <t>WeaponBlack Tassel2020-12-22 21:29:10</t>
  </si>
  <si>
    <t>CharacterKaeya (4-Star)2020-12-22 21:29:10</t>
  </si>
  <si>
    <t>WeaponDebate Club2020-12-22 21:29:10</t>
  </si>
  <si>
    <t>WeaponBloodtainted Greatsword2020-12-22 21:29:10</t>
  </si>
  <si>
    <t>WeaponEmerald Orb2020-12-22 21:29:42</t>
  </si>
  <si>
    <t>WeaponSlingshot2020-12-22 21:29:42</t>
  </si>
  <si>
    <t>WeaponMagic Guide2020-12-22 21:29:42</t>
  </si>
  <si>
    <t>WeaponFavonius Lance (4-Star)2020-12-22 21:29:42</t>
  </si>
  <si>
    <t>WeaponCool Steel2020-12-22 21:29:42</t>
  </si>
  <si>
    <t>CharacterDiluc (5-Star)2020-12-22 21:29:42</t>
  </si>
  <si>
    <t>WeaponRaven Bow2020-12-22 21:29:42</t>
  </si>
  <si>
    <t>WeaponDebate Club2020-12-22 21:49:10</t>
  </si>
  <si>
    <t>WeaponEmerald Orb2020-12-22 21:49:10</t>
  </si>
  <si>
    <t>CharacterKaeya (4-Star)2020-12-22 21:49:10</t>
  </si>
  <si>
    <t>WeaponSlingshot2020-12-22 21:49:10</t>
  </si>
  <si>
    <t>WeaponMagic Guide2020-12-22 21:49:10</t>
  </si>
  <si>
    <t>WeaponSharpshooter's Oath2020-12-22 21:49:10</t>
  </si>
  <si>
    <t>WeaponBloodtainted Greatsword2020-12-22 21:49:10</t>
  </si>
  <si>
    <t>WeaponHarbinger of Dawn2020-12-22 21:49:10</t>
  </si>
  <si>
    <t>WeaponSkyrider Sword2020-12-23 23:45:35</t>
  </si>
  <si>
    <t>CharacterXiangling (4-Star)2020-12-23 23:45:35</t>
  </si>
  <si>
    <t>WeaponSlingshot2020-12-23 23:45:35</t>
  </si>
  <si>
    <t>WeaponThrilling Tales of Dragon Slayers2020-12-23 23:45:35</t>
  </si>
  <si>
    <t>WeaponRaven Bow2020-12-23 23:45:35</t>
  </si>
  <si>
    <t>WeaponFavonius Codex (4-Star)2020-12-23 23:45:35</t>
  </si>
  <si>
    <t>WeaponCool Steel2020-12-23 23:45:35</t>
  </si>
  <si>
    <t>WeaponDebate Club2021-01-01 22:34:34</t>
  </si>
  <si>
    <t>WeaponFerrous Shadow2021-01-01 22:34:34</t>
  </si>
  <si>
    <t>WeaponThrilling Tales of Dragon Slayers2021-01-01 22:34:34</t>
  </si>
  <si>
    <t>CharacterFischl (4-Star)2021-01-01 22:34:34</t>
  </si>
  <si>
    <t>WeaponSharpshooter's Oath2021-01-01 22:34:34</t>
  </si>
  <si>
    <t>WeaponRaven Bow2021-01-01 22:34:34</t>
  </si>
  <si>
    <t>WeaponSkyrider Sword2021-01-01 22:34:34</t>
  </si>
  <si>
    <t>WeaponSlingshot2021-01-27 10:22:33</t>
  </si>
  <si>
    <t>WeaponHarbinger of Dawn2021-01-27 10:22:33</t>
  </si>
  <si>
    <t>WeaponCool Steel2021-01-27 10:22:33</t>
  </si>
  <si>
    <t>WeaponSacrificial Fragments (4-Star)2021-01-27 10:22:33</t>
  </si>
  <si>
    <t>WeaponBlack Tassel2021-01-27 10:22:33</t>
  </si>
  <si>
    <t>WeaponDebate Club2021-01-27 10:22:33</t>
  </si>
  <si>
    <t>WeaponMagic Guide2021-01-27 10:22:33</t>
  </si>
  <si>
    <t>WeaponBlack Tassel2021-02-04 00:22:39</t>
  </si>
  <si>
    <t>WeaponFerrous Shadow2021-02-04 00:22:39</t>
  </si>
  <si>
    <t>CharacterChongyun (4-Star)2021-02-04 00:22:39</t>
  </si>
  <si>
    <t>WeaponHarbinger of Dawn2021-02-04 00:22:39</t>
  </si>
  <si>
    <t>WeaponMagic Guide2021-02-04 00:22:39</t>
  </si>
  <si>
    <t>WeaponRaven Bow2021-02-04 00:22:39</t>
  </si>
  <si>
    <t>WeaponSkyrider Sword2021-02-04 00:22:39</t>
  </si>
  <si>
    <t>WeaponCool Steel2021-02-16 17:24:03</t>
  </si>
  <si>
    <t>WeaponBlack Tassel2021-02-16 17:24:03</t>
  </si>
  <si>
    <t>WeaponRainslasher (4-Star)2021-02-16 17:24:03</t>
  </si>
  <si>
    <t>WeaponBloodtainted Greatsword2021-02-16 17:24:03</t>
  </si>
  <si>
    <t>WeaponMagic Guide2021-02-16 17:24:03</t>
  </si>
  <si>
    <t>WeaponRaven Bow2021-02-16 17:24:03</t>
  </si>
  <si>
    <t>WeaponDebate Club2021-02-16 17:24:03</t>
  </si>
  <si>
    <t>WeaponBlack Tassel2021-03-01 20:39:51</t>
  </si>
  <si>
    <t>CharacterLisa (4-Star)2021-03-01 20:39:51</t>
  </si>
  <si>
    <t>WeaponRaven Bow2021-03-01 20:39:51</t>
  </si>
  <si>
    <t>WeaponThrilling Tales of Dragon Slayers2021-03-01 20:39:51</t>
  </si>
  <si>
    <t>WeaponSlingshot2021-03-01 20:39:51</t>
  </si>
  <si>
    <t>WeaponBloodtainted Greatsword2021-03-01 20:39:51</t>
  </si>
  <si>
    <t>WeaponCool Steel2021-03-01 20:39:51</t>
  </si>
  <si>
    <t>WeaponDebate Club2021-03-01 20:39:51</t>
  </si>
  <si>
    <t>WeaponSacrificial Greatsword (4-Star)2021-03-13 02:51:11</t>
  </si>
  <si>
    <t>WeaponSkyrider Sword2021-03-13 02:51:21</t>
  </si>
  <si>
    <t>WeaponBloodtainted Greatsword2021-03-13 02:51:29</t>
  </si>
  <si>
    <t>WeaponSacrificial Fragments (4-Star)2021-03-13 02:51:35</t>
  </si>
  <si>
    <t>WeaponThrilling Tales of Dragon Slayers2021-03-13 02:51:46</t>
  </si>
  <si>
    <t>WeaponBlack Tassel2021-03-13 02:51:54</t>
  </si>
  <si>
    <t>WeaponCool Steel2021-03-13 22:18:18</t>
  </si>
  <si>
    <t>WeaponPrimordial Jade Winged-Spear (5-Star)2021-03-13 22:20:21</t>
  </si>
  <si>
    <t>WeaponEmerald Orb2021-03-16 15:39:17</t>
  </si>
  <si>
    <t>WeaponBloodtainted Greatsword2021-03-16 15:39:25</t>
  </si>
  <si>
    <t>WeaponBloodtainted Greatsword2021-02-04 00:58:10</t>
  </si>
  <si>
    <t>Weapon</t>
  </si>
  <si>
    <t>WeaponSkyrider Sword2021-02-04 00:58:10</t>
  </si>
  <si>
    <t>WeaponSlingshot2021-02-04 00:58:10</t>
  </si>
  <si>
    <t>WeaponSharpshooter's Oath2021-02-04 00:58:10</t>
  </si>
  <si>
    <t>WeaponEmerald Orb2021-02-04 00:58:10</t>
  </si>
  <si>
    <t>WeaponRust (4-Star)2021-02-04 00:58:10</t>
  </si>
  <si>
    <t>WeaponHarbinger of Dawn2021-02-04 00:58:10</t>
  </si>
  <si>
    <t>WeaponSharpshooter's Oath2021-02-04 00:58:34</t>
  </si>
  <si>
    <t>WeaponEmerald Orb2021-02-04 00:58:34</t>
  </si>
  <si>
    <t>WeaponMagic Guide2021-02-04 00:58:34</t>
  </si>
  <si>
    <t>WeaponEye of Perception (4-Star)2021-02-04 00:58:34</t>
  </si>
  <si>
    <t>WeaponBloodtainted Greatsword2021-02-04 00:58:34</t>
  </si>
  <si>
    <t>WeaponFerrous Shadow2021-02-04 21:19:22</t>
  </si>
  <si>
    <t>WeaponBloodtainted Greatsword2021-02-04 21:19:22</t>
  </si>
  <si>
    <t>WeaponSkyrider Sword2021-02-04 21:19:22</t>
  </si>
  <si>
    <t>WeaponEmerald Orb2021-02-04 21:19:22</t>
  </si>
  <si>
    <t>WeaponThe Flute (4-Star)2021-02-04 21:19:22</t>
  </si>
  <si>
    <t>CharacterChongyun (4-Star)2021-02-04 21:19:22</t>
  </si>
  <si>
    <t>WeaponBlack Tassel2021-02-04 21:19:22</t>
  </si>
  <si>
    <t>WeaponSlingshot2021-02-04 21:19:22</t>
  </si>
  <si>
    <t>WeaponDebate Club2021-02-04 21:19:22</t>
  </si>
  <si>
    <t>WeaponCool Steel2021-02-07 00:32:44</t>
  </si>
  <si>
    <t>WeaponFerrous Shadow2021-02-07 00:32:44</t>
  </si>
  <si>
    <t>WeaponSharpshooter's Oath2021-02-07 00:32:44</t>
  </si>
  <si>
    <t>WeaponMagic Guide2021-02-07 00:32:44</t>
  </si>
  <si>
    <t>WeaponThe Flute (4-Star)2021-02-07 00:32:44</t>
  </si>
  <si>
    <t>WeaponBlack Tassel2021-02-07 00:32:44</t>
  </si>
  <si>
    <t>WeaponDebate Club2021-02-07 00:32:44</t>
  </si>
  <si>
    <t>WeaponSkyrider Sword2021-02-07 00:32:44</t>
  </si>
  <si>
    <t>WeaponHarbinger of Dawn2021-02-07 00:32:44</t>
  </si>
  <si>
    <t>WeaponSlingshot2021-02-07 11:58:01</t>
  </si>
  <si>
    <t>WeaponFerrous Shadow2021-02-07 11:58:01</t>
  </si>
  <si>
    <t>WeaponSacrificial Fragments (4-Star)2021-02-07 11:58:01</t>
  </si>
  <si>
    <t>WeaponDebate Club2021-02-07 11:58:01</t>
  </si>
  <si>
    <t>WeaponCool Steel2021-02-07 11:58:01</t>
  </si>
  <si>
    <t>WeaponSkyrider Sword2021-02-07 11:58:01</t>
  </si>
  <si>
    <t>WeaponThrilling Tales of Dragon Slayers2021-02-07 11:58:01</t>
  </si>
  <si>
    <t>WeaponEmerald Orb2021-02-07 11:58:01</t>
  </si>
  <si>
    <t>WeaponRaven Bow2021-02-07 11:58:01</t>
  </si>
  <si>
    <t>WeaponThe Flute (4-Star)2021-02-07 13:28:16</t>
  </si>
  <si>
    <t>WeaponMagic Guide2021-02-07 13:28:16</t>
  </si>
  <si>
    <t>WeaponSkyrider Sword2021-02-07 13:28:16</t>
  </si>
  <si>
    <t>WeaponRaven Bow2021-02-07 13:28:16</t>
  </si>
  <si>
    <t>WeaponThrilling Tales of Dragon Slayers2021-02-07 13:28:16</t>
  </si>
  <si>
    <t>WeaponEmerald Orb2021-02-07 13:28:16</t>
  </si>
  <si>
    <t>WeaponFerrous Shadow2021-02-07 13:28:16</t>
  </si>
  <si>
    <t>CharacterSucrose (4-Star)2021-02-07 13:28:16</t>
  </si>
  <si>
    <t>WeaponThrilling Tales of Dragon Slayers2021-02-07 13:29:43</t>
  </si>
  <si>
    <t>WeaponRaven Bow2021-02-07 13:29:43</t>
  </si>
  <si>
    <t>WeaponMagic Guide2021-02-07 13:29:43</t>
  </si>
  <si>
    <t>WeaponHarbinger of Dawn2021-02-07 13:29:43</t>
  </si>
  <si>
    <t>WeaponDebate Club2021-02-07 13:29:43</t>
  </si>
  <si>
    <t>WeaponBlack Tassel2021-02-07 13:29:43</t>
  </si>
  <si>
    <t>WeaponPrimordial Jade Cutter (5-Star)2021-02-07 13:29:43</t>
  </si>
  <si>
    <t>WeaponBloodtainted Greatsword2021-02-07 13:29:43</t>
  </si>
  <si>
    <t>WeaponRust (4-Star)2021-02-07 13:29:43</t>
  </si>
  <si>
    <t>WeaponFerrous Shadow2021-02-07 13:29:43</t>
  </si>
  <si>
    <t>WeaponFerrous Shadow2021-02-08 23:50:38</t>
  </si>
  <si>
    <t>WeaponHarbinger of Dawn2021-02-08 23:50:38</t>
  </si>
  <si>
    <t>WeaponDebate Club2021-02-08 23:50:38</t>
  </si>
  <si>
    <t>WeaponThrilling Tales of Dragon Slayers2021-02-08 23:50:38</t>
  </si>
  <si>
    <t>WeaponFavonius Lance (4-Star)2021-02-08 23:50:38</t>
  </si>
  <si>
    <t>WeaponMagic Guide2021-02-08 23:50:38</t>
  </si>
  <si>
    <t>WeaponHarbinger of Dawn2021-02-11 23:11:13</t>
  </si>
  <si>
    <t>WeaponMagic Guide2021-02-11 23:11:13</t>
  </si>
  <si>
    <t>WeaponFerrous Shadow2021-02-11 23:11:13</t>
  </si>
  <si>
    <t>WeaponBlack Tassel2021-02-11 23:11:13</t>
  </si>
  <si>
    <t>WeaponFavonius Lance (4-Star)2021-02-11 23:11:13</t>
  </si>
  <si>
    <t>WeaponSkyrider Sword2021-02-11 23:11:13</t>
  </si>
  <si>
    <t>WeaponCool Steel2021-02-11 23:11:13</t>
  </si>
  <si>
    <t>WeaponMagic Guide2021-02-13 12:30:47</t>
  </si>
  <si>
    <t>WeaponSlingshot2021-02-13 12:30:47</t>
  </si>
  <si>
    <t>WeaponBlack Tassel2021-02-13 12:30:47</t>
  </si>
  <si>
    <t>CharacterBarbara (4-Star)2021-02-13 12:30:47</t>
  </si>
  <si>
    <t>WeaponRust (4-Star)2021-02-13 12:30:47</t>
  </si>
  <si>
    <t>WeaponHarbinger of Dawn2021-02-13 12:30:47</t>
  </si>
  <si>
    <t>WeaponEmerald Orb2021-02-13 12:30:47</t>
  </si>
  <si>
    <t>WeaponThrilling Tales of Dragon Slayers2021-02-13 12:30:47</t>
  </si>
  <si>
    <t>WeaponRaven Bow2021-02-13 12:30:47</t>
  </si>
  <si>
    <t>WeaponEmerald Orb2021-02-13 12:31:18</t>
  </si>
  <si>
    <t>WeaponMagic Guide2021-02-13 12:31:18</t>
  </si>
  <si>
    <t>WeaponEye of Perception (4-Star)2021-02-13 12:31:18</t>
  </si>
  <si>
    <t>WeaponCool Steel2021-02-13 12:31:18</t>
  </si>
  <si>
    <t>WeaponHarbinger of Dawn2021-02-13 12:31:18</t>
  </si>
  <si>
    <t>WeaponBlack Tassel2021-02-13 12:31:18</t>
  </si>
  <si>
    <t>WeaponRaven Bow2021-02-13 12:31:18</t>
  </si>
  <si>
    <t>WeaponBloodtainted Greatsword2021-02-13 12:31:18</t>
  </si>
  <si>
    <t>WeaponSkyrider Sword2021-02-13 12:31:18</t>
  </si>
  <si>
    <t>WeaponThrilling Tales of Dragon Slayers2021-02-13 12:31:18</t>
  </si>
  <si>
    <t>WeaponRaven Bow2021-02-13 12:31:42</t>
  </si>
  <si>
    <t>WeaponThe Flute (4-Star)2021-02-13 12:31:42</t>
  </si>
  <si>
    <t>WeaponSkyrider Sword2021-02-13 12:31:42</t>
  </si>
  <si>
    <t>WeaponHarbinger of Dawn2021-02-13 12:31:42</t>
  </si>
  <si>
    <t>WeaponSlingshot2021-02-13 12:31:42</t>
  </si>
  <si>
    <t>WeaponThrilling Tales of Dragon Slayers2021-02-13 12:31:42</t>
  </si>
  <si>
    <t>WeaponFavonius Lance (4-Star)2021-02-13 12:31:42</t>
  </si>
  <si>
    <t>WeaponBlack Tassel2021-02-13 12:32:06</t>
  </si>
  <si>
    <t>WeaponRaven Bow2021-02-13 12:32:16</t>
  </si>
  <si>
    <t>WeaponMagic Guide2021-02-13 12:32:22</t>
  </si>
  <si>
    <t>WeaponCool Steel2021-02-13 12:32:34</t>
  </si>
  <si>
    <t>WeaponDebate Club2021-02-13 12:32:40</t>
  </si>
  <si>
    <t>WeaponBloodtainted Greatsword2021-02-13 12:32:46</t>
  </si>
  <si>
    <t>WeaponBlack Tassel2021-02-13 12:32:52</t>
  </si>
  <si>
    <t>WeaponFavonius Lance (4-Star)2021-02-13 12:32:56</t>
  </si>
  <si>
    <t>WeaponFerrous Shadow2021-02-13 12:33:00</t>
  </si>
  <si>
    <t>WeaponBlack Tassel2021-02-13 12:33:04</t>
  </si>
  <si>
    <t>WeaponSkyrider Sword2021-02-13 12:34:48</t>
  </si>
  <si>
    <t>WeaponPrimordial Jade Winged-Spear (5-Star)2021-02-13 12:34:55</t>
  </si>
  <si>
    <t>WeaponHarbinger of Dawn2021-02-23 20:34:26</t>
  </si>
  <si>
    <t>WeaponDebate Club2021-02-23 20:34:26</t>
  </si>
  <si>
    <t>WeaponCool Steel2021-02-23 20:34:26</t>
  </si>
  <si>
    <t>WeaponLion's Roar (4-Star)2021-02-23 20:34:26</t>
  </si>
  <si>
    <t>WeaponSlingshot2021-02-23 20:34:26</t>
  </si>
  <si>
    <t>WeaponSharpshooter's Oath2021-02-23 20:34:26</t>
  </si>
  <si>
    <t>WeaponThe Widsith (4-Star)2021-02-23 20:34:26</t>
  </si>
  <si>
    <t>WeaponDebate Club2021-02-23 20:34:51</t>
  </si>
  <si>
    <t>WeaponCool Steel2021-02-23 20:34:51</t>
  </si>
  <si>
    <t>WeaponFerrous Shadow2021-02-23 20:34:51</t>
  </si>
  <si>
    <t>WeaponEmerald Orb2021-02-23 20:34:51</t>
  </si>
  <si>
    <t>WeaponBloodtainted Greatsword2021-02-23 20:34:51</t>
  </si>
  <si>
    <t>CharacterXiangling (4-Star)2021-02-23 20:34:51</t>
  </si>
  <si>
    <t>WeaponHarbinger of Dawn2021-02-23 20:34:51</t>
  </si>
  <si>
    <t>WeaponThrilling Tales of Dragon Slayers2021-02-23 20:34:51</t>
  </si>
  <si>
    <t>WeaponSlingshot2021-02-23 20:35:36</t>
  </si>
  <si>
    <t>WeaponBloodtainted Greatsword2021-02-23 20:35:36</t>
  </si>
  <si>
    <t>WeaponHarbinger of Dawn2021-02-23 20:35:36</t>
  </si>
  <si>
    <t>WeaponRaven Bow2021-02-23 20:35:36</t>
  </si>
  <si>
    <t>WeaponSacrificial Bow (4-Star)2021-02-23 20:35:36</t>
  </si>
  <si>
    <t>WeaponSharpshooter's Oath2021-02-23 20:35:36</t>
  </si>
  <si>
    <t>WeaponDebate Club2021-02-23 20:35:36</t>
  </si>
  <si>
    <t>WeaponCool Steel2021-02-23 20:35:36</t>
  </si>
  <si>
    <t>WeaponBloodtainted Greatsword2021-02-23 20:36:43</t>
  </si>
  <si>
    <t>WeaponSlingshot2021-02-23 20:36:43</t>
  </si>
  <si>
    <t>WeaponEmerald Orb2021-02-23 20:36:43</t>
  </si>
  <si>
    <t>WeaponDebate Club2021-02-23 20:36:43</t>
  </si>
  <si>
    <t>WeaponLion's Roar (4-Star)2021-02-23 20:36:43</t>
  </si>
  <si>
    <t>WeaponFerrous Shadow2021-02-23 20:36:43</t>
  </si>
  <si>
    <t>WeaponHarbinger of Dawn2021-02-23 20:36:43</t>
  </si>
  <si>
    <t>WeaponSlingshot2021-02-23 20:37:10</t>
  </si>
  <si>
    <t>WeaponCool Steel2021-02-23 20:37:10</t>
  </si>
  <si>
    <t>WeaponHarbinger of Dawn2021-02-23 20:37:10</t>
  </si>
  <si>
    <t>WeaponEmerald Orb2021-02-23 20:37:10</t>
  </si>
  <si>
    <t>WeaponLithic Blade (4-Star)2021-02-23 20:37:10</t>
  </si>
  <si>
    <t>WeaponDebate Club2021-02-23 20:37:10</t>
  </si>
  <si>
    <t>WeaponSharpshooter's Oath2021-02-23 20:37:10</t>
  </si>
  <si>
    <t>WeaponHarbinger of Dawn2021-02-23 20:37:36</t>
  </si>
  <si>
    <t>WeaponSlingshot2021-02-23 20:37:36</t>
  </si>
  <si>
    <t>WeaponSacrificial Bow (4-Star)2021-02-23 20:37:36</t>
  </si>
  <si>
    <t>WeaponEmerald Orb2021-02-23 20:37:36</t>
  </si>
  <si>
    <t>WeaponSharpshooter's Oath2021-02-23 20:37:36</t>
  </si>
  <si>
    <t>WeaponMagic Guide2021-02-23 20:37:36</t>
  </si>
  <si>
    <t>WeaponBloodtainted Greatsword2021-02-23 20:37:36</t>
  </si>
  <si>
    <t>WeaponThrilling Tales of Dragon Slayers2021-02-23 20:37:36</t>
  </si>
  <si>
    <t>WeaponLion's Roar (4-Star)2021-02-23 20:37:48</t>
  </si>
  <si>
    <t>WeaponFerrous Shadow2021-02-23 20:37:48</t>
  </si>
  <si>
    <t>WeaponSlingshot2021-02-23 20:37:48</t>
  </si>
  <si>
    <t>WeaponSharpshooter's Oath2021-02-23 20:37:48</t>
  </si>
  <si>
    <t>WeaponSkyward Blade (5-Star)2021-02-23 20:37:48</t>
  </si>
  <si>
    <t>WeaponStaff of Homa (5-Star)2021-02-23 20:37:48</t>
  </si>
  <si>
    <t>WeaponSkyrider Sword2021-02-23 20:37:48</t>
  </si>
  <si>
    <t>WeaponMagic Guide2021-02-23 20:37:48</t>
  </si>
  <si>
    <t>WeaponDebate Club2021-02-23 20:37:48</t>
  </si>
  <si>
    <t>WeaponThe Widsith (4-Star)2021-02-23 20:37:48</t>
  </si>
  <si>
    <t>Drop</t>
  </si>
  <si>
    <t>CharacterQiqi (5-Star)2020-09-27 22:28:40</t>
  </si>
  <si>
    <t>Novice</t>
  </si>
  <si>
    <t>WeaponDebate Club2020-09-27 22:28:40</t>
  </si>
  <si>
    <t>WeaponMagic Guide2020-09-27 22:28:40</t>
  </si>
  <si>
    <t>WeaponFerrous Shadow2020-09-27 22:28:40</t>
  </si>
  <si>
    <t>WeaponEmerald Orb2020-09-27 22:28:40</t>
  </si>
  <si>
    <t>WeaponSharpshooter's Oath2020-09-27 22:28:40</t>
  </si>
  <si>
    <t>CharacterNoelle (4-Star)2020-09-27 22:28:40</t>
  </si>
  <si>
    <t>WeaponSlingshot2020-09-27 22:28:40</t>
  </si>
  <si>
    <t>CharacterRazor (4-Star)2020-09-27 22:28:40</t>
  </si>
  <si>
    <t>WeaponBloodtainted Greatsword2020-09-28 00:20:18</t>
  </si>
  <si>
    <t>WeaponDebate Club2020-09-28 00:20:18</t>
  </si>
  <si>
    <t>WeaponHarbinger of Dawn2020-09-28 00:20:18</t>
  </si>
  <si>
    <t>WeaponMagic Guide2020-09-28 00:20:18</t>
  </si>
  <si>
    <t>CharacterMona (5-Star)2020-09-28 00:20:18</t>
  </si>
  <si>
    <t>WeaponSlingshot2020-09-28 00:20:18</t>
  </si>
  <si>
    <t>WeaponEmerald Orb2020-09-28 00:20:18</t>
  </si>
  <si>
    <t>CharacterXingqiu (4-Star) 2020-09-28 00:20:18</t>
  </si>
  <si>
    <t>Item Type</t>
  </si>
  <si>
    <t>Item Name</t>
  </si>
  <si>
    <t>Character Event Wish History Tally</t>
  </si>
  <si>
    <t>Weapon Event Wish Tally</t>
  </si>
  <si>
    <t>Permanent Wish Tally</t>
  </si>
  <si>
    <t>Novice Wish Tally</t>
  </si>
  <si>
    <t>Total Tally</t>
  </si>
  <si>
    <t>Small Preview</t>
  </si>
  <si>
    <t>Image(small) URL</t>
  </si>
  <si>
    <t>Image
(Embedded)</t>
  </si>
  <si>
    <t>Constellation 1</t>
  </si>
  <si>
    <t>Constellation 2</t>
  </si>
  <si>
    <t>Constellation 3</t>
  </si>
  <si>
    <t>Constellation 4</t>
  </si>
  <si>
    <t>Constellation 5</t>
  </si>
  <si>
    <t>Constellation 6</t>
  </si>
  <si>
    <t>Character</t>
  </si>
  <si>
    <t>Albedo</t>
  </si>
  <si>
    <t>https://uploadstatic-sea.mihoyo.com/contentweb/20201216/2020121611141454228.png</t>
  </si>
  <si>
    <r>
      <rPr>
        <rFont val="Arial"/>
        <b/>
        <color theme="1"/>
        <sz val="10.0"/>
      </rPr>
      <t>Flower of Eden</t>
    </r>
    <r>
      <rPr>
        <rFont val="Arial"/>
        <b/>
        <color theme="1"/>
        <sz val="10.0"/>
      </rPr>
      <t xml:space="preserve">
Transient Blossoms generated by Albedo's Abiogenesis: Solar Isotoma regenerate 1.2 Energy for Albedo.</t>
    </r>
  </si>
  <si>
    <r>
      <rPr>
        <rFont val="Arial"/>
        <b/>
        <color theme="1"/>
        <sz val="10.0"/>
      </rPr>
      <t>Opening of Phanerozoic</t>
    </r>
    <r>
      <rPr>
        <rFont val="Arial"/>
        <b/>
        <color theme="1"/>
        <sz val="10.0"/>
      </rPr>
      <t xml:space="preserve">
Transient Blossoms generated by Abiogenesis: Solar Isotoma grant Albedo Fatal Reckoning for 30s:
Each stack of Fatal Reckoning increases DMG by of Albedo's DEF.
The effect stacks up to 4 times.
Unleashing Rite of Progeniture: Tectonic Tide consumes all stacks of Fatal Reckoning, increasing the DMG dealt by the Tectonic Tide and Fatal Blossoms based on the number of stacks consumed.</t>
    </r>
  </si>
  <si>
    <r>
      <rPr>
        <rFont val="Arial"/>
        <b/>
        <color theme="1"/>
        <sz val="10.0"/>
      </rPr>
      <t>Grace of Helios</t>
    </r>
    <r>
      <rPr>
        <rFont val="Arial"/>
        <b/>
        <color theme="1"/>
        <sz val="10.0"/>
      </rPr>
      <t xml:space="preserve">
Increases the level of Abiogenesis: Solar Isotoma by 3.
Maximum upgrade level is 15.</t>
    </r>
  </si>
  <si>
    <r>
      <rPr>
        <rFont val="Arial"/>
        <b/>
        <color theme="1"/>
        <sz val="10.0"/>
      </rPr>
      <t>Descent of Divinity</t>
    </r>
    <r>
      <rPr>
        <rFont val="Arial"/>
        <b/>
        <color theme="1"/>
        <sz val="10.0"/>
      </rPr>
      <t xml:space="preserve">
Solar Isotoma increases Plunging Attack DMG by 30% for active party members within the AoE.</t>
    </r>
  </si>
  <si>
    <r>
      <rPr>
        <rFont val="Arial"/>
        <b/>
        <color theme="1"/>
        <sz val="10.0"/>
      </rPr>
      <t>Tide of Hadaen</t>
    </r>
    <r>
      <rPr>
        <rFont val="Arial"/>
        <b/>
        <color theme="1"/>
        <sz val="10.0"/>
      </rPr>
      <t xml:space="preserve">
Increases the level of Rite of Progeniture: Tectonic Tide by 3.
Maximum upgrade level is 15.</t>
    </r>
  </si>
  <si>
    <r>
      <rPr>
        <rFont val="Arial"/>
        <b/>
        <color theme="1"/>
        <sz val="10.0"/>
      </rPr>
      <t>Dust of Purification</t>
    </r>
    <r>
      <rPr>
        <rFont val="Arial"/>
        <b/>
        <color theme="1"/>
        <sz val="10.0"/>
      </rPr>
      <t xml:space="preserve">
If active party members within the AoE are protected by a shield created by Crystallize, Solar Isotoma increases their DMG by 17%.</t>
    </r>
  </si>
  <si>
    <t>Diluc</t>
  </si>
  <si>
    <t>https://uploadstatic-sea.mihoyo.com/contentweb/20200316/2020031619504030315.png</t>
  </si>
  <si>
    <r>
      <rPr>
        <rFont val="Arial"/>
        <b/>
        <color theme="1"/>
        <sz val="10.0"/>
      </rPr>
      <t>Conviction</t>
    </r>
    <r>
      <rPr>
        <rFont val="Arial"/>
        <b/>
        <color theme="1"/>
        <sz val="10.0"/>
      </rPr>
      <t xml:space="preserve">
Diluc deals 15% more DMG to opponents whose HP is above 50%.</t>
    </r>
  </si>
  <si>
    <r>
      <rPr>
        <rFont val="Arial"/>
        <b/>
        <color theme="1"/>
        <sz val="10.0"/>
      </rPr>
      <t>Searing Ember</t>
    </r>
    <r>
      <rPr>
        <rFont val="Arial"/>
        <b/>
        <color theme="1"/>
        <sz val="10.0"/>
      </rPr>
      <t xml:space="preserve">
When Diluc takes DMG, his ATK increases by 10% and his ATK SPD increases by 5%. Lasts for 10s.
This effect can stack up to 3 times and can only occur once every 1.5s.</t>
    </r>
  </si>
  <si>
    <r>
      <rPr>
        <rFont val="Arial"/>
        <b/>
        <color theme="1"/>
        <sz val="10.0"/>
      </rPr>
      <t>Fire and Steel</t>
    </r>
    <r>
      <rPr>
        <rFont val="Arial"/>
        <b/>
        <color theme="1"/>
        <sz val="10.0"/>
      </rPr>
      <t xml:space="preserve">
Increases the Level of Searing Onslaught by 3.
Maximum upgrade level is 15.</t>
    </r>
  </si>
  <si>
    <r>
      <rPr>
        <rFont val="Arial"/>
        <b/>
        <color theme="1"/>
        <sz val="10.0"/>
      </rPr>
      <t>Flowing Flame</t>
    </r>
    <r>
      <rPr>
        <rFont val="Arial"/>
        <b/>
        <color theme="1"/>
        <sz val="10.0"/>
      </rPr>
      <t xml:space="preserve">
Casting Searing Onslaught in rhythm greatly increases damage dealt.
2s after casting Searing Onslaught, casting the next Searing Onslaught in the combo deals 40% additional DMG. This effect lasts for 2s.</t>
    </r>
  </si>
  <si>
    <r>
      <rPr>
        <rFont val="Arial"/>
        <b/>
        <color theme="1"/>
        <sz val="10.0"/>
      </rPr>
      <t>Phoenix, Harbinger of Dawn</t>
    </r>
    <r>
      <rPr>
        <rFont val="Arial"/>
        <b/>
        <color theme="1"/>
        <sz val="10.0"/>
      </rPr>
      <t xml:space="preserve">
Increases the Level of Dawn by 3.
Maximum upgrade level is 15.</t>
    </r>
  </si>
  <si>
    <r>
      <rPr>
        <rFont val="Arial"/>
        <b/>
        <color theme="1"/>
        <sz val="10.0"/>
      </rPr>
      <t>Flaming Sword, Nemesis of the Dark</t>
    </r>
    <r>
      <rPr>
        <rFont val="Arial"/>
        <b/>
        <color theme="1"/>
        <sz val="10.0"/>
      </rPr>
      <t xml:space="preserve">
After casting Searing Onslaught, the next 2 Normal Attacks within the next 6s will have their DMG and ATK SPD increased by 30%.
Additionally, Searing Onslaught will not interrupt the Normal Attack combo.</t>
    </r>
  </si>
  <si>
    <t>Ganyu</t>
  </si>
  <si>
    <t>https://uploadstatic-sea.mihoyo.com/contentweb/20201231/2020123114302212435.png</t>
  </si>
  <si>
    <r>
      <rPr>
        <rFont val="Arial"/>
        <b/>
        <color theme="1"/>
        <sz val="10.0"/>
      </rPr>
      <t>Dew-Drinker</t>
    </r>
    <r>
      <rPr>
        <rFont val="Arial"/>
        <b/>
        <color theme="1"/>
        <sz val="10.0"/>
      </rPr>
      <t xml:space="preserve">
Taking DMG from a Charge Level 2 Frostflake Arrow or Frostflake Arrow Bloom decreases opponents' Cryo RES by 15% for 6s.
A hit regenerates 2 Energy for Ganyu. This effect can only occur once per Charge Level 2 Frostflake Arrow, regardless if Frostflake Arrow itself or its Bloom hit the target.</t>
    </r>
  </si>
  <si>
    <r>
      <rPr>
        <rFont val="Arial"/>
        <b/>
        <color theme="1"/>
        <sz val="10.0"/>
      </rPr>
      <t>The Auspicious</t>
    </r>
    <r>
      <rPr>
        <rFont val="Arial"/>
        <b/>
        <color theme="1"/>
        <sz val="10.0"/>
      </rPr>
      <t xml:space="preserve">
Trail of the Qilin gains 1 additional charge.</t>
    </r>
  </si>
  <si>
    <r>
      <rPr>
        <rFont val="Arial"/>
        <b/>
        <color theme="1"/>
        <sz val="10.0"/>
      </rPr>
      <t>Cloud-Strider</t>
    </r>
    <r>
      <rPr>
        <rFont val="Arial"/>
        <b/>
        <color theme="1"/>
        <sz val="10.0"/>
      </rPr>
      <t xml:space="preserve">
Increases the Level of Celestial Shower by 3.
Maximum upgrade level is 15.</t>
    </r>
  </si>
  <si>
    <r>
      <rPr>
        <rFont val="Arial"/>
        <b/>
        <color theme="1"/>
        <sz val="10.0"/>
      </rPr>
      <t>Westward Sojourn</t>
    </r>
    <r>
      <rPr>
        <rFont val="Arial"/>
        <b/>
        <color theme="1"/>
        <sz val="10.0"/>
      </rPr>
      <t xml:space="preserve">
Opponents standing within the AoE of Celestial Shower take increased DMG. This effect strengthens over time.
Increased DMG taken begins at 5% and increases by 5% every 3s, up to a maximum of 25%.
The effect lingers for 3s after the opponent leaves the AoE.</t>
    </r>
  </si>
  <si>
    <r>
      <rPr>
        <rFont val="Arial"/>
        <b/>
        <color theme="1"/>
        <sz val="10.0"/>
      </rPr>
      <t>The Merciful</t>
    </r>
    <r>
      <rPr>
        <rFont val="Arial"/>
        <b/>
        <color theme="1"/>
        <sz val="10.0"/>
      </rPr>
      <t xml:space="preserve">
Increases the Level of Trail of the Qilin by 3.
Maximum upgrade level is 15.</t>
    </r>
  </si>
  <si>
    <r>
      <rPr>
        <rFont val="Arial"/>
        <b/>
        <color theme="1"/>
        <sz val="10.0"/>
      </rPr>
      <t>The Clement</t>
    </r>
    <r>
      <rPr>
        <rFont val="Arial"/>
        <b/>
        <color theme="1"/>
        <sz val="10.0"/>
      </rPr>
      <t xml:space="preserve">
Using Trail of the Qilin causes the next Frostflake Arrow shot within 30s to not require charging.</t>
    </r>
  </si>
  <si>
    <t>Hu Tao</t>
  </si>
  <si>
    <t>https://uploadstatic.mihoyo.com/contentweb/20210222/2021022210584218038.png</t>
  </si>
  <si>
    <r>
      <rPr>
        <rFont val="Arial"/>
        <b/>
        <color theme="1"/>
        <sz val="10.0"/>
      </rPr>
      <t>Crimson Bouquet</t>
    </r>
    <r>
      <rPr>
        <rFont val="Arial"/>
        <b/>
        <color theme="1"/>
        <sz val="10.0"/>
      </rPr>
      <t xml:space="preserve">
While in a Paramita Papilio state activated by Guide to Afterlife, Hu Tao's Charge Attacks do not consume Stamina.</t>
    </r>
  </si>
  <si>
    <r>
      <rPr>
        <rFont val="Arial"/>
        <b/>
        <color theme="1"/>
        <sz val="10.0"/>
      </rPr>
      <t>Ominous Rainfall</t>
    </r>
    <r>
      <rPr>
        <rFont val="Arial"/>
        <b/>
        <color theme="1"/>
        <sz val="10.0"/>
      </rPr>
      <t xml:space="preserve">
Increases the Blood Blossom DMG by an amount equal to 10% of Hu Tao's Max HP at the time the effect is applied.
Additionally, Spirit Soother will also apply the Blood Blossom effect.</t>
    </r>
  </si>
  <si>
    <r>
      <rPr>
        <rFont val="Arial"/>
        <b/>
        <color theme="1"/>
        <sz val="10.0"/>
      </rPr>
      <t>Lingering Carmine</t>
    </r>
    <r>
      <rPr>
        <rFont val="Arial"/>
        <b/>
        <color theme="1"/>
        <sz val="10.0"/>
      </rPr>
      <t xml:space="preserve">
Increases the Level of Guide to Afterlife by 3.
Maximum upgrade level is 15.</t>
    </r>
  </si>
  <si>
    <r>
      <rPr>
        <rFont val="Arial"/>
        <b/>
        <color theme="1"/>
        <sz val="10.0"/>
      </rPr>
      <t>Garden of Eternal Rest</t>
    </r>
    <r>
      <rPr>
        <rFont val="Arial"/>
        <b/>
        <color theme="1"/>
        <sz val="10.0"/>
      </rPr>
      <t xml:space="preserve">
Upon defeating an enemy affected by a Blood Blossom that Hu Tao applied herself, all nearby allies in the party (excluding Hu Tao herself) will have their CRIT Rate increased by 12% for 15s.</t>
    </r>
  </si>
  <si>
    <r>
      <rPr>
        <rFont val="Arial"/>
        <b/>
        <color theme="1"/>
        <sz val="10.0"/>
      </rPr>
      <t>Floral Incense</t>
    </r>
    <r>
      <rPr>
        <rFont val="Arial"/>
        <b/>
        <color theme="1"/>
        <sz val="10.0"/>
      </rPr>
      <t xml:space="preserve">
Increases the Level of Spirit Soother by 3.
Maximum upgrade level is 15.</t>
    </r>
  </si>
  <si>
    <r>
      <rPr>
        <rFont val="Arial"/>
        <b/>
        <color theme="1"/>
        <sz val="10.0"/>
      </rPr>
      <t>Butterfly's Embrace</t>
    </r>
    <r>
      <rPr>
        <rFont val="Arial"/>
        <b/>
        <color theme="1"/>
        <sz val="10.0"/>
      </rPr>
      <t xml:space="preserve">
Triggers when Hu Tao's HP drops below 25%, or when she suffers a lethal strike:
Hu Tao will not fall as a result of the DMG sustained. Additionally, for the next 10s, all of her Elemental and Physical RES is increased by 200%, her CRIT Rate is increased by 100%, and her resistance to interruption is greatly increased.
This effect triggers automatically when Hu Tao has 1 HP left.
Can only occur once every 60s.</t>
    </r>
  </si>
  <si>
    <t>Jean</t>
  </si>
  <si>
    <t>https://uploadstatic-sea.mihoyo.com/contentweb/20200316/2020031619494241375.png</t>
  </si>
  <si>
    <r>
      <rPr>
        <rFont val="Arial"/>
        <b/>
        <color theme="1"/>
        <sz val="10.0"/>
      </rPr>
      <t>Spiraling Tempest</t>
    </r>
    <r>
      <rPr>
        <rFont val="Arial"/>
        <b/>
        <color theme="1"/>
        <sz val="10.0"/>
      </rPr>
      <t xml:space="preserve">
Increases the pulling speed of Gale Blade after holding for more than 1s, and increases the DMG dealt by 40%.</t>
    </r>
  </si>
  <si>
    <r>
      <rPr>
        <rFont val="Arial"/>
        <b/>
        <color theme="1"/>
        <sz val="10.0"/>
      </rPr>
      <t xml:space="preserve">People's Aegis
</t>
    </r>
    <r>
      <rPr>
        <rFont val="Arial"/>
        <b/>
        <color theme="1"/>
        <sz val="10.0"/>
      </rPr>
      <t>When Jean picks up an Elemental Orb/Particle, all party members have their Movement SPD and ATK SPD increased by 15% for 15s.</t>
    </r>
  </si>
  <si>
    <r>
      <rPr>
        <rFont val="Arial"/>
        <b/>
        <color theme="1"/>
        <sz val="10.0"/>
      </rPr>
      <t>When the West Wind Arises</t>
    </r>
    <r>
      <rPr>
        <rFont val="Arial"/>
        <b/>
        <color theme="1"/>
        <sz val="10.0"/>
      </rPr>
      <t xml:space="preserve">
Increases the Level of Dandelion Breeze by 3.
Maximum upgrade level is 15.</t>
    </r>
  </si>
  <si>
    <r>
      <rPr>
        <rFont val="Arial"/>
        <b/>
        <color theme="1"/>
        <sz val="10.0"/>
      </rPr>
      <t>Lands of Dandelion</t>
    </r>
    <r>
      <rPr>
        <rFont val="Arial"/>
        <b/>
        <color theme="1"/>
        <sz val="10.0"/>
      </rPr>
      <t xml:space="preserve">
Within the Field created by Dandelion Breeze, all opponents have their Anemo RES decreased by 40%.</t>
    </r>
  </si>
  <si>
    <r>
      <rPr>
        <rFont val="Arial"/>
        <b/>
        <color theme="1"/>
        <sz val="10.0"/>
      </rPr>
      <t>Outbursting Gust</t>
    </r>
    <r>
      <rPr>
        <rFont val="Arial"/>
        <b/>
        <color theme="1"/>
        <sz val="10.0"/>
      </rPr>
      <t xml:space="preserve">
Increases the Level of Gale Blade by 3.
Maximum upgrade level is 15.</t>
    </r>
  </si>
  <si>
    <r>
      <rPr>
        <rFont val="Arial"/>
        <b/>
        <color theme="1"/>
        <sz val="10.0"/>
      </rPr>
      <t>Lion's Fang, Fair Protector of Mondstadt</t>
    </r>
    <r>
      <rPr>
        <rFont val="Arial"/>
        <b/>
        <color theme="1"/>
        <sz val="10.0"/>
      </rPr>
      <t xml:space="preserve">
Incoming DMG is decreased by 35% within the Field created by Dandelion Breeze. Upon leaving the Dandelion Field, this effect lasts for 3 attacks or 10s.</t>
    </r>
  </si>
  <si>
    <t>Keqing</t>
  </si>
  <si>
    <t>https://uploadstatic-sea.mihoyo.com/contentweb/20200828/2020082817192175739.png</t>
  </si>
  <si>
    <r>
      <rPr>
        <rFont val="Arial"/>
        <b/>
        <color theme="1"/>
        <sz val="10.0"/>
      </rPr>
      <t>Thundering Might</t>
    </r>
    <r>
      <rPr>
        <rFont val="Arial"/>
        <b/>
        <color theme="1"/>
        <sz val="10.0"/>
      </rPr>
      <t xml:space="preserve">
Recasting Stellar Restoration while a Lightning Stiletto is present causes Keqing to deal 50% of her ATK as AoE Electro DMG at the start point and terminus of her Blink.</t>
    </r>
  </si>
  <si>
    <r>
      <rPr>
        <rFont val="Arial"/>
        <b/>
        <color theme="1"/>
        <sz val="10.0"/>
      </rPr>
      <t>Keen Extraction</t>
    </r>
    <r>
      <rPr>
        <rFont val="Arial"/>
        <b/>
        <color theme="1"/>
        <sz val="10.0"/>
      </rPr>
      <t xml:space="preserve">
When Keqing's Normal and Charged Attacks hit opponents affected by Electro, they have a 50% chance of producing an Elemental Particle.
This effect can only occur once every 5s.</t>
    </r>
  </si>
  <si>
    <r>
      <rPr>
        <rFont val="Arial"/>
        <b/>
        <color theme="1"/>
        <sz val="10.0"/>
      </rPr>
      <t>Foreseen Reformation</t>
    </r>
    <r>
      <rPr>
        <rFont val="Arial"/>
        <b/>
        <color theme="1"/>
        <sz val="10.0"/>
      </rPr>
      <t xml:space="preserve">
Increases the Level of Starward Sword by 3.
Maximum upgrade level is 15.</t>
    </r>
  </si>
  <si>
    <r>
      <rPr>
        <rFont val="Arial"/>
        <b/>
        <color theme="1"/>
        <sz val="10.0"/>
      </rPr>
      <t>Attunement</t>
    </r>
    <r>
      <rPr>
        <rFont val="Arial"/>
        <b/>
        <color theme="1"/>
        <sz val="10.0"/>
      </rPr>
      <t xml:space="preserve">
For 10s after Keqing triggers an Electro-related Elemental Reaction, her ATK is increased by 25%.</t>
    </r>
  </si>
  <si>
    <r>
      <rPr>
        <rFont val="Arial"/>
        <b/>
        <color theme="1"/>
        <sz val="10.0"/>
      </rPr>
      <t>Beckoning Stars</t>
    </r>
    <r>
      <rPr>
        <rFont val="Arial"/>
        <b/>
        <color theme="1"/>
        <sz val="10.0"/>
      </rPr>
      <t xml:space="preserve">
Increases the Level of Stellar Restoration by 3.
Maximum upgrade level is 15.</t>
    </r>
  </si>
  <si>
    <r>
      <rPr>
        <rFont val="Arial"/>
        <b/>
        <color theme="1"/>
        <sz val="10.0"/>
      </rPr>
      <t>Tenacious Star</t>
    </r>
    <r>
      <rPr>
        <rFont val="Arial"/>
        <b/>
        <color theme="1"/>
        <sz val="10.0"/>
      </rPr>
      <t xml:space="preserve">
When initiating a Normal Attack, a Charged Attack, Elemental Skill or Elemental Burst, Keqing gains a 6% Electro DMG Bonus for 8s.
Effects triggered by Normal Attacks, Charged Attacks, Elemental Skills and Elemental Bursts are considered independent entities.</t>
    </r>
  </si>
  <si>
    <t>Klee</t>
  </si>
  <si>
    <t>https://uploadstatic-sea.mihoyo.com/contentweb/20200316/2020031619524764235.png</t>
  </si>
  <si>
    <r>
      <rPr>
        <rFont val="Arial"/>
        <b/>
        <color theme="1"/>
        <sz val="10.0"/>
      </rPr>
      <t>Chained Reaction</t>
    </r>
    <r>
      <rPr>
        <rFont val="Arial"/>
        <b/>
        <color theme="1"/>
        <sz val="10.0"/>
      </rPr>
      <t xml:space="preserve">
Attacks and Skills have a certain chance to summon a spark that bombards enemies, dealing DMG equal to 120% of Sparks 'n' Splash's DMG.</t>
    </r>
  </si>
  <si>
    <r>
      <rPr>
        <rFont val="Arial"/>
        <b/>
        <color theme="1"/>
        <sz val="10.0"/>
      </rPr>
      <t>Explosive Frags</t>
    </r>
    <r>
      <rPr>
        <rFont val="Arial"/>
        <b/>
        <color theme="1"/>
        <sz val="10.0"/>
      </rPr>
      <t xml:space="preserve">
Being hit by Jumpy Dumpty's mines decreases enemy DEF by 23% for 10s.</t>
    </r>
  </si>
  <si>
    <r>
      <rPr>
        <rFont val="Arial"/>
        <b/>
        <color theme="1"/>
        <sz val="10.0"/>
      </rPr>
      <t>Exquisite Compound</t>
    </r>
    <r>
      <rPr>
        <rFont val="Arial"/>
        <b/>
        <color theme="1"/>
        <sz val="10.0"/>
      </rPr>
      <t xml:space="preserve">
Increases the Level of Jumpy Dumpty by 3.
Maximum upgrade level is 15.</t>
    </r>
  </si>
  <si>
    <r>
      <rPr>
        <rFont val="Arial"/>
        <b/>
        <color theme="1"/>
        <sz val="10.0"/>
      </rPr>
      <t>Sparkly Explosion</t>
    </r>
    <r>
      <rPr>
        <rFont val="Arial"/>
        <b/>
        <color theme="1"/>
        <sz val="10.0"/>
      </rPr>
      <t xml:space="preserve">
If Klee leaves the field during the duration of Sparks 'n' Splash, her departure triggers an explosion that deals 555% of her ATK as AoE Pyro DMG.</t>
    </r>
  </si>
  <si>
    <r>
      <rPr>
        <rFont val="Arial"/>
        <b/>
        <color theme="1"/>
        <sz val="10.0"/>
      </rPr>
      <t>Nova Burst</t>
    </r>
    <r>
      <rPr>
        <rFont val="Arial"/>
        <b/>
        <color theme="1"/>
        <sz val="10.0"/>
      </rPr>
      <t xml:space="preserve">
Increase the Level of Sparks 'n' Splash by 3.
Maximum upgrade level is 15.</t>
    </r>
  </si>
  <si>
    <r>
      <rPr>
        <rFont val="Arial"/>
        <b/>
        <color theme="1"/>
        <sz val="10.0"/>
      </rPr>
      <t>Blazing Delight</t>
    </r>
    <r>
      <rPr>
        <rFont val="Arial"/>
        <b/>
        <color theme="1"/>
        <sz val="10.0"/>
      </rPr>
      <t xml:space="preserve">
While under the effects of Sparks 'n' Splash, other members of the party will continuously regenerate Energy.
When Sparks 'n' Splash is used, all party members will gain 10% Pyro DMG Bonus for 25s.</t>
    </r>
  </si>
  <si>
    <t>Mona</t>
  </si>
  <si>
    <t>https://uploadstatic-sea.mihoyo.com/contentweb/20200828/2020082817270441202.png</t>
  </si>
  <si>
    <r>
      <rPr>
        <rFont val="Arial"/>
        <b/>
        <color theme="1"/>
        <sz val="10.0"/>
      </rPr>
      <t>Prophecy of Submersion</t>
    </r>
    <r>
      <rPr>
        <rFont val="Arial"/>
        <b/>
        <color theme="1"/>
        <sz val="10.0"/>
      </rPr>
      <t xml:space="preserve">
When any of your own party members hits an opponent affected by an Omen, the effects of Hydro-related Elemental Reactions are enhanced for 8s:
·Electro-Charged DMG increases by 15%.
·Vaporize DMG increases by 15%.
·Hydro Swirl DMG increases by 15%.
·Frozen duration is extended by 15%.</t>
    </r>
  </si>
  <si>
    <r>
      <rPr>
        <rFont val="Arial"/>
        <b/>
        <color theme="1"/>
        <sz val="10.0"/>
      </rPr>
      <t>Lunar Chain</t>
    </r>
    <r>
      <rPr>
        <rFont val="Arial"/>
        <b/>
        <color theme="1"/>
        <sz val="10.0"/>
      </rPr>
      <t xml:space="preserve">
When a Normal Attack hits, there is a 20% chance that it will be automatically followed by a Charged Attack.
This effect can only occur once every 5s.</t>
    </r>
  </si>
  <si>
    <r>
      <rPr>
        <rFont val="Arial"/>
        <b/>
        <color theme="1"/>
        <sz val="10.0"/>
      </rPr>
      <t>Restless Revolution</t>
    </r>
    <r>
      <rPr>
        <rFont val="Arial"/>
        <b/>
        <color theme="1"/>
        <sz val="10.0"/>
      </rPr>
      <t xml:space="preserve">
Increases the Level of Stellaris Phantasm by 3.
Maximum upgrade level is 15.</t>
    </r>
  </si>
  <si>
    <r>
      <rPr>
        <rFont val="Arial"/>
        <b/>
        <color theme="1"/>
        <sz val="10.0"/>
      </rPr>
      <t>Prophecy of Oblivion</t>
    </r>
    <r>
      <rPr>
        <rFont val="Arial"/>
        <b/>
        <color theme="1"/>
        <sz val="10.0"/>
      </rPr>
      <t xml:space="preserve">
When any party member attacks an opponent affected by an Omen, their CRIT Rate is increased by 15%.</t>
    </r>
  </si>
  <si>
    <r>
      <rPr>
        <rFont val="Arial"/>
        <b/>
        <color theme="1"/>
        <sz val="10.0"/>
      </rPr>
      <t>Mockery of Fortuna</t>
    </r>
    <r>
      <rPr>
        <rFont val="Arial"/>
        <b/>
        <color theme="1"/>
        <sz val="10.0"/>
      </rPr>
      <t xml:space="preserve">
Increases the Level of Mirror Reflection of Doom by 3.
Maximum upgrade level is 15.</t>
    </r>
  </si>
  <si>
    <r>
      <rPr>
        <rFont val="Arial"/>
        <b/>
        <color theme="1"/>
        <sz val="10.0"/>
      </rPr>
      <t>Rhetorics of Calamitas</t>
    </r>
    <r>
      <rPr>
        <rFont val="Arial"/>
        <b/>
        <color theme="1"/>
        <sz val="10.0"/>
      </rPr>
      <t xml:space="preserve">
Upon entering Illusory Torrent, Mona gains a 60% increase to the DMG of her next Charged Attack per second of movement.
A maximum DMG Bonus of 180% can be achieved in this manner. The effect lasts for no more than 8s.</t>
    </r>
  </si>
  <si>
    <t>Qiqi</t>
  </si>
  <si>
    <t>https://uploadstatic-sea.mihoyo.com/contentweb/20200828/2020082817144917562.png</t>
  </si>
  <si>
    <r>
      <rPr>
        <rFont val="Arial"/>
        <b/>
        <color theme="1"/>
        <sz val="10.0"/>
      </rPr>
      <t>Ascetics of Frost</t>
    </r>
    <r>
      <rPr>
        <rFont val="Arial"/>
        <b/>
        <color theme="1"/>
        <sz val="10.0"/>
      </rPr>
      <t xml:space="preserve">
When the Herald of Frost hits an opponent marked by a Fortune-Preserving Talisman, Qiqi regenerates 2 Energy.</t>
    </r>
  </si>
  <si>
    <r>
      <rPr>
        <rFont val="Arial"/>
        <b/>
        <color theme="1"/>
        <sz val="10.0"/>
      </rPr>
      <t>Frozen to the Bone</t>
    </r>
    <r>
      <rPr>
        <rFont val="Arial"/>
        <b/>
        <color theme="1"/>
        <sz val="10.0"/>
      </rPr>
      <t xml:space="preserve">
Qiqi's Normal and Charge Attack DMG against opponents affected by Cryo is increased by 15%.</t>
    </r>
  </si>
  <si>
    <r>
      <rPr>
        <rFont val="Arial"/>
        <b/>
        <color theme="1"/>
        <sz val="10.0"/>
      </rPr>
      <t>Ascendant Praise</t>
    </r>
    <r>
      <rPr>
        <rFont val="Arial"/>
        <b/>
        <color theme="1"/>
        <sz val="10.0"/>
      </rPr>
      <t xml:space="preserve">
Increases the Level of Adeptus Art: Preserver of Fortune by 3.
Maximum upgrade level is 15.</t>
    </r>
  </si>
  <si>
    <r>
      <rPr>
        <rFont val="Arial"/>
        <b/>
        <color theme="1"/>
        <sz val="10.0"/>
      </rPr>
      <t>Divine Suppression</t>
    </r>
    <r>
      <rPr>
        <rFont val="Arial"/>
        <b/>
        <color theme="1"/>
        <sz val="10.0"/>
      </rPr>
      <t xml:space="preserve">
Targets marked by the Fortune-Preserving Talisman have their ATK decreased by 20%.</t>
    </r>
  </si>
  <si>
    <r>
      <rPr>
        <rFont val="Arial"/>
        <b/>
        <color theme="1"/>
        <sz val="10.0"/>
      </rPr>
      <t>Crimson Lotus Bloom</t>
    </r>
    <r>
      <rPr>
        <rFont val="Arial"/>
        <b/>
        <color theme="1"/>
        <sz val="10.0"/>
      </rPr>
      <t xml:space="preserve">
Increases the Level of Adeptus Art: Herald of Frost by 3.
Maximum upgrade level is 15.</t>
    </r>
  </si>
  <si>
    <r>
      <rPr>
        <rFont val="Arial"/>
        <b/>
        <color theme="1"/>
        <sz val="10.0"/>
      </rPr>
      <t>Rite of Resurrection</t>
    </r>
    <r>
      <rPr>
        <rFont val="Arial"/>
        <b/>
        <color theme="1"/>
        <sz val="10.0"/>
      </rPr>
      <t xml:space="preserve">
Using Adeptus Art: Preserver of Fortune revives all fallen party members nearby and regenerates 50% of their HP.
This effect can only occur once every 15 mins.</t>
    </r>
  </si>
  <si>
    <t>Tartaglia</t>
  </si>
  <si>
    <t>https://uploadstatic-sea.mihoyo.com/contentweb/20201103/2020110321155815420.png</t>
  </si>
  <si>
    <r>
      <rPr>
        <rFont val="Arial"/>
        <b/>
        <color theme="1"/>
        <sz val="10.0"/>
      </rPr>
      <t>Foul Legacy: Tide Withholder</t>
    </r>
    <r>
      <rPr>
        <rFont val="Arial"/>
        <b/>
        <color theme="1"/>
        <sz val="10.0"/>
      </rPr>
      <t xml:space="preserve">
Decreases the CD of Foul Legacy: Raging Tide by 20%</t>
    </r>
  </si>
  <si>
    <r>
      <rPr>
        <rFont val="Arial"/>
        <b/>
        <color theme="1"/>
        <sz val="10.0"/>
      </rPr>
      <t>Foul Legacy: Understream</t>
    </r>
    <r>
      <rPr>
        <rFont val="Arial"/>
        <b/>
        <color theme="1"/>
        <sz val="10.0"/>
      </rPr>
      <t xml:space="preserve">
When opponents affected by Riptide are defeated, Tartaglia regenerates 4 Elemental Energy.</t>
    </r>
  </si>
  <si>
    <r>
      <rPr>
        <rFont val="Arial"/>
        <b/>
        <color theme="1"/>
        <sz val="10.0"/>
      </rPr>
      <t>Abyssal Mayhem: Vortex of Turmoil</t>
    </r>
    <r>
      <rPr>
        <rFont val="Arial"/>
        <b/>
        <color theme="1"/>
        <sz val="10.0"/>
      </rPr>
      <t xml:space="preserve">
Increases the Level of Foul Legacy: Raging Tide by 3.
Maximum upgrade level is 15.</t>
    </r>
  </si>
  <si>
    <r>
      <rPr>
        <rFont val="Arial"/>
        <b/>
        <color theme="1"/>
        <sz val="10.0"/>
      </rPr>
      <t>Abyssal Mayhem: Hydrospout</t>
    </r>
    <r>
      <rPr>
        <rFont val="Arial"/>
        <b/>
        <color theme="1"/>
        <sz val="10.0"/>
      </rPr>
      <t xml:space="preserve">
If Tartaglia is in Foul Legacy: Raging Tide's Melee Stance, triggers Riptide Slash against opponents on the field affected by Riptide every 4s, otherwise, triggers Riptide Flash.
Riptide Slashes and Riptide Flashes triggered by this Constellation effect are not subject to the time intervals that would typically apply to these two Riptide effects, nor do they have any effect on those time intervals.</t>
    </r>
  </si>
  <si>
    <r>
      <rPr>
        <rFont val="Arial"/>
        <b/>
        <color theme="1"/>
        <sz val="10.0"/>
      </rPr>
      <t>Havoc: Formless Blade</t>
    </r>
    <r>
      <rPr>
        <rFont val="Arial"/>
        <b/>
        <color theme="1"/>
        <sz val="10.0"/>
      </rPr>
      <t xml:space="preserve">
Increases the Level of Havoc: Obliteration by 3.
Maximum upgrade level is 15.</t>
    </r>
  </si>
  <si>
    <r>
      <rPr>
        <rFont val="Arial"/>
        <b/>
        <color theme="1"/>
        <sz val="10.0"/>
      </rPr>
      <t>Havoc: Annihilation</t>
    </r>
    <r>
      <rPr>
        <rFont val="Arial"/>
        <b/>
        <color theme="1"/>
        <sz val="10.0"/>
      </rPr>
      <t xml:space="preserve">
When Havoc: Obliteration is cast in Melee Stance, the CD of Foul Legacy: Raging Tide is reset.
This effect will only take place once Tartaglia returns to his Ranged Stance.</t>
    </r>
  </si>
  <si>
    <t>Venti</t>
  </si>
  <si>
    <t>https://uploadstatic-sea.mihoyo.com/contentweb/20200316/2020031619520566339.png</t>
  </si>
  <si>
    <r>
      <rPr>
        <rFont val="Arial"/>
        <b/>
        <color theme="1"/>
        <sz val="10.0"/>
      </rPr>
      <t>Splitting Gale</t>
    </r>
    <r>
      <rPr>
        <rFont val="Arial"/>
        <b/>
        <color theme="1"/>
        <sz val="10.0"/>
      </rPr>
      <t xml:space="preserve">
Fires 2 additional arrows per Aimed Shot, each dealing 33% of the original arrow's DMG.</t>
    </r>
  </si>
  <si>
    <r>
      <rPr>
        <rFont val="Arial"/>
        <b/>
        <color theme="1"/>
        <sz val="10.0"/>
      </rPr>
      <t>Breeze of Reminiscence</t>
    </r>
    <r>
      <rPr>
        <rFont val="Arial"/>
        <b/>
        <color theme="1"/>
        <sz val="10.0"/>
      </rPr>
      <t xml:space="preserve">
Skyward Sonnet decreases enemy Anemo RES by 12% for 10s.
Enemies launched by Skyward Sonnet suffer an additional 12% Anemo RES and Physical RES decrease while airborne.</t>
    </r>
  </si>
  <si>
    <r>
      <rPr>
        <rFont val="Arial"/>
        <b/>
        <color theme="1"/>
        <sz val="10.0"/>
      </rPr>
      <t>Ode to Thousand Winds</t>
    </r>
    <r>
      <rPr>
        <rFont val="Arial"/>
        <b/>
        <color theme="1"/>
        <sz val="10.0"/>
      </rPr>
      <t xml:space="preserve">
Increases the Level of Wind's Grand Ode by 3.
Maximum upgrade level is 15.</t>
    </r>
  </si>
  <si>
    <r>
      <rPr>
        <rFont val="Arial"/>
        <b/>
        <color theme="1"/>
        <sz val="10.0"/>
      </rPr>
      <t>Hurricane of Freedom</t>
    </r>
    <r>
      <rPr>
        <rFont val="Arial"/>
        <b/>
        <color theme="1"/>
        <sz val="10.0"/>
      </rPr>
      <t xml:space="preserve">
When Venti picks up an Elemental Orb or Particle, he receives a 25% Anemo DMG Bonus for 10s.</t>
    </r>
  </si>
  <si>
    <r>
      <rPr>
        <rFont val="Arial"/>
        <b/>
        <color theme="1"/>
        <sz val="10.0"/>
      </rPr>
      <t>Concierto dal Cielo</t>
    </r>
    <r>
      <rPr>
        <rFont val="Arial"/>
        <b/>
        <color theme="1"/>
        <sz val="10.0"/>
      </rPr>
      <t xml:space="preserve">
Increase the Level of Skyward Sonnet by 3.
Maximum upgrade level is 15.</t>
    </r>
  </si>
  <si>
    <r>
      <rPr>
        <rFont val="Arial"/>
        <b/>
        <color theme="1"/>
        <sz val="10.0"/>
      </rPr>
      <t>Storm of Defiance</t>
    </r>
    <r>
      <rPr>
        <rFont val="Arial"/>
        <b/>
        <color theme="1"/>
        <sz val="10.0"/>
      </rPr>
      <t xml:space="preserve">
Targets who take DMG from Wind's Grand Ode have their Anemo RES decreased by 20%.
If an Elemental Absorption occurred, then their RES towards the corresponding Element is also decreased by 20%.</t>
    </r>
  </si>
  <si>
    <t>Xiao</t>
  </si>
  <si>
    <t>https://uploadstatic-sea.mihoyo.com/contentweb/20200316/2020031619530797687.png</t>
  </si>
  <si>
    <r>
      <rPr>
        <rFont val="Arial"/>
        <b/>
        <color theme="1"/>
        <sz val="10.0"/>
      </rPr>
      <t>Dissolution Eon: Destroyer of Worlds</t>
    </r>
    <r>
      <rPr>
        <rFont val="Arial"/>
        <b/>
        <color theme="1"/>
        <sz val="10.0"/>
      </rPr>
      <t xml:space="preserve">
Increases Lemniscatic Wind Cycling's charges by 1.</t>
    </r>
  </si>
  <si>
    <r>
      <rPr>
        <rFont val="Arial"/>
        <b/>
        <color theme="1"/>
        <sz val="10.0"/>
      </rPr>
      <t xml:space="preserve">Annihilation Eon: Blossom of Kaleidos
</t>
    </r>
    <r>
      <rPr>
        <rFont val="Arial"/>
        <b/>
        <color theme="1"/>
        <sz val="10.0"/>
      </rPr>
      <t>When in the party and not on the field, Xiao's Energy Recharge is increased by 25%.</t>
    </r>
  </si>
  <si>
    <r>
      <rPr>
        <rFont val="Arial"/>
        <b/>
        <color theme="1"/>
        <sz val="10.0"/>
      </rPr>
      <t>Conqueror of Evil: Wrath Deity</t>
    </r>
    <r>
      <rPr>
        <rFont val="Arial"/>
        <b/>
        <color theme="1"/>
        <sz val="10.0"/>
      </rPr>
      <t xml:space="preserve">
Increases the Level of Lemniscatic Wind Cycling by 3.
Maximum upgrade level is 15.</t>
    </r>
  </si>
  <si>
    <r>
      <rPr>
        <rFont val="Arial"/>
        <b/>
        <color theme="1"/>
        <sz val="10.0"/>
      </rPr>
      <t>Transcension: Extinction of Suffering</t>
    </r>
    <r>
      <rPr>
        <rFont val="Arial"/>
        <b/>
        <color theme="1"/>
        <sz val="10.0"/>
      </rPr>
      <t xml:space="preserve">
When Xiao's HP falls below 50%, he gains a 100% DEF Bonus.</t>
    </r>
  </si>
  <si>
    <r>
      <rPr>
        <rFont val="Arial"/>
        <b/>
        <color theme="1"/>
        <sz val="10.0"/>
      </rPr>
      <t>Evolution Eon: Origin of Ignorance</t>
    </r>
    <r>
      <rPr>
        <rFont val="Arial"/>
        <b/>
        <color theme="1"/>
        <sz val="10.0"/>
      </rPr>
      <t xml:space="preserve">
Increases the Level of Bane of All Evil by 3.
Maximum upgrade level is 15.</t>
    </r>
  </si>
  <si>
    <r>
      <rPr>
        <rFont val="Arial"/>
        <b/>
        <color theme="1"/>
        <sz val="10.0"/>
      </rPr>
      <t>Conqueror of Evil: Guardian Yaksha</t>
    </r>
    <r>
      <rPr>
        <rFont val="Arial"/>
        <b/>
        <color theme="1"/>
        <sz val="10.0"/>
      </rPr>
      <t xml:space="preserve">
While under the effects of Bane of All Evil, hitting at least 2 opponents with Xiao's Plunging Attack will immediately grant him 1 charge of Lemniscatic Wind Cycling, and for the next 1s, he may use Lemniscatic Wind Cycling while ignoring its CD.</t>
    </r>
  </si>
  <si>
    <t>Zhongli</t>
  </si>
  <si>
    <t>https://uploadstatic-sea.mihoyo.com/contentweb/20201120/2020112022105267987.png</t>
  </si>
  <si>
    <r>
      <rPr>
        <rFont val="Arial"/>
        <b/>
        <color theme="1"/>
        <sz val="10.0"/>
      </rPr>
      <t>Rock, the Backbone of Earth</t>
    </r>
    <r>
      <rPr>
        <rFont val="Arial"/>
        <b/>
        <color theme="1"/>
        <sz val="10.0"/>
      </rPr>
      <t xml:space="preserve">
Increases the maximum number of Stone Steles created by Dominus Lapidis that may exist simultaneously to 2.</t>
    </r>
  </si>
  <si>
    <r>
      <rPr>
        <rFont val="Arial"/>
        <b/>
        <color theme="1"/>
        <sz val="10.0"/>
      </rPr>
      <t>Stone, the Cradle of Jade</t>
    </r>
    <r>
      <rPr>
        <rFont val="Arial"/>
        <b/>
        <color theme="1"/>
        <sz val="10.0"/>
      </rPr>
      <t xml:space="preserve">
Planet Befall grants nearby characters on the field a Jade Shield when it descends.</t>
    </r>
  </si>
  <si>
    <r>
      <rPr>
        <rFont val="Arial"/>
        <b/>
        <color theme="1"/>
        <sz val="10.0"/>
      </rPr>
      <t>Jade, Shimmering through Darkness</t>
    </r>
    <r>
      <rPr>
        <rFont val="Arial"/>
        <b/>
        <color theme="1"/>
        <sz val="10.0"/>
      </rPr>
      <t xml:space="preserve">
Increases the Level of Dominus Lapidis by 3.
Maximum upgrade level is 15.</t>
    </r>
  </si>
  <si>
    <r>
      <rPr>
        <rFont val="Arial"/>
        <b/>
        <color theme="1"/>
        <sz val="10.0"/>
      </rPr>
      <t>Topaz, Unbreakable and Fearless</t>
    </r>
    <r>
      <rPr>
        <rFont val="Arial"/>
        <b/>
        <color theme="1"/>
        <sz val="10.0"/>
      </rPr>
      <t xml:space="preserve">
Increases Planet Befall's AoE by 20% and increases the duration of Planet Befall's Petrification effect by 2s.</t>
    </r>
  </si>
  <si>
    <r>
      <rPr>
        <rFont val="Arial"/>
        <b/>
        <color theme="1"/>
        <sz val="10.0"/>
      </rPr>
      <t>Lazuli, Herald of the Order</t>
    </r>
    <r>
      <rPr>
        <rFont val="Arial"/>
        <b/>
        <color theme="1"/>
        <sz val="10.0"/>
      </rPr>
      <t xml:space="preserve">
Increases the Level of Planet Befall by 3.
Maximum upgrade level is 15.</t>
    </r>
  </si>
  <si>
    <r>
      <rPr>
        <rFont val="Arial"/>
        <b/>
        <color theme="1"/>
        <sz val="10.0"/>
      </rPr>
      <t>Chrysos, Bounty of Dominator</t>
    </r>
    <r>
      <rPr>
        <rFont val="Arial"/>
        <b/>
        <color theme="1"/>
        <sz val="10.0"/>
      </rPr>
      <t xml:space="preserve">
When the Jade Shield takes DMG, 40% of that incoming DMG is converted to HP for the current character.
A single instance of regeneration cannot exceed 8% of that character's Max HP.</t>
    </r>
  </si>
  <si>
    <t>Amos' Bow</t>
  </si>
  <si>
    <t>https://cdn.discordapp.com/attachments/812047627461328958/812048079758164008/Weapon_Amos_Bow.png</t>
  </si>
  <si>
    <t>Aquila Favonia</t>
  </si>
  <si>
    <t>https://cdn.discordapp.com/attachments/812047627461328958/812050278358450186/Weapon_Aquila_Favonia.png</t>
  </si>
  <si>
    <t>Elegy for the End</t>
  </si>
  <si>
    <t>Lost Prayer to the Sacred Winds</t>
  </si>
  <si>
    <t>https://cdn.discordapp.com/attachments/812047627461328958/812049631118360676/Weapon_Lost_Prayer_to_the_Sacred_Winds.png</t>
  </si>
  <si>
    <t>Memory of Dust</t>
  </si>
  <si>
    <t>https://cdn.discordapp.com/attachments/812047627461328958/812049695991529512/Weapon_Memory_of_Dust.png</t>
  </si>
  <si>
    <t>Primordial Jade Cutter</t>
  </si>
  <si>
    <t>https://cdn.discordapp.com/attachments/812047627461328958/812050666377838592/Weapon_Primordial_Jade_Cutter.png</t>
  </si>
  <si>
    <t>Primordial Jade Winged-Spear</t>
  </si>
  <si>
    <t>https://cdn.discordapp.com/attachments/812047627461328958/812051360505266216/Weapon_Primordial_Jade_Winged-Spear.png</t>
  </si>
  <si>
    <t>Skyward Atlas</t>
  </si>
  <si>
    <t>https://cdn.discordapp.com/attachments/812047627461328958/812049806352056370/Weapon_Skyward_Atlas.png</t>
  </si>
  <si>
    <t>Skyward Blade</t>
  </si>
  <si>
    <t>https://cdn.discordapp.com/attachments/812047627461328958/812050718051008522/Weapon_Skyward_Blade.png</t>
  </si>
  <si>
    <t>Skyward Harp</t>
  </si>
  <si>
    <t>https://cdn.discordapp.com/attachments/812047627461328958/812048909790085190/Weapon_Skyward_Harp.png</t>
  </si>
  <si>
    <t>Skyward Pride</t>
  </si>
  <si>
    <t>https://cdn.discordapp.com/attachments/812047627461328958/812052058106495016/Weapon_Skyward_Pride.png</t>
  </si>
  <si>
    <t>Skyward Spine</t>
  </si>
  <si>
    <t>https://cdn.discordapp.com/attachments/812047627461328958/812051428087955456/Weapon_Skyward_Spine.png</t>
  </si>
  <si>
    <t>Staff of Homa</t>
  </si>
  <si>
    <t>https://cdn.discordapp.com/attachments/812047627461328958/812051485227614258/Weapon_Staff_of_Homa.png</t>
  </si>
  <si>
    <t>Summit Shaper</t>
  </si>
  <si>
    <t>https://cdn.discordapp.com/attachments/812047627461328958/812050764573704222/Weapon_Summit_Shaper.png</t>
  </si>
  <si>
    <t>The Unforged</t>
  </si>
  <si>
    <t>https://cdn.discordapp.com/attachments/812047627461328958/812052120445911040/Weapon_The_Unforged.png</t>
  </si>
  <si>
    <t>Vortex Vanquisher</t>
  </si>
  <si>
    <t>https://cdn.discordapp.com/attachments/812047627461328958/812051549239902208/Weapon_Vortex_Vanquisher.png</t>
  </si>
  <si>
    <t>Wolf's Gravestone</t>
  </si>
  <si>
    <t>https://cdn.discordapp.com/attachments/812047627461328958/812052161386250240/Weapon_Wolfs_Gravestone.png</t>
  </si>
  <si>
    <t>Amber</t>
  </si>
  <si>
    <t>Https://uploadstatic-sea.mihoyo.com/contentweb/20200310/2020031016592515874.png</t>
  </si>
  <si>
    <r>
      <rPr>
        <rFont val="Arial"/>
        <b/>
        <color theme="1"/>
        <sz val="10.0"/>
      </rPr>
      <t xml:space="preserve">One Arrow to Rule Them All
</t>
    </r>
    <r>
      <rPr>
        <rFont val="Arial"/>
        <b/>
        <color theme="1"/>
        <sz val="10.0"/>
      </rPr>
      <t>Fires 2 arrows per Aimed Shot. The second arrow deals 20% of the first arrow's DMG.</t>
    </r>
  </si>
  <si>
    <r>
      <rPr>
        <rFont val="Arial"/>
        <b/>
        <color theme="1"/>
        <sz val="10.0"/>
      </rPr>
      <t xml:space="preserve">Bunny Triggered
</t>
    </r>
    <r>
      <rPr>
        <rFont val="Arial"/>
        <b/>
        <color theme="1"/>
        <sz val="10.0"/>
      </rPr>
      <t>Baron Bunny, new and improved! Hitting Baron Bunny's foot with a fully-charged Aimed Shot manually detonates it.
Explosion via manual detonation deals 200% additional DMG.</t>
    </r>
  </si>
  <si>
    <r>
      <rPr>
        <rFont val="Arial"/>
        <b/>
        <color theme="1"/>
        <sz val="10.0"/>
      </rPr>
      <t>It Burns!</t>
    </r>
    <r>
      <rPr>
        <rFont val="Arial"/>
        <b/>
        <color theme="1"/>
        <sz val="10.0"/>
      </rPr>
      <t xml:space="preserve">
Increases the Level of Fiery Rain by 3.
Maximum upgrade level is 15.</t>
    </r>
  </si>
  <si>
    <r>
      <rPr>
        <rFont val="Arial"/>
        <b/>
        <color theme="1"/>
        <sz val="10.0"/>
      </rPr>
      <t xml:space="preserve">It's Not Just Any Doll...
</t>
    </r>
    <r>
      <rPr>
        <rFont val="Arial"/>
        <b/>
        <color theme="1"/>
        <sz val="10.0"/>
      </rPr>
      <t>Decreases Explosive Puppet's CD by 20%. Adds 1 additional charge.</t>
    </r>
  </si>
  <si>
    <r>
      <rPr>
        <rFont val="Arial"/>
        <b/>
        <color theme="1"/>
        <sz val="10.0"/>
      </rPr>
      <t xml:space="preserve">It's Baron Bunny!
</t>
    </r>
    <r>
      <rPr>
        <rFont val="Arial"/>
        <b/>
        <color theme="1"/>
        <sz val="10.0"/>
      </rPr>
      <t>Increases the Level of Explosive Puppet by 3.
Maximum upgrade level is 15.</t>
    </r>
  </si>
  <si>
    <r>
      <rPr>
        <rFont val="Arial"/>
        <b/>
        <color theme="1"/>
        <sz val="10.0"/>
      </rPr>
      <t xml:space="preserve">Wildfire
</t>
    </r>
    <r>
      <rPr>
        <rFont val="Arial"/>
        <b/>
        <color theme="1"/>
        <sz val="10.0"/>
      </rPr>
      <t>Fiery Rain increases all party members' Movement SPD by 15% and ATK by 15% for 10s.</t>
    </r>
  </si>
  <si>
    <t>Barbara</t>
  </si>
  <si>
    <t>https://uploadstatic-sea.mihoyo.com/contentweb/20200316/2020031619500256389.png</t>
  </si>
  <si>
    <r>
      <rPr>
        <rFont val="Arial"/>
        <b/>
        <color theme="1"/>
        <sz val="10.0"/>
      </rPr>
      <t>Gleeful Songs</t>
    </r>
    <r>
      <rPr>
        <rFont val="Arial"/>
        <b/>
        <color theme="1"/>
        <sz val="10.0"/>
      </rPr>
      <t xml:space="preserve">
Barbara regenerates 1 Energy every 10s.</t>
    </r>
  </si>
  <si>
    <r>
      <rPr>
        <rFont val="Arial"/>
        <b/>
        <color theme="1"/>
        <sz val="10.0"/>
      </rPr>
      <t>Vitality Burst</t>
    </r>
    <r>
      <rPr>
        <rFont val="Arial"/>
        <b/>
        <color theme="1"/>
        <sz val="10.0"/>
      </rPr>
      <t xml:space="preserve">
Decreases the CD of Let the Show Begin♪ by 15%.
During the ability's duration, your active character gains a 15% Hydro DMG Bonus.</t>
    </r>
  </si>
  <si>
    <r>
      <rPr>
        <rFont val="Arial"/>
        <b/>
        <color theme="1"/>
        <sz val="10.0"/>
      </rPr>
      <t>Star of Tomorrow</t>
    </r>
    <r>
      <rPr>
        <rFont val="Arial"/>
        <b/>
        <color theme="1"/>
        <sz val="10.0"/>
      </rPr>
      <t xml:space="preserve">
Increases the Level of Shining Miracle♪ by 3.
Maximum upgrade level is 15.</t>
    </r>
  </si>
  <si>
    <r>
      <rPr>
        <rFont val="Arial"/>
        <b/>
        <color theme="1"/>
        <sz val="10.0"/>
      </rPr>
      <t>Attentiveness be My Power</t>
    </r>
    <r>
      <rPr>
        <rFont val="Arial"/>
        <b/>
        <color theme="1"/>
        <sz val="10.0"/>
      </rPr>
      <t xml:space="preserve">
Every opponent Barbara hits with her Charged Attack regenerates 1 Energy for her.
A maximum of 5 energy can be regenerated in this manner with any one Charged Attack.</t>
    </r>
  </si>
  <si>
    <r>
      <rPr>
        <rFont val="Arial"/>
        <b/>
        <color theme="1"/>
        <sz val="10.0"/>
      </rPr>
      <t xml:space="preserve">The Purest Companionship
</t>
    </r>
    <r>
      <rPr>
        <rFont val="Arial"/>
        <b/>
        <color theme="1"/>
        <sz val="10.0"/>
      </rPr>
      <t>Increases the Level of Let the Show Begin♪ by 3.
Maximum upgrade level is 15.</t>
    </r>
  </si>
  <si>
    <r>
      <rPr>
        <rFont val="Arial"/>
        <b/>
        <color theme="1"/>
        <sz val="10.0"/>
      </rPr>
      <t xml:space="preserve">Dedicating Everything to You
</t>
    </r>
    <r>
      <rPr>
        <rFont val="Arial"/>
        <b/>
        <color theme="1"/>
        <sz val="10.0"/>
      </rPr>
      <t>When Barbara is in the party but not on the field, and one of your own party members falls:
·Automatically revives the fallen character.
·Fully restores the revived character's HP to 100%.
This effect can only occur once every 15 mins.</t>
    </r>
  </si>
  <si>
    <t>Beidou</t>
  </si>
  <si>
    <t>https://uploadstatic-sea.mihoyo.com/contentweb/20200316/2020031619533898562.png</t>
  </si>
  <si>
    <r>
      <rPr>
        <rFont val="Arial"/>
        <b/>
        <color theme="1"/>
        <sz val="10.0"/>
      </rPr>
      <t>Sea Beast's Scourge</t>
    </r>
    <r>
      <rPr>
        <rFont val="Arial"/>
        <b/>
        <color theme="1"/>
        <sz val="10.0"/>
      </rPr>
      <t xml:space="preserve">
When Stormbreaker is used:
Creates a shield that absorbs up to 16% of Beidou's Max HP for 15s.
This shield absorbs Electro DMG 250% more effectively.</t>
    </r>
  </si>
  <si>
    <r>
      <rPr>
        <rFont val="Arial"/>
        <b/>
        <color theme="1"/>
        <sz val="10.0"/>
      </rPr>
      <t>Upon the Turbulent Sea, the Thunder Arises</t>
    </r>
    <r>
      <rPr>
        <rFont val="Arial"/>
        <b/>
        <color theme="1"/>
        <sz val="10.0"/>
      </rPr>
      <t xml:space="preserve">
Stormbreaker's arc lightning can jump to 2 additional targets.</t>
    </r>
  </si>
  <si>
    <r>
      <rPr>
        <rFont val="Arial"/>
        <b/>
        <color theme="1"/>
        <sz val="10.0"/>
      </rPr>
      <t>Summoner of Storm</t>
    </r>
    <r>
      <rPr>
        <rFont val="Arial"/>
        <b/>
        <color theme="1"/>
        <sz val="10.0"/>
      </rPr>
      <t xml:space="preserve">
Increases the Level of Tidecaller by 3.
Maximum upgrade level is 15.</t>
    </r>
  </si>
  <si>
    <r>
      <rPr>
        <rFont val="Arial"/>
        <b/>
        <color theme="1"/>
        <sz val="10.0"/>
      </rPr>
      <t>Stunning Revenge</t>
    </r>
    <r>
      <rPr>
        <rFont val="Arial"/>
        <b/>
        <color theme="1"/>
        <sz val="10.0"/>
      </rPr>
      <t xml:space="preserve">
Within 10s of taking DMG, Beidou's Normal Attacks gain 20% additional Electro DMG.</t>
    </r>
  </si>
  <si>
    <r>
      <rPr>
        <rFont val="Arial"/>
        <b/>
        <color theme="1"/>
        <sz val="10.0"/>
      </rPr>
      <t>Crimson Tidewalker</t>
    </r>
    <r>
      <rPr>
        <rFont val="Arial"/>
        <b/>
        <color theme="1"/>
        <sz val="10.0"/>
      </rPr>
      <t xml:space="preserve">
Increases the Level of Stormbreaker by 3.
Maximum upgrade level is 15.</t>
    </r>
  </si>
  <si>
    <r>
      <rPr>
        <rFont val="Arial"/>
        <b/>
        <color theme="1"/>
        <sz val="10.0"/>
      </rPr>
      <t>Bane of Evil</t>
    </r>
    <r>
      <rPr>
        <rFont val="Arial"/>
        <b/>
        <color theme="1"/>
        <sz val="10.0"/>
      </rPr>
      <t xml:space="preserve">
During the duration of Stormbreaker, the Electro RES of surrounding opponents is decreased by 15%.</t>
    </r>
  </si>
  <si>
    <t>Bennett</t>
  </si>
  <si>
    <t>https://uploadstatic-sea.mihoyo.com/contentweb/20200312/2020031220001073799.png</t>
  </si>
  <si>
    <r>
      <rPr>
        <rFont val="Arial"/>
        <b/>
        <color theme="1"/>
        <sz val="10.0"/>
      </rPr>
      <t>Grand Expectation</t>
    </r>
    <r>
      <rPr>
        <rFont val="Arial"/>
        <b/>
        <color theme="1"/>
        <sz val="10.0"/>
      </rPr>
      <t xml:space="preserve">
Fantastic Voyage's ATK increase no longer has an HP restriction, and gains an additional 20% of Bennett's Base ATK.</t>
    </r>
  </si>
  <si>
    <r>
      <rPr>
        <rFont val="Arial"/>
        <b/>
        <color theme="1"/>
        <sz val="10.0"/>
      </rPr>
      <t>Impasse Conqueror</t>
    </r>
    <r>
      <rPr>
        <rFont val="Arial"/>
        <b/>
        <color theme="1"/>
        <sz val="10.0"/>
      </rPr>
      <t xml:space="preserve">
When Bennett's HP falls below 70%, his Energy Recharge is increased by 30%.</t>
    </r>
  </si>
  <si>
    <r>
      <rPr>
        <rFont val="Arial"/>
        <b/>
        <color theme="1"/>
        <sz val="10.0"/>
      </rPr>
      <t>Unstoppable Fervor</t>
    </r>
    <r>
      <rPr>
        <rFont val="Arial"/>
        <b/>
        <color theme="1"/>
        <sz val="10.0"/>
      </rPr>
      <t xml:space="preserve">
Increases the Level of Passion Overload by 3.
Maximum upgrade level is 15.</t>
    </r>
  </si>
  <si>
    <r>
      <rPr>
        <rFont val="Arial"/>
        <b/>
        <color theme="1"/>
        <sz val="10.0"/>
      </rPr>
      <t>Unexpected Odyssey</t>
    </r>
    <r>
      <rPr>
        <rFont val="Arial"/>
        <b/>
        <color theme="1"/>
        <sz val="10.0"/>
      </rPr>
      <t xml:space="preserve">
Using a Normal Attack when executing the second attack of Passion Overload's Charge Level 1 allows an additional attack to be performed.
This additional attack does 135% of the second attack's DMG.</t>
    </r>
  </si>
  <si>
    <r>
      <rPr>
        <rFont val="Arial"/>
        <b/>
        <color theme="1"/>
        <sz val="10.0"/>
      </rPr>
      <t>True Explorer</t>
    </r>
    <r>
      <rPr>
        <rFont val="Arial"/>
        <b/>
        <color theme="1"/>
        <sz val="10.0"/>
      </rPr>
      <t xml:space="preserve">
Increases the Level of Fantastic Voyage by 3.
Maximum upgrade level is 15.</t>
    </r>
  </si>
  <si>
    <r>
      <rPr>
        <rFont val="Arial"/>
        <b/>
        <color theme="1"/>
        <sz val="10.0"/>
      </rPr>
      <t>Fire Ventures with Me</t>
    </r>
    <r>
      <rPr>
        <rFont val="Arial"/>
        <b/>
        <color theme="1"/>
        <sz val="10.0"/>
      </rPr>
      <t xml:space="preserve">
Sword, Claymore, or Polearm-wielding characters inside Fantastic Voyage's radius gain a 15% Pyro DMG Bonus and their weapons are infused with Pyro.</t>
    </r>
  </si>
  <si>
    <t>Chongyun</t>
  </si>
  <si>
    <t>https://uploadstatic-sea.mihoyo.com/contentweb/20200602/2020060220171563309.png</t>
  </si>
  <si>
    <r>
      <rPr>
        <rFont val="Arial"/>
        <b/>
        <color theme="1"/>
        <sz val="10.0"/>
      </rPr>
      <t>Ice Unleashed</t>
    </r>
    <r>
      <rPr>
        <rFont val="Arial"/>
        <b/>
        <color theme="1"/>
        <sz val="10.0"/>
      </rPr>
      <t xml:space="preserve">
The last attack of Chongyun's Normal Attack combo releases 3 ice blades. Each blade deals 50% of Chongyun's ATK as Cryo DMG to all opponents in its path.</t>
    </r>
  </si>
  <si>
    <r>
      <rPr>
        <rFont val="Arial"/>
        <b/>
        <color theme="1"/>
        <sz val="10.0"/>
      </rPr>
      <t>Atmospheric Revolution</t>
    </r>
    <r>
      <rPr>
        <rFont val="Arial"/>
        <b/>
        <color theme="1"/>
        <sz val="10.0"/>
      </rPr>
      <t xml:space="preserve">
Elemental Skills and Elemental Bursts cast within the Frost Field created by Spirit Blade: Chonghua's Layered Frost have their CD time decreased by 15%.</t>
    </r>
  </si>
  <si>
    <r>
      <rPr>
        <rFont val="Arial"/>
        <b/>
        <color theme="1"/>
        <sz val="10.0"/>
      </rPr>
      <t>Cloudburst</t>
    </r>
    <r>
      <rPr>
        <rFont val="Arial"/>
        <b/>
        <color theme="1"/>
        <sz val="10.0"/>
      </rPr>
      <t xml:space="preserve">
Increases the Level of Spirit Blade: Cloud-parting Star by 3.
Maximum upgrade level is 15.</t>
    </r>
  </si>
  <si>
    <r>
      <rPr>
        <rFont val="Arial"/>
        <b/>
        <color theme="1"/>
        <sz val="10.0"/>
      </rPr>
      <t>Frozen Skies</t>
    </r>
    <r>
      <rPr>
        <rFont val="Arial"/>
        <b/>
        <color theme="1"/>
        <sz val="10.0"/>
      </rPr>
      <t xml:space="preserve">
Chongyun regenerates 1 Energy every time he hits an opponent affected by Cryo.
This effect can only occur once every 2s.</t>
    </r>
  </si>
  <si>
    <r>
      <rPr>
        <rFont val="Arial"/>
        <b/>
        <color theme="1"/>
        <sz val="10.0"/>
      </rPr>
      <t>The True Path</t>
    </r>
    <r>
      <rPr>
        <rFont val="Arial"/>
        <b/>
        <color theme="1"/>
        <sz val="10.0"/>
      </rPr>
      <t xml:space="preserve">
Increases the Level of Spirit Blade: Chonghua's Layered Frost by 3.
Maximum upgrade level is 15.</t>
    </r>
  </si>
  <si>
    <r>
      <rPr>
        <rFont val="Arial"/>
        <b/>
        <color theme="1"/>
        <sz val="10.0"/>
      </rPr>
      <t>Rally of Four Blades</t>
    </r>
    <r>
      <rPr>
        <rFont val="Arial"/>
        <b/>
        <color theme="1"/>
        <sz val="10.0"/>
      </rPr>
      <t xml:space="preserve">
Spirit Blade: Cloud-parting Star deals 15% more DMG to opponents with a lower percentage of their Max HP remaining than Chongyun.
This skill will also summon 1 additional spirit blade.</t>
    </r>
  </si>
  <si>
    <t>Diona</t>
  </si>
  <si>
    <t>https://uploadstatic-sea.mihoyo.com/contentweb/20201106/2020110618564834380.png</t>
  </si>
  <si>
    <r>
      <rPr>
        <rFont val="Arial"/>
        <b/>
        <color theme="1"/>
        <sz val="10.0"/>
      </rPr>
      <t>A Lingering Flavor</t>
    </r>
    <r>
      <rPr>
        <rFont val="Arial"/>
        <b/>
        <color theme="1"/>
        <sz val="10.0"/>
      </rPr>
      <t xml:space="preserve">
Regenerates 15 Energy for Diona after the effects of Signature Mix end.</t>
    </r>
  </si>
  <si>
    <r>
      <rPr>
        <rFont val="Arial"/>
        <b/>
        <color theme="1"/>
        <sz val="10.0"/>
      </rPr>
      <t>Shaken, Not Purred</t>
    </r>
    <r>
      <rPr>
        <rFont val="Arial"/>
        <b/>
        <color theme="1"/>
        <sz val="10.0"/>
      </rPr>
      <t xml:space="preserve">
Increases Icy Paws' DMG by 15%, and increases its shield's DMG Absorption by 15%.
Additionally, when paws hit their targets, creates a shield for other nearby characters on the field with 50% of the Icy Paws shield's DMG Absorption for 5s.</t>
    </r>
  </si>
  <si>
    <r>
      <rPr>
        <rFont val="Arial"/>
        <b/>
        <color theme="1"/>
        <sz val="10.0"/>
      </rPr>
      <t>A—Another Round?</t>
    </r>
    <r>
      <rPr>
        <rFont val="Arial"/>
        <b/>
        <color theme="1"/>
        <sz val="10.0"/>
      </rPr>
      <t xml:space="preserve">
Increases the Level of Signature Mix by 3.
Maximum upgrade level is 15.</t>
    </r>
  </si>
  <si>
    <r>
      <rPr>
        <rFont val="Arial"/>
        <b/>
        <color theme="1"/>
        <sz val="10.0"/>
      </rPr>
      <t>Wine Industry Slayer</t>
    </r>
    <r>
      <rPr>
        <rFont val="Arial"/>
        <b/>
        <color theme="1"/>
        <sz val="10.0"/>
      </rPr>
      <t xml:space="preserve">
Within the radius of Signature Mix, Diona's charge time for aimed shots is reduced by 60%</t>
    </r>
  </si>
  <si>
    <r>
      <rPr>
        <rFont val="Arial"/>
        <b/>
        <color theme="1"/>
        <sz val="10.0"/>
      </rPr>
      <t>Double Shot, On The Rocks</t>
    </r>
    <r>
      <rPr>
        <rFont val="Arial"/>
        <b/>
        <color theme="1"/>
        <sz val="10.0"/>
      </rPr>
      <t xml:space="preserve">
Increases the Level of Icy Paws by 3.
Maximum upgrade level is 15.</t>
    </r>
  </si>
  <si>
    <r>
      <rPr>
        <rFont val="Arial"/>
        <b/>
        <color theme="1"/>
        <sz val="10.0"/>
      </rPr>
      <t>Cat's Tail Closing Time</t>
    </r>
    <r>
      <rPr>
        <rFont val="Arial"/>
        <b/>
        <color theme="1"/>
        <sz val="10.0"/>
      </rPr>
      <t xml:space="preserve">
Characters within Signature Mix's radius will gain the following effects based on their HP amounts:
·Increases Incoming Healing Bonus by 30% when HP falls below or is equal to 50%.
·Elemental Mastery increased by 200 when HP is above 50%.</t>
    </r>
  </si>
  <si>
    <t>Fischl</t>
  </si>
  <si>
    <t>https://uploadstatic-sea.mihoyo.com/contentweb/20200330/2020033022164911534.png</t>
  </si>
  <si>
    <r>
      <rPr>
        <rFont val="Arial"/>
        <b/>
        <color theme="1"/>
        <sz val="10.0"/>
      </rPr>
      <t>Gaze of the Deep</t>
    </r>
    <r>
      <rPr>
        <rFont val="Arial"/>
        <b/>
        <color theme="1"/>
        <sz val="10.0"/>
      </rPr>
      <t xml:space="preserve">
Even when Oz is not present in combat, he can still watch over Fischl through his raven eyes. When Fischl performs a Normal Attack against an opponent, Oz fires a joint attack, dealing DMG equal to 22% of Fischl's ATK.</t>
    </r>
  </si>
  <si>
    <r>
      <rPr>
        <rFont val="Arial"/>
        <b/>
        <color theme="1"/>
        <sz val="10.0"/>
      </rPr>
      <t>Devourer of All Sins</t>
    </r>
    <r>
      <rPr>
        <rFont val="Arial"/>
        <b/>
        <color theme="1"/>
        <sz val="10.0"/>
      </rPr>
      <t xml:space="preserve">
When Nightrider is used, it deals an additional 200% ATK as DMG, and its AoE is increased by 50%.</t>
    </r>
  </si>
  <si>
    <r>
      <rPr>
        <rFont val="Arial"/>
        <b/>
        <color theme="1"/>
        <sz val="10.0"/>
      </rPr>
      <t>Wings of Nightmare</t>
    </r>
    <r>
      <rPr>
        <rFont val="Arial"/>
        <b/>
        <color theme="1"/>
        <sz val="10.0"/>
      </rPr>
      <t xml:space="preserve">
Increases the Level of Nightrider by 3.
Maximum upgrade level is 15.</t>
    </r>
  </si>
  <si>
    <r>
      <rPr>
        <rFont val="Arial"/>
        <b/>
        <color theme="1"/>
        <sz val="10.0"/>
      </rPr>
      <t>Her Pilgrimage of Bleak</t>
    </r>
    <r>
      <rPr>
        <rFont val="Arial"/>
        <b/>
        <color theme="1"/>
        <sz val="10.0"/>
      </rPr>
      <t xml:space="preserve">
When Midnight Phantasmagoria is used, it deals 222% of ATK as Electro DMG to surrounding opponents.
When the skill duration ends, Fischl regenerates 20% of her HP.</t>
    </r>
  </si>
  <si>
    <r>
      <rPr>
        <rFont val="Arial"/>
        <b/>
        <color theme="1"/>
        <sz val="10.0"/>
      </rPr>
      <t>Against the Fleeing Light</t>
    </r>
    <r>
      <rPr>
        <rFont val="Arial"/>
        <b/>
        <color theme="1"/>
        <sz val="10.0"/>
      </rPr>
      <t xml:space="preserve">
Increases the Level of Midnight Phantasmagoria by 3.
Maximum upgrade level is 15.</t>
    </r>
  </si>
  <si>
    <r>
      <rPr>
        <rFont val="Arial"/>
        <b/>
        <color theme="1"/>
        <sz val="10.0"/>
      </rPr>
      <t>Evernight Raven</t>
    </r>
    <r>
      <rPr>
        <rFont val="Arial"/>
        <b/>
        <color theme="1"/>
        <sz val="10.0"/>
      </rPr>
      <t xml:space="preserve">
Extends the duration of Oz's presence on the field by 2s. Additionally, Oz performs joint attacks with your active character when present, dealing 30% of Fischl's ATK as Electro DMG.</t>
    </r>
  </si>
  <si>
    <t>Kaeya</t>
  </si>
  <si>
    <t>https://uploadstatic-sea.mihoyo.com/contentweb/20200316/2020031619490965086.png</t>
  </si>
  <si>
    <r>
      <rPr>
        <rFont val="Arial"/>
        <b/>
        <color theme="1"/>
        <sz val="10.0"/>
      </rPr>
      <t>Excellent Blood</t>
    </r>
    <r>
      <rPr>
        <rFont val="Arial"/>
        <b/>
        <color theme="1"/>
        <sz val="10.0"/>
      </rPr>
      <t xml:space="preserve">
The CRIT Rate of Kaeya's Normal and Charge Attacks against opponents affected by Cryo is increased by 15%.</t>
    </r>
  </si>
  <si>
    <r>
      <rPr>
        <rFont val="Arial"/>
        <b/>
        <color theme="1"/>
        <sz val="10.0"/>
      </rPr>
      <t>Never-Ending Performance</t>
    </r>
    <r>
      <rPr>
        <rFont val="Arial"/>
        <b/>
        <color theme="1"/>
        <sz val="10.0"/>
      </rPr>
      <t xml:space="preserve">
Every time Glacial Waltz defeats an opponent during its duration, its duration is increased by 2.5s, up to a maximum of 15s.</t>
    </r>
  </si>
  <si>
    <r>
      <rPr>
        <rFont val="Arial"/>
        <b/>
        <color theme="1"/>
        <sz val="10.0"/>
      </rPr>
      <t>Dance of Frost</t>
    </r>
    <r>
      <rPr>
        <rFont val="Arial"/>
        <b/>
        <color theme="1"/>
        <sz val="10.0"/>
      </rPr>
      <t xml:space="preserve">
Increases the Level of Frostgnaw by 3.
Maximum upgrade level is 15.</t>
    </r>
  </si>
  <si>
    <r>
      <rPr>
        <rFont val="Arial"/>
        <b/>
        <color theme="1"/>
        <sz val="10.0"/>
      </rPr>
      <t>Frozen Kiss</t>
    </r>
    <r>
      <rPr>
        <rFont val="Arial"/>
        <b/>
        <color theme="1"/>
        <sz val="10.0"/>
      </rPr>
      <t xml:space="preserve">
Triggers automatically when Kaeya's HP falls below 20%:
Creates a shield that absorbs damage equal to 30% of Kaeya's Max HP. Lasts for 20s.
This shield absorbs Cryo DMG with 250% efficiency.
Can only occur once every 60s.</t>
    </r>
  </si>
  <si>
    <r>
      <rPr>
        <rFont val="Arial"/>
        <b/>
        <color theme="1"/>
        <sz val="10.0"/>
      </rPr>
      <t>Frostbiting Embrace</t>
    </r>
    <r>
      <rPr>
        <rFont val="Arial"/>
        <b/>
        <color theme="1"/>
        <sz val="10.0"/>
      </rPr>
      <t xml:space="preserve">
Increases the Level of Glacial Waltz by 3.
Maximum upgrade level is 15.</t>
    </r>
  </si>
  <si>
    <r>
      <rPr>
        <rFont val="Arial"/>
        <b/>
        <color theme="1"/>
        <sz val="10.0"/>
      </rPr>
      <t xml:space="preserve">Glacial Whirlwind
</t>
    </r>
    <r>
      <rPr>
        <rFont val="Arial"/>
        <b/>
        <color theme="1"/>
        <sz val="10.0"/>
      </rPr>
      <t>Glacial Waltz will generate 1 additional icicle, and will regenerate 15 Energy when cast.</t>
    </r>
  </si>
  <si>
    <t>Lisa</t>
  </si>
  <si>
    <t>https://uploadstatic-sea.mihoyo.com/contentweb/20200316/2020031619510379464.png</t>
  </si>
  <si>
    <r>
      <rPr>
        <rFont val="Arial"/>
        <b/>
        <color theme="1"/>
        <sz val="10.0"/>
      </rPr>
      <t>Infinite Circuit</t>
    </r>
    <r>
      <rPr>
        <rFont val="Arial"/>
        <b/>
        <color theme="1"/>
        <sz val="10.0"/>
      </rPr>
      <t xml:space="preserve">
Lisa regenerates 2 Energy for every opponent hit while holding Violet Arc.
A maximum of 10 Energy can be regenerated in this manner at any one time.</t>
    </r>
  </si>
  <si>
    <r>
      <rPr>
        <rFont val="Arial"/>
        <b/>
        <color theme="1"/>
        <sz val="10.0"/>
      </rPr>
      <t>Electromagnetic Field</t>
    </r>
    <r>
      <rPr>
        <rFont val="Arial"/>
        <b/>
        <color theme="1"/>
        <sz val="10.0"/>
      </rPr>
      <t xml:space="preserve">
Holding Violet Arc has the following effects:
·Increases DEF by 25%.
·Increases Lisa's resistance to interruption.</t>
    </r>
  </si>
  <si>
    <r>
      <rPr>
        <rFont val="Arial"/>
        <b/>
        <color theme="1"/>
        <sz val="10.0"/>
      </rPr>
      <t>Resonant Thunder</t>
    </r>
    <r>
      <rPr>
        <rFont val="Arial"/>
        <b/>
        <color theme="1"/>
        <sz val="10.0"/>
      </rPr>
      <t xml:space="preserve">
Increases the Level of Lightning Rose by 3.
Maximum upgrade level is 15.</t>
    </r>
  </si>
  <si>
    <r>
      <rPr>
        <rFont val="Arial"/>
        <b/>
        <color theme="1"/>
        <sz val="10.0"/>
      </rPr>
      <t>Plasma Eruption</t>
    </r>
    <r>
      <rPr>
        <rFont val="Arial"/>
        <b/>
        <color theme="1"/>
        <sz val="10.0"/>
      </rPr>
      <t xml:space="preserve">
Increases the number of lightning bolts released by Lightning Rose by 1-3.</t>
    </r>
  </si>
  <si>
    <r>
      <rPr>
        <rFont val="Arial"/>
        <b/>
        <color theme="1"/>
        <sz val="10.0"/>
      </rPr>
      <t>Electrocute</t>
    </r>
    <r>
      <rPr>
        <rFont val="Arial"/>
        <b/>
        <color theme="1"/>
        <sz val="10.0"/>
      </rPr>
      <t xml:space="preserve">
Increases the Level of Violet Arc by 3.
Maximum upgrade level is 15.</t>
    </r>
  </si>
  <si>
    <r>
      <rPr>
        <rFont val="Arial"/>
        <b/>
        <color theme="1"/>
        <sz val="10.0"/>
      </rPr>
      <t>Pulsating Witch</t>
    </r>
    <r>
      <rPr>
        <rFont val="Arial"/>
        <b/>
        <color theme="1"/>
        <sz val="10.0"/>
      </rPr>
      <t xml:space="preserve">
When Lisa takes the field, she applies 3 stacks of Violet Arc's Conductive status onto nearby opponents.
This effect can only occur once every 5s.</t>
    </r>
  </si>
  <si>
    <t>Ningguang</t>
  </si>
  <si>
    <t>https://uploadstatic-sea.mihoyo.com/contentweb/20200316/2020031619540911246.png</t>
  </si>
  <si>
    <r>
      <rPr>
        <rFont val="Arial"/>
        <b/>
        <color theme="1"/>
        <sz val="10.0"/>
      </rPr>
      <t>Piercing Fragments</t>
    </r>
    <r>
      <rPr>
        <rFont val="Arial"/>
        <b/>
        <color theme="1"/>
        <sz val="10.0"/>
      </rPr>
      <t xml:space="preserve">
When a Normal Attack hits, it deals AoE DMG.</t>
    </r>
  </si>
  <si>
    <r>
      <rPr>
        <rFont val="Arial"/>
        <b/>
        <color theme="1"/>
        <sz val="10.0"/>
      </rPr>
      <t xml:space="preserve">Shock Effect
</t>
    </r>
    <r>
      <rPr>
        <rFont val="Arial"/>
        <b/>
        <color theme="1"/>
        <sz val="10.0"/>
      </rPr>
      <t>When Jade Screen is shattered, its CD will reset.
Can occur once every 6s.</t>
    </r>
  </si>
  <si>
    <r>
      <rPr>
        <rFont val="Arial"/>
        <b/>
        <color theme="1"/>
        <sz val="10.0"/>
      </rPr>
      <t xml:space="preserve">Majesty be the Array of Stars
</t>
    </r>
    <r>
      <rPr>
        <rFont val="Arial"/>
        <b/>
        <color theme="1"/>
        <sz val="10.0"/>
      </rPr>
      <t>Increases the Level of Starshatter by 3.
Maximum upgrade level is 15.</t>
    </r>
  </si>
  <si>
    <r>
      <rPr>
        <rFont val="Arial"/>
        <b/>
        <color theme="1"/>
        <sz val="10.0"/>
      </rPr>
      <t xml:space="preserve">Exquisite be the Jade, Outshining All Beneath
</t>
    </r>
    <r>
      <rPr>
        <rFont val="Arial"/>
        <b/>
        <color theme="1"/>
        <sz val="10.0"/>
      </rPr>
      <t>Jade Screen increases nearby characters' Elemental RES by 10%.</t>
    </r>
  </si>
  <si>
    <r>
      <rPr>
        <rFont val="Arial"/>
        <b/>
        <color theme="1"/>
        <sz val="10.0"/>
      </rPr>
      <t xml:space="preserve">Invincible be the Jade Screen
</t>
    </r>
    <r>
      <rPr>
        <rFont val="Arial"/>
        <b/>
        <color theme="1"/>
        <sz val="10.0"/>
      </rPr>
      <t>Increases the Level of Jade Screen by 3.
Maximum upgrade level is 15.</t>
    </r>
  </si>
  <si>
    <r>
      <rPr>
        <rFont val="Arial"/>
        <b/>
        <color theme="1"/>
        <sz val="10.0"/>
      </rPr>
      <t xml:space="preserve">Grandeur be the Seven Stars
</t>
    </r>
    <r>
      <rPr>
        <rFont val="Arial"/>
        <b/>
        <color theme="1"/>
        <sz val="10.0"/>
      </rPr>
      <t>When Starshatter is used, Ningguang gains 7 Star Jades.</t>
    </r>
  </si>
  <si>
    <t>Noelle</t>
  </si>
  <si>
    <t>https://uploadstatic-sea.mihoyo.com/contentweb/20200315/2020031517331182257.png</t>
  </si>
  <si>
    <r>
      <rPr>
        <rFont val="Arial"/>
        <b/>
        <color theme="1"/>
        <sz val="10.0"/>
      </rPr>
      <t>I Got Your Back</t>
    </r>
    <r>
      <rPr>
        <rFont val="Arial"/>
        <b/>
        <color theme="1"/>
        <sz val="10.0"/>
      </rPr>
      <t xml:space="preserve">
While Sweeping Time and Breastplate are both in effect, the chance of Breastplate's healing effects activating is increased to 100%.</t>
    </r>
  </si>
  <si>
    <r>
      <rPr>
        <rFont val="Arial"/>
        <b/>
        <color theme="1"/>
        <sz val="10.0"/>
      </rPr>
      <t>Combat Maid</t>
    </r>
    <r>
      <rPr>
        <rFont val="Arial"/>
        <b/>
        <color theme="1"/>
        <sz val="10.0"/>
      </rPr>
      <t xml:space="preserve">
Decreases the Stamina Consumption of Noelle's Charged Attacks by 20% and increases her Charged Attack DMG by 15%.</t>
    </r>
  </si>
  <si>
    <r>
      <rPr>
        <rFont val="Arial"/>
        <b/>
        <color theme="1"/>
        <sz val="10.0"/>
      </rPr>
      <t>Invulnerable Maid</t>
    </r>
    <r>
      <rPr>
        <rFont val="Arial"/>
        <b/>
        <color theme="1"/>
        <sz val="10.0"/>
      </rPr>
      <t xml:space="preserve">
Increases the Level of Breastplate by 3.
Maximum upgrade level is 15.</t>
    </r>
  </si>
  <si>
    <r>
      <rPr>
        <rFont val="Arial"/>
        <b/>
        <color theme="1"/>
        <sz val="10.0"/>
      </rPr>
      <t>To Be Cleaned</t>
    </r>
    <r>
      <rPr>
        <rFont val="Arial"/>
        <b/>
        <color theme="1"/>
        <sz val="10.0"/>
      </rPr>
      <t xml:space="preserve">
When Breastplate's duration expires or it is destroyed by DMG, it will deal 400% ATK of Geo DMG to surrounding opponents.</t>
    </r>
  </si>
  <si>
    <r>
      <rPr>
        <rFont val="Arial"/>
        <b/>
        <color theme="1"/>
        <sz val="10.0"/>
      </rPr>
      <t>Favonius Sweeper Master</t>
    </r>
    <r>
      <rPr>
        <rFont val="Arial"/>
        <b/>
        <color theme="1"/>
        <sz val="10.0"/>
      </rPr>
      <t xml:space="preserve">
Increases the Level of Sweeping Time by 3.
Maximum upgrade level is 15.</t>
    </r>
  </si>
  <si>
    <r>
      <rPr>
        <rFont val="Arial"/>
        <b/>
        <color theme="1"/>
        <sz val="10.0"/>
      </rPr>
      <t xml:space="preserve">Must Be Spotless
</t>
    </r>
    <r>
      <rPr>
        <rFont val="Arial"/>
        <b/>
        <color theme="1"/>
        <sz val="10.0"/>
      </rPr>
      <t>Sweeping Time increases Noelle's ATK by an additional 50% of her DEF.
Additionally, every opponent defeated during the skill's duration adds 1s to the duration, up to 10s.</t>
    </r>
  </si>
  <si>
    <t>Razor</t>
  </si>
  <si>
    <t>https://uploadstatic-sea.mihoyo.com/contentweb/20200316/2020031619513419872.png</t>
  </si>
  <si>
    <r>
      <rPr>
        <rFont val="Arial"/>
        <b/>
        <color theme="1"/>
        <sz val="10.0"/>
      </rPr>
      <t>Wolf's Instinct</t>
    </r>
    <r>
      <rPr>
        <rFont val="Arial"/>
        <b/>
        <color theme="1"/>
        <sz val="10.0"/>
      </rPr>
      <t xml:space="preserve">
Picking up an Elemental Orb or Particle increases Razor's DMG by 10% for 8s.</t>
    </r>
  </si>
  <si>
    <r>
      <rPr>
        <rFont val="Arial"/>
        <b/>
        <color theme="1"/>
        <sz val="10.0"/>
      </rPr>
      <t>Suppression</t>
    </r>
    <r>
      <rPr>
        <rFont val="Arial"/>
        <b/>
        <color theme="1"/>
        <sz val="10.0"/>
      </rPr>
      <t xml:space="preserve">
Increases CRIT Rate against opponents with less than 30% HP by 10%.</t>
    </r>
  </si>
  <si>
    <r>
      <rPr>
        <rFont val="Arial"/>
        <b/>
        <color theme="1"/>
        <sz val="10.0"/>
      </rPr>
      <t>Soul Companion</t>
    </r>
    <r>
      <rPr>
        <rFont val="Arial"/>
        <b/>
        <color theme="1"/>
        <sz val="10.0"/>
      </rPr>
      <t xml:space="preserve">
Increases the Level of Lightning Fang by 3.
Maximum upgrade level is 15.</t>
    </r>
  </si>
  <si>
    <r>
      <rPr>
        <rFont val="Arial"/>
        <b/>
        <color theme="1"/>
        <sz val="10.0"/>
      </rPr>
      <t>Bite</t>
    </r>
    <r>
      <rPr>
        <rFont val="Arial"/>
        <b/>
        <color theme="1"/>
        <sz val="10.0"/>
      </rPr>
      <t xml:space="preserve">
When casting Claw and Thunder Press, opponents hit will have their DEF decreased by 15% for 7s.</t>
    </r>
  </si>
  <si>
    <r>
      <rPr>
        <rFont val="Arial"/>
        <b/>
        <color theme="1"/>
        <sz val="10.0"/>
      </rPr>
      <t>Sharpened Claws</t>
    </r>
    <r>
      <rPr>
        <rFont val="Arial"/>
        <b/>
        <color theme="1"/>
        <sz val="10.0"/>
      </rPr>
      <t xml:space="preserve">
Increases the Level of Claw and Thunder by 3.
Maximum upgrade level is 15.</t>
    </r>
  </si>
  <si>
    <r>
      <rPr>
        <rFont val="Arial"/>
        <b/>
        <color theme="1"/>
        <sz val="10.0"/>
      </rPr>
      <t>Lupus Fulguris</t>
    </r>
    <r>
      <rPr>
        <rFont val="Arial"/>
        <b/>
        <color theme="1"/>
        <sz val="10.0"/>
      </rPr>
      <t xml:space="preserve">
Every 10s, Razor's sword charges up, causing the next Normal Attack to release lightning that deals 100% of Razor's ATK as Electro DMG.
When Razor is not using Lightning Fang, a lightning strike on an opponent will grant Razor an Electro Sigil for Claw and Thunder.</t>
    </r>
  </si>
  <si>
    <t>Rosaria</t>
  </si>
  <si>
    <t>Unholy Revelation
When Rosaria deals a CRIT Hit, her ATK SPD increases by 10% and her Normal Attack DMG increases by 10% for 4s.</t>
  </si>
  <si>
    <t>Land Without Promise
The duration of the Ice Lance created by Rites of Termination is increased by 4s.</t>
  </si>
  <si>
    <t>The Wages of Sin
Increases the Level of Ravaging Confessionby 3.
Maximum upgrade level is 15.</t>
  </si>
  <si>
    <t>Painful Grace
Ravaging Confession's Crit Hits regenerate 5 Energy for Rosaria.
Can only be triggered once each time Ravaging Confession is cast.</t>
  </si>
  <si>
    <t>Last Rites
Increases the Level of Rites of Termination by 3.
Maximum upgrade level is 15.</t>
  </si>
  <si>
    <t>Divine Retribution
Rites of Termination' attack decreases opponents' Physical RES by 20% for 10s.</t>
  </si>
  <si>
    <t>Sucrose</t>
  </si>
  <si>
    <t>https://uploadstatic-sea.mihoyo.com/contentweb/20200723/2020072319114696003.png</t>
  </si>
  <si>
    <r>
      <rPr>
        <rFont val="Arial"/>
        <b/>
        <color theme="1"/>
        <sz val="10.0"/>
      </rPr>
      <t>Clustered Vacuum Field</t>
    </r>
    <r>
      <rPr>
        <rFont val="Arial"/>
        <b/>
        <color theme="1"/>
        <sz val="10.0"/>
      </rPr>
      <t xml:space="preserve">
Astable Anemohypostasis Creation - 6308 gains 1 additional charge.</t>
    </r>
  </si>
  <si>
    <r>
      <rPr>
        <rFont val="Arial"/>
        <b/>
        <color theme="1"/>
        <sz val="10.0"/>
      </rPr>
      <t>Beth: Unbound Form</t>
    </r>
    <r>
      <rPr>
        <rFont val="Arial"/>
        <b/>
        <color theme="1"/>
        <sz val="10.0"/>
      </rPr>
      <t xml:space="preserve">
The duration of Forbidden Creation - Isomer 75 / Type II is increased by 2s.</t>
    </r>
  </si>
  <si>
    <r>
      <rPr>
        <rFont val="Arial"/>
        <b/>
        <color theme="1"/>
        <sz val="10.0"/>
      </rPr>
      <t>Flawless Alchemistress</t>
    </r>
    <r>
      <rPr>
        <rFont val="Arial"/>
        <b/>
        <color theme="1"/>
        <sz val="10.0"/>
      </rPr>
      <t xml:space="preserve">
Increases the Level of Astable Anemohypostasis Creation - 6308 by 3.
Maximum upgrade level is 15.</t>
    </r>
  </si>
  <si>
    <r>
      <rPr>
        <rFont val="Arial"/>
        <b/>
        <color theme="1"/>
        <sz val="10.0"/>
      </rPr>
      <t>Alchemania</t>
    </r>
    <r>
      <rPr>
        <rFont val="Arial"/>
        <b/>
        <color theme="1"/>
        <sz val="10.0"/>
      </rPr>
      <t xml:space="preserve">
Every 7 Normal and Charged Attacks, Sucrose will reduce the CD of Astable Anemohypostasis Creation - 6308 by 1-7s.</t>
    </r>
  </si>
  <si>
    <r>
      <rPr>
        <rFont val="Arial"/>
        <b/>
        <color theme="1"/>
        <sz val="10.0"/>
      </rPr>
      <t>Caution: Standard Flask</t>
    </r>
    <r>
      <rPr>
        <rFont val="Arial"/>
        <b/>
        <color theme="1"/>
        <sz val="10.0"/>
      </rPr>
      <t xml:space="preserve">
Increases the Level of Forbidden Creation - Isomer 75 / Type II by 3.
Maximum upgrade level is 15.</t>
    </r>
  </si>
  <si>
    <r>
      <rPr>
        <rFont val="Arial"/>
        <b/>
        <color theme="1"/>
        <sz val="10.0"/>
      </rPr>
      <t>Chaotic Entropy</t>
    </r>
    <r>
      <rPr>
        <rFont val="Arial"/>
        <b/>
        <color theme="1"/>
        <sz val="10.0"/>
      </rPr>
      <t xml:space="preserve">
If Forbidden Creation - Isomer 75 / Type II triggers an Elemental Absorption, all party members gain a 20% Elemental DMG Bonus for the corresponding absorbed element during its duration.</t>
    </r>
  </si>
  <si>
    <t>Xiangling</t>
  </si>
  <si>
    <t>https://uploadstatic-sea.mihoyo.com/contentweb/20200316/2020031618223919497.png</t>
  </si>
  <si>
    <r>
      <rPr>
        <rFont val="Arial"/>
        <b/>
        <color theme="1"/>
        <sz val="10.0"/>
      </rPr>
      <t>Crispy Outside, Tender Inside</t>
    </r>
    <r>
      <rPr>
        <rFont val="Arial"/>
        <b/>
        <color theme="1"/>
        <sz val="10.0"/>
      </rPr>
      <t xml:space="preserve">
Opponents hit by Guoba's attacks have their Pyro RES reduced by 15% for 6s.</t>
    </r>
  </si>
  <si>
    <r>
      <rPr>
        <rFont val="Arial"/>
        <b/>
        <color theme="1"/>
        <sz val="10.0"/>
      </rPr>
      <t>Oil Meets Fire</t>
    </r>
    <r>
      <rPr>
        <rFont val="Arial"/>
        <b/>
        <color theme="1"/>
        <sz val="10.0"/>
      </rPr>
      <t xml:space="preserve">
The last attack in a Normal Attack sequence applies the Implode status onto the opponent for 2s. An explosion will occur once this duration ends, dealing 75% of Xiangling's ATK as AoE Pyro DMG.</t>
    </r>
  </si>
  <si>
    <r>
      <rPr>
        <rFont val="Arial"/>
        <b/>
        <color theme="1"/>
        <sz val="10.0"/>
      </rPr>
      <t>Deepfry</t>
    </r>
    <r>
      <rPr>
        <rFont val="Arial"/>
        <b/>
        <color theme="1"/>
        <sz val="10.0"/>
      </rPr>
      <t xml:space="preserve">
Increases the Level of Pyronado by 3.
Maximum upgrade level is 15.</t>
    </r>
  </si>
  <si>
    <r>
      <rPr>
        <rFont val="Arial"/>
        <b/>
        <color theme="1"/>
        <sz val="10.0"/>
      </rPr>
      <t>Slowbake</t>
    </r>
    <r>
      <rPr>
        <rFont val="Arial"/>
        <b/>
        <color theme="1"/>
        <sz val="10.0"/>
      </rPr>
      <t xml:space="preserve">
Pyronado's duration is increased by 40%.</t>
    </r>
  </si>
  <si>
    <r>
      <rPr>
        <rFont val="Arial"/>
        <b/>
        <color theme="1"/>
        <sz val="10.0"/>
      </rPr>
      <t>Guoba Mad</t>
    </r>
    <r>
      <rPr>
        <rFont val="Arial"/>
        <b/>
        <color theme="1"/>
        <sz val="10.0"/>
      </rPr>
      <t xml:space="preserve">
Increases the Level of Guoba Attack by 3.
Maximum upgrade level is 15.</t>
    </r>
  </si>
  <si>
    <r>
      <rPr>
        <rFont val="Arial"/>
        <b/>
        <color theme="1"/>
        <sz val="10.0"/>
      </rPr>
      <t>Condensed Pyronado</t>
    </r>
    <r>
      <rPr>
        <rFont val="Arial"/>
        <b/>
        <color theme="1"/>
        <sz val="10.0"/>
      </rPr>
      <t xml:space="preserve">
For the duration of Pyronado, all party members receive a 15% Pyro DMG Bonus.</t>
    </r>
  </si>
  <si>
    <t>Xingqiu</t>
  </si>
  <si>
    <t>https://uploadstatic-sea.mihoyo.com/contentweb/20200324/2020032418063127277.png</t>
  </si>
  <si>
    <r>
      <rPr>
        <rFont val="Arial"/>
        <b/>
        <color theme="1"/>
        <sz val="10.0"/>
      </rPr>
      <t xml:space="preserve">The Scent Remained
</t>
    </r>
    <r>
      <rPr>
        <rFont val="Arial"/>
        <b/>
        <color theme="1"/>
        <sz val="10.0"/>
      </rPr>
      <t>Increases the maximum number of Rain Swords by 1.</t>
    </r>
  </si>
  <si>
    <r>
      <rPr>
        <rFont val="Arial"/>
        <b/>
        <color theme="1"/>
        <sz val="10.0"/>
      </rPr>
      <t>Rainbow Upon the Azure Sky</t>
    </r>
    <r>
      <rPr>
        <rFont val="Arial"/>
        <b/>
        <color theme="1"/>
        <sz val="10.0"/>
      </rPr>
      <t xml:space="preserve">
Extends the duration of Guhua Sword: Raincutter by 3s.
Decreases the Hydro RES of opponents hit by sword rain attacks by 15% for 4s.</t>
    </r>
  </si>
  <si>
    <r>
      <rPr>
        <rFont val="Arial"/>
        <b/>
        <color theme="1"/>
        <sz val="10.0"/>
      </rPr>
      <t xml:space="preserve">Weaver of Verses
</t>
    </r>
    <r>
      <rPr>
        <rFont val="Arial"/>
        <b/>
        <color theme="1"/>
        <sz val="10.0"/>
      </rPr>
      <t>Increases the Level of Guhua Sword: Raincutter by 3.
Maximum upgrade level is 15.</t>
    </r>
  </si>
  <si>
    <r>
      <rPr>
        <rFont val="Arial"/>
        <b/>
        <color theme="1"/>
        <sz val="10.0"/>
      </rPr>
      <t>Evilsoother</t>
    </r>
    <r>
      <rPr>
        <rFont val="Arial"/>
        <b/>
        <color theme="1"/>
        <sz val="10.0"/>
      </rPr>
      <t xml:space="preserve">
Throughout the duration of Guhua Sword: Raincutter, the DMG dealt by Guhua Sword: Fatal Rainscreen is increased by 50%.</t>
    </r>
  </si>
  <si>
    <r>
      <rPr>
        <rFont val="Arial"/>
        <b/>
        <color theme="1"/>
        <sz val="10.0"/>
      </rPr>
      <t>Embrace of Rain</t>
    </r>
    <r>
      <rPr>
        <rFont val="Arial"/>
        <b/>
        <color theme="1"/>
        <sz val="10.0"/>
      </rPr>
      <t xml:space="preserve">
Increases the Level of Guhua Sword: Fatal Rainscreen by 3.
Maximum upgrade level is 15.</t>
    </r>
  </si>
  <si>
    <r>
      <rPr>
        <rFont val="Arial"/>
        <b/>
        <color theme="1"/>
        <sz val="10.0"/>
      </rPr>
      <t>Hence, Call Them My Own Verses</t>
    </r>
    <r>
      <rPr>
        <rFont val="Arial"/>
        <b/>
        <color theme="1"/>
        <sz val="10.0"/>
      </rPr>
      <t xml:space="preserve">
Activating 2 of Guhua Sword: Raincutter's sword rain attacks greatly increases the DMG of the third. Xingqiu regenerates 3 Energy when sword rain attacks hit opponents.</t>
    </r>
  </si>
  <si>
    <t>Xinyan</t>
  </si>
  <si>
    <t>https://uploadstatic-sea.mihoyo.com/contentweb/20201125/2020112516015327993.png</t>
  </si>
  <si>
    <r>
      <rPr>
        <rFont val="Arial"/>
        <b/>
        <color theme="1"/>
        <sz val="10.0"/>
      </rPr>
      <t>Fatal Acceleration</t>
    </r>
    <r>
      <rPr>
        <rFont val="Arial"/>
        <b/>
        <color theme="1"/>
        <sz val="10.0"/>
      </rPr>
      <t xml:space="preserve">
Upon scoring a CRIT Hit, increases ATK SPD of Xinyan's Normal and Charged Attacks by 12% for 5s.
Can only occur once every 5s.</t>
    </r>
  </si>
  <si>
    <r>
      <rPr>
        <rFont val="Arial"/>
        <b/>
        <color theme="1"/>
        <sz val="10.0"/>
      </rPr>
      <t xml:space="preserve">Impromptu Opening
</t>
    </r>
    <r>
      <rPr>
        <rFont val="Arial"/>
        <b/>
        <color theme="1"/>
        <sz val="10.0"/>
      </rPr>
      <t>Riff Revolution's Physical DMG has its Crit Rate increased by 100%, and will form a shield at Shield Level 3: Rave when cast.</t>
    </r>
  </si>
  <si>
    <r>
      <rPr>
        <rFont val="Arial"/>
        <b/>
        <color theme="1"/>
        <sz val="10.0"/>
      </rPr>
      <t xml:space="preserve">Double-Stop
</t>
    </r>
    <r>
      <rPr>
        <rFont val="Arial"/>
        <b/>
        <color theme="1"/>
        <sz val="10.0"/>
      </rPr>
      <t>Increases the Level of Sweeping Fervor by 3.
Maximum upgrade level is 15.</t>
    </r>
  </si>
  <si>
    <r>
      <rPr>
        <rFont val="Arial"/>
        <b/>
        <color theme="1"/>
        <sz val="10.0"/>
      </rPr>
      <t xml:space="preserve">Wildfire Rhythm
</t>
    </r>
    <r>
      <rPr>
        <rFont val="Arial"/>
        <b/>
        <color theme="1"/>
        <sz val="10.0"/>
      </rPr>
      <t>Sweeping Fervor's swing DMG decreases opponent's Physical RES by 15% for 12s.</t>
    </r>
  </si>
  <si>
    <r>
      <rPr>
        <rFont val="Arial"/>
        <b/>
        <color theme="1"/>
        <sz val="10.0"/>
      </rPr>
      <t>Screamin' for an Encore</t>
    </r>
    <r>
      <rPr>
        <rFont val="Arial"/>
        <b/>
        <color theme="1"/>
        <sz val="10.0"/>
      </rPr>
      <t xml:space="preserve">
Increases the Level of Riff Revolution by 3.
Maximum upgrade level is 15.</t>
    </r>
  </si>
  <si>
    <r>
      <rPr>
        <rFont val="Arial"/>
        <b/>
        <color theme="1"/>
        <sz val="10.0"/>
      </rPr>
      <t>Rockin' in a Flaming World</t>
    </r>
    <r>
      <rPr>
        <rFont val="Arial"/>
        <b/>
        <color theme="1"/>
        <sz val="10.0"/>
      </rPr>
      <t xml:space="preserve">
Decreases the Stamina Consumption of Xinyan's Charged Attacks by 30%. Additionally, Xinyan's Charged Attacks gain an ATK Bonus equal to 50% of her DEF.</t>
    </r>
  </si>
  <si>
    <t>Dragon's Bane</t>
  </si>
  <si>
    <t>https://cdn.discordapp.com/attachments/812047627461328958/812053712117039264/Weapon_Dragons_Bane.png</t>
  </si>
  <si>
    <t>Eye of Perception</t>
  </si>
  <si>
    <t>https://cdn.discordapp.com/attachments/812047627461328958/812053218723889152/Weapon_Eye_of_Perception.png</t>
  </si>
  <si>
    <t>Favonius Codex</t>
  </si>
  <si>
    <t>https://cdn.discordapp.com/attachments/812047627461328958/812053095311212544/Weapon_Favonius_Codex.png</t>
  </si>
  <si>
    <t>Favonius Greatsword</t>
  </si>
  <si>
    <t>https://cdn.discordapp.com/attachments/812047627461328958/812054946106572820/Weapon_Favonius_Greatsword.png</t>
  </si>
  <si>
    <t>Favonius Lance</t>
  </si>
  <si>
    <t>https://cdn.discordapp.com/attachments/812047627461328958/812053757390880768/Weapon_Favonius_Lance.png</t>
  </si>
  <si>
    <t>Favonius Sword</t>
  </si>
  <si>
    <t>https://cdn.discordapp.com/attachments/812047627461328958/812055697247305728/Weapon_Favonius_Sword.png</t>
  </si>
  <si>
    <t>Favonius Warbow</t>
  </si>
  <si>
    <t>https://cdn.discordapp.com/attachments/812047627461328958/812054336644841522/Weapon_Favonius_Warbow.png</t>
  </si>
  <si>
    <t>Lion's Roar</t>
  </si>
  <si>
    <t>https://cdn.discordapp.com/attachments/812047627461328958/812055576099291166/Weapon_Lions_Roar.png</t>
  </si>
  <si>
    <t>Lithic Blade</t>
  </si>
  <si>
    <t>https://cdn.discordapp.com/attachments/812047627461328958/812054979627319317/Weapon_Lithic_Blade.png</t>
  </si>
  <si>
    <t>Lithic Spear</t>
  </si>
  <si>
    <t>https://cdn.discordapp.com/attachments/812047627461328958/812053797944688660/Weapon_Lithic_Spear.png</t>
  </si>
  <si>
    <t>Rainslasher</t>
  </si>
  <si>
    <t>https://cdn.discordapp.com/attachments/812047627461328958/812055012259266560/Weapon_Rainslasher.png</t>
  </si>
  <si>
    <t>Rust</t>
  </si>
  <si>
    <t>https://cdn.discordapp.com/attachments/812047627461328958/812054372581376000/Weapon_Rust.png</t>
  </si>
  <si>
    <t>Sacrificial Bow</t>
  </si>
  <si>
    <t>https://cdn.discordapp.com/attachments/812047627461328958/812054407507083295/Weapon_Sacrificial_Bow.png</t>
  </si>
  <si>
    <t>Sacrificial Fragments</t>
  </si>
  <si>
    <t>https://cdn.discordapp.com/attachments/812047627461328958/812053140677460069/Weapon_Sacrificial_Fragments.png</t>
  </si>
  <si>
    <t>Sacrificial Greatsword</t>
  </si>
  <si>
    <t>https://cdn.discordapp.com/attachments/812047627461328958/812055048275755100/Weapon_Sacrificial_Greatsword.png</t>
  </si>
  <si>
    <t>Sacrificial Sword</t>
  </si>
  <si>
    <t>https://cdn.discordapp.com/attachments/812047627461328958/812055620924342423/Weapon_Sacrificial_Sword.png</t>
  </si>
  <si>
    <t>The Alley Flash</t>
  </si>
  <si>
    <t>The Bell</t>
  </si>
  <si>
    <t>https://cdn.discordapp.com/attachments/812047627461328958/812054902653059082/Weapon_The_Bell.png</t>
  </si>
  <si>
    <t>The Flute</t>
  </si>
  <si>
    <t>https://cdn.discordapp.com/attachments/812047627461328958/812055654239174676/Weapon_The_Flute.png</t>
  </si>
  <si>
    <t>The Stringless</t>
  </si>
  <si>
    <t>https://cdn.discordapp.com/attachments/812047627461328958/812054294844276736/Weapon_The_Stringless.png</t>
  </si>
  <si>
    <t>The Widsith</t>
  </si>
  <si>
    <t>https://cdn.discordapp.com/attachments/812047627461328958/812053174147743784/Weapon_The_Widsith.png</t>
  </si>
  <si>
    <t>Wine and Song</t>
  </si>
  <si>
    <t>Black Tassel</t>
  </si>
  <si>
    <t>https://cdn.discordapp.com/attachments/812047627461328958/812057002007855104/Weapon_Black_Tassel_3_Star.png</t>
  </si>
  <si>
    <t>Bloodtainted Greatsword</t>
  </si>
  <si>
    <t>https://cdn.discordapp.com/attachments/812047627461328958/812057393462378506/Weapon_Bloodtainted_Greatsword_3_Star.png</t>
  </si>
  <si>
    <t>Cool Steel</t>
  </si>
  <si>
    <t>https://cdn.discordapp.com/attachments/812047627461328958/812056663325671504/Weapon_Cool_Steel_3_Star.png</t>
  </si>
  <si>
    <t>Debate Club</t>
  </si>
  <si>
    <t>https://cdn.discordapp.com/attachments/812047627461328958/812057429105442846/Weapon_Debate_Club_3_Star.png</t>
  </si>
  <si>
    <t>Emerald Orb</t>
  </si>
  <si>
    <t>https://cdn.discordapp.com/attachments/812047627461328958/812058210320121876/Weapon_Emerald_Orb_3_Star.png</t>
  </si>
  <si>
    <t>Ferrous Shadow</t>
  </si>
  <si>
    <t>https://cdn.discordapp.com/attachments/812047627461328958/812057354463477770/Weapon_Ferrous_Shadow_3_Star.png</t>
  </si>
  <si>
    <t>Harbinger of Dawn</t>
  </si>
  <si>
    <t>https://cdn.discordapp.com/attachments/812047627461328958/812056698415480912/Weapon_Harbinger_of_Dawn_3_Star.png</t>
  </si>
  <si>
    <t>Magic Guide</t>
  </si>
  <si>
    <t>https://cdn.discordapp.com/attachments/812047627461328958/812058139154317352/Weapon_Magic_Guide_3_Star.png</t>
  </si>
  <si>
    <t>Raven Bow</t>
  </si>
  <si>
    <t>https://cdn.discordapp.com/attachments/812047627461328958/812057832634974288/Weapon_Raven_Bow_3_Star.png</t>
  </si>
  <si>
    <t>Sharpshooter's Oath</t>
  </si>
  <si>
    <t>https://cdn.discordapp.com/attachments/812047627461328958/812057771007541248/Weapon_Sharpshooters_Oath_3_Star.png</t>
  </si>
  <si>
    <t>Skyrider Sword</t>
  </si>
  <si>
    <t>https://cdn.discordapp.com/attachments/812047627461328958/812056617334997032/Weapon_Skyrider_Sword_3_Star.png</t>
  </si>
  <si>
    <t>Slingshot</t>
  </si>
  <si>
    <t>https://cdn.discordapp.com/attachments/812047627461328958/812057801299984404/Weapon_Slingshot_3_Star.png</t>
  </si>
  <si>
    <t>Thrilling Tales of Dragon Slayers</t>
  </si>
  <si>
    <t>https://cdn.discordapp.com/attachments/812047627461328958/812058175813320764/Weapon_Thrilling_Tales_of_Dragon_Slayers_3_Star.png</t>
  </si>
  <si>
    <t>Stars</t>
  </si>
  <si>
    <t>Character Event Wish History</t>
  </si>
  <si>
    <t>Weapon Event Wish History</t>
  </si>
  <si>
    <t>Permanent Wish History</t>
  </si>
  <si>
    <t>Novice Wish History</t>
  </si>
  <si>
    <t>Date and Time</t>
  </si>
  <si>
    <t>Version 1.0</t>
  </si>
  <si>
    <t>2020-10-20 18:00:00</t>
  </si>
  <si>
    <t>2020-11-11</t>
  </si>
  <si>
    <t>2020-11-10 21:00:00</t>
  </si>
  <si>
    <t>Version 1.1</t>
  </si>
  <si>
    <t>2020-12-23</t>
  </si>
  <si>
    <t>2020-12-01 18:00:00</t>
  </si>
  <si>
    <t>Version 1.2</t>
  </si>
  <si>
    <t>2021-02-03</t>
  </si>
  <si>
    <t>2020-12-22 21:00:00</t>
  </si>
  <si>
    <t>Version 1.3</t>
  </si>
  <si>
    <t>2021-03-17</t>
  </si>
  <si>
    <t>2021-01-12 18:00:00</t>
  </si>
  <si>
    <t>Version 1.4</t>
  </si>
  <si>
    <t>2021-04-28</t>
  </si>
  <si>
    <t>2021-02-02 21:00:00</t>
  </si>
  <si>
    <t>Version 1.5</t>
  </si>
  <si>
    <t>2021-06-09</t>
  </si>
  <si>
    <t>2021-02-17 18:00:00</t>
  </si>
  <si>
    <t>2021-02-23 18:00:00</t>
  </si>
  <si>
    <t>2021-03-02 18:00:00</t>
  </si>
  <si>
    <t>2021-03-16 21:00:00</t>
  </si>
  <si>
    <t>2021-04-06 18:00:00</t>
  </si>
  <si>
    <t>2021-04-27 21:00:00</t>
  </si>
  <si>
    <t>2021-05-18 18:00:00</t>
  </si>
  <si>
    <t>2021-06-08 21:00:00</t>
  </si>
  <si>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</sst>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yyyy&quot;-&quot;mm&quot;-&quot;dd&quot; &quot;hh&quot;:&quot;mm&quot;:&quot;ss"/>
  </numFmts>
  <fonts count="13">
    <font>
      <sz val="10.0"/>
      <color rgb="FF000000"/>
      <name val="Arial"/>
    </font>
    <font>
      <sz val="10.0"/>
      <color theme="1"/>
      <name val="Arial"/>
    </font>
    <font>
      <color theme="1"/>
      <name val="Arial"/>
    </font>
    <font>
      <sz val="11.0"/>
      <color rgb="FF000000"/>
      <name val="Arial"/>
    </font>
    <font>
      <sz val="10.0"/>
      <color theme="1"/>
      <name val="&quot;default_sc 85w&quot;"/>
    </font>
    <font>
      <sz val="10.0"/>
      <color rgb="FF0A0101"/>
      <name val="Arial"/>
    </font>
    <font>
      <sz val="12.0"/>
      <color rgb="FF0A0101"/>
      <name val="Helvetica Neue"/>
    </font>
    <font>
      <u/>
      <sz val="10.0"/>
      <color rgb="FF1155CC"/>
      <name val="Arial"/>
    </font>
    <font>
      <b/>
      <sz val="10.0"/>
      <color theme="1"/>
      <name val="Arial"/>
    </font>
    <font>
      <u/>
      <sz val="10.0"/>
      <color rgb="FF1155CC"/>
      <name val="Arial"/>
    </font>
    <font>
      <u/>
      <sz val="10.0"/>
      <color rgb="FF1155CC"/>
      <name val="Arial"/>
    </font>
    <font>
      <u/>
      <sz val="10.0"/>
      <color rgb="FF0000FF"/>
      <name val="Arial"/>
    </font>
    <font>
      <sz val="10.0"/>
      <color rgb="FF1C1C1C"/>
      <name val="Arial"/>
    </font>
  </fonts>
  <fills count="6">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D9D2E9"/>
        <bgColor rgb="FFD9D2E9"/>
      </patternFill>
    </fill>
    <fill>
      <patternFill patternType="solid">
        <fgColor rgb="FFCFE2F3"/>
        <bgColor rgb="FFCFE2F3"/>
      </patternFill>
    </fill>
  </fills>
  <borders count="2">
    <border/>
    <border>
      <left/>
      <right/>
      <top/>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1" fillId="2" fontId="0" numFmtId="1" xfId="0" applyBorder="1" applyFill="1" applyFont="1" applyNumberFormat="1"/>
    <xf borderId="0" fillId="0" fontId="1" numFmtId="164" xfId="0" applyFont="1" applyNumberFormat="1"/>
    <xf borderId="0" fillId="0" fontId="1" numFmtId="165" xfId="0" applyFont="1" applyNumberFormat="1"/>
    <xf borderId="0" fillId="0" fontId="3" numFmtId="0" xfId="0" applyFont="1"/>
    <xf borderId="0" fillId="0" fontId="2" numFmtId="0" xfId="0" applyFont="1"/>
    <xf borderId="0" fillId="0" fontId="1" numFmtId="0" xfId="0" applyAlignment="1" applyFont="1">
      <alignment readingOrder="0"/>
    </xf>
    <xf borderId="0" fillId="0" fontId="4" numFmtId="0" xfId="0" applyFont="1"/>
    <xf borderId="1" fillId="2" fontId="5" numFmtId="0" xfId="0" applyBorder="1" applyFont="1"/>
    <xf borderId="0" fillId="0" fontId="1" numFmtId="0" xfId="0" applyAlignment="1" applyFont="1">
      <alignment horizontal="center" shrinkToFit="0" wrapText="1"/>
    </xf>
    <xf borderId="0" fillId="0" fontId="1" numFmtId="0" xfId="0" applyAlignment="1" applyFont="1">
      <alignment horizontal="left" shrinkToFit="0" wrapText="1"/>
    </xf>
    <xf borderId="1" fillId="2" fontId="0" numFmtId="0" xfId="0" applyAlignment="1" applyBorder="1" applyFont="1">
      <alignment horizontal="left"/>
    </xf>
    <xf borderId="1" fillId="2" fontId="6" numFmtId="0" xfId="0" applyBorder="1" applyFont="1"/>
    <xf borderId="1" fillId="3" fontId="1" numFmtId="0" xfId="0" applyAlignment="1" applyBorder="1" applyFill="1" applyFont="1">
      <alignment horizontal="right"/>
    </xf>
    <xf borderId="1" fillId="3" fontId="1" numFmtId="0" xfId="0" applyBorder="1" applyFont="1"/>
    <xf borderId="1" fillId="3" fontId="7" numFmtId="0" xfId="0" applyAlignment="1" applyBorder="1" applyFont="1">
      <alignment horizontal="left" shrinkToFit="0" wrapText="1"/>
    </xf>
    <xf borderId="1" fillId="3" fontId="8" numFmtId="0" xfId="0" applyBorder="1" applyFont="1"/>
    <xf borderId="1" fillId="4" fontId="1" numFmtId="0" xfId="0" applyBorder="1" applyFill="1" applyFont="1"/>
    <xf borderId="1" fillId="4" fontId="9" numFmtId="0" xfId="0" applyAlignment="1" applyBorder="1" applyFont="1">
      <alignment horizontal="left" shrinkToFit="0" wrapText="1"/>
    </xf>
    <xf borderId="1" fillId="4" fontId="10" numFmtId="0" xfId="0" applyAlignment="1" applyBorder="1" applyFont="1">
      <alignment horizontal="right" shrinkToFit="0" wrapText="1"/>
    </xf>
    <xf borderId="1" fillId="4" fontId="8" numFmtId="0" xfId="0" applyBorder="1" applyFont="1"/>
    <xf borderId="1" fillId="4" fontId="0" numFmtId="0" xfId="0" applyAlignment="1" applyBorder="1" applyFont="1">
      <alignment horizontal="left"/>
    </xf>
    <xf borderId="1" fillId="4" fontId="6" numFmtId="0" xfId="0" applyBorder="1" applyFont="1"/>
    <xf borderId="1" fillId="4" fontId="1" numFmtId="0" xfId="0" applyAlignment="1" applyBorder="1" applyFont="1">
      <alignment horizontal="right"/>
    </xf>
    <xf borderId="1" fillId="4" fontId="11" numFmtId="0" xfId="0" applyAlignment="1" applyBorder="1" applyFont="1">
      <alignment horizontal="left" shrinkToFit="0" wrapText="1"/>
    </xf>
    <xf borderId="1" fillId="5" fontId="1" numFmtId="0" xfId="0" applyBorder="1" applyFill="1" applyFont="1"/>
    <xf borderId="1" fillId="2" fontId="12" numFmtId="0" xfId="0" applyBorder="1" applyFont="1"/>
    <xf borderId="0" fillId="0" fontId="1" numFmtId="49" xfId="0" applyAlignment="1" applyFont="1" applyNumberFormat="1">
      <alignment horizontal="center"/>
    </xf>
    <xf borderId="0" fillId="0" fontId="1" numFmtId="49" xfId="0" applyFont="1" applyNumberFormat="1"/>
    <xf borderId="0" fillId="0" fontId="1" numFmtId="0" xfId="0" applyAlignment="1" applyFont="1">
      <alignment horizontal="right"/>
    </xf>
  </cellXfs>
  <cellStyles count="1">
    <cellStyle xfId="0" name="Normal" builtinId="0"/>
  </cellStyles>
  <dxfs count="3">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1" Type="http://schemas.openxmlformats.org/officeDocument/2006/relationships/image" Target="../media/image10.png"/><Relationship Id="rId10" Type="http://schemas.openxmlformats.org/officeDocument/2006/relationships/image" Target="../media/image2.png"/><Relationship Id="rId13" Type="http://schemas.openxmlformats.org/officeDocument/2006/relationships/image" Target="../media/image3.png"/><Relationship Id="rId12" Type="http://schemas.openxmlformats.org/officeDocument/2006/relationships/image" Target="../media/image15.png"/><Relationship Id="rId1" Type="http://schemas.openxmlformats.org/officeDocument/2006/relationships/image" Target="../media/image5.png"/><Relationship Id="rId2" Type="http://schemas.openxmlformats.org/officeDocument/2006/relationships/image" Target="../media/image6.png"/><Relationship Id="rId3" Type="http://schemas.openxmlformats.org/officeDocument/2006/relationships/image" Target="../media/image1.png"/><Relationship Id="rId4" Type="http://schemas.openxmlformats.org/officeDocument/2006/relationships/image" Target="../media/image8.png"/><Relationship Id="rId9" Type="http://schemas.openxmlformats.org/officeDocument/2006/relationships/image" Target="../media/image12.png"/><Relationship Id="rId15" Type="http://schemas.openxmlformats.org/officeDocument/2006/relationships/image" Target="../media/image7.png"/><Relationship Id="rId14" Type="http://schemas.openxmlformats.org/officeDocument/2006/relationships/image" Target="../media/image9.png"/><Relationship Id="rId17" Type="http://schemas.openxmlformats.org/officeDocument/2006/relationships/image" Target="../media/image17.png"/><Relationship Id="rId16" Type="http://schemas.openxmlformats.org/officeDocument/2006/relationships/image" Target="../media/image4.png"/><Relationship Id="rId5" Type="http://schemas.openxmlformats.org/officeDocument/2006/relationships/image" Target="../media/image14.png"/><Relationship Id="rId19" Type="http://schemas.openxmlformats.org/officeDocument/2006/relationships/image" Target="../media/image16.png"/><Relationship Id="rId6" Type="http://schemas.openxmlformats.org/officeDocument/2006/relationships/image" Target="../media/image13.png"/><Relationship Id="rId18" Type="http://schemas.openxmlformats.org/officeDocument/2006/relationships/image" Target="../media/image19.png"/><Relationship Id="rId7" Type="http://schemas.openxmlformats.org/officeDocument/2006/relationships/image" Target="../media/image11.png"/><Relationship Id="rId8"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0</xdr:row>
      <xdr:rowOff>57150</xdr:rowOff>
    </xdr:from>
    <xdr:ext cx="1123950" cy="266700"/>
    <xdr:grpSp>
      <xdr:nvGrpSpPr>
        <xdr:cNvPr id="2" name="Shape 2"/>
        <xdr:cNvGrpSpPr/>
      </xdr:nvGrpSpPr>
      <xdr:grpSpPr>
        <a:xfrm>
          <a:off x="4784025" y="3646650"/>
          <a:ext cx="1123950" cy="266700"/>
          <a:chOff x="4784025" y="3646650"/>
          <a:chExt cx="1123950" cy="266700"/>
        </a:xfrm>
      </xdr:grpSpPr>
      <xdr:grpSp>
        <xdr:nvGrpSpPr>
          <xdr:cNvPr id="3" name="Shape 3" title="Drawing"/>
          <xdr:cNvGrpSpPr/>
        </xdr:nvGrpSpPr>
        <xdr:grpSpPr>
          <a:xfrm>
            <a:off x="4784025" y="3646650"/>
            <a:ext cx="1123950" cy="266700"/>
            <a:chOff x="1480575" y="2863750"/>
            <a:chExt cx="6789300" cy="1558500"/>
          </a:xfrm>
        </xdr:grpSpPr>
        <xdr:sp>
          <xdr:nvSpPr>
            <xdr:cNvPr id="4" name="Shape 4"/>
            <xdr:cNvSpPr/>
          </xdr:nvSpPr>
          <xdr:spPr>
            <a:xfrm>
              <a:off x="1480575" y="2863750"/>
              <a:ext cx="6789300" cy="15585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 name="Shape 5"/>
            <xdr:cNvSpPr/>
          </xdr:nvSpPr>
          <xdr:spPr>
            <a:xfrm>
              <a:off x="1480575" y="2863750"/>
              <a:ext cx="6789300" cy="1558500"/>
            </a:xfrm>
            <a:prstGeom prst="roundRect">
              <a:avLst>
                <a:gd fmla="val 16667" name="adj"/>
              </a:avLst>
            </a:prstGeom>
            <a:solidFill>
              <a:srgbClr val="C9DAF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6" name="Shape 6"/>
            <xdr:cNvSpPr/>
          </xdr:nvSpPr>
          <xdr:spPr>
            <a:xfrm>
              <a:off x="1653402" y="3048000"/>
              <a:ext cx="6447451" cy="1219154"/>
            </a:xfrm>
            <a:prstGeom prst="rect">
              <a:avLst/>
            </a:prstGeom>
          </xdr:spPr>
          <xdr:txBody>
            <a:bodyPr>
              <a:prstTxWarp prst="textPlain"/>
            </a:bodyPr>
            <a:lstStyle/>
            <a:p>
              <a:pPr lvl="0" algn="ctr"/>
              <a:r>
                <a:rPr b="0" i="0">
                  <a:ln cap="flat" cmpd="sng" w="9525">
                    <a:solidFill>
                      <a:srgbClr val="000000"/>
                    </a:solidFill>
                    <a:prstDash val="solid"/>
                    <a:round/>
                    <a:headEnd len="sm" w="sm" type="none"/>
                    <a:tailEnd len="sm" w="sm" type="none"/>
                  </a:ln>
                  <a:solidFill>
                    <a:srgbClr val="FFFFFF"/>
                  </a:solidFill>
                  <a:latin typeface="Arial"/>
                </a:rPr>
                <a:t>UPDATE</a:t>
              </a:r>
            </a:p>
          </xdr:txBody>
        </xdr:sp>
      </xdr:grpSp>
    </xdr:grpSp>
    <xdr:clientData fLocksWithSheet="0"/>
  </xdr:oneCellAnchor>
  <xdr:oneCellAnchor>
    <xdr:from>
      <xdr:col>10</xdr:col>
      <xdr:colOff>0</xdr:colOff>
      <xdr:row>14</xdr:row>
      <xdr:rowOff>0</xdr:rowOff>
    </xdr:from>
    <xdr:ext cx="952500" cy="95250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19</xdr:row>
      <xdr:rowOff>0</xdr:rowOff>
    </xdr:from>
    <xdr:ext cx="952500" cy="952500"/>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20</xdr:row>
      <xdr:rowOff>0</xdr:rowOff>
    </xdr:from>
    <xdr:ext cx="952500" cy="95250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0</xdr:colOff>
      <xdr:row>21</xdr:row>
      <xdr:rowOff>0</xdr:rowOff>
    </xdr:from>
    <xdr:ext cx="952500" cy="952500"/>
    <xdr:pic>
      <xdr:nvPicPr>
        <xdr:cNvPr id="0" name="image8.png"/>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0</xdr:colOff>
      <xdr:row>24</xdr:row>
      <xdr:rowOff>0</xdr:rowOff>
    </xdr:from>
    <xdr:ext cx="952500" cy="952500"/>
    <xdr:pic>
      <xdr:nvPicPr>
        <xdr:cNvPr id="0" name="image14.png"/>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0</xdr:colOff>
      <xdr:row>27</xdr:row>
      <xdr:rowOff>0</xdr:rowOff>
    </xdr:from>
    <xdr:ext cx="952500" cy="952500"/>
    <xdr:pic>
      <xdr:nvPicPr>
        <xdr:cNvPr id="0" name="image13.png"/>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0</xdr:colOff>
      <xdr:row>48</xdr:row>
      <xdr:rowOff>0</xdr:rowOff>
    </xdr:from>
    <xdr:ext cx="952500" cy="952500"/>
    <xdr:pic>
      <xdr:nvPicPr>
        <xdr:cNvPr id="0" name="image11.png"/>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0</xdr:colOff>
      <xdr:row>49</xdr:row>
      <xdr:rowOff>0</xdr:rowOff>
    </xdr:from>
    <xdr:ext cx="952500" cy="952500"/>
    <xdr:pic>
      <xdr:nvPicPr>
        <xdr:cNvPr id="0" name="image18.png"/>
        <xdr:cNvPicPr preferRelativeResize="0"/>
      </xdr:nvPicPr>
      <xdr:blipFill>
        <a:blip cstate="print" r:embed="rId8"/>
        <a:stretch>
          <a:fillRect/>
        </a:stretch>
      </xdr:blipFill>
      <xdr:spPr>
        <a:prstGeom prst="rect">
          <a:avLst/>
        </a:prstGeom>
        <a:noFill/>
      </xdr:spPr>
    </xdr:pic>
    <xdr:clientData fLocksWithSheet="0"/>
  </xdr:oneCellAnchor>
  <xdr:oneCellAnchor>
    <xdr:from>
      <xdr:col>10</xdr:col>
      <xdr:colOff>0</xdr:colOff>
      <xdr:row>51</xdr:row>
      <xdr:rowOff>0</xdr:rowOff>
    </xdr:from>
    <xdr:ext cx="952500" cy="952500"/>
    <xdr:pic>
      <xdr:nvPicPr>
        <xdr:cNvPr id="0" name="image12.png"/>
        <xdr:cNvPicPr preferRelativeResize="0"/>
      </xdr:nvPicPr>
      <xdr:blipFill>
        <a:blip cstate="print" r:embed="rId9"/>
        <a:stretch>
          <a:fillRect/>
        </a:stretch>
      </xdr:blipFill>
      <xdr:spPr>
        <a:prstGeom prst="rect">
          <a:avLst/>
        </a:prstGeom>
        <a:noFill/>
      </xdr:spPr>
    </xdr:pic>
    <xdr:clientData fLocksWithSheet="0"/>
  </xdr:oneCellAnchor>
  <xdr:oneCellAnchor>
    <xdr:from>
      <xdr:col>10</xdr:col>
      <xdr:colOff>0</xdr:colOff>
      <xdr:row>52</xdr:row>
      <xdr:rowOff>0</xdr:rowOff>
    </xdr:from>
    <xdr:ext cx="952500" cy="952500"/>
    <xdr:pic>
      <xdr:nvPicPr>
        <xdr:cNvPr id="0" name="image2.png"/>
        <xdr:cNvPicPr preferRelativeResize="0"/>
      </xdr:nvPicPr>
      <xdr:blipFill>
        <a:blip cstate="print" r:embed="rId10"/>
        <a:stretch>
          <a:fillRect/>
        </a:stretch>
      </xdr:blipFill>
      <xdr:spPr>
        <a:prstGeom prst="rect">
          <a:avLst/>
        </a:prstGeom>
        <a:noFill/>
      </xdr:spPr>
    </xdr:pic>
    <xdr:clientData fLocksWithSheet="0"/>
  </xdr:oneCellAnchor>
  <xdr:oneCellAnchor>
    <xdr:from>
      <xdr:col>10</xdr:col>
      <xdr:colOff>0</xdr:colOff>
      <xdr:row>53</xdr:row>
      <xdr:rowOff>0</xdr:rowOff>
    </xdr:from>
    <xdr:ext cx="952500" cy="952500"/>
    <xdr:pic>
      <xdr:nvPicPr>
        <xdr:cNvPr id="0" name="image10.png"/>
        <xdr:cNvPicPr preferRelativeResize="0"/>
      </xdr:nvPicPr>
      <xdr:blipFill>
        <a:blip cstate="print" r:embed="rId11"/>
        <a:stretch>
          <a:fillRect/>
        </a:stretch>
      </xdr:blipFill>
      <xdr:spPr>
        <a:prstGeom prst="rect">
          <a:avLst/>
        </a:prstGeom>
        <a:noFill/>
      </xdr:spPr>
    </xdr:pic>
    <xdr:clientData fLocksWithSheet="0"/>
  </xdr:oneCellAnchor>
  <xdr:oneCellAnchor>
    <xdr:from>
      <xdr:col>10</xdr:col>
      <xdr:colOff>0</xdr:colOff>
      <xdr:row>54</xdr:row>
      <xdr:rowOff>0</xdr:rowOff>
    </xdr:from>
    <xdr:ext cx="952500" cy="952500"/>
    <xdr:pic>
      <xdr:nvPicPr>
        <xdr:cNvPr id="0" name="image15.png"/>
        <xdr:cNvPicPr preferRelativeResize="0"/>
      </xdr:nvPicPr>
      <xdr:blipFill>
        <a:blip cstate="print" r:embed="rId12"/>
        <a:stretch>
          <a:fillRect/>
        </a:stretch>
      </xdr:blipFill>
      <xdr:spPr>
        <a:prstGeom prst="rect">
          <a:avLst/>
        </a:prstGeom>
        <a:noFill/>
      </xdr:spPr>
    </xdr:pic>
    <xdr:clientData fLocksWithSheet="0"/>
  </xdr:oneCellAnchor>
  <xdr:oneCellAnchor>
    <xdr:from>
      <xdr:col>10</xdr:col>
      <xdr:colOff>0</xdr:colOff>
      <xdr:row>59</xdr:row>
      <xdr:rowOff>0</xdr:rowOff>
    </xdr:from>
    <xdr:ext cx="952500" cy="952500"/>
    <xdr:pic>
      <xdr:nvPicPr>
        <xdr:cNvPr id="0" name="image3.png"/>
        <xdr:cNvPicPr preferRelativeResize="0"/>
      </xdr:nvPicPr>
      <xdr:blipFill>
        <a:blip cstate="print" r:embed="rId13"/>
        <a:stretch>
          <a:fillRect/>
        </a:stretch>
      </xdr:blipFill>
      <xdr:spPr>
        <a:prstGeom prst="rect">
          <a:avLst/>
        </a:prstGeom>
        <a:noFill/>
      </xdr:spPr>
    </xdr:pic>
    <xdr:clientData fLocksWithSheet="0"/>
  </xdr:oneCellAnchor>
  <xdr:oneCellAnchor>
    <xdr:from>
      <xdr:col>10</xdr:col>
      <xdr:colOff>0</xdr:colOff>
      <xdr:row>61</xdr:row>
      <xdr:rowOff>0</xdr:rowOff>
    </xdr:from>
    <xdr:ext cx="952500" cy="952500"/>
    <xdr:pic>
      <xdr:nvPicPr>
        <xdr:cNvPr id="0" name="image9.png"/>
        <xdr:cNvPicPr preferRelativeResize="0"/>
      </xdr:nvPicPr>
      <xdr:blipFill>
        <a:blip cstate="print" r:embed="rId14"/>
        <a:stretch>
          <a:fillRect/>
        </a:stretch>
      </xdr:blipFill>
      <xdr:spPr>
        <a:prstGeom prst="rect">
          <a:avLst/>
        </a:prstGeom>
        <a:noFill/>
      </xdr:spPr>
    </xdr:pic>
    <xdr:clientData fLocksWithSheet="0"/>
  </xdr:oneCellAnchor>
  <xdr:oneCellAnchor>
    <xdr:from>
      <xdr:col>10</xdr:col>
      <xdr:colOff>0</xdr:colOff>
      <xdr:row>62</xdr:row>
      <xdr:rowOff>0</xdr:rowOff>
    </xdr:from>
    <xdr:ext cx="952500" cy="952500"/>
    <xdr:pic>
      <xdr:nvPicPr>
        <xdr:cNvPr id="0" name="image7.png"/>
        <xdr:cNvPicPr preferRelativeResize="0"/>
      </xdr:nvPicPr>
      <xdr:blipFill>
        <a:blip cstate="print" r:embed="rId15"/>
        <a:stretch>
          <a:fillRect/>
        </a:stretch>
      </xdr:blipFill>
      <xdr:spPr>
        <a:prstGeom prst="rect">
          <a:avLst/>
        </a:prstGeom>
        <a:noFill/>
      </xdr:spPr>
    </xdr:pic>
    <xdr:clientData fLocksWithSheet="0"/>
  </xdr:oneCellAnchor>
  <xdr:oneCellAnchor>
    <xdr:from>
      <xdr:col>10</xdr:col>
      <xdr:colOff>0</xdr:colOff>
      <xdr:row>63</xdr:row>
      <xdr:rowOff>0</xdr:rowOff>
    </xdr:from>
    <xdr:ext cx="952500" cy="952500"/>
    <xdr:pic>
      <xdr:nvPicPr>
        <xdr:cNvPr id="0" name="image4.png"/>
        <xdr:cNvPicPr preferRelativeResize="0"/>
      </xdr:nvPicPr>
      <xdr:blipFill>
        <a:blip cstate="print" r:embed="rId16"/>
        <a:stretch>
          <a:fillRect/>
        </a:stretch>
      </xdr:blipFill>
      <xdr:spPr>
        <a:prstGeom prst="rect">
          <a:avLst/>
        </a:prstGeom>
        <a:noFill/>
      </xdr:spPr>
    </xdr:pic>
    <xdr:clientData fLocksWithSheet="0"/>
  </xdr:oneCellAnchor>
  <xdr:oneCellAnchor>
    <xdr:from>
      <xdr:col>10</xdr:col>
      <xdr:colOff>0</xdr:colOff>
      <xdr:row>65</xdr:row>
      <xdr:rowOff>0</xdr:rowOff>
    </xdr:from>
    <xdr:ext cx="952500" cy="952500"/>
    <xdr:pic>
      <xdr:nvPicPr>
        <xdr:cNvPr id="0" name="image17.png"/>
        <xdr:cNvPicPr preferRelativeResize="0"/>
      </xdr:nvPicPr>
      <xdr:blipFill>
        <a:blip cstate="print" r:embed="rId17"/>
        <a:stretch>
          <a:fillRect/>
        </a:stretch>
      </xdr:blipFill>
      <xdr:spPr>
        <a:prstGeom prst="rect">
          <a:avLst/>
        </a:prstGeom>
        <a:noFill/>
      </xdr:spPr>
    </xdr:pic>
    <xdr:clientData fLocksWithSheet="0"/>
  </xdr:oneCellAnchor>
  <xdr:oneCellAnchor>
    <xdr:from>
      <xdr:col>10</xdr:col>
      <xdr:colOff>0</xdr:colOff>
      <xdr:row>66</xdr:row>
      <xdr:rowOff>0</xdr:rowOff>
    </xdr:from>
    <xdr:ext cx="952500" cy="952500"/>
    <xdr:pic>
      <xdr:nvPicPr>
        <xdr:cNvPr id="0" name="image19.png"/>
        <xdr:cNvPicPr preferRelativeResize="0"/>
      </xdr:nvPicPr>
      <xdr:blipFill>
        <a:blip cstate="print" r:embed="rId18"/>
        <a:stretch>
          <a:fillRect/>
        </a:stretch>
      </xdr:blipFill>
      <xdr:spPr>
        <a:prstGeom prst="rect">
          <a:avLst/>
        </a:prstGeom>
        <a:noFill/>
      </xdr:spPr>
    </xdr:pic>
    <xdr:clientData fLocksWithSheet="0"/>
  </xdr:oneCellAnchor>
  <xdr:oneCellAnchor>
    <xdr:from>
      <xdr:col>10</xdr:col>
      <xdr:colOff>0</xdr:colOff>
      <xdr:row>67</xdr:row>
      <xdr:rowOff>0</xdr:rowOff>
    </xdr:from>
    <xdr:ext cx="952500" cy="952500"/>
    <xdr:pic>
      <xdr:nvPicPr>
        <xdr:cNvPr id="0" name="image16.png"/>
        <xdr:cNvPicPr preferRelativeResize="0"/>
      </xdr:nvPicPr>
      <xdr:blipFill>
        <a:blip cstate="print" r:embed="rId19"/>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uploadstatic-sea.mihoyo.com/contentweb/20200315/2020031517331182257.png" TargetMode="External"/><Relationship Id="rId42" Type="http://schemas.openxmlformats.org/officeDocument/2006/relationships/hyperlink" Target="https://uploadstatic-sea.mihoyo.com/contentweb/20200723/2020072319114696003.png" TargetMode="External"/><Relationship Id="rId41" Type="http://schemas.openxmlformats.org/officeDocument/2006/relationships/hyperlink" Target="https://uploadstatic-sea.mihoyo.com/contentweb/20200316/2020031619513419872.png" TargetMode="External"/><Relationship Id="rId44" Type="http://schemas.openxmlformats.org/officeDocument/2006/relationships/hyperlink" Target="https://uploadstatic-sea.mihoyo.com/contentweb/20200324/2020032418063127277.png" TargetMode="External"/><Relationship Id="rId43" Type="http://schemas.openxmlformats.org/officeDocument/2006/relationships/hyperlink" Target="https://uploadstatic-sea.mihoyo.com/contentweb/20200316/2020031618223919497.png" TargetMode="External"/><Relationship Id="rId46" Type="http://schemas.openxmlformats.org/officeDocument/2006/relationships/hyperlink" Target="https://cdn.discordapp.com/attachments/812047627461328958/812053712117039264/Weapon_Dragons_Bane.png" TargetMode="External"/><Relationship Id="rId45" Type="http://schemas.openxmlformats.org/officeDocument/2006/relationships/hyperlink" Target="https://uploadstatic-sea.mihoyo.com/contentweb/20201125/2020112516015327993.png" TargetMode="External"/><Relationship Id="rId1" Type="http://schemas.openxmlformats.org/officeDocument/2006/relationships/hyperlink" Target="https://uploadstatic-sea.mihoyo.com/contentweb/20201216/2020121611141454228.png" TargetMode="External"/><Relationship Id="rId2" Type="http://schemas.openxmlformats.org/officeDocument/2006/relationships/hyperlink" Target="https://uploadstatic-sea.mihoyo.com/contentweb/20200316/2020031619504030315.png" TargetMode="External"/><Relationship Id="rId3" Type="http://schemas.openxmlformats.org/officeDocument/2006/relationships/hyperlink" Target="https://uploadstatic-sea.mihoyo.com/contentweb/20201231/2020123114302212435.png" TargetMode="External"/><Relationship Id="rId4" Type="http://schemas.openxmlformats.org/officeDocument/2006/relationships/hyperlink" Target="https://uploadstatic.mihoyo.com/contentweb/20210222/2021022210584218038.png" TargetMode="External"/><Relationship Id="rId9" Type="http://schemas.openxmlformats.org/officeDocument/2006/relationships/hyperlink" Target="https://uploadstatic-sea.mihoyo.com/contentweb/20200828/2020082817144917562.png" TargetMode="External"/><Relationship Id="rId48" Type="http://schemas.openxmlformats.org/officeDocument/2006/relationships/hyperlink" Target="https://cdn.discordapp.com/attachments/812047627461328958/812053095311212544/Weapon_Favonius_Codex.png" TargetMode="External"/><Relationship Id="rId47" Type="http://schemas.openxmlformats.org/officeDocument/2006/relationships/hyperlink" Target="https://cdn.discordapp.com/attachments/812047627461328958/812053218723889152/Weapon_Eye_of_Perception.png" TargetMode="External"/><Relationship Id="rId49" Type="http://schemas.openxmlformats.org/officeDocument/2006/relationships/hyperlink" Target="https://cdn.discordapp.com/attachments/812047627461328958/812054946106572820/Weapon_Favonius_Greatsword.png" TargetMode="External"/><Relationship Id="rId5" Type="http://schemas.openxmlformats.org/officeDocument/2006/relationships/hyperlink" Target="https://uploadstatic-sea.mihoyo.com/contentweb/20200316/2020031619494241375.png" TargetMode="External"/><Relationship Id="rId6" Type="http://schemas.openxmlformats.org/officeDocument/2006/relationships/hyperlink" Target="https://uploadstatic-sea.mihoyo.com/contentweb/20200828/2020082817192175739.png" TargetMode="External"/><Relationship Id="rId7" Type="http://schemas.openxmlformats.org/officeDocument/2006/relationships/hyperlink" Target="https://uploadstatic-sea.mihoyo.com/contentweb/20200316/2020031619524764235.png" TargetMode="External"/><Relationship Id="rId8" Type="http://schemas.openxmlformats.org/officeDocument/2006/relationships/hyperlink" Target="https://uploadstatic-sea.mihoyo.com/contentweb/20200828/2020082817270441202.png" TargetMode="External"/><Relationship Id="rId73" Type="http://schemas.openxmlformats.org/officeDocument/2006/relationships/hyperlink" Target="https://cdn.discordapp.com/attachments/812047627461328958/812058139154317352/Weapon_Magic_Guide_3_Star.png" TargetMode="External"/><Relationship Id="rId72" Type="http://schemas.openxmlformats.org/officeDocument/2006/relationships/hyperlink" Target="https://cdn.discordapp.com/attachments/812047627461328958/812056698415480912/Weapon_Harbinger_of_Dawn_3_Star.png" TargetMode="External"/><Relationship Id="rId31" Type="http://schemas.openxmlformats.org/officeDocument/2006/relationships/hyperlink" Target="https://uploadstatic-sea.mihoyo.com/contentweb/20200316/2020031619500256389.png" TargetMode="External"/><Relationship Id="rId75" Type="http://schemas.openxmlformats.org/officeDocument/2006/relationships/hyperlink" Target="https://cdn.discordapp.com/attachments/812047627461328958/812057771007541248/Weapon_Sharpshooters_Oath_3_Star.png" TargetMode="External"/><Relationship Id="rId30" Type="http://schemas.openxmlformats.org/officeDocument/2006/relationships/hyperlink" Target="https://uploadstatic-sea.mihoyo.com/contentweb/20200310/2020031016592515874.png" TargetMode="External"/><Relationship Id="rId74" Type="http://schemas.openxmlformats.org/officeDocument/2006/relationships/hyperlink" Target="https://cdn.discordapp.com/attachments/812047627461328958/812057832634974288/Weapon_Raven_Bow_3_Star.png" TargetMode="External"/><Relationship Id="rId33" Type="http://schemas.openxmlformats.org/officeDocument/2006/relationships/hyperlink" Target="https://uploadstatic-sea.mihoyo.com/contentweb/20200312/2020031220001073799.png" TargetMode="External"/><Relationship Id="rId77" Type="http://schemas.openxmlformats.org/officeDocument/2006/relationships/hyperlink" Target="https://cdn.discordapp.com/attachments/812047627461328958/812057801299984404/Weapon_Slingshot_3_Star.png" TargetMode="External"/><Relationship Id="rId32" Type="http://schemas.openxmlformats.org/officeDocument/2006/relationships/hyperlink" Target="https://uploadstatic-sea.mihoyo.com/contentweb/20200316/2020031619533898562.png" TargetMode="External"/><Relationship Id="rId76" Type="http://schemas.openxmlformats.org/officeDocument/2006/relationships/hyperlink" Target="https://cdn.discordapp.com/attachments/812047627461328958/812056617334997032/Weapon_Skyrider_Sword_3_Star.png" TargetMode="External"/><Relationship Id="rId35" Type="http://schemas.openxmlformats.org/officeDocument/2006/relationships/hyperlink" Target="https://uploadstatic-sea.mihoyo.com/contentweb/20201106/2020110618564834380.png" TargetMode="External"/><Relationship Id="rId79" Type="http://schemas.openxmlformats.org/officeDocument/2006/relationships/drawing" Target="../drawings/drawing5.xml"/><Relationship Id="rId34" Type="http://schemas.openxmlformats.org/officeDocument/2006/relationships/hyperlink" Target="https://uploadstatic-sea.mihoyo.com/contentweb/20200602/2020060220171563309.png" TargetMode="External"/><Relationship Id="rId78" Type="http://schemas.openxmlformats.org/officeDocument/2006/relationships/hyperlink" Target="https://cdn.discordapp.com/attachments/812047627461328958/812058175813320764/Weapon_Thrilling_Tales_of_Dragon_Slayers_3_Star.png" TargetMode="External"/><Relationship Id="rId71" Type="http://schemas.openxmlformats.org/officeDocument/2006/relationships/hyperlink" Target="https://cdn.discordapp.com/attachments/812047627461328958/812057354463477770/Weapon_Ferrous_Shadow_3_Star.png" TargetMode="External"/><Relationship Id="rId70" Type="http://schemas.openxmlformats.org/officeDocument/2006/relationships/hyperlink" Target="https://cdn.discordapp.com/attachments/812047627461328958/812058210320121876/Weapon_Emerald_Orb_3_Star.png" TargetMode="External"/><Relationship Id="rId37" Type="http://schemas.openxmlformats.org/officeDocument/2006/relationships/hyperlink" Target="https://uploadstatic-sea.mihoyo.com/contentweb/20200316/2020031619490965086.png" TargetMode="External"/><Relationship Id="rId36" Type="http://schemas.openxmlformats.org/officeDocument/2006/relationships/hyperlink" Target="https://uploadstatic-sea.mihoyo.com/contentweb/20200330/2020033022164911534.png" TargetMode="External"/><Relationship Id="rId39" Type="http://schemas.openxmlformats.org/officeDocument/2006/relationships/hyperlink" Target="https://uploadstatic-sea.mihoyo.com/contentweb/20200316/2020031619540911246.png" TargetMode="External"/><Relationship Id="rId38" Type="http://schemas.openxmlformats.org/officeDocument/2006/relationships/hyperlink" Target="https://uploadstatic-sea.mihoyo.com/contentweb/20200316/2020031619510379464.png" TargetMode="External"/><Relationship Id="rId62" Type="http://schemas.openxmlformats.org/officeDocument/2006/relationships/hyperlink" Target="https://cdn.discordapp.com/attachments/812047627461328958/812054902653059082/Weapon_The_Bell.png" TargetMode="External"/><Relationship Id="rId61" Type="http://schemas.openxmlformats.org/officeDocument/2006/relationships/hyperlink" Target="https://cdn.discordapp.com/attachments/812047627461328958/812055620924342423/Weapon_Sacrificial_Sword.png" TargetMode="External"/><Relationship Id="rId20" Type="http://schemas.openxmlformats.org/officeDocument/2006/relationships/hyperlink" Target="https://cdn.discordapp.com/attachments/812047627461328958/812049806352056370/Weapon_Skyward_Atlas.png" TargetMode="External"/><Relationship Id="rId64" Type="http://schemas.openxmlformats.org/officeDocument/2006/relationships/hyperlink" Target="https://cdn.discordapp.com/attachments/812047627461328958/812054294844276736/Weapon_The_Stringless.png" TargetMode="External"/><Relationship Id="rId63" Type="http://schemas.openxmlformats.org/officeDocument/2006/relationships/hyperlink" Target="https://cdn.discordapp.com/attachments/812047627461328958/812055654239174676/Weapon_The_Flute.png" TargetMode="External"/><Relationship Id="rId22" Type="http://schemas.openxmlformats.org/officeDocument/2006/relationships/hyperlink" Target="https://cdn.discordapp.com/attachments/812047627461328958/812048909790085190/Weapon_Skyward_Harp.png" TargetMode="External"/><Relationship Id="rId66" Type="http://schemas.openxmlformats.org/officeDocument/2006/relationships/hyperlink" Target="https://cdn.discordapp.com/attachments/812047627461328958/812057002007855104/Weapon_Black_Tassel_3_Star.png" TargetMode="External"/><Relationship Id="rId21" Type="http://schemas.openxmlformats.org/officeDocument/2006/relationships/hyperlink" Target="https://cdn.discordapp.com/attachments/812047627461328958/812050718051008522/Weapon_Skyward_Blade.png" TargetMode="External"/><Relationship Id="rId65" Type="http://schemas.openxmlformats.org/officeDocument/2006/relationships/hyperlink" Target="https://cdn.discordapp.com/attachments/812047627461328958/812053174147743784/Weapon_The_Widsith.png" TargetMode="External"/><Relationship Id="rId24" Type="http://schemas.openxmlformats.org/officeDocument/2006/relationships/hyperlink" Target="https://cdn.discordapp.com/attachments/812047627461328958/812051428087955456/Weapon_Skyward_Spine.png" TargetMode="External"/><Relationship Id="rId68" Type="http://schemas.openxmlformats.org/officeDocument/2006/relationships/hyperlink" Target="https://cdn.discordapp.com/attachments/812047627461328958/812056663325671504/Weapon_Cool_Steel_3_Star.png" TargetMode="External"/><Relationship Id="rId23" Type="http://schemas.openxmlformats.org/officeDocument/2006/relationships/hyperlink" Target="https://cdn.discordapp.com/attachments/812047627461328958/812052058106495016/Weapon_Skyward_Pride.png" TargetMode="External"/><Relationship Id="rId67" Type="http://schemas.openxmlformats.org/officeDocument/2006/relationships/hyperlink" Target="https://cdn.discordapp.com/attachments/812047627461328958/812057393462378506/Weapon_Bloodtainted_Greatsword_3_Star.png" TargetMode="External"/><Relationship Id="rId60" Type="http://schemas.openxmlformats.org/officeDocument/2006/relationships/hyperlink" Target="https://cdn.discordapp.com/attachments/812047627461328958/812055048275755100/Weapon_Sacrificial_Greatsword.png" TargetMode="External"/><Relationship Id="rId26" Type="http://schemas.openxmlformats.org/officeDocument/2006/relationships/hyperlink" Target="https://cdn.discordapp.com/attachments/812047627461328958/812050764573704222/Weapon_Summit_Shaper.png" TargetMode="External"/><Relationship Id="rId25" Type="http://schemas.openxmlformats.org/officeDocument/2006/relationships/hyperlink" Target="https://cdn.discordapp.com/attachments/812047627461328958/812051485227614258/Weapon_Staff_of_Homa.png" TargetMode="External"/><Relationship Id="rId69" Type="http://schemas.openxmlformats.org/officeDocument/2006/relationships/hyperlink" Target="https://cdn.discordapp.com/attachments/812047627461328958/812057429105442846/Weapon_Debate_Club_3_Star.png" TargetMode="External"/><Relationship Id="rId28" Type="http://schemas.openxmlformats.org/officeDocument/2006/relationships/hyperlink" Target="https://cdn.discordapp.com/attachments/812047627461328958/812051549239902208/Weapon_Vortex_Vanquisher.png" TargetMode="External"/><Relationship Id="rId27" Type="http://schemas.openxmlformats.org/officeDocument/2006/relationships/hyperlink" Target="https://cdn.discordapp.com/attachments/812047627461328958/812052120445911040/Weapon_The_Unforged.png" TargetMode="External"/><Relationship Id="rId29" Type="http://schemas.openxmlformats.org/officeDocument/2006/relationships/hyperlink" Target="https://cdn.discordapp.com/attachments/812047627461328958/812052161386250240/Weapon_Wolfs_Gravestone.png" TargetMode="External"/><Relationship Id="rId51" Type="http://schemas.openxmlformats.org/officeDocument/2006/relationships/hyperlink" Target="https://cdn.discordapp.com/attachments/812047627461328958/812055697247305728/Weapon_Favonius_Sword.png" TargetMode="External"/><Relationship Id="rId50" Type="http://schemas.openxmlformats.org/officeDocument/2006/relationships/hyperlink" Target="https://cdn.discordapp.com/attachments/812047627461328958/812053757390880768/Weapon_Favonius_Lance.png" TargetMode="External"/><Relationship Id="rId53" Type="http://schemas.openxmlformats.org/officeDocument/2006/relationships/hyperlink" Target="https://cdn.discordapp.com/attachments/812047627461328958/812055576099291166/Weapon_Lions_Roar.png" TargetMode="External"/><Relationship Id="rId52" Type="http://schemas.openxmlformats.org/officeDocument/2006/relationships/hyperlink" Target="https://cdn.discordapp.com/attachments/812047627461328958/812054336644841522/Weapon_Favonius_Warbow.png" TargetMode="External"/><Relationship Id="rId11" Type="http://schemas.openxmlformats.org/officeDocument/2006/relationships/hyperlink" Target="https://uploadstatic-sea.mihoyo.com/contentweb/20200316/2020031619520566339.png" TargetMode="External"/><Relationship Id="rId55" Type="http://schemas.openxmlformats.org/officeDocument/2006/relationships/hyperlink" Target="https://cdn.discordapp.com/attachments/812047627461328958/812053797944688660/Weapon_Lithic_Spear.png" TargetMode="External"/><Relationship Id="rId10" Type="http://schemas.openxmlformats.org/officeDocument/2006/relationships/hyperlink" Target="https://uploadstatic-sea.mihoyo.com/contentweb/20201103/2020110321155815420.png" TargetMode="External"/><Relationship Id="rId54" Type="http://schemas.openxmlformats.org/officeDocument/2006/relationships/hyperlink" Target="https://cdn.discordapp.com/attachments/812047627461328958/812054979627319317/Weapon_Lithic_Blade.png" TargetMode="External"/><Relationship Id="rId13" Type="http://schemas.openxmlformats.org/officeDocument/2006/relationships/hyperlink" Target="https://uploadstatic-sea.mihoyo.com/contentweb/20201120/2020112022105267987.png" TargetMode="External"/><Relationship Id="rId57" Type="http://schemas.openxmlformats.org/officeDocument/2006/relationships/hyperlink" Target="https://cdn.discordapp.com/attachments/812047627461328958/812054372581376000/Weapon_Rust.png" TargetMode="External"/><Relationship Id="rId12" Type="http://schemas.openxmlformats.org/officeDocument/2006/relationships/hyperlink" Target="https://uploadstatic-sea.mihoyo.com/contentweb/20200316/2020031619530797687.png" TargetMode="External"/><Relationship Id="rId56" Type="http://schemas.openxmlformats.org/officeDocument/2006/relationships/hyperlink" Target="https://cdn.discordapp.com/attachments/812047627461328958/812055012259266560/Weapon_Rainslasher.png" TargetMode="External"/><Relationship Id="rId15" Type="http://schemas.openxmlformats.org/officeDocument/2006/relationships/hyperlink" Target="https://cdn.discordapp.com/attachments/812047627461328958/812050278358450186/Weapon_Aquila_Favonia.png" TargetMode="External"/><Relationship Id="rId59" Type="http://schemas.openxmlformats.org/officeDocument/2006/relationships/hyperlink" Target="https://cdn.discordapp.com/attachments/812047627461328958/812053140677460069/Weapon_Sacrificial_Fragments.png" TargetMode="External"/><Relationship Id="rId14" Type="http://schemas.openxmlformats.org/officeDocument/2006/relationships/hyperlink" Target="https://cdn.discordapp.com/attachments/812047627461328958/812048079758164008/Weapon_Amos_Bow.png" TargetMode="External"/><Relationship Id="rId58" Type="http://schemas.openxmlformats.org/officeDocument/2006/relationships/hyperlink" Target="https://cdn.discordapp.com/attachments/812047627461328958/812054407507083295/Weapon_Sacrificial_Bow.png" TargetMode="External"/><Relationship Id="rId17" Type="http://schemas.openxmlformats.org/officeDocument/2006/relationships/hyperlink" Target="https://cdn.discordapp.com/attachments/812047627461328958/812049695991529512/Weapon_Memory_of_Dust.png" TargetMode="External"/><Relationship Id="rId16" Type="http://schemas.openxmlformats.org/officeDocument/2006/relationships/hyperlink" Target="https://cdn.discordapp.com/attachments/812047627461328958/812049631118360676/Weapon_Lost_Prayer_to_the_Sacred_Winds.png" TargetMode="External"/><Relationship Id="rId19" Type="http://schemas.openxmlformats.org/officeDocument/2006/relationships/hyperlink" Target="https://cdn.discordapp.com/attachments/812047627461328958/812051360505266216/Weapon_Primordial_Jade_Winged-Spear.png" TargetMode="External"/><Relationship Id="rId18" Type="http://schemas.openxmlformats.org/officeDocument/2006/relationships/hyperlink" Target="https://cdn.discordapp.com/attachments/812047627461328958/812050666377838592/Weapon_Primordial_Jade_Cutter.pn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3.29"/>
    <col customWidth="1" min="2" max="3" width="7.86"/>
    <col customWidth="1" min="4" max="4" width="14.43"/>
    <col customWidth="1" min="5" max="5" width="18.86"/>
    <col customWidth="1" min="6" max="6" width="28.57"/>
    <col customWidth="1" min="7" max="10" width="12.29"/>
  </cols>
  <sheetData>
    <row r="1" ht="37.5" customHeight="1">
      <c r="A1" s="1"/>
      <c r="B1" s="1" t="s">
        <v>0</v>
      </c>
      <c r="C1" s="1" t="s">
        <v>1</v>
      </c>
      <c r="D1" s="1" t="str">
        <f>IFERROR(__xludf.DUMMYFUNCTION("{""Item Type"";ArrayFormula(IFERROR( REGEXEXTRACT(A2:A900,""([\w]+)[A-Z]"")))}"),"Item Type")</f>
        <v>Item Type</v>
      </c>
      <c r="E1" s="1" t="str">
        <f>IFERROR(__xludf.DUMMYFUNCTION("{""Date and Time"";ArrayFormula(IFERROR(REGEXEXTRACT(A2:A900,""[0-9]+.{15}$"")))}"),"Date and Time")</f>
        <v>Date and Time</v>
      </c>
      <c r="F1" s="1" t="str">
        <f>IFERROR(__xludf.DUMMYFUNCTION("{""Item Name"";ArrayFormula(IFERROR(IF(REGEXREPLACE(REGEXEXTRACT(A2:A900,""[\w]+([A-Z][a-z].+)[0-9]+.{18}$""),"" \(.+"",) = ""Mortal Shackle"", ""Memory of Dust"", REGEXREPLACE(REGEXEXTRACT(A2:A900,""[\w]+([A-Z][a-z].+)[0-9]+.{18}$""),"" \(.+"",))))}"),"Item Name")</f>
        <v>Item Name</v>
      </c>
      <c r="G1" s="1" t="s">
        <v>2</v>
      </c>
      <c r="H1" s="1" t="s">
        <v>3</v>
      </c>
      <c r="I1" s="1" t="s">
        <v>4</v>
      </c>
      <c r="J1" s="1" t="str">
        <f>IFERROR(__xludf.DUMMYFUNCTION("{""Date and Time
Format"";ArrayFormula(IFERROR(VALUE(REGEXEXTRACT(A2:A900,""[0-9]+.{15}$""))))}"),"Date and Time
Format")</f>
        <v>Date and Time
Format</v>
      </c>
      <c r="K1" s="2" t="s">
        <v>5</v>
      </c>
    </row>
    <row r="2" ht="15.75" customHeight="1">
      <c r="A2" s="1" t="s">
        <v>6</v>
      </c>
      <c r="B2" s="3">
        <v>1.0</v>
      </c>
      <c r="C2" s="3">
        <v>1.0</v>
      </c>
      <c r="D2" s="1" t="str">
        <f>IFERROR(__xludf.DUMMYFUNCTION("""COMPUTED_VALUE"""),"Weapon")</f>
        <v>Weapon</v>
      </c>
      <c r="E2" s="1" t="str">
        <f>IFERROR(__xludf.DUMMYFUNCTION("""COMPUTED_VALUE"""),"2020-09-29 14:30:50")</f>
        <v>2020-09-29 14:30:50</v>
      </c>
      <c r="F2" s="1" t="str">
        <f>IFERROR(__xludf.DUMMYFUNCTION("""COMPUTED_VALUE"""),"Raven Bow")</f>
        <v>Raven Bow</v>
      </c>
      <c r="G2" s="1" t="s">
        <v>7</v>
      </c>
      <c r="H2" s="4">
        <v>44103.0</v>
      </c>
      <c r="I2" s="4" t="s">
        <v>8</v>
      </c>
      <c r="J2" s="5">
        <f>IFERROR(__xludf.DUMMYFUNCTION("""COMPUTED_VALUE"""),44103.60474537037)</f>
        <v>44103.60475</v>
      </c>
      <c r="K2" s="2" t="s">
        <v>9</v>
      </c>
    </row>
    <row r="3" ht="15.75" customHeight="1">
      <c r="A3" s="1" t="s">
        <v>10</v>
      </c>
      <c r="B3" s="3">
        <v>2.0</v>
      </c>
      <c r="C3" s="3">
        <v>2.0</v>
      </c>
      <c r="D3" s="1" t="str">
        <f>IFERROR(__xludf.DUMMYFUNCTION("""COMPUTED_VALUE"""),"Weapon")</f>
        <v>Weapon</v>
      </c>
      <c r="E3" s="1" t="str">
        <f>IFERROR(__xludf.DUMMYFUNCTION("""COMPUTED_VALUE"""),"2020-09-29 14:30:50")</f>
        <v>2020-09-29 14:30:50</v>
      </c>
      <c r="F3" s="1" t="str">
        <f>IFERROR(__xludf.DUMMYFUNCTION("""COMPUTED_VALUE"""),"Ferrous Shadow")</f>
        <v>Ferrous Shadow</v>
      </c>
      <c r="G3" s="1" t="s">
        <v>7</v>
      </c>
      <c r="H3" s="4">
        <v>44103.0</v>
      </c>
      <c r="I3" s="4" t="s">
        <v>8</v>
      </c>
      <c r="J3" s="5">
        <f>IFERROR(__xludf.DUMMYFUNCTION("""COMPUTED_VALUE"""),44103.60474537037)</f>
        <v>44103.60475</v>
      </c>
      <c r="K3" s="2" t="s">
        <v>9</v>
      </c>
    </row>
    <row r="4" ht="15.75" customHeight="1">
      <c r="A4" s="1" t="s">
        <v>11</v>
      </c>
      <c r="B4" s="3">
        <v>3.0</v>
      </c>
      <c r="C4" s="3">
        <v>3.0</v>
      </c>
      <c r="D4" s="1" t="str">
        <f>IFERROR(__xludf.DUMMYFUNCTION("""COMPUTED_VALUE"""),"Weapon")</f>
        <v>Weapon</v>
      </c>
      <c r="E4" s="1" t="str">
        <f>IFERROR(__xludf.DUMMYFUNCTION("""COMPUTED_VALUE"""),"2020-09-29 14:30:50")</f>
        <v>2020-09-29 14:30:50</v>
      </c>
      <c r="F4" s="1" t="str">
        <f>IFERROR(__xludf.DUMMYFUNCTION("""COMPUTED_VALUE"""),"Slingshot")</f>
        <v>Slingshot</v>
      </c>
      <c r="G4" s="1" t="s">
        <v>7</v>
      </c>
      <c r="H4" s="4">
        <v>44103.0</v>
      </c>
      <c r="I4" s="4" t="s">
        <v>8</v>
      </c>
      <c r="J4" s="5">
        <f>IFERROR(__xludf.DUMMYFUNCTION("""COMPUTED_VALUE"""),44103.60474537037)</f>
        <v>44103.60475</v>
      </c>
      <c r="K4" s="2" t="s">
        <v>9</v>
      </c>
    </row>
    <row r="5" ht="15.75" customHeight="1">
      <c r="A5" s="1" t="s">
        <v>10</v>
      </c>
      <c r="B5" s="3">
        <v>4.0</v>
      </c>
      <c r="C5" s="3">
        <v>4.0</v>
      </c>
      <c r="D5" s="1" t="str">
        <f>IFERROR(__xludf.DUMMYFUNCTION("""COMPUTED_VALUE"""),"Weapon")</f>
        <v>Weapon</v>
      </c>
      <c r="E5" s="1" t="str">
        <f>IFERROR(__xludf.DUMMYFUNCTION("""COMPUTED_VALUE"""),"2020-09-29 14:30:50")</f>
        <v>2020-09-29 14:30:50</v>
      </c>
      <c r="F5" s="1" t="str">
        <f>IFERROR(__xludf.DUMMYFUNCTION("""COMPUTED_VALUE"""),"Ferrous Shadow")</f>
        <v>Ferrous Shadow</v>
      </c>
      <c r="G5" s="1" t="s">
        <v>7</v>
      </c>
      <c r="H5" s="4">
        <v>44103.0</v>
      </c>
      <c r="I5" s="4" t="s">
        <v>8</v>
      </c>
      <c r="J5" s="5">
        <f>IFERROR(__xludf.DUMMYFUNCTION("""COMPUTED_VALUE"""),44103.60474537037)</f>
        <v>44103.60475</v>
      </c>
      <c r="K5" s="2" t="s">
        <v>9</v>
      </c>
    </row>
    <row r="6" ht="15.75" customHeight="1">
      <c r="A6" s="1" t="s">
        <v>12</v>
      </c>
      <c r="B6" s="3">
        <v>5.0</v>
      </c>
      <c r="C6" s="3">
        <v>5.0</v>
      </c>
      <c r="D6" s="1" t="str">
        <f>IFERROR(__xludf.DUMMYFUNCTION("""COMPUTED_VALUE"""),"Weapon")</f>
        <v>Weapon</v>
      </c>
      <c r="E6" s="1" t="str">
        <f>IFERROR(__xludf.DUMMYFUNCTION("""COMPUTED_VALUE"""),"2020-09-29 14:30:50")</f>
        <v>2020-09-29 14:30:50</v>
      </c>
      <c r="F6" s="1" t="str">
        <f>IFERROR(__xludf.DUMMYFUNCTION("""COMPUTED_VALUE"""),"Debate Club")</f>
        <v>Debate Club</v>
      </c>
      <c r="G6" s="1" t="s">
        <v>7</v>
      </c>
      <c r="H6" s="4">
        <v>44103.0</v>
      </c>
      <c r="I6" s="4" t="s">
        <v>8</v>
      </c>
      <c r="J6" s="5">
        <f>IFERROR(__xludf.DUMMYFUNCTION("""COMPUTED_VALUE"""),44103.60474537037)</f>
        <v>44103.60475</v>
      </c>
      <c r="K6" s="2" t="s">
        <v>9</v>
      </c>
    </row>
    <row r="7" ht="15.75" customHeight="1">
      <c r="A7" s="1" t="s">
        <v>13</v>
      </c>
      <c r="B7" s="3">
        <v>6.0</v>
      </c>
      <c r="C7" s="3">
        <v>6.0</v>
      </c>
      <c r="D7" s="1" t="str">
        <f>IFERROR(__xludf.DUMMYFUNCTION("""COMPUTED_VALUE"""),"Weapon")</f>
        <v>Weapon</v>
      </c>
      <c r="E7" s="1" t="str">
        <f>IFERROR(__xludf.DUMMYFUNCTION("""COMPUTED_VALUE"""),"2020-09-29 14:30:50")</f>
        <v>2020-09-29 14:30:50</v>
      </c>
      <c r="F7" s="1" t="str">
        <f>IFERROR(__xludf.DUMMYFUNCTION("""COMPUTED_VALUE"""),"Thrilling Tales of Dragon Slayers")</f>
        <v>Thrilling Tales of Dragon Slayers</v>
      </c>
      <c r="G7" s="1" t="s">
        <v>7</v>
      </c>
      <c r="H7" s="4">
        <v>44103.0</v>
      </c>
      <c r="I7" s="4" t="s">
        <v>8</v>
      </c>
      <c r="J7" s="5">
        <f>IFERROR(__xludf.DUMMYFUNCTION("""COMPUTED_VALUE"""),44103.60474537037)</f>
        <v>44103.60475</v>
      </c>
      <c r="K7" s="2" t="s">
        <v>9</v>
      </c>
    </row>
    <row r="8" ht="15.75" customHeight="1">
      <c r="A8" s="1" t="s">
        <v>14</v>
      </c>
      <c r="B8" s="3">
        <v>7.0</v>
      </c>
      <c r="C8" s="3">
        <v>7.0</v>
      </c>
      <c r="D8" s="1" t="str">
        <f>IFERROR(__xludf.DUMMYFUNCTION("""COMPUTED_VALUE"""),"Weapon")</f>
        <v>Weapon</v>
      </c>
      <c r="E8" s="1" t="str">
        <f>IFERROR(__xludf.DUMMYFUNCTION("""COMPUTED_VALUE"""),"2020-09-29 14:30:50")</f>
        <v>2020-09-29 14:30:50</v>
      </c>
      <c r="F8" s="1" t="str">
        <f>IFERROR(__xludf.DUMMYFUNCTION("""COMPUTED_VALUE"""),"Emerald Orb")</f>
        <v>Emerald Orb</v>
      </c>
      <c r="G8" s="1" t="s">
        <v>7</v>
      </c>
      <c r="H8" s="4">
        <v>44103.0</v>
      </c>
      <c r="I8" s="4" t="s">
        <v>8</v>
      </c>
      <c r="J8" s="5">
        <f>IFERROR(__xludf.DUMMYFUNCTION("""COMPUTED_VALUE"""),44103.60474537037)</f>
        <v>44103.60475</v>
      </c>
      <c r="K8" s="2" t="s">
        <v>9</v>
      </c>
    </row>
    <row r="9" ht="15.75" customHeight="1">
      <c r="A9" s="1" t="s">
        <v>15</v>
      </c>
      <c r="B9" s="3">
        <v>8.0</v>
      </c>
      <c r="C9" s="3">
        <v>8.0</v>
      </c>
      <c r="D9" s="1" t="str">
        <f>IFERROR(__xludf.DUMMYFUNCTION("""COMPUTED_VALUE"""),"Weapon")</f>
        <v>Weapon</v>
      </c>
      <c r="E9" s="1" t="str">
        <f>IFERROR(__xludf.DUMMYFUNCTION("""COMPUTED_VALUE"""),"2020-09-29 14:30:50")</f>
        <v>2020-09-29 14:30:50</v>
      </c>
      <c r="F9" s="1" t="str">
        <f>IFERROR(__xludf.DUMMYFUNCTION("""COMPUTED_VALUE"""),"Cool Steel")</f>
        <v>Cool Steel</v>
      </c>
      <c r="G9" s="1" t="s">
        <v>7</v>
      </c>
      <c r="H9" s="4">
        <v>44103.0</v>
      </c>
      <c r="I9" s="4" t="s">
        <v>8</v>
      </c>
      <c r="J9" s="5">
        <f>IFERROR(__xludf.DUMMYFUNCTION("""COMPUTED_VALUE"""),44103.60474537037)</f>
        <v>44103.60475</v>
      </c>
      <c r="K9" s="2" t="s">
        <v>9</v>
      </c>
    </row>
    <row r="10" ht="15.75" customHeight="1">
      <c r="A10" s="1" t="s">
        <v>16</v>
      </c>
      <c r="B10" s="3">
        <v>9.0</v>
      </c>
      <c r="C10" s="3">
        <v>9.0</v>
      </c>
      <c r="D10" s="1" t="str">
        <f>IFERROR(__xludf.DUMMYFUNCTION("""COMPUTED_VALUE"""),"Character")</f>
        <v>Character</v>
      </c>
      <c r="E10" s="1" t="str">
        <f>IFERROR(__xludf.DUMMYFUNCTION("""COMPUTED_VALUE"""),"2020-09-29 14:30:50")</f>
        <v>2020-09-29 14:30:50</v>
      </c>
      <c r="F10" s="1" t="str">
        <f>IFERROR(__xludf.DUMMYFUNCTION("""COMPUTED_VALUE"""),"Barbara")</f>
        <v>Barbara</v>
      </c>
      <c r="G10" s="1" t="s">
        <v>17</v>
      </c>
      <c r="H10" s="4">
        <v>44103.0</v>
      </c>
      <c r="I10" s="4" t="s">
        <v>8</v>
      </c>
      <c r="J10" s="5">
        <f>IFERROR(__xludf.DUMMYFUNCTION("""COMPUTED_VALUE"""),44103.60474537037)</f>
        <v>44103.60475</v>
      </c>
      <c r="K10" s="2" t="s">
        <v>9</v>
      </c>
    </row>
    <row r="11" ht="15.75" customHeight="1">
      <c r="A11" s="1" t="s">
        <v>18</v>
      </c>
      <c r="B11" s="3">
        <v>10.0</v>
      </c>
      <c r="C11" s="3">
        <v>10.0</v>
      </c>
      <c r="D11" s="1" t="str">
        <f>IFERROR(__xludf.DUMMYFUNCTION("""COMPUTED_VALUE"""),"Weapon")</f>
        <v>Weapon</v>
      </c>
      <c r="E11" s="1" t="str">
        <f>IFERROR(__xludf.DUMMYFUNCTION("""COMPUTED_VALUE"""),"2020-09-29 14:30:50")</f>
        <v>2020-09-29 14:30:50</v>
      </c>
      <c r="F11" s="1" t="str">
        <f>IFERROR(__xludf.DUMMYFUNCTION("""COMPUTED_VALUE"""),"Bloodtainted Greatsword")</f>
        <v>Bloodtainted Greatsword</v>
      </c>
      <c r="G11" s="1" t="s">
        <v>7</v>
      </c>
      <c r="H11" s="4">
        <v>44103.0</v>
      </c>
      <c r="I11" s="4" t="s">
        <v>8</v>
      </c>
      <c r="J11" s="5">
        <f>IFERROR(__xludf.DUMMYFUNCTION("""COMPUTED_VALUE"""),44103.60474537037)</f>
        <v>44103.60475</v>
      </c>
      <c r="K11" s="2" t="s">
        <v>9</v>
      </c>
    </row>
    <row r="12" ht="15.75" customHeight="1">
      <c r="A12" s="1" t="s">
        <v>19</v>
      </c>
      <c r="B12" s="3">
        <v>1.0</v>
      </c>
      <c r="C12" s="3">
        <v>11.0</v>
      </c>
      <c r="D12" s="1" t="str">
        <f>IFERROR(__xludf.DUMMYFUNCTION("""COMPUTED_VALUE"""),"Weapon")</f>
        <v>Weapon</v>
      </c>
      <c r="E12" s="1" t="str">
        <f>IFERROR(__xludf.DUMMYFUNCTION("""COMPUTED_VALUE"""),"2020-10-02 00:26:32")</f>
        <v>2020-10-02 00:26:32</v>
      </c>
      <c r="F12" s="1" t="str">
        <f>IFERROR(__xludf.DUMMYFUNCTION("""COMPUTED_VALUE"""),"Debate Club")</f>
        <v>Debate Club</v>
      </c>
      <c r="G12" s="1" t="s">
        <v>7</v>
      </c>
      <c r="H12" s="4">
        <v>44106.0</v>
      </c>
      <c r="I12" s="4" t="s">
        <v>8</v>
      </c>
      <c r="J12" s="5">
        <f>IFERROR(__xludf.DUMMYFUNCTION("""COMPUTED_VALUE"""),44106.018425925926)</f>
        <v>44106.01843</v>
      </c>
      <c r="K12" s="2" t="s">
        <v>9</v>
      </c>
    </row>
    <row r="13" ht="15.75" customHeight="1">
      <c r="A13" s="1" t="s">
        <v>20</v>
      </c>
      <c r="B13" s="3">
        <v>2.0</v>
      </c>
      <c r="C13" s="3">
        <v>12.0</v>
      </c>
      <c r="D13" s="1" t="str">
        <f>IFERROR(__xludf.DUMMYFUNCTION("""COMPUTED_VALUE"""),"Weapon")</f>
        <v>Weapon</v>
      </c>
      <c r="E13" s="1" t="str">
        <f>IFERROR(__xludf.DUMMYFUNCTION("""COMPUTED_VALUE"""),"2020-10-02 00:26:32")</f>
        <v>2020-10-02 00:26:32</v>
      </c>
      <c r="F13" s="1" t="str">
        <f>IFERROR(__xludf.DUMMYFUNCTION("""COMPUTED_VALUE"""),"Raven Bow")</f>
        <v>Raven Bow</v>
      </c>
      <c r="G13" s="1" t="s">
        <v>7</v>
      </c>
      <c r="H13" s="4">
        <v>44106.0</v>
      </c>
      <c r="I13" s="4" t="s">
        <v>8</v>
      </c>
      <c r="J13" s="5">
        <f>IFERROR(__xludf.DUMMYFUNCTION("""COMPUTED_VALUE"""),44106.018425925926)</f>
        <v>44106.01843</v>
      </c>
      <c r="K13" s="2" t="s">
        <v>9</v>
      </c>
    </row>
    <row r="14" ht="15.75" customHeight="1">
      <c r="A14" s="1" t="s">
        <v>21</v>
      </c>
      <c r="B14" s="3">
        <v>3.0</v>
      </c>
      <c r="C14" s="3">
        <v>13.0</v>
      </c>
      <c r="D14" s="1" t="str">
        <f>IFERROR(__xludf.DUMMYFUNCTION("""COMPUTED_VALUE"""),"Weapon")</f>
        <v>Weapon</v>
      </c>
      <c r="E14" s="1" t="str">
        <f>IFERROR(__xludf.DUMMYFUNCTION("""COMPUTED_VALUE"""),"2020-10-02 00:26:32")</f>
        <v>2020-10-02 00:26:32</v>
      </c>
      <c r="F14" s="1" t="str">
        <f>IFERROR(__xludf.DUMMYFUNCTION("""COMPUTED_VALUE"""),"Harbinger of Dawn")</f>
        <v>Harbinger of Dawn</v>
      </c>
      <c r="G14" s="1" t="s">
        <v>7</v>
      </c>
      <c r="H14" s="4">
        <v>44106.0</v>
      </c>
      <c r="I14" s="4" t="s">
        <v>8</v>
      </c>
      <c r="J14" s="5">
        <f>IFERROR(__xludf.DUMMYFUNCTION("""COMPUTED_VALUE"""),44106.018425925926)</f>
        <v>44106.01843</v>
      </c>
      <c r="K14" s="2" t="s">
        <v>9</v>
      </c>
    </row>
    <row r="15" ht="15.75" customHeight="1">
      <c r="A15" s="1" t="s">
        <v>22</v>
      </c>
      <c r="B15" s="3">
        <v>4.0</v>
      </c>
      <c r="C15" s="3">
        <v>14.0</v>
      </c>
      <c r="D15" s="1" t="str">
        <f>IFERROR(__xludf.DUMMYFUNCTION("""COMPUTED_VALUE"""),"Weapon")</f>
        <v>Weapon</v>
      </c>
      <c r="E15" s="1" t="str">
        <f>IFERROR(__xludf.DUMMYFUNCTION("""COMPUTED_VALUE"""),"2020-10-02 00:26:32")</f>
        <v>2020-10-02 00:26:32</v>
      </c>
      <c r="F15" s="1" t="str">
        <f>IFERROR(__xludf.DUMMYFUNCTION("""COMPUTED_VALUE"""),"Emerald Orb")</f>
        <v>Emerald Orb</v>
      </c>
      <c r="G15" s="1" t="s">
        <v>7</v>
      </c>
      <c r="H15" s="4">
        <v>44106.0</v>
      </c>
      <c r="I15" s="4" t="s">
        <v>8</v>
      </c>
      <c r="J15" s="5">
        <f>IFERROR(__xludf.DUMMYFUNCTION("""COMPUTED_VALUE"""),44106.018425925926)</f>
        <v>44106.01843</v>
      </c>
      <c r="K15" s="2" t="s">
        <v>9</v>
      </c>
    </row>
    <row r="16" ht="15.75" customHeight="1">
      <c r="A16" s="1" t="s">
        <v>22</v>
      </c>
      <c r="B16" s="3">
        <v>5.0</v>
      </c>
      <c r="C16" s="3">
        <v>15.0</v>
      </c>
      <c r="D16" s="1" t="str">
        <f>IFERROR(__xludf.DUMMYFUNCTION("""COMPUTED_VALUE"""),"Weapon")</f>
        <v>Weapon</v>
      </c>
      <c r="E16" s="1" t="str">
        <f>IFERROR(__xludf.DUMMYFUNCTION("""COMPUTED_VALUE"""),"2020-10-02 00:26:32")</f>
        <v>2020-10-02 00:26:32</v>
      </c>
      <c r="F16" s="1" t="str">
        <f>IFERROR(__xludf.DUMMYFUNCTION("""COMPUTED_VALUE"""),"Emerald Orb")</f>
        <v>Emerald Orb</v>
      </c>
      <c r="G16" s="1" t="s">
        <v>7</v>
      </c>
      <c r="H16" s="4">
        <v>44106.0</v>
      </c>
      <c r="I16" s="4" t="s">
        <v>8</v>
      </c>
      <c r="J16" s="5">
        <f>IFERROR(__xludf.DUMMYFUNCTION("""COMPUTED_VALUE"""),44106.018425925926)</f>
        <v>44106.01843</v>
      </c>
      <c r="K16" s="2" t="s">
        <v>9</v>
      </c>
    </row>
    <row r="17" ht="15.75" customHeight="1">
      <c r="A17" s="1" t="s">
        <v>22</v>
      </c>
      <c r="B17" s="3">
        <v>6.0</v>
      </c>
      <c r="C17" s="3">
        <v>16.0</v>
      </c>
      <c r="D17" s="1" t="str">
        <f>IFERROR(__xludf.DUMMYFUNCTION("""COMPUTED_VALUE"""),"Weapon")</f>
        <v>Weapon</v>
      </c>
      <c r="E17" s="1" t="str">
        <f>IFERROR(__xludf.DUMMYFUNCTION("""COMPUTED_VALUE"""),"2020-10-02 00:26:32")</f>
        <v>2020-10-02 00:26:32</v>
      </c>
      <c r="F17" s="1" t="str">
        <f>IFERROR(__xludf.DUMMYFUNCTION("""COMPUTED_VALUE"""),"Emerald Orb")</f>
        <v>Emerald Orb</v>
      </c>
      <c r="G17" s="1" t="s">
        <v>7</v>
      </c>
      <c r="H17" s="4">
        <v>44106.0</v>
      </c>
      <c r="I17" s="4" t="s">
        <v>8</v>
      </c>
      <c r="J17" s="5">
        <f>IFERROR(__xludf.DUMMYFUNCTION("""COMPUTED_VALUE"""),44106.018425925926)</f>
        <v>44106.01843</v>
      </c>
      <c r="K17" s="2" t="s">
        <v>9</v>
      </c>
    </row>
    <row r="18" ht="15.75" customHeight="1">
      <c r="A18" s="1" t="s">
        <v>23</v>
      </c>
      <c r="B18" s="3">
        <v>7.0</v>
      </c>
      <c r="C18" s="3">
        <v>17.0</v>
      </c>
      <c r="D18" s="1" t="str">
        <f>IFERROR(__xludf.DUMMYFUNCTION("""COMPUTED_VALUE"""),"Weapon")</f>
        <v>Weapon</v>
      </c>
      <c r="E18" s="1" t="str">
        <f>IFERROR(__xludf.DUMMYFUNCTION("""COMPUTED_VALUE"""),"2020-10-02 00:26:32")</f>
        <v>2020-10-02 00:26:32</v>
      </c>
      <c r="F18" s="1" t="str">
        <f>IFERROR(__xludf.DUMMYFUNCTION("""COMPUTED_VALUE"""),"Sharpshooter's Oath")</f>
        <v>Sharpshooter's Oath</v>
      </c>
      <c r="G18" s="1" t="s">
        <v>7</v>
      </c>
      <c r="H18" s="4">
        <v>44106.0</v>
      </c>
      <c r="I18" s="4" t="s">
        <v>8</v>
      </c>
      <c r="J18" s="5">
        <f>IFERROR(__xludf.DUMMYFUNCTION("""COMPUTED_VALUE"""),44106.018425925926)</f>
        <v>44106.01843</v>
      </c>
      <c r="K18" s="2" t="s">
        <v>9</v>
      </c>
    </row>
    <row r="19" ht="15.75" customHeight="1">
      <c r="A19" s="1" t="s">
        <v>24</v>
      </c>
      <c r="B19" s="3">
        <v>8.0</v>
      </c>
      <c r="C19" s="3">
        <v>18.0</v>
      </c>
      <c r="D19" s="1" t="str">
        <f>IFERROR(__xludf.DUMMYFUNCTION("""COMPUTED_VALUE"""),"Weapon")</f>
        <v>Weapon</v>
      </c>
      <c r="E19" s="1" t="str">
        <f>IFERROR(__xludf.DUMMYFUNCTION("""COMPUTED_VALUE"""),"2020-10-02 00:26:32")</f>
        <v>2020-10-02 00:26:32</v>
      </c>
      <c r="F19" s="1" t="str">
        <f>IFERROR(__xludf.DUMMYFUNCTION("""COMPUTED_VALUE"""),"Eye of Perception")</f>
        <v>Eye of Perception</v>
      </c>
      <c r="G19" s="1" t="s">
        <v>17</v>
      </c>
      <c r="H19" s="4">
        <v>44106.0</v>
      </c>
      <c r="I19" s="4" t="s">
        <v>8</v>
      </c>
      <c r="J19" s="5">
        <f>IFERROR(__xludf.DUMMYFUNCTION("""COMPUTED_VALUE"""),44106.018425925926)</f>
        <v>44106.01843</v>
      </c>
      <c r="K19" s="2" t="s">
        <v>9</v>
      </c>
    </row>
    <row r="20" ht="15.75" customHeight="1">
      <c r="A20" s="1" t="s">
        <v>19</v>
      </c>
      <c r="B20" s="3">
        <v>9.0</v>
      </c>
      <c r="C20" s="3">
        <v>19.0</v>
      </c>
      <c r="D20" s="1" t="str">
        <f>IFERROR(__xludf.DUMMYFUNCTION("""COMPUTED_VALUE"""),"Weapon")</f>
        <v>Weapon</v>
      </c>
      <c r="E20" s="1" t="str">
        <f>IFERROR(__xludf.DUMMYFUNCTION("""COMPUTED_VALUE"""),"2020-10-02 00:26:32")</f>
        <v>2020-10-02 00:26:32</v>
      </c>
      <c r="F20" s="1" t="str">
        <f>IFERROR(__xludf.DUMMYFUNCTION("""COMPUTED_VALUE"""),"Debate Club")</f>
        <v>Debate Club</v>
      </c>
      <c r="G20" s="1" t="s">
        <v>7</v>
      </c>
      <c r="H20" s="4">
        <v>44106.0</v>
      </c>
      <c r="I20" s="4" t="s">
        <v>8</v>
      </c>
      <c r="J20" s="5">
        <f>IFERROR(__xludf.DUMMYFUNCTION("""COMPUTED_VALUE"""),44106.018425925926)</f>
        <v>44106.01843</v>
      </c>
      <c r="K20" s="2" t="s">
        <v>9</v>
      </c>
    </row>
    <row r="21" ht="15.75" customHeight="1">
      <c r="A21" s="1" t="s">
        <v>25</v>
      </c>
      <c r="B21" s="3">
        <v>10.0</v>
      </c>
      <c r="C21" s="3">
        <v>20.0</v>
      </c>
      <c r="D21" s="1" t="str">
        <f>IFERROR(__xludf.DUMMYFUNCTION("""COMPUTED_VALUE"""),"Weapon")</f>
        <v>Weapon</v>
      </c>
      <c r="E21" s="1" t="str">
        <f>IFERROR(__xludf.DUMMYFUNCTION("""COMPUTED_VALUE"""),"2020-10-02 00:26:32")</f>
        <v>2020-10-02 00:26:32</v>
      </c>
      <c r="F21" s="1" t="str">
        <f>IFERROR(__xludf.DUMMYFUNCTION("""COMPUTED_VALUE"""),"Ferrous Shadow")</f>
        <v>Ferrous Shadow</v>
      </c>
      <c r="G21" s="1" t="s">
        <v>7</v>
      </c>
      <c r="H21" s="4">
        <v>44106.0</v>
      </c>
      <c r="I21" s="4" t="s">
        <v>8</v>
      </c>
      <c r="J21" s="5">
        <f>IFERROR(__xludf.DUMMYFUNCTION("""COMPUTED_VALUE"""),44106.018425925926)</f>
        <v>44106.01843</v>
      </c>
      <c r="K21" s="2" t="s">
        <v>9</v>
      </c>
    </row>
    <row r="22" ht="15.75" customHeight="1">
      <c r="A22" s="1" t="s">
        <v>26</v>
      </c>
      <c r="B22" s="3">
        <v>1.0</v>
      </c>
      <c r="C22" s="3">
        <v>21.0</v>
      </c>
      <c r="D22" s="1" t="str">
        <f>IFERROR(__xludf.DUMMYFUNCTION("""COMPUTED_VALUE"""),"Weapon")</f>
        <v>Weapon</v>
      </c>
      <c r="E22" s="1" t="str">
        <f>IFERROR(__xludf.DUMMYFUNCTION("""COMPUTED_VALUE"""),"2020-10-03 04:04:07")</f>
        <v>2020-10-03 04:04:07</v>
      </c>
      <c r="F22" s="1" t="str">
        <f>IFERROR(__xludf.DUMMYFUNCTION("""COMPUTED_VALUE"""),"Debate Club")</f>
        <v>Debate Club</v>
      </c>
      <c r="G22" s="1" t="s">
        <v>7</v>
      </c>
      <c r="H22" s="4">
        <v>44107.0</v>
      </c>
      <c r="I22" s="4" t="s">
        <v>8</v>
      </c>
      <c r="J22" s="5">
        <f>IFERROR(__xludf.DUMMYFUNCTION("""COMPUTED_VALUE"""),44107.16952546296)</f>
        <v>44107.16953</v>
      </c>
      <c r="K22" s="2" t="s">
        <v>9</v>
      </c>
    </row>
    <row r="23" ht="15.75" customHeight="1">
      <c r="A23" s="1" t="s">
        <v>27</v>
      </c>
      <c r="B23" s="3">
        <v>2.0</v>
      </c>
      <c r="C23" s="3">
        <v>22.0</v>
      </c>
      <c r="D23" s="1" t="str">
        <f>IFERROR(__xludf.DUMMYFUNCTION("""COMPUTED_VALUE"""),"Weapon")</f>
        <v>Weapon</v>
      </c>
      <c r="E23" s="1" t="str">
        <f>IFERROR(__xludf.DUMMYFUNCTION("""COMPUTED_VALUE"""),"2020-10-03 04:04:07")</f>
        <v>2020-10-03 04:04:07</v>
      </c>
      <c r="F23" s="1" t="str">
        <f>IFERROR(__xludf.DUMMYFUNCTION("""COMPUTED_VALUE"""),"Skyrider Sword")</f>
        <v>Skyrider Sword</v>
      </c>
      <c r="G23" s="1" t="s">
        <v>7</v>
      </c>
      <c r="H23" s="4">
        <v>44107.0</v>
      </c>
      <c r="I23" s="4" t="s">
        <v>8</v>
      </c>
      <c r="J23" s="5">
        <f>IFERROR(__xludf.DUMMYFUNCTION("""COMPUTED_VALUE"""),44107.16952546296)</f>
        <v>44107.16953</v>
      </c>
      <c r="K23" s="2" t="s">
        <v>9</v>
      </c>
    </row>
    <row r="24" ht="15.75" customHeight="1">
      <c r="A24" s="1" t="s">
        <v>28</v>
      </c>
      <c r="B24" s="3">
        <v>3.0</v>
      </c>
      <c r="C24" s="3">
        <v>23.0</v>
      </c>
      <c r="D24" s="1" t="str">
        <f>IFERROR(__xludf.DUMMYFUNCTION("""COMPUTED_VALUE"""),"Weapon")</f>
        <v>Weapon</v>
      </c>
      <c r="E24" s="1" t="str">
        <f>IFERROR(__xludf.DUMMYFUNCTION("""COMPUTED_VALUE"""),"2020-10-03 04:04:07")</f>
        <v>2020-10-03 04:04:07</v>
      </c>
      <c r="F24" s="1" t="str">
        <f>IFERROR(__xludf.DUMMYFUNCTION("""COMPUTED_VALUE"""),"Slingshot")</f>
        <v>Slingshot</v>
      </c>
      <c r="G24" s="1" t="s">
        <v>7</v>
      </c>
      <c r="H24" s="4">
        <v>44107.0</v>
      </c>
      <c r="I24" s="4" t="s">
        <v>8</v>
      </c>
      <c r="J24" s="5">
        <f>IFERROR(__xludf.DUMMYFUNCTION("""COMPUTED_VALUE"""),44107.16952546296)</f>
        <v>44107.16953</v>
      </c>
      <c r="K24" s="2" t="s">
        <v>9</v>
      </c>
    </row>
    <row r="25" ht="15.75" customHeight="1">
      <c r="A25" s="1" t="s">
        <v>29</v>
      </c>
      <c r="B25" s="3">
        <v>4.0</v>
      </c>
      <c r="C25" s="3">
        <v>24.0</v>
      </c>
      <c r="D25" s="1" t="str">
        <f>IFERROR(__xludf.DUMMYFUNCTION("""COMPUTED_VALUE"""),"Weapon")</f>
        <v>Weapon</v>
      </c>
      <c r="E25" s="1" t="str">
        <f>IFERROR(__xludf.DUMMYFUNCTION("""COMPUTED_VALUE"""),"2020-10-03 04:04:07")</f>
        <v>2020-10-03 04:04:07</v>
      </c>
      <c r="F25" s="1" t="str">
        <f>IFERROR(__xludf.DUMMYFUNCTION("""COMPUTED_VALUE"""),"Thrilling Tales of Dragon Slayers")</f>
        <v>Thrilling Tales of Dragon Slayers</v>
      </c>
      <c r="G25" s="1" t="s">
        <v>7</v>
      </c>
      <c r="H25" s="4">
        <v>44107.0</v>
      </c>
      <c r="I25" s="4" t="s">
        <v>8</v>
      </c>
      <c r="J25" s="5">
        <f>IFERROR(__xludf.DUMMYFUNCTION("""COMPUTED_VALUE"""),44107.16952546296)</f>
        <v>44107.16953</v>
      </c>
      <c r="K25" s="2" t="s">
        <v>9</v>
      </c>
    </row>
    <row r="26" ht="15.75" customHeight="1">
      <c r="A26" s="1" t="s">
        <v>30</v>
      </c>
      <c r="B26" s="3">
        <v>5.0</v>
      </c>
      <c r="C26" s="3">
        <v>25.0</v>
      </c>
      <c r="D26" s="1" t="str">
        <f>IFERROR(__xludf.DUMMYFUNCTION("""COMPUTED_VALUE"""),"Weapon")</f>
        <v>Weapon</v>
      </c>
      <c r="E26" s="1" t="str">
        <f>IFERROR(__xludf.DUMMYFUNCTION("""COMPUTED_VALUE"""),"2020-10-03 04:04:07")</f>
        <v>2020-10-03 04:04:07</v>
      </c>
      <c r="F26" s="1" t="str">
        <f>IFERROR(__xludf.DUMMYFUNCTION("""COMPUTED_VALUE"""),"Black Tassel")</f>
        <v>Black Tassel</v>
      </c>
      <c r="G26" s="1" t="s">
        <v>7</v>
      </c>
      <c r="H26" s="4">
        <v>44107.0</v>
      </c>
      <c r="I26" s="4" t="s">
        <v>8</v>
      </c>
      <c r="J26" s="5">
        <f>IFERROR(__xludf.DUMMYFUNCTION("""COMPUTED_VALUE"""),44107.16952546296)</f>
        <v>44107.16953</v>
      </c>
      <c r="K26" s="2" t="s">
        <v>9</v>
      </c>
    </row>
    <row r="27" ht="15.75" customHeight="1">
      <c r="A27" s="1" t="s">
        <v>29</v>
      </c>
      <c r="B27" s="3">
        <v>6.0</v>
      </c>
      <c r="C27" s="3">
        <v>26.0</v>
      </c>
      <c r="D27" s="1" t="str">
        <f>IFERROR(__xludf.DUMMYFUNCTION("""COMPUTED_VALUE"""),"Weapon")</f>
        <v>Weapon</v>
      </c>
      <c r="E27" s="1" t="str">
        <f>IFERROR(__xludf.DUMMYFUNCTION("""COMPUTED_VALUE"""),"2020-10-03 04:04:07")</f>
        <v>2020-10-03 04:04:07</v>
      </c>
      <c r="F27" s="1" t="str">
        <f>IFERROR(__xludf.DUMMYFUNCTION("""COMPUTED_VALUE"""),"Thrilling Tales of Dragon Slayers")</f>
        <v>Thrilling Tales of Dragon Slayers</v>
      </c>
      <c r="G27" s="1" t="s">
        <v>7</v>
      </c>
      <c r="H27" s="4">
        <v>44107.0</v>
      </c>
      <c r="I27" s="4" t="s">
        <v>8</v>
      </c>
      <c r="J27" s="5">
        <f>IFERROR(__xludf.DUMMYFUNCTION("""COMPUTED_VALUE"""),44107.16952546296)</f>
        <v>44107.16953</v>
      </c>
      <c r="K27" s="2" t="s">
        <v>9</v>
      </c>
    </row>
    <row r="28" ht="15.75" customHeight="1">
      <c r="A28" s="1" t="s">
        <v>31</v>
      </c>
      <c r="B28" s="3">
        <v>7.0</v>
      </c>
      <c r="C28" s="3">
        <v>27.0</v>
      </c>
      <c r="D28" s="1" t="str">
        <f>IFERROR(__xludf.DUMMYFUNCTION("""COMPUTED_VALUE"""),"Character")</f>
        <v>Character</v>
      </c>
      <c r="E28" s="1" t="str">
        <f>IFERROR(__xludf.DUMMYFUNCTION("""COMPUTED_VALUE"""),"2020-10-03 04:04:07")</f>
        <v>2020-10-03 04:04:07</v>
      </c>
      <c r="F28" s="1" t="str">
        <f>IFERROR(__xludf.DUMMYFUNCTION("""COMPUTED_VALUE"""),"Xiangling")</f>
        <v>Xiangling</v>
      </c>
      <c r="G28" s="1" t="s">
        <v>17</v>
      </c>
      <c r="H28" s="4">
        <v>44107.0</v>
      </c>
      <c r="I28" s="4" t="s">
        <v>8</v>
      </c>
      <c r="J28" s="5">
        <f>IFERROR(__xludf.DUMMYFUNCTION("""COMPUTED_VALUE"""),44107.16952546296)</f>
        <v>44107.16953</v>
      </c>
      <c r="K28" s="2" t="s">
        <v>9</v>
      </c>
    </row>
    <row r="29" ht="15.75" customHeight="1">
      <c r="A29" s="1" t="s">
        <v>27</v>
      </c>
      <c r="B29" s="3">
        <v>8.0</v>
      </c>
      <c r="C29" s="3">
        <v>28.0</v>
      </c>
      <c r="D29" s="1" t="str">
        <f>IFERROR(__xludf.DUMMYFUNCTION("""COMPUTED_VALUE"""),"Weapon")</f>
        <v>Weapon</v>
      </c>
      <c r="E29" s="1" t="str">
        <f>IFERROR(__xludf.DUMMYFUNCTION("""COMPUTED_VALUE"""),"2020-10-03 04:04:07")</f>
        <v>2020-10-03 04:04:07</v>
      </c>
      <c r="F29" s="1" t="str">
        <f>IFERROR(__xludf.DUMMYFUNCTION("""COMPUTED_VALUE"""),"Skyrider Sword")</f>
        <v>Skyrider Sword</v>
      </c>
      <c r="G29" s="1" t="s">
        <v>7</v>
      </c>
      <c r="H29" s="4">
        <v>44107.0</v>
      </c>
      <c r="I29" s="4" t="s">
        <v>8</v>
      </c>
      <c r="J29" s="5">
        <f>IFERROR(__xludf.DUMMYFUNCTION("""COMPUTED_VALUE"""),44107.16952546296)</f>
        <v>44107.16953</v>
      </c>
      <c r="K29" s="2" t="s">
        <v>9</v>
      </c>
    </row>
    <row r="30" ht="15.75" customHeight="1">
      <c r="A30" s="1" t="s">
        <v>32</v>
      </c>
      <c r="B30" s="3">
        <v>9.0</v>
      </c>
      <c r="C30" s="3">
        <v>29.0</v>
      </c>
      <c r="D30" s="1" t="str">
        <f>IFERROR(__xludf.DUMMYFUNCTION("""COMPUTED_VALUE"""),"Weapon")</f>
        <v>Weapon</v>
      </c>
      <c r="E30" s="1" t="str">
        <f>IFERROR(__xludf.DUMMYFUNCTION("""COMPUTED_VALUE"""),"2020-10-03 04:04:07")</f>
        <v>2020-10-03 04:04:07</v>
      </c>
      <c r="F30" s="1" t="str">
        <f>IFERROR(__xludf.DUMMYFUNCTION("""COMPUTED_VALUE"""),"Bloodtainted Greatsword")</f>
        <v>Bloodtainted Greatsword</v>
      </c>
      <c r="G30" s="1" t="s">
        <v>7</v>
      </c>
      <c r="H30" s="4">
        <v>44107.0</v>
      </c>
      <c r="I30" s="4" t="s">
        <v>8</v>
      </c>
      <c r="J30" s="5">
        <f>IFERROR(__xludf.DUMMYFUNCTION("""COMPUTED_VALUE"""),44107.16952546296)</f>
        <v>44107.16953</v>
      </c>
      <c r="K30" s="2" t="s">
        <v>9</v>
      </c>
    </row>
    <row r="31" ht="15.75" customHeight="1">
      <c r="A31" s="1" t="s">
        <v>32</v>
      </c>
      <c r="B31" s="3">
        <v>10.0</v>
      </c>
      <c r="C31" s="3">
        <v>30.0</v>
      </c>
      <c r="D31" s="1" t="str">
        <f>IFERROR(__xludf.DUMMYFUNCTION("""COMPUTED_VALUE"""),"Weapon")</f>
        <v>Weapon</v>
      </c>
      <c r="E31" s="1" t="str">
        <f>IFERROR(__xludf.DUMMYFUNCTION("""COMPUTED_VALUE"""),"2020-10-03 04:04:07")</f>
        <v>2020-10-03 04:04:07</v>
      </c>
      <c r="F31" s="1" t="str">
        <f>IFERROR(__xludf.DUMMYFUNCTION("""COMPUTED_VALUE"""),"Bloodtainted Greatsword")</f>
        <v>Bloodtainted Greatsword</v>
      </c>
      <c r="G31" s="1" t="s">
        <v>7</v>
      </c>
      <c r="H31" s="4">
        <v>44107.0</v>
      </c>
      <c r="I31" s="4" t="s">
        <v>8</v>
      </c>
      <c r="J31" s="5">
        <f>IFERROR(__xludf.DUMMYFUNCTION("""COMPUTED_VALUE"""),44107.16952546296)</f>
        <v>44107.16953</v>
      </c>
      <c r="K31" s="2" t="s">
        <v>9</v>
      </c>
    </row>
    <row r="32" ht="15.75" customHeight="1">
      <c r="A32" s="1" t="s">
        <v>33</v>
      </c>
      <c r="B32" s="3">
        <v>1.0</v>
      </c>
      <c r="C32" s="3">
        <v>31.0</v>
      </c>
      <c r="D32" s="1" t="str">
        <f>IFERROR(__xludf.DUMMYFUNCTION("""COMPUTED_VALUE"""),"Weapon")</f>
        <v>Weapon</v>
      </c>
      <c r="E32" s="1" t="str">
        <f>IFERROR(__xludf.DUMMYFUNCTION("""COMPUTED_VALUE"""),"2020-10-03 04:06:44")</f>
        <v>2020-10-03 04:06:44</v>
      </c>
      <c r="F32" s="1" t="str">
        <f>IFERROR(__xludf.DUMMYFUNCTION("""COMPUTED_VALUE"""),"Raven Bow")</f>
        <v>Raven Bow</v>
      </c>
      <c r="G32" s="1" t="s">
        <v>7</v>
      </c>
      <c r="H32" s="4">
        <v>44107.0</v>
      </c>
      <c r="I32" s="4" t="s">
        <v>8</v>
      </c>
      <c r="J32" s="5">
        <f>IFERROR(__xludf.DUMMYFUNCTION("""COMPUTED_VALUE"""),44107.17134259259)</f>
        <v>44107.17134</v>
      </c>
      <c r="K32" s="2" t="s">
        <v>9</v>
      </c>
    </row>
    <row r="33" ht="15.75" customHeight="1">
      <c r="A33" s="1" t="s">
        <v>34</v>
      </c>
      <c r="B33" s="3">
        <v>2.0</v>
      </c>
      <c r="C33" s="3">
        <v>32.0</v>
      </c>
      <c r="D33" s="1" t="str">
        <f>IFERROR(__xludf.DUMMYFUNCTION("""COMPUTED_VALUE"""),"Weapon")</f>
        <v>Weapon</v>
      </c>
      <c r="E33" s="1" t="str">
        <f>IFERROR(__xludf.DUMMYFUNCTION("""COMPUTED_VALUE"""),"2020-10-03 04:06:44")</f>
        <v>2020-10-03 04:06:44</v>
      </c>
      <c r="F33" s="1" t="str">
        <f>IFERROR(__xludf.DUMMYFUNCTION("""COMPUTED_VALUE"""),"Emerald Orb")</f>
        <v>Emerald Orb</v>
      </c>
      <c r="G33" s="1" t="s">
        <v>7</v>
      </c>
      <c r="H33" s="4">
        <v>44107.0</v>
      </c>
      <c r="I33" s="4" t="s">
        <v>8</v>
      </c>
      <c r="J33" s="5">
        <f>IFERROR(__xludf.DUMMYFUNCTION("""COMPUTED_VALUE"""),44107.17134259259)</f>
        <v>44107.17134</v>
      </c>
      <c r="K33" s="2" t="s">
        <v>9</v>
      </c>
    </row>
    <row r="34" ht="15.75" customHeight="1">
      <c r="A34" s="1" t="s">
        <v>35</v>
      </c>
      <c r="B34" s="3">
        <v>3.0</v>
      </c>
      <c r="C34" s="3">
        <v>33.0</v>
      </c>
      <c r="D34" s="1" t="str">
        <f>IFERROR(__xludf.DUMMYFUNCTION("""COMPUTED_VALUE"""),"Weapon")</f>
        <v>Weapon</v>
      </c>
      <c r="E34" s="1" t="str">
        <f>IFERROR(__xludf.DUMMYFUNCTION("""COMPUTED_VALUE"""),"2020-10-03 04:06:44")</f>
        <v>2020-10-03 04:06:44</v>
      </c>
      <c r="F34" s="1" t="str">
        <f>IFERROR(__xludf.DUMMYFUNCTION("""COMPUTED_VALUE"""),"Magic Guide")</f>
        <v>Magic Guide</v>
      </c>
      <c r="G34" s="1" t="s">
        <v>7</v>
      </c>
      <c r="H34" s="4">
        <v>44107.0</v>
      </c>
      <c r="I34" s="4" t="s">
        <v>8</v>
      </c>
      <c r="J34" s="5">
        <f>IFERROR(__xludf.DUMMYFUNCTION("""COMPUTED_VALUE"""),44107.17134259259)</f>
        <v>44107.17134</v>
      </c>
      <c r="K34" s="2" t="s">
        <v>9</v>
      </c>
    </row>
    <row r="35" ht="15.75" customHeight="1">
      <c r="A35" s="1" t="s">
        <v>36</v>
      </c>
      <c r="B35" s="3">
        <v>4.0</v>
      </c>
      <c r="C35" s="3">
        <v>34.0</v>
      </c>
      <c r="D35" s="1" t="str">
        <f>IFERROR(__xludf.DUMMYFUNCTION("""COMPUTED_VALUE"""),"Weapon")</f>
        <v>Weapon</v>
      </c>
      <c r="E35" s="1" t="str">
        <f>IFERROR(__xludf.DUMMYFUNCTION("""COMPUTED_VALUE"""),"2020-10-03 04:06:44")</f>
        <v>2020-10-03 04:06:44</v>
      </c>
      <c r="F35" s="1" t="str">
        <f>IFERROR(__xludf.DUMMYFUNCTION("""COMPUTED_VALUE"""),"Cool Steel")</f>
        <v>Cool Steel</v>
      </c>
      <c r="G35" s="1" t="s">
        <v>7</v>
      </c>
      <c r="H35" s="4">
        <v>44107.0</v>
      </c>
      <c r="I35" s="4" t="s">
        <v>8</v>
      </c>
      <c r="J35" s="5">
        <f>IFERROR(__xludf.DUMMYFUNCTION("""COMPUTED_VALUE"""),44107.17134259259)</f>
        <v>44107.17134</v>
      </c>
      <c r="K35" s="2" t="s">
        <v>9</v>
      </c>
    </row>
    <row r="36" ht="15.75" customHeight="1">
      <c r="A36" s="1" t="s">
        <v>37</v>
      </c>
      <c r="B36" s="3">
        <v>5.0</v>
      </c>
      <c r="C36" s="3">
        <v>35.0</v>
      </c>
      <c r="D36" s="1" t="str">
        <f>IFERROR(__xludf.DUMMYFUNCTION("""COMPUTED_VALUE"""),"Character")</f>
        <v>Character</v>
      </c>
      <c r="E36" s="1" t="str">
        <f>IFERROR(__xludf.DUMMYFUNCTION("""COMPUTED_VALUE"""),"2020-10-03 04:06:44")</f>
        <v>2020-10-03 04:06:44</v>
      </c>
      <c r="F36" s="1" t="str">
        <f>IFERROR(__xludf.DUMMYFUNCTION("""COMPUTED_VALUE"""),"Barbara")</f>
        <v>Barbara</v>
      </c>
      <c r="G36" s="1" t="s">
        <v>17</v>
      </c>
      <c r="H36" s="4">
        <v>44107.0</v>
      </c>
      <c r="I36" s="4" t="s">
        <v>8</v>
      </c>
      <c r="J36" s="5">
        <f>IFERROR(__xludf.DUMMYFUNCTION("""COMPUTED_VALUE"""),44107.17134259259)</f>
        <v>44107.17134</v>
      </c>
      <c r="K36" s="2" t="s">
        <v>9</v>
      </c>
    </row>
    <row r="37" ht="15.75" customHeight="1">
      <c r="A37" s="1" t="s">
        <v>35</v>
      </c>
      <c r="B37" s="3">
        <v>6.0</v>
      </c>
      <c r="C37" s="3">
        <v>36.0</v>
      </c>
      <c r="D37" s="1" t="str">
        <f>IFERROR(__xludf.DUMMYFUNCTION("""COMPUTED_VALUE"""),"Weapon")</f>
        <v>Weapon</v>
      </c>
      <c r="E37" s="1" t="str">
        <f>IFERROR(__xludf.DUMMYFUNCTION("""COMPUTED_VALUE"""),"2020-10-03 04:06:44")</f>
        <v>2020-10-03 04:06:44</v>
      </c>
      <c r="F37" s="1" t="str">
        <f>IFERROR(__xludf.DUMMYFUNCTION("""COMPUTED_VALUE"""),"Magic Guide")</f>
        <v>Magic Guide</v>
      </c>
      <c r="G37" s="1" t="s">
        <v>7</v>
      </c>
      <c r="H37" s="4">
        <v>44107.0</v>
      </c>
      <c r="I37" s="4" t="s">
        <v>8</v>
      </c>
      <c r="J37" s="5">
        <f>IFERROR(__xludf.DUMMYFUNCTION("""COMPUTED_VALUE"""),44107.17134259259)</f>
        <v>44107.17134</v>
      </c>
      <c r="K37" s="2" t="s">
        <v>9</v>
      </c>
    </row>
    <row r="38" ht="15.75" customHeight="1">
      <c r="A38" s="1" t="s">
        <v>34</v>
      </c>
      <c r="B38" s="3">
        <v>7.0</v>
      </c>
      <c r="C38" s="3">
        <v>37.0</v>
      </c>
      <c r="D38" s="1" t="str">
        <f>IFERROR(__xludf.DUMMYFUNCTION("""COMPUTED_VALUE"""),"Weapon")</f>
        <v>Weapon</v>
      </c>
      <c r="E38" s="1" t="str">
        <f>IFERROR(__xludf.DUMMYFUNCTION("""COMPUTED_VALUE"""),"2020-10-03 04:06:44")</f>
        <v>2020-10-03 04:06:44</v>
      </c>
      <c r="F38" s="1" t="str">
        <f>IFERROR(__xludf.DUMMYFUNCTION("""COMPUTED_VALUE"""),"Emerald Orb")</f>
        <v>Emerald Orb</v>
      </c>
      <c r="G38" s="1" t="s">
        <v>7</v>
      </c>
      <c r="H38" s="4">
        <v>44107.0</v>
      </c>
      <c r="I38" s="4" t="s">
        <v>8</v>
      </c>
      <c r="J38" s="5">
        <f>IFERROR(__xludf.DUMMYFUNCTION("""COMPUTED_VALUE"""),44107.17134259259)</f>
        <v>44107.17134</v>
      </c>
      <c r="K38" s="2" t="s">
        <v>9</v>
      </c>
    </row>
    <row r="39" ht="15.75" customHeight="1">
      <c r="A39" s="1" t="s">
        <v>36</v>
      </c>
      <c r="B39" s="3">
        <v>8.0</v>
      </c>
      <c r="C39" s="3">
        <v>38.0</v>
      </c>
      <c r="D39" s="1" t="str">
        <f>IFERROR(__xludf.DUMMYFUNCTION("""COMPUTED_VALUE"""),"Weapon")</f>
        <v>Weapon</v>
      </c>
      <c r="E39" s="1" t="str">
        <f>IFERROR(__xludf.DUMMYFUNCTION("""COMPUTED_VALUE"""),"2020-10-03 04:06:44")</f>
        <v>2020-10-03 04:06:44</v>
      </c>
      <c r="F39" s="1" t="str">
        <f>IFERROR(__xludf.DUMMYFUNCTION("""COMPUTED_VALUE"""),"Cool Steel")</f>
        <v>Cool Steel</v>
      </c>
      <c r="G39" s="1" t="s">
        <v>7</v>
      </c>
      <c r="H39" s="4">
        <v>44107.0</v>
      </c>
      <c r="I39" s="4" t="s">
        <v>8</v>
      </c>
      <c r="J39" s="5">
        <f>IFERROR(__xludf.DUMMYFUNCTION("""COMPUTED_VALUE"""),44107.17134259259)</f>
        <v>44107.17134</v>
      </c>
      <c r="K39" s="2" t="s">
        <v>9</v>
      </c>
    </row>
    <row r="40" ht="15.75" customHeight="1">
      <c r="A40" s="1" t="s">
        <v>33</v>
      </c>
      <c r="B40" s="3">
        <v>9.0</v>
      </c>
      <c r="C40" s="3">
        <v>39.0</v>
      </c>
      <c r="D40" s="1" t="str">
        <f>IFERROR(__xludf.DUMMYFUNCTION("""COMPUTED_VALUE"""),"Weapon")</f>
        <v>Weapon</v>
      </c>
      <c r="E40" s="1" t="str">
        <f>IFERROR(__xludf.DUMMYFUNCTION("""COMPUTED_VALUE"""),"2020-10-03 04:06:44")</f>
        <v>2020-10-03 04:06:44</v>
      </c>
      <c r="F40" s="1" t="str">
        <f>IFERROR(__xludf.DUMMYFUNCTION("""COMPUTED_VALUE"""),"Raven Bow")</f>
        <v>Raven Bow</v>
      </c>
      <c r="G40" s="1" t="s">
        <v>7</v>
      </c>
      <c r="H40" s="4">
        <v>44107.0</v>
      </c>
      <c r="I40" s="4" t="s">
        <v>8</v>
      </c>
      <c r="J40" s="5">
        <f>IFERROR(__xludf.DUMMYFUNCTION("""COMPUTED_VALUE"""),44107.17134259259)</f>
        <v>44107.17134</v>
      </c>
      <c r="K40" s="2" t="s">
        <v>9</v>
      </c>
    </row>
    <row r="41" ht="15.75" customHeight="1">
      <c r="A41" s="1" t="s">
        <v>34</v>
      </c>
      <c r="B41" s="3">
        <v>10.0</v>
      </c>
      <c r="C41" s="3">
        <v>40.0</v>
      </c>
      <c r="D41" s="1" t="str">
        <f>IFERROR(__xludf.DUMMYFUNCTION("""COMPUTED_VALUE"""),"Weapon")</f>
        <v>Weapon</v>
      </c>
      <c r="E41" s="1" t="str">
        <f>IFERROR(__xludf.DUMMYFUNCTION("""COMPUTED_VALUE"""),"2020-10-03 04:06:44")</f>
        <v>2020-10-03 04:06:44</v>
      </c>
      <c r="F41" s="1" t="str">
        <f>IFERROR(__xludf.DUMMYFUNCTION("""COMPUTED_VALUE"""),"Emerald Orb")</f>
        <v>Emerald Orb</v>
      </c>
      <c r="G41" s="1" t="s">
        <v>7</v>
      </c>
      <c r="H41" s="4">
        <v>44107.0</v>
      </c>
      <c r="I41" s="4" t="s">
        <v>8</v>
      </c>
      <c r="J41" s="5">
        <f>IFERROR(__xludf.DUMMYFUNCTION("""COMPUTED_VALUE"""),44107.17134259259)</f>
        <v>44107.17134</v>
      </c>
      <c r="K41" s="2" t="s">
        <v>9</v>
      </c>
    </row>
    <row r="42" ht="15.75" customHeight="1">
      <c r="A42" s="1" t="s">
        <v>38</v>
      </c>
      <c r="B42" s="3">
        <v>1.0</v>
      </c>
      <c r="C42" s="3">
        <v>41.0</v>
      </c>
      <c r="D42" s="1" t="str">
        <f>IFERROR(__xludf.DUMMYFUNCTION("""COMPUTED_VALUE"""),"Weapon")</f>
        <v>Weapon</v>
      </c>
      <c r="E42" s="1" t="str">
        <f>IFERROR(__xludf.DUMMYFUNCTION("""COMPUTED_VALUE"""),"2020-10-05 00:47:22")</f>
        <v>2020-10-05 00:47:22</v>
      </c>
      <c r="F42" s="1" t="str">
        <f>IFERROR(__xludf.DUMMYFUNCTION("""COMPUTED_VALUE"""),"Harbinger of Dawn")</f>
        <v>Harbinger of Dawn</v>
      </c>
      <c r="G42" s="1" t="s">
        <v>7</v>
      </c>
      <c r="H42" s="4">
        <v>44109.0</v>
      </c>
      <c r="I42" s="4" t="s">
        <v>8</v>
      </c>
      <c r="J42" s="5">
        <f>IFERROR(__xludf.DUMMYFUNCTION("""COMPUTED_VALUE"""),44109.03289351852)</f>
        <v>44109.03289</v>
      </c>
      <c r="K42" s="2" t="s">
        <v>9</v>
      </c>
    </row>
    <row r="43" ht="15.75" customHeight="1">
      <c r="A43" s="1" t="s">
        <v>39</v>
      </c>
      <c r="B43" s="3">
        <v>2.0</v>
      </c>
      <c r="C43" s="3">
        <v>42.0</v>
      </c>
      <c r="D43" s="1" t="str">
        <f>IFERROR(__xludf.DUMMYFUNCTION("""COMPUTED_VALUE"""),"Weapon")</f>
        <v>Weapon</v>
      </c>
      <c r="E43" s="1" t="str">
        <f>IFERROR(__xludf.DUMMYFUNCTION("""COMPUTED_VALUE"""),"2020-10-05 00:47:22")</f>
        <v>2020-10-05 00:47:22</v>
      </c>
      <c r="F43" s="1" t="str">
        <f>IFERROR(__xludf.DUMMYFUNCTION("""COMPUTED_VALUE"""),"Thrilling Tales of Dragon Slayers")</f>
        <v>Thrilling Tales of Dragon Slayers</v>
      </c>
      <c r="G43" s="1" t="s">
        <v>7</v>
      </c>
      <c r="H43" s="4">
        <v>44109.0</v>
      </c>
      <c r="I43" s="4" t="s">
        <v>8</v>
      </c>
      <c r="J43" s="5">
        <f>IFERROR(__xludf.DUMMYFUNCTION("""COMPUTED_VALUE"""),44109.03289351852)</f>
        <v>44109.03289</v>
      </c>
      <c r="K43" s="2" t="s">
        <v>9</v>
      </c>
    </row>
    <row r="44" ht="15.75" customHeight="1">
      <c r="A44" s="1" t="s">
        <v>40</v>
      </c>
      <c r="B44" s="3">
        <v>3.0</v>
      </c>
      <c r="C44" s="3">
        <v>43.0</v>
      </c>
      <c r="D44" s="1" t="str">
        <f>IFERROR(__xludf.DUMMYFUNCTION("""COMPUTED_VALUE"""),"Weapon")</f>
        <v>Weapon</v>
      </c>
      <c r="E44" s="1" t="str">
        <f>IFERROR(__xludf.DUMMYFUNCTION("""COMPUTED_VALUE"""),"2020-10-05 00:47:22")</f>
        <v>2020-10-05 00:47:22</v>
      </c>
      <c r="F44" s="1" t="str">
        <f>IFERROR(__xludf.DUMMYFUNCTION("""COMPUTED_VALUE"""),"Raven Bow")</f>
        <v>Raven Bow</v>
      </c>
      <c r="G44" s="1" t="s">
        <v>7</v>
      </c>
      <c r="H44" s="4">
        <v>44109.0</v>
      </c>
      <c r="I44" s="4" t="s">
        <v>8</v>
      </c>
      <c r="J44" s="5">
        <f>IFERROR(__xludf.DUMMYFUNCTION("""COMPUTED_VALUE"""),44109.03289351852)</f>
        <v>44109.03289</v>
      </c>
      <c r="K44" s="2" t="s">
        <v>9</v>
      </c>
    </row>
    <row r="45" ht="15.75" customHeight="1">
      <c r="A45" s="1" t="s">
        <v>41</v>
      </c>
      <c r="B45" s="3">
        <v>4.0</v>
      </c>
      <c r="C45" s="3">
        <v>44.0</v>
      </c>
      <c r="D45" s="1" t="str">
        <f>IFERROR(__xludf.DUMMYFUNCTION("""COMPUTED_VALUE"""),"Character")</f>
        <v>Character</v>
      </c>
      <c r="E45" s="1" t="str">
        <f>IFERROR(__xludf.DUMMYFUNCTION("""COMPUTED_VALUE"""),"2020-10-05 00:47:22")</f>
        <v>2020-10-05 00:47:22</v>
      </c>
      <c r="F45" s="1" t="str">
        <f>IFERROR(__xludf.DUMMYFUNCTION("""COMPUTED_VALUE"""),"Fischl")</f>
        <v>Fischl</v>
      </c>
      <c r="G45" s="1" t="s">
        <v>17</v>
      </c>
      <c r="H45" s="4">
        <v>44109.0</v>
      </c>
      <c r="I45" s="4" t="s">
        <v>8</v>
      </c>
      <c r="J45" s="5">
        <f>IFERROR(__xludf.DUMMYFUNCTION("""COMPUTED_VALUE"""),44109.03289351852)</f>
        <v>44109.03289</v>
      </c>
      <c r="K45" s="2" t="s">
        <v>9</v>
      </c>
    </row>
    <row r="46" ht="15.75" customHeight="1">
      <c r="A46" s="1" t="s">
        <v>42</v>
      </c>
      <c r="B46" s="3">
        <v>5.0</v>
      </c>
      <c r="C46" s="3">
        <v>45.0</v>
      </c>
      <c r="D46" s="1" t="str">
        <f>IFERROR(__xludf.DUMMYFUNCTION("""COMPUTED_VALUE"""),"Weapon")</f>
        <v>Weapon</v>
      </c>
      <c r="E46" s="1" t="str">
        <f>IFERROR(__xludf.DUMMYFUNCTION("""COMPUTED_VALUE"""),"2020-10-05 00:47:22")</f>
        <v>2020-10-05 00:47:22</v>
      </c>
      <c r="F46" s="1" t="str">
        <f>IFERROR(__xludf.DUMMYFUNCTION("""COMPUTED_VALUE"""),"Bloodtainted Greatsword")</f>
        <v>Bloodtainted Greatsword</v>
      </c>
      <c r="G46" s="1" t="s">
        <v>7</v>
      </c>
      <c r="H46" s="4">
        <v>44109.0</v>
      </c>
      <c r="I46" s="4" t="s">
        <v>8</v>
      </c>
      <c r="J46" s="5">
        <f>IFERROR(__xludf.DUMMYFUNCTION("""COMPUTED_VALUE"""),44109.03289351852)</f>
        <v>44109.03289</v>
      </c>
      <c r="K46" s="2" t="s">
        <v>9</v>
      </c>
    </row>
    <row r="47" ht="15.75" customHeight="1">
      <c r="A47" s="1" t="s">
        <v>43</v>
      </c>
      <c r="B47" s="3">
        <v>6.0</v>
      </c>
      <c r="C47" s="3">
        <v>46.0</v>
      </c>
      <c r="D47" s="1" t="str">
        <f>IFERROR(__xludf.DUMMYFUNCTION("""COMPUTED_VALUE"""),"Weapon")</f>
        <v>Weapon</v>
      </c>
      <c r="E47" s="1" t="str">
        <f>IFERROR(__xludf.DUMMYFUNCTION("""COMPUTED_VALUE"""),"2020-10-05 00:47:22")</f>
        <v>2020-10-05 00:47:22</v>
      </c>
      <c r="F47" s="1" t="str">
        <f>IFERROR(__xludf.DUMMYFUNCTION("""COMPUTED_VALUE"""),"Sharpshooter's Oath")</f>
        <v>Sharpshooter's Oath</v>
      </c>
      <c r="G47" s="1" t="s">
        <v>7</v>
      </c>
      <c r="H47" s="4">
        <v>44109.0</v>
      </c>
      <c r="I47" s="4" t="s">
        <v>8</v>
      </c>
      <c r="J47" s="5">
        <f>IFERROR(__xludf.DUMMYFUNCTION("""COMPUTED_VALUE"""),44109.03289351852)</f>
        <v>44109.03289</v>
      </c>
      <c r="K47" s="2" t="s">
        <v>9</v>
      </c>
    </row>
    <row r="48" ht="15.75" customHeight="1">
      <c r="A48" s="1" t="s">
        <v>44</v>
      </c>
      <c r="B48" s="3">
        <v>7.0</v>
      </c>
      <c r="C48" s="3">
        <v>47.0</v>
      </c>
      <c r="D48" s="1" t="str">
        <f>IFERROR(__xludf.DUMMYFUNCTION("""COMPUTED_VALUE"""),"Weapon")</f>
        <v>Weapon</v>
      </c>
      <c r="E48" s="1" t="str">
        <f>IFERROR(__xludf.DUMMYFUNCTION("""COMPUTED_VALUE"""),"2020-10-05 00:47:22")</f>
        <v>2020-10-05 00:47:22</v>
      </c>
      <c r="F48" s="1" t="str">
        <f>IFERROR(__xludf.DUMMYFUNCTION("""COMPUTED_VALUE"""),"Black Tassel")</f>
        <v>Black Tassel</v>
      </c>
      <c r="G48" s="1" t="s">
        <v>7</v>
      </c>
      <c r="H48" s="4">
        <v>44109.0</v>
      </c>
      <c r="I48" s="4" t="s">
        <v>8</v>
      </c>
      <c r="J48" s="5">
        <f>IFERROR(__xludf.DUMMYFUNCTION("""COMPUTED_VALUE"""),44109.03289351852)</f>
        <v>44109.03289</v>
      </c>
      <c r="K48" s="2" t="s">
        <v>9</v>
      </c>
    </row>
    <row r="49" ht="15.75" customHeight="1">
      <c r="A49" s="1" t="s">
        <v>45</v>
      </c>
      <c r="B49" s="3">
        <v>8.0</v>
      </c>
      <c r="C49" s="3">
        <v>48.0</v>
      </c>
      <c r="D49" s="1" t="str">
        <f>IFERROR(__xludf.DUMMYFUNCTION("""COMPUTED_VALUE"""),"Weapon")</f>
        <v>Weapon</v>
      </c>
      <c r="E49" s="1" t="str">
        <f>IFERROR(__xludf.DUMMYFUNCTION("""COMPUTED_VALUE"""),"2020-10-05 00:47:22")</f>
        <v>2020-10-05 00:47:22</v>
      </c>
      <c r="F49" s="1" t="str">
        <f>IFERROR(__xludf.DUMMYFUNCTION("""COMPUTED_VALUE"""),"Cool Steel")</f>
        <v>Cool Steel</v>
      </c>
      <c r="G49" s="1" t="s">
        <v>7</v>
      </c>
      <c r="H49" s="4">
        <v>44109.0</v>
      </c>
      <c r="I49" s="4" t="s">
        <v>8</v>
      </c>
      <c r="J49" s="5">
        <f>IFERROR(__xludf.DUMMYFUNCTION("""COMPUTED_VALUE"""),44109.03289351852)</f>
        <v>44109.03289</v>
      </c>
      <c r="K49" s="2" t="s">
        <v>9</v>
      </c>
    </row>
    <row r="50" ht="15.75" customHeight="1">
      <c r="A50" s="1" t="s">
        <v>39</v>
      </c>
      <c r="B50" s="3">
        <v>9.0</v>
      </c>
      <c r="C50" s="3">
        <v>49.0</v>
      </c>
      <c r="D50" s="1" t="str">
        <f>IFERROR(__xludf.DUMMYFUNCTION("""COMPUTED_VALUE"""),"Weapon")</f>
        <v>Weapon</v>
      </c>
      <c r="E50" s="1" t="str">
        <f>IFERROR(__xludf.DUMMYFUNCTION("""COMPUTED_VALUE"""),"2020-10-05 00:47:22")</f>
        <v>2020-10-05 00:47:22</v>
      </c>
      <c r="F50" s="1" t="str">
        <f>IFERROR(__xludf.DUMMYFUNCTION("""COMPUTED_VALUE"""),"Thrilling Tales of Dragon Slayers")</f>
        <v>Thrilling Tales of Dragon Slayers</v>
      </c>
      <c r="G50" s="1" t="s">
        <v>7</v>
      </c>
      <c r="H50" s="4">
        <v>44109.0</v>
      </c>
      <c r="I50" s="4" t="s">
        <v>8</v>
      </c>
      <c r="J50" s="5">
        <f>IFERROR(__xludf.DUMMYFUNCTION("""COMPUTED_VALUE"""),44109.03289351852)</f>
        <v>44109.03289</v>
      </c>
      <c r="K50" s="2" t="s">
        <v>9</v>
      </c>
    </row>
    <row r="51" ht="15.75" customHeight="1">
      <c r="A51" s="1" t="s">
        <v>45</v>
      </c>
      <c r="B51" s="3">
        <v>10.0</v>
      </c>
      <c r="C51" s="3">
        <v>50.0</v>
      </c>
      <c r="D51" s="1" t="str">
        <f>IFERROR(__xludf.DUMMYFUNCTION("""COMPUTED_VALUE"""),"Weapon")</f>
        <v>Weapon</v>
      </c>
      <c r="E51" s="1" t="str">
        <f>IFERROR(__xludf.DUMMYFUNCTION("""COMPUTED_VALUE"""),"2020-10-05 00:47:22")</f>
        <v>2020-10-05 00:47:22</v>
      </c>
      <c r="F51" s="1" t="str">
        <f>IFERROR(__xludf.DUMMYFUNCTION("""COMPUTED_VALUE"""),"Cool Steel")</f>
        <v>Cool Steel</v>
      </c>
      <c r="G51" s="1" t="s">
        <v>7</v>
      </c>
      <c r="H51" s="4">
        <v>44109.0</v>
      </c>
      <c r="I51" s="4" t="s">
        <v>8</v>
      </c>
      <c r="J51" s="5">
        <f>IFERROR(__xludf.DUMMYFUNCTION("""COMPUTED_VALUE"""),44109.03289351852)</f>
        <v>44109.03289</v>
      </c>
      <c r="K51" s="2" t="s">
        <v>9</v>
      </c>
    </row>
    <row r="52" ht="15.75" customHeight="1">
      <c r="A52" s="1" t="s">
        <v>46</v>
      </c>
      <c r="B52" s="3">
        <v>1.0</v>
      </c>
      <c r="C52" s="3">
        <v>51.0</v>
      </c>
      <c r="D52" s="1" t="str">
        <f>IFERROR(__xludf.DUMMYFUNCTION("""COMPUTED_VALUE"""),"Weapon")</f>
        <v>Weapon</v>
      </c>
      <c r="E52" s="1" t="str">
        <f>IFERROR(__xludf.DUMMYFUNCTION("""COMPUTED_VALUE"""),"2020-10-09 00:24:40")</f>
        <v>2020-10-09 00:24:40</v>
      </c>
      <c r="F52" s="1" t="str">
        <f>IFERROR(__xludf.DUMMYFUNCTION("""COMPUTED_VALUE"""),"Emerald Orb")</f>
        <v>Emerald Orb</v>
      </c>
      <c r="G52" s="1" t="s">
        <v>7</v>
      </c>
      <c r="H52" s="4">
        <v>44113.0</v>
      </c>
      <c r="I52" s="4" t="s">
        <v>8</v>
      </c>
      <c r="J52" s="5">
        <f>IFERROR(__xludf.DUMMYFUNCTION("""COMPUTED_VALUE"""),44113.01712962963)</f>
        <v>44113.01713</v>
      </c>
      <c r="K52" s="2" t="s">
        <v>9</v>
      </c>
    </row>
    <row r="53" ht="15.75" customHeight="1">
      <c r="A53" s="1" t="s">
        <v>47</v>
      </c>
      <c r="B53" s="3">
        <v>2.0</v>
      </c>
      <c r="C53" s="3">
        <v>52.0</v>
      </c>
      <c r="D53" s="1" t="str">
        <f>IFERROR(__xludf.DUMMYFUNCTION("""COMPUTED_VALUE"""),"Weapon")</f>
        <v>Weapon</v>
      </c>
      <c r="E53" s="1" t="str">
        <f>IFERROR(__xludf.DUMMYFUNCTION("""COMPUTED_VALUE"""),"2020-10-09 00:24:40")</f>
        <v>2020-10-09 00:24:40</v>
      </c>
      <c r="F53" s="1" t="str">
        <f>IFERROR(__xludf.DUMMYFUNCTION("""COMPUTED_VALUE"""),"Harbinger of Dawn")</f>
        <v>Harbinger of Dawn</v>
      </c>
      <c r="G53" s="1" t="s">
        <v>7</v>
      </c>
      <c r="H53" s="4">
        <v>44113.0</v>
      </c>
      <c r="I53" s="4" t="s">
        <v>8</v>
      </c>
      <c r="J53" s="5">
        <f>IFERROR(__xludf.DUMMYFUNCTION("""COMPUTED_VALUE"""),44113.01712962963)</f>
        <v>44113.01713</v>
      </c>
      <c r="K53" s="2" t="s">
        <v>9</v>
      </c>
    </row>
    <row r="54" ht="15.75" customHeight="1">
      <c r="A54" s="1" t="s">
        <v>48</v>
      </c>
      <c r="B54" s="3">
        <v>3.0</v>
      </c>
      <c r="C54" s="3">
        <v>53.0</v>
      </c>
      <c r="D54" s="1" t="str">
        <f>IFERROR(__xludf.DUMMYFUNCTION("""COMPUTED_VALUE"""),"Weapon")</f>
        <v>Weapon</v>
      </c>
      <c r="E54" s="1" t="str">
        <f>IFERROR(__xludf.DUMMYFUNCTION("""COMPUTED_VALUE"""),"2020-10-09 00:24:40")</f>
        <v>2020-10-09 00:24:40</v>
      </c>
      <c r="F54" s="1" t="str">
        <f>IFERROR(__xludf.DUMMYFUNCTION("""COMPUTED_VALUE"""),"Bloodtainted Greatsword")</f>
        <v>Bloodtainted Greatsword</v>
      </c>
      <c r="G54" s="1" t="s">
        <v>7</v>
      </c>
      <c r="H54" s="4">
        <v>44113.0</v>
      </c>
      <c r="I54" s="4" t="s">
        <v>8</v>
      </c>
      <c r="J54" s="5">
        <f>IFERROR(__xludf.DUMMYFUNCTION("""COMPUTED_VALUE"""),44113.01712962963)</f>
        <v>44113.01713</v>
      </c>
      <c r="K54" s="2" t="s">
        <v>9</v>
      </c>
    </row>
    <row r="55" ht="15.75" customHeight="1">
      <c r="A55" s="1" t="s">
        <v>49</v>
      </c>
      <c r="B55" s="3">
        <v>4.0</v>
      </c>
      <c r="C55" s="3">
        <v>54.0</v>
      </c>
      <c r="D55" s="1" t="str">
        <f>IFERROR(__xludf.DUMMYFUNCTION("""COMPUTED_VALUE"""),"Character")</f>
        <v>Character</v>
      </c>
      <c r="E55" s="1" t="str">
        <f>IFERROR(__xludf.DUMMYFUNCTION("""COMPUTED_VALUE"""),"2020-10-09 00:24:40")</f>
        <v>2020-10-09 00:24:40</v>
      </c>
      <c r="F55" s="1" t="str">
        <f>IFERROR(__xludf.DUMMYFUNCTION("""COMPUTED_VALUE"""),"Fischl")</f>
        <v>Fischl</v>
      </c>
      <c r="G55" s="1" t="s">
        <v>17</v>
      </c>
      <c r="H55" s="4">
        <v>44113.0</v>
      </c>
      <c r="I55" s="4" t="s">
        <v>8</v>
      </c>
      <c r="J55" s="5">
        <f>IFERROR(__xludf.DUMMYFUNCTION("""COMPUTED_VALUE"""),44113.01712962963)</f>
        <v>44113.01713</v>
      </c>
      <c r="K55" s="2" t="s">
        <v>9</v>
      </c>
    </row>
    <row r="56" ht="15.75" customHeight="1">
      <c r="A56" s="1" t="s">
        <v>50</v>
      </c>
      <c r="B56" s="3">
        <v>5.0</v>
      </c>
      <c r="C56" s="3">
        <v>55.0</v>
      </c>
      <c r="D56" s="1" t="str">
        <f>IFERROR(__xludf.DUMMYFUNCTION("""COMPUTED_VALUE"""),"Weapon")</f>
        <v>Weapon</v>
      </c>
      <c r="E56" s="1" t="str">
        <f>IFERROR(__xludf.DUMMYFUNCTION("""COMPUTED_VALUE"""),"2020-10-09 00:24:40")</f>
        <v>2020-10-09 00:24:40</v>
      </c>
      <c r="F56" s="1" t="str">
        <f>IFERROR(__xludf.DUMMYFUNCTION("""COMPUTED_VALUE"""),"Raven Bow")</f>
        <v>Raven Bow</v>
      </c>
      <c r="G56" s="1" t="s">
        <v>7</v>
      </c>
      <c r="H56" s="4">
        <v>44113.0</v>
      </c>
      <c r="I56" s="4" t="s">
        <v>8</v>
      </c>
      <c r="J56" s="5">
        <f>IFERROR(__xludf.DUMMYFUNCTION("""COMPUTED_VALUE"""),44113.01712962963)</f>
        <v>44113.01713</v>
      </c>
      <c r="K56" s="2" t="s">
        <v>9</v>
      </c>
    </row>
    <row r="57" ht="15.75" customHeight="1">
      <c r="A57" s="1" t="s">
        <v>51</v>
      </c>
      <c r="B57" s="3">
        <v>6.0</v>
      </c>
      <c r="C57" s="3">
        <v>56.0</v>
      </c>
      <c r="D57" s="1" t="str">
        <f>IFERROR(__xludf.DUMMYFUNCTION("""COMPUTED_VALUE"""),"Character")</f>
        <v>Character</v>
      </c>
      <c r="E57" s="1" t="str">
        <f>IFERROR(__xludf.DUMMYFUNCTION("""COMPUTED_VALUE"""),"2020-10-09 00:24:40")</f>
        <v>2020-10-09 00:24:40</v>
      </c>
      <c r="F57" s="1" t="str">
        <f>IFERROR(__xludf.DUMMYFUNCTION("""COMPUTED_VALUE"""),"Xiangling")</f>
        <v>Xiangling</v>
      </c>
      <c r="G57" s="1" t="s">
        <v>17</v>
      </c>
      <c r="H57" s="4">
        <v>44113.0</v>
      </c>
      <c r="I57" s="4" t="s">
        <v>8</v>
      </c>
      <c r="J57" s="5">
        <f>IFERROR(__xludf.DUMMYFUNCTION("""COMPUTED_VALUE"""),44113.01712962963)</f>
        <v>44113.01713</v>
      </c>
      <c r="K57" s="2" t="s">
        <v>9</v>
      </c>
    </row>
    <row r="58" ht="15.75" customHeight="1">
      <c r="A58" s="1" t="s">
        <v>52</v>
      </c>
      <c r="B58" s="3">
        <v>7.0</v>
      </c>
      <c r="C58" s="3">
        <v>57.0</v>
      </c>
      <c r="D58" s="1" t="str">
        <f>IFERROR(__xludf.DUMMYFUNCTION("""COMPUTED_VALUE"""),"Weapon")</f>
        <v>Weapon</v>
      </c>
      <c r="E58" s="1" t="str">
        <f>IFERROR(__xludf.DUMMYFUNCTION("""COMPUTED_VALUE"""),"2020-10-09 00:24:40")</f>
        <v>2020-10-09 00:24:40</v>
      </c>
      <c r="F58" s="1" t="str">
        <f>IFERROR(__xludf.DUMMYFUNCTION("""COMPUTED_VALUE"""),"Sharpshooter's Oath")</f>
        <v>Sharpshooter's Oath</v>
      </c>
      <c r="G58" s="1" t="s">
        <v>7</v>
      </c>
      <c r="H58" s="4">
        <v>44113.0</v>
      </c>
      <c r="I58" s="4" t="s">
        <v>8</v>
      </c>
      <c r="J58" s="5">
        <f>IFERROR(__xludf.DUMMYFUNCTION("""COMPUTED_VALUE"""),44113.01712962963)</f>
        <v>44113.01713</v>
      </c>
      <c r="K58" s="2" t="s">
        <v>9</v>
      </c>
    </row>
    <row r="59" ht="15.75" customHeight="1">
      <c r="A59" s="1" t="s">
        <v>53</v>
      </c>
      <c r="B59" s="3">
        <v>8.0</v>
      </c>
      <c r="C59" s="3">
        <v>58.0</v>
      </c>
      <c r="D59" s="1" t="str">
        <f>IFERROR(__xludf.DUMMYFUNCTION("""COMPUTED_VALUE"""),"Weapon")</f>
        <v>Weapon</v>
      </c>
      <c r="E59" s="1" t="str">
        <f>IFERROR(__xludf.DUMMYFUNCTION("""COMPUTED_VALUE"""),"2020-10-09 00:24:40")</f>
        <v>2020-10-09 00:24:40</v>
      </c>
      <c r="F59" s="1" t="str">
        <f>IFERROR(__xludf.DUMMYFUNCTION("""COMPUTED_VALUE"""),"Black Tassel")</f>
        <v>Black Tassel</v>
      </c>
      <c r="G59" s="1" t="s">
        <v>7</v>
      </c>
      <c r="H59" s="4">
        <v>44113.0</v>
      </c>
      <c r="I59" s="4" t="s">
        <v>8</v>
      </c>
      <c r="J59" s="5">
        <f>IFERROR(__xludf.DUMMYFUNCTION("""COMPUTED_VALUE"""),44113.01712962963)</f>
        <v>44113.01713</v>
      </c>
      <c r="K59" s="2" t="s">
        <v>9</v>
      </c>
    </row>
    <row r="60" ht="15.75" customHeight="1">
      <c r="A60" s="1" t="s">
        <v>54</v>
      </c>
      <c r="B60" s="3">
        <v>9.0</v>
      </c>
      <c r="C60" s="3">
        <v>59.0</v>
      </c>
      <c r="D60" s="1" t="str">
        <f>IFERROR(__xludf.DUMMYFUNCTION("""COMPUTED_VALUE"""),"Character")</f>
        <v>Character</v>
      </c>
      <c r="E60" s="1" t="str">
        <f>IFERROR(__xludf.DUMMYFUNCTION("""COMPUTED_VALUE"""),"2020-10-09 00:24:40")</f>
        <v>2020-10-09 00:24:40</v>
      </c>
      <c r="F60" s="1" t="str">
        <f>IFERROR(__xludf.DUMMYFUNCTION("""COMPUTED_VALUE"""),"Barbara")</f>
        <v>Barbara</v>
      </c>
      <c r="G60" s="1" t="s">
        <v>17</v>
      </c>
      <c r="H60" s="4">
        <v>44113.0</v>
      </c>
      <c r="I60" s="4" t="s">
        <v>8</v>
      </c>
      <c r="J60" s="5">
        <f>IFERROR(__xludf.DUMMYFUNCTION("""COMPUTED_VALUE"""),44113.01712962963)</f>
        <v>44113.01713</v>
      </c>
      <c r="K60" s="2" t="s">
        <v>9</v>
      </c>
    </row>
    <row r="61" ht="15.75" customHeight="1">
      <c r="A61" s="1" t="s">
        <v>50</v>
      </c>
      <c r="B61" s="3">
        <v>10.0</v>
      </c>
      <c r="C61" s="3">
        <v>60.0</v>
      </c>
      <c r="D61" s="1" t="str">
        <f>IFERROR(__xludf.DUMMYFUNCTION("""COMPUTED_VALUE"""),"Weapon")</f>
        <v>Weapon</v>
      </c>
      <c r="E61" s="1" t="str">
        <f>IFERROR(__xludf.DUMMYFUNCTION("""COMPUTED_VALUE"""),"2020-10-09 00:24:40")</f>
        <v>2020-10-09 00:24:40</v>
      </c>
      <c r="F61" s="1" t="str">
        <f>IFERROR(__xludf.DUMMYFUNCTION("""COMPUTED_VALUE"""),"Raven Bow")</f>
        <v>Raven Bow</v>
      </c>
      <c r="G61" s="1" t="s">
        <v>7</v>
      </c>
      <c r="H61" s="4">
        <v>44113.0</v>
      </c>
      <c r="I61" s="4" t="s">
        <v>8</v>
      </c>
      <c r="J61" s="5">
        <f>IFERROR(__xludf.DUMMYFUNCTION("""COMPUTED_VALUE"""),44113.01712962963)</f>
        <v>44113.01713</v>
      </c>
      <c r="K61" s="2" t="s">
        <v>9</v>
      </c>
    </row>
    <row r="62" ht="15.75" customHeight="1">
      <c r="A62" s="1" t="s">
        <v>55</v>
      </c>
      <c r="B62" s="3">
        <v>1.0</v>
      </c>
      <c r="C62" s="3">
        <v>61.0</v>
      </c>
      <c r="D62" s="1" t="str">
        <f>IFERROR(__xludf.DUMMYFUNCTION("""COMPUTED_VALUE"""),"Weapon")</f>
        <v>Weapon</v>
      </c>
      <c r="E62" s="1" t="str">
        <f>IFERROR(__xludf.DUMMYFUNCTION("""COMPUTED_VALUE"""),"2020-10-24 01:33:22")</f>
        <v>2020-10-24 01:33:22</v>
      </c>
      <c r="F62" s="1" t="str">
        <f>IFERROR(__xludf.DUMMYFUNCTION("""COMPUTED_VALUE"""),"Thrilling Tales of Dragon Slayers")</f>
        <v>Thrilling Tales of Dragon Slayers</v>
      </c>
      <c r="G62" s="1" t="s">
        <v>7</v>
      </c>
      <c r="H62" s="4">
        <v>44128.0</v>
      </c>
      <c r="I62" s="4" t="s">
        <v>8</v>
      </c>
      <c r="J62" s="5">
        <f>IFERROR(__xludf.DUMMYFUNCTION("""COMPUTED_VALUE"""),44128.064837962964)</f>
        <v>44128.06484</v>
      </c>
      <c r="K62" s="2" t="s">
        <v>9</v>
      </c>
    </row>
    <row r="63" ht="15.75" customHeight="1">
      <c r="A63" s="1" t="s">
        <v>56</v>
      </c>
      <c r="B63" s="3">
        <v>2.0</v>
      </c>
      <c r="C63" s="3">
        <v>62.0</v>
      </c>
      <c r="D63" s="1" t="str">
        <f>IFERROR(__xludf.DUMMYFUNCTION("""COMPUTED_VALUE"""),"Weapon")</f>
        <v>Weapon</v>
      </c>
      <c r="E63" s="1" t="str">
        <f>IFERROR(__xludf.DUMMYFUNCTION("""COMPUTED_VALUE"""),"2020-10-24 01:33:22")</f>
        <v>2020-10-24 01:33:22</v>
      </c>
      <c r="F63" s="1" t="str">
        <f>IFERROR(__xludf.DUMMYFUNCTION("""COMPUTED_VALUE"""),"Harbinger of Dawn")</f>
        <v>Harbinger of Dawn</v>
      </c>
      <c r="G63" s="1" t="s">
        <v>7</v>
      </c>
      <c r="H63" s="4">
        <v>44128.0</v>
      </c>
      <c r="I63" s="4" t="s">
        <v>8</v>
      </c>
      <c r="J63" s="5">
        <f>IFERROR(__xludf.DUMMYFUNCTION("""COMPUTED_VALUE"""),44128.064837962964)</f>
        <v>44128.06484</v>
      </c>
      <c r="K63" s="2" t="s">
        <v>9</v>
      </c>
    </row>
    <row r="64" ht="15.75" customHeight="1">
      <c r="A64" s="1" t="s">
        <v>57</v>
      </c>
      <c r="B64" s="3">
        <v>3.0</v>
      </c>
      <c r="C64" s="3">
        <v>63.0</v>
      </c>
      <c r="D64" s="1" t="str">
        <f>IFERROR(__xludf.DUMMYFUNCTION("""COMPUTED_VALUE"""),"Weapon")</f>
        <v>Weapon</v>
      </c>
      <c r="E64" s="1" t="str">
        <f>IFERROR(__xludf.DUMMYFUNCTION("""COMPUTED_VALUE"""),"2020-10-24 01:33:22")</f>
        <v>2020-10-24 01:33:22</v>
      </c>
      <c r="F64" s="1" t="str">
        <f>IFERROR(__xludf.DUMMYFUNCTION("""COMPUTED_VALUE"""),"Skyrider Sword")</f>
        <v>Skyrider Sword</v>
      </c>
      <c r="G64" s="1" t="s">
        <v>7</v>
      </c>
      <c r="H64" s="4">
        <v>44128.0</v>
      </c>
      <c r="I64" s="4" t="s">
        <v>8</v>
      </c>
      <c r="J64" s="5">
        <f>IFERROR(__xludf.DUMMYFUNCTION("""COMPUTED_VALUE"""),44128.064837962964)</f>
        <v>44128.06484</v>
      </c>
      <c r="K64" s="2" t="s">
        <v>9</v>
      </c>
    </row>
    <row r="65" ht="15.75" customHeight="1">
      <c r="A65" s="1" t="s">
        <v>58</v>
      </c>
      <c r="B65" s="3">
        <v>4.0</v>
      </c>
      <c r="C65" s="3">
        <v>64.0</v>
      </c>
      <c r="D65" s="1" t="str">
        <f>IFERROR(__xludf.DUMMYFUNCTION("""COMPUTED_VALUE"""),"Weapon")</f>
        <v>Weapon</v>
      </c>
      <c r="E65" s="1" t="str">
        <f>IFERROR(__xludf.DUMMYFUNCTION("""COMPUTED_VALUE"""),"2020-10-24 01:33:22")</f>
        <v>2020-10-24 01:33:22</v>
      </c>
      <c r="F65" s="1" t="str">
        <f>IFERROR(__xludf.DUMMYFUNCTION("""COMPUTED_VALUE"""),"Raven Bow")</f>
        <v>Raven Bow</v>
      </c>
      <c r="G65" s="1" t="s">
        <v>7</v>
      </c>
      <c r="H65" s="4">
        <v>44128.0</v>
      </c>
      <c r="I65" s="4" t="s">
        <v>8</v>
      </c>
      <c r="J65" s="5">
        <f>IFERROR(__xludf.DUMMYFUNCTION("""COMPUTED_VALUE"""),44128.064837962964)</f>
        <v>44128.06484</v>
      </c>
      <c r="K65" s="2" t="s">
        <v>9</v>
      </c>
    </row>
    <row r="66" ht="15.75" customHeight="1">
      <c r="A66" s="1" t="s">
        <v>59</v>
      </c>
      <c r="B66" s="3">
        <v>5.0</v>
      </c>
      <c r="C66" s="3">
        <v>65.0</v>
      </c>
      <c r="D66" s="1" t="str">
        <f>IFERROR(__xludf.DUMMYFUNCTION("""COMPUTED_VALUE"""),"Weapon")</f>
        <v>Weapon</v>
      </c>
      <c r="E66" s="1" t="str">
        <f>IFERROR(__xludf.DUMMYFUNCTION("""COMPUTED_VALUE"""),"2020-10-24 01:33:22")</f>
        <v>2020-10-24 01:33:22</v>
      </c>
      <c r="F66" s="1" t="str">
        <f>IFERROR(__xludf.DUMMYFUNCTION("""COMPUTED_VALUE"""),"Magic Guide")</f>
        <v>Magic Guide</v>
      </c>
      <c r="G66" s="1" t="s">
        <v>7</v>
      </c>
      <c r="H66" s="4">
        <v>44128.0</v>
      </c>
      <c r="I66" s="4" t="s">
        <v>8</v>
      </c>
      <c r="J66" s="5">
        <f>IFERROR(__xludf.DUMMYFUNCTION("""COMPUTED_VALUE"""),44128.064837962964)</f>
        <v>44128.06484</v>
      </c>
      <c r="K66" s="2" t="s">
        <v>9</v>
      </c>
    </row>
    <row r="67" ht="15.75" customHeight="1">
      <c r="A67" s="1" t="s">
        <v>60</v>
      </c>
      <c r="B67" s="3">
        <v>6.0</v>
      </c>
      <c r="C67" s="3">
        <v>66.0</v>
      </c>
      <c r="D67" s="1" t="str">
        <f>IFERROR(__xludf.DUMMYFUNCTION("""COMPUTED_VALUE"""),"Weapon")</f>
        <v>Weapon</v>
      </c>
      <c r="E67" s="1" t="str">
        <f>IFERROR(__xludf.DUMMYFUNCTION("""COMPUTED_VALUE"""),"2020-10-24 01:33:22")</f>
        <v>2020-10-24 01:33:22</v>
      </c>
      <c r="F67" s="1" t="str">
        <f>IFERROR(__xludf.DUMMYFUNCTION("""COMPUTED_VALUE"""),"Debate Club")</f>
        <v>Debate Club</v>
      </c>
      <c r="G67" s="1" t="s">
        <v>7</v>
      </c>
      <c r="H67" s="4">
        <v>44128.0</v>
      </c>
      <c r="I67" s="4" t="s">
        <v>8</v>
      </c>
      <c r="J67" s="5">
        <f>IFERROR(__xludf.DUMMYFUNCTION("""COMPUTED_VALUE"""),44128.064837962964)</f>
        <v>44128.06484</v>
      </c>
      <c r="K67" s="2" t="s">
        <v>9</v>
      </c>
    </row>
    <row r="68" ht="15.75" customHeight="1">
      <c r="A68" s="1" t="s">
        <v>61</v>
      </c>
      <c r="B68" s="3">
        <v>7.0</v>
      </c>
      <c r="C68" s="3">
        <v>67.0</v>
      </c>
      <c r="D68" s="1" t="str">
        <f>IFERROR(__xludf.DUMMYFUNCTION("""COMPUTED_VALUE"""),"Weapon")</f>
        <v>Weapon</v>
      </c>
      <c r="E68" s="1" t="str">
        <f>IFERROR(__xludf.DUMMYFUNCTION("""COMPUTED_VALUE"""),"2020-10-24 01:33:22")</f>
        <v>2020-10-24 01:33:22</v>
      </c>
      <c r="F68" s="1" t="str">
        <f>IFERROR(__xludf.DUMMYFUNCTION("""COMPUTED_VALUE"""),"Emerald Orb")</f>
        <v>Emerald Orb</v>
      </c>
      <c r="G68" s="1" t="s">
        <v>7</v>
      </c>
      <c r="H68" s="4">
        <v>44128.0</v>
      </c>
      <c r="I68" s="4" t="s">
        <v>8</v>
      </c>
      <c r="J68" s="5">
        <f>IFERROR(__xludf.DUMMYFUNCTION("""COMPUTED_VALUE"""),44128.064837962964)</f>
        <v>44128.06484</v>
      </c>
      <c r="K68" s="2" t="s">
        <v>9</v>
      </c>
    </row>
    <row r="69" ht="15.75" customHeight="1">
      <c r="A69" s="1" t="s">
        <v>62</v>
      </c>
      <c r="B69" s="3">
        <v>8.0</v>
      </c>
      <c r="C69" s="3">
        <v>68.0</v>
      </c>
      <c r="D69" s="1" t="str">
        <f>IFERROR(__xludf.DUMMYFUNCTION("""COMPUTED_VALUE"""),"Character")</f>
        <v>Character</v>
      </c>
      <c r="E69" s="1" t="str">
        <f>IFERROR(__xludf.DUMMYFUNCTION("""COMPUTED_VALUE"""),"2020-10-24 01:33:22")</f>
        <v>2020-10-24 01:33:22</v>
      </c>
      <c r="F69" s="1" t="str">
        <f>IFERROR(__xludf.DUMMYFUNCTION("""COMPUTED_VALUE"""),"Noelle")</f>
        <v>Noelle</v>
      </c>
      <c r="G69" s="1" t="s">
        <v>17</v>
      </c>
      <c r="H69" s="4">
        <v>44128.0</v>
      </c>
      <c r="I69" s="4" t="s">
        <v>8</v>
      </c>
      <c r="J69" s="5">
        <f>IFERROR(__xludf.DUMMYFUNCTION("""COMPUTED_VALUE"""),44128.064837962964)</f>
        <v>44128.06484</v>
      </c>
      <c r="K69" s="2" t="s">
        <v>9</v>
      </c>
    </row>
    <row r="70" ht="15.75" customHeight="1">
      <c r="A70" s="1" t="s">
        <v>61</v>
      </c>
      <c r="B70" s="3">
        <v>9.0</v>
      </c>
      <c r="C70" s="3">
        <v>69.0</v>
      </c>
      <c r="D70" s="1" t="str">
        <f>IFERROR(__xludf.DUMMYFUNCTION("""COMPUTED_VALUE"""),"Weapon")</f>
        <v>Weapon</v>
      </c>
      <c r="E70" s="1" t="str">
        <f>IFERROR(__xludf.DUMMYFUNCTION("""COMPUTED_VALUE"""),"2020-10-24 01:33:22")</f>
        <v>2020-10-24 01:33:22</v>
      </c>
      <c r="F70" s="1" t="str">
        <f>IFERROR(__xludf.DUMMYFUNCTION("""COMPUTED_VALUE"""),"Emerald Orb")</f>
        <v>Emerald Orb</v>
      </c>
      <c r="G70" s="1" t="s">
        <v>7</v>
      </c>
      <c r="H70" s="4">
        <v>44128.0</v>
      </c>
      <c r="I70" s="4" t="s">
        <v>8</v>
      </c>
      <c r="J70" s="5">
        <f>IFERROR(__xludf.DUMMYFUNCTION("""COMPUTED_VALUE"""),44128.064837962964)</f>
        <v>44128.06484</v>
      </c>
      <c r="K70" s="2" t="s">
        <v>9</v>
      </c>
    </row>
    <row r="71" ht="15.75" customHeight="1">
      <c r="A71" s="1" t="s">
        <v>59</v>
      </c>
      <c r="B71" s="3">
        <v>10.0</v>
      </c>
      <c r="C71" s="3">
        <v>70.0</v>
      </c>
      <c r="D71" s="1" t="str">
        <f>IFERROR(__xludf.DUMMYFUNCTION("""COMPUTED_VALUE"""),"Weapon")</f>
        <v>Weapon</v>
      </c>
      <c r="E71" s="1" t="str">
        <f>IFERROR(__xludf.DUMMYFUNCTION("""COMPUTED_VALUE"""),"2020-10-24 01:33:22")</f>
        <v>2020-10-24 01:33:22</v>
      </c>
      <c r="F71" s="1" t="str">
        <f>IFERROR(__xludf.DUMMYFUNCTION("""COMPUTED_VALUE"""),"Magic Guide")</f>
        <v>Magic Guide</v>
      </c>
      <c r="G71" s="1" t="s">
        <v>7</v>
      </c>
      <c r="H71" s="4">
        <v>44128.0</v>
      </c>
      <c r="I71" s="4" t="s">
        <v>8</v>
      </c>
      <c r="J71" s="5">
        <f>IFERROR(__xludf.DUMMYFUNCTION("""COMPUTED_VALUE"""),44128.064837962964)</f>
        <v>44128.06484</v>
      </c>
      <c r="K71" s="2" t="s">
        <v>9</v>
      </c>
    </row>
    <row r="72" ht="15.75" customHeight="1">
      <c r="A72" s="1" t="s">
        <v>63</v>
      </c>
      <c r="B72" s="3">
        <v>1.0</v>
      </c>
      <c r="C72" s="3">
        <v>71.0</v>
      </c>
      <c r="D72" s="1" t="str">
        <f>IFERROR(__xludf.DUMMYFUNCTION("""COMPUTED_VALUE"""),"Weapon")</f>
        <v>Weapon</v>
      </c>
      <c r="E72" s="1" t="str">
        <f>IFERROR(__xludf.DUMMYFUNCTION("""COMPUTED_VALUE"""),"2020-12-02 00:38:55")</f>
        <v>2020-12-02 00:38:55</v>
      </c>
      <c r="F72" s="1" t="str">
        <f>IFERROR(__xludf.DUMMYFUNCTION("""COMPUTED_VALUE"""),"Harbinger of Dawn")</f>
        <v>Harbinger of Dawn</v>
      </c>
      <c r="G72" s="1" t="s">
        <v>7</v>
      </c>
      <c r="H72" s="4">
        <v>44167.0</v>
      </c>
      <c r="I72" s="4" t="s">
        <v>8</v>
      </c>
      <c r="J72" s="5">
        <f>IFERROR(__xludf.DUMMYFUNCTION("""COMPUTED_VALUE"""),44167.027025462965)</f>
        <v>44167.02703</v>
      </c>
      <c r="K72" s="2" t="s">
        <v>9</v>
      </c>
    </row>
    <row r="73" ht="15.75" customHeight="1">
      <c r="A73" s="1" t="s">
        <v>64</v>
      </c>
      <c r="B73" s="3">
        <v>2.0</v>
      </c>
      <c r="C73" s="3">
        <v>72.0</v>
      </c>
      <c r="D73" s="1" t="str">
        <f>IFERROR(__xludf.DUMMYFUNCTION("""COMPUTED_VALUE"""),"Weapon")</f>
        <v>Weapon</v>
      </c>
      <c r="E73" s="1" t="str">
        <f>IFERROR(__xludf.DUMMYFUNCTION("""COMPUTED_VALUE"""),"2020-12-02 00:38:55")</f>
        <v>2020-12-02 00:38:55</v>
      </c>
      <c r="F73" s="1" t="str">
        <f>IFERROR(__xludf.DUMMYFUNCTION("""COMPUTED_VALUE"""),"Raven Bow")</f>
        <v>Raven Bow</v>
      </c>
      <c r="G73" s="1" t="s">
        <v>7</v>
      </c>
      <c r="H73" s="4">
        <v>44167.0</v>
      </c>
      <c r="I73" s="4" t="s">
        <v>8</v>
      </c>
      <c r="J73" s="5">
        <f>IFERROR(__xludf.DUMMYFUNCTION("""COMPUTED_VALUE"""),44167.027025462965)</f>
        <v>44167.02703</v>
      </c>
      <c r="K73" s="2" t="s">
        <v>9</v>
      </c>
    </row>
    <row r="74" ht="15.75" customHeight="1">
      <c r="A74" s="1" t="s">
        <v>65</v>
      </c>
      <c r="B74" s="3">
        <v>3.0</v>
      </c>
      <c r="C74" s="3">
        <v>73.0</v>
      </c>
      <c r="D74" s="1" t="str">
        <f>IFERROR(__xludf.DUMMYFUNCTION("""COMPUTED_VALUE"""),"Character")</f>
        <v>Character</v>
      </c>
      <c r="E74" s="1" t="str">
        <f>IFERROR(__xludf.DUMMYFUNCTION("""COMPUTED_VALUE"""),"2020-12-02 00:38:55")</f>
        <v>2020-12-02 00:38:55</v>
      </c>
      <c r="F74" s="1" t="str">
        <f>IFERROR(__xludf.DUMMYFUNCTION("""COMPUTED_VALUE"""),"Chongyun")</f>
        <v>Chongyun</v>
      </c>
      <c r="G74" s="1" t="s">
        <v>17</v>
      </c>
      <c r="H74" s="4">
        <v>44167.0</v>
      </c>
      <c r="I74" s="4" t="s">
        <v>8</v>
      </c>
      <c r="J74" s="5">
        <f>IFERROR(__xludf.DUMMYFUNCTION("""COMPUTED_VALUE"""),44167.027025462965)</f>
        <v>44167.02703</v>
      </c>
      <c r="K74" s="2" t="s">
        <v>9</v>
      </c>
    </row>
    <row r="75" ht="15.75" customHeight="1">
      <c r="A75" s="1" t="s">
        <v>64</v>
      </c>
      <c r="B75" s="3">
        <v>4.0</v>
      </c>
      <c r="C75" s="3">
        <v>74.0</v>
      </c>
      <c r="D75" s="1" t="str">
        <f>IFERROR(__xludf.DUMMYFUNCTION("""COMPUTED_VALUE"""),"Weapon")</f>
        <v>Weapon</v>
      </c>
      <c r="E75" s="1" t="str">
        <f>IFERROR(__xludf.DUMMYFUNCTION("""COMPUTED_VALUE"""),"2020-12-02 00:38:55")</f>
        <v>2020-12-02 00:38:55</v>
      </c>
      <c r="F75" s="1" t="str">
        <f>IFERROR(__xludf.DUMMYFUNCTION("""COMPUTED_VALUE"""),"Raven Bow")</f>
        <v>Raven Bow</v>
      </c>
      <c r="G75" s="1" t="s">
        <v>7</v>
      </c>
      <c r="H75" s="4">
        <v>44167.0</v>
      </c>
      <c r="I75" s="4" t="s">
        <v>8</v>
      </c>
      <c r="J75" s="5">
        <f>IFERROR(__xludf.DUMMYFUNCTION("""COMPUTED_VALUE"""),44167.027025462965)</f>
        <v>44167.02703</v>
      </c>
      <c r="K75" s="2" t="s">
        <v>9</v>
      </c>
    </row>
    <row r="76" ht="15.75" customHeight="1">
      <c r="A76" s="1" t="s">
        <v>66</v>
      </c>
      <c r="B76" s="3">
        <v>5.0</v>
      </c>
      <c r="C76" s="3">
        <v>75.0</v>
      </c>
      <c r="D76" s="1" t="str">
        <f>IFERROR(__xludf.DUMMYFUNCTION("""COMPUTED_VALUE"""),"Character")</f>
        <v>Character</v>
      </c>
      <c r="E76" s="1" t="str">
        <f>IFERROR(__xludf.DUMMYFUNCTION("""COMPUTED_VALUE"""),"2020-12-02 00:38:55")</f>
        <v>2020-12-02 00:38:55</v>
      </c>
      <c r="F76" s="1" t="str">
        <f>IFERROR(__xludf.DUMMYFUNCTION("""COMPUTED_VALUE"""),"Zhongli")</f>
        <v>Zhongli</v>
      </c>
      <c r="G76" s="1" t="s">
        <v>67</v>
      </c>
      <c r="H76" s="4">
        <v>44167.0</v>
      </c>
      <c r="I76" s="4" t="s">
        <v>8</v>
      </c>
      <c r="J76" s="5">
        <f>IFERROR(__xludf.DUMMYFUNCTION("""COMPUTED_VALUE"""),44167.027025462965)</f>
        <v>44167.02703</v>
      </c>
      <c r="K76" s="2" t="s">
        <v>9</v>
      </c>
    </row>
    <row r="77" ht="15.75" customHeight="1">
      <c r="A77" s="1" t="s">
        <v>68</v>
      </c>
      <c r="B77" s="3">
        <v>6.0</v>
      </c>
      <c r="C77" s="3">
        <v>76.0</v>
      </c>
      <c r="D77" s="1" t="str">
        <f>IFERROR(__xludf.DUMMYFUNCTION("""COMPUTED_VALUE"""),"Weapon")</f>
        <v>Weapon</v>
      </c>
      <c r="E77" s="1" t="str">
        <f>IFERROR(__xludf.DUMMYFUNCTION("""COMPUTED_VALUE"""),"2020-12-02 00:38:55")</f>
        <v>2020-12-02 00:38:55</v>
      </c>
      <c r="F77" s="1" t="str">
        <f>IFERROR(__xludf.DUMMYFUNCTION("""COMPUTED_VALUE"""),"Black Tassel")</f>
        <v>Black Tassel</v>
      </c>
      <c r="G77" s="1" t="s">
        <v>7</v>
      </c>
      <c r="H77" s="4">
        <v>44167.0</v>
      </c>
      <c r="I77" s="4" t="s">
        <v>8</v>
      </c>
      <c r="J77" s="5">
        <f>IFERROR(__xludf.DUMMYFUNCTION("""COMPUTED_VALUE"""),44167.027025462965)</f>
        <v>44167.02703</v>
      </c>
      <c r="K77" s="2" t="s">
        <v>9</v>
      </c>
    </row>
    <row r="78" ht="15.75" customHeight="1">
      <c r="A78" s="1" t="s">
        <v>69</v>
      </c>
      <c r="B78" s="3">
        <v>7.0</v>
      </c>
      <c r="C78" s="3">
        <v>77.0</v>
      </c>
      <c r="D78" s="1" t="str">
        <f>IFERROR(__xludf.DUMMYFUNCTION("""COMPUTED_VALUE"""),"Weapon")</f>
        <v>Weapon</v>
      </c>
      <c r="E78" s="1" t="str">
        <f>IFERROR(__xludf.DUMMYFUNCTION("""COMPUTED_VALUE"""),"2020-12-02 00:38:55")</f>
        <v>2020-12-02 00:38:55</v>
      </c>
      <c r="F78" s="1" t="str">
        <f>IFERROR(__xludf.DUMMYFUNCTION("""COMPUTED_VALUE"""),"Sharpshooter's Oath")</f>
        <v>Sharpshooter's Oath</v>
      </c>
      <c r="G78" s="1" t="s">
        <v>7</v>
      </c>
      <c r="H78" s="4">
        <v>44167.0</v>
      </c>
      <c r="I78" s="4" t="s">
        <v>8</v>
      </c>
      <c r="J78" s="5">
        <f>IFERROR(__xludf.DUMMYFUNCTION("""COMPUTED_VALUE"""),44167.027025462965)</f>
        <v>44167.02703</v>
      </c>
      <c r="K78" s="2" t="s">
        <v>9</v>
      </c>
    </row>
    <row r="79" ht="15.75" customHeight="1">
      <c r="A79" s="1" t="s">
        <v>70</v>
      </c>
      <c r="B79" s="3">
        <v>8.0</v>
      </c>
      <c r="C79" s="3">
        <v>78.0</v>
      </c>
      <c r="D79" s="1" t="str">
        <f>IFERROR(__xludf.DUMMYFUNCTION("""COMPUTED_VALUE"""),"Weapon")</f>
        <v>Weapon</v>
      </c>
      <c r="E79" s="1" t="str">
        <f>IFERROR(__xludf.DUMMYFUNCTION("""COMPUTED_VALUE"""),"2020-12-02 00:38:55")</f>
        <v>2020-12-02 00:38:55</v>
      </c>
      <c r="F79" s="1" t="str">
        <f>IFERROR(__xludf.DUMMYFUNCTION("""COMPUTED_VALUE"""),"Slingshot")</f>
        <v>Slingshot</v>
      </c>
      <c r="G79" s="1" t="s">
        <v>7</v>
      </c>
      <c r="H79" s="4">
        <v>44167.0</v>
      </c>
      <c r="I79" s="4" t="s">
        <v>8</v>
      </c>
      <c r="J79" s="5">
        <f>IFERROR(__xludf.DUMMYFUNCTION("""COMPUTED_VALUE"""),44167.027025462965)</f>
        <v>44167.02703</v>
      </c>
      <c r="K79" s="2" t="s">
        <v>9</v>
      </c>
    </row>
    <row r="80" ht="15.75" customHeight="1">
      <c r="A80" s="1" t="s">
        <v>71</v>
      </c>
      <c r="B80" s="3">
        <v>9.0</v>
      </c>
      <c r="C80" s="3">
        <v>79.0</v>
      </c>
      <c r="D80" s="1" t="str">
        <f>IFERROR(__xludf.DUMMYFUNCTION("""COMPUTED_VALUE"""),"Weapon")</f>
        <v>Weapon</v>
      </c>
      <c r="E80" s="1" t="str">
        <f>IFERROR(__xludf.DUMMYFUNCTION("""COMPUTED_VALUE"""),"2020-12-02 00:38:55")</f>
        <v>2020-12-02 00:38:55</v>
      </c>
      <c r="F80" s="1" t="str">
        <f>IFERROR(__xludf.DUMMYFUNCTION("""COMPUTED_VALUE"""),"Cool Steel")</f>
        <v>Cool Steel</v>
      </c>
      <c r="G80" s="1" t="s">
        <v>7</v>
      </c>
      <c r="H80" s="4">
        <v>44167.0</v>
      </c>
      <c r="I80" s="4" t="s">
        <v>8</v>
      </c>
      <c r="J80" s="5">
        <f>IFERROR(__xludf.DUMMYFUNCTION("""COMPUTED_VALUE"""),44167.027025462965)</f>
        <v>44167.02703</v>
      </c>
      <c r="K80" s="2" t="s">
        <v>9</v>
      </c>
    </row>
    <row r="81" ht="15.75" customHeight="1">
      <c r="A81" s="1" t="s">
        <v>71</v>
      </c>
      <c r="B81" s="3">
        <v>10.0</v>
      </c>
      <c r="C81" s="3">
        <v>80.0</v>
      </c>
      <c r="D81" s="1" t="str">
        <f>IFERROR(__xludf.DUMMYFUNCTION("""COMPUTED_VALUE"""),"Weapon")</f>
        <v>Weapon</v>
      </c>
      <c r="E81" s="1" t="str">
        <f>IFERROR(__xludf.DUMMYFUNCTION("""COMPUTED_VALUE"""),"2020-12-02 00:38:55")</f>
        <v>2020-12-02 00:38:55</v>
      </c>
      <c r="F81" s="1" t="str">
        <f>IFERROR(__xludf.DUMMYFUNCTION("""COMPUTED_VALUE"""),"Cool Steel")</f>
        <v>Cool Steel</v>
      </c>
      <c r="G81" s="1" t="s">
        <v>7</v>
      </c>
      <c r="H81" s="4">
        <v>44167.0</v>
      </c>
      <c r="I81" s="4" t="s">
        <v>8</v>
      </c>
      <c r="J81" s="5">
        <f>IFERROR(__xludf.DUMMYFUNCTION("""COMPUTED_VALUE"""),44167.027025462965)</f>
        <v>44167.02703</v>
      </c>
      <c r="K81" s="2" t="s">
        <v>9</v>
      </c>
    </row>
    <row r="82" ht="15.75" customHeight="1">
      <c r="A82" s="1" t="s">
        <v>72</v>
      </c>
      <c r="B82" s="3">
        <v>1.0</v>
      </c>
      <c r="C82" s="3">
        <v>81.0</v>
      </c>
      <c r="D82" s="1" t="str">
        <f>IFERROR(__xludf.DUMMYFUNCTION("""COMPUTED_VALUE"""),"Weapon")</f>
        <v>Weapon</v>
      </c>
      <c r="E82" s="1" t="str">
        <f>IFERROR(__xludf.DUMMYFUNCTION("""COMPUTED_VALUE"""),"2020-12-02 00:40:14")</f>
        <v>2020-12-02 00:40:14</v>
      </c>
      <c r="F82" s="1" t="str">
        <f>IFERROR(__xludf.DUMMYFUNCTION("""COMPUTED_VALUE"""),"Ferrous Shadow")</f>
        <v>Ferrous Shadow</v>
      </c>
      <c r="G82" s="1" t="s">
        <v>7</v>
      </c>
      <c r="H82" s="4">
        <v>44167.0</v>
      </c>
      <c r="I82" s="4" t="s">
        <v>8</v>
      </c>
      <c r="J82" s="5">
        <f>IFERROR(__xludf.DUMMYFUNCTION("""COMPUTED_VALUE"""),44167.02793981481)</f>
        <v>44167.02794</v>
      </c>
      <c r="K82" s="2" t="s">
        <v>9</v>
      </c>
    </row>
    <row r="83" ht="15.75" customHeight="1">
      <c r="A83" s="1" t="s">
        <v>73</v>
      </c>
      <c r="B83" s="3">
        <v>2.0</v>
      </c>
      <c r="C83" s="3">
        <v>82.0</v>
      </c>
      <c r="D83" s="1" t="str">
        <f>IFERROR(__xludf.DUMMYFUNCTION("""COMPUTED_VALUE"""),"Weapon")</f>
        <v>Weapon</v>
      </c>
      <c r="E83" s="1" t="str">
        <f>IFERROR(__xludf.DUMMYFUNCTION("""COMPUTED_VALUE"""),"2020-12-02 00:40:14")</f>
        <v>2020-12-02 00:40:14</v>
      </c>
      <c r="F83" s="1" t="str">
        <f>IFERROR(__xludf.DUMMYFUNCTION("""COMPUTED_VALUE"""),"Cool Steel")</f>
        <v>Cool Steel</v>
      </c>
      <c r="G83" s="1" t="s">
        <v>7</v>
      </c>
      <c r="H83" s="4">
        <v>44167.0</v>
      </c>
      <c r="I83" s="4" t="s">
        <v>8</v>
      </c>
      <c r="J83" s="5">
        <f>IFERROR(__xludf.DUMMYFUNCTION("""COMPUTED_VALUE"""),44167.02793981481)</f>
        <v>44167.02794</v>
      </c>
      <c r="K83" s="2" t="s">
        <v>9</v>
      </c>
    </row>
    <row r="84" ht="15.75" customHeight="1">
      <c r="A84" s="1" t="s">
        <v>74</v>
      </c>
      <c r="B84" s="3">
        <v>3.0</v>
      </c>
      <c r="C84" s="3">
        <v>83.0</v>
      </c>
      <c r="D84" s="1" t="str">
        <f>IFERROR(__xludf.DUMMYFUNCTION("""COMPUTED_VALUE"""),"Character")</f>
        <v>Character</v>
      </c>
      <c r="E84" s="1" t="str">
        <f>IFERROR(__xludf.DUMMYFUNCTION("""COMPUTED_VALUE"""),"2020-12-02 00:40:14")</f>
        <v>2020-12-02 00:40:14</v>
      </c>
      <c r="F84" s="1" t="str">
        <f>IFERROR(__xludf.DUMMYFUNCTION("""COMPUTED_VALUE"""),"Xinyan")</f>
        <v>Xinyan</v>
      </c>
      <c r="G84" s="1" t="s">
        <v>17</v>
      </c>
      <c r="H84" s="4">
        <v>44167.0</v>
      </c>
      <c r="I84" s="4" t="s">
        <v>8</v>
      </c>
      <c r="J84" s="5">
        <f>IFERROR(__xludf.DUMMYFUNCTION("""COMPUTED_VALUE"""),44167.02793981481)</f>
        <v>44167.02794</v>
      </c>
      <c r="K84" s="2" t="s">
        <v>9</v>
      </c>
    </row>
    <row r="85" ht="15.75" customHeight="1">
      <c r="A85" s="1" t="s">
        <v>75</v>
      </c>
      <c r="B85" s="3">
        <v>4.0</v>
      </c>
      <c r="C85" s="3">
        <v>84.0</v>
      </c>
      <c r="D85" s="1" t="str">
        <f>IFERROR(__xludf.DUMMYFUNCTION("""COMPUTED_VALUE"""),"Weapon")</f>
        <v>Weapon</v>
      </c>
      <c r="E85" s="1" t="str">
        <f>IFERROR(__xludf.DUMMYFUNCTION("""COMPUTED_VALUE"""),"2020-12-02 00:40:14")</f>
        <v>2020-12-02 00:40:14</v>
      </c>
      <c r="F85" s="1" t="str">
        <f>IFERROR(__xludf.DUMMYFUNCTION("""COMPUTED_VALUE"""),"Black Tassel")</f>
        <v>Black Tassel</v>
      </c>
      <c r="G85" s="1" t="s">
        <v>7</v>
      </c>
      <c r="H85" s="4">
        <v>44167.0</v>
      </c>
      <c r="I85" s="4" t="s">
        <v>8</v>
      </c>
      <c r="J85" s="5">
        <f>IFERROR(__xludf.DUMMYFUNCTION("""COMPUTED_VALUE"""),44167.02793981481)</f>
        <v>44167.02794</v>
      </c>
      <c r="K85" s="2" t="s">
        <v>9</v>
      </c>
    </row>
    <row r="86" ht="15.75" customHeight="1">
      <c r="A86" s="1" t="s">
        <v>76</v>
      </c>
      <c r="B86" s="3">
        <v>5.0</v>
      </c>
      <c r="C86" s="3">
        <v>85.0</v>
      </c>
      <c r="D86" s="1" t="str">
        <f>IFERROR(__xludf.DUMMYFUNCTION("""COMPUTED_VALUE"""),"Weapon")</f>
        <v>Weapon</v>
      </c>
      <c r="E86" s="1" t="str">
        <f>IFERROR(__xludf.DUMMYFUNCTION("""COMPUTED_VALUE"""),"2020-12-02 00:40:14")</f>
        <v>2020-12-02 00:40:14</v>
      </c>
      <c r="F86" s="1" t="str">
        <f>IFERROR(__xludf.DUMMYFUNCTION("""COMPUTED_VALUE"""),"Slingshot")</f>
        <v>Slingshot</v>
      </c>
      <c r="G86" s="1" t="s">
        <v>7</v>
      </c>
      <c r="H86" s="4">
        <v>44167.0</v>
      </c>
      <c r="I86" s="4" t="s">
        <v>8</v>
      </c>
      <c r="J86" s="5">
        <f>IFERROR(__xludf.DUMMYFUNCTION("""COMPUTED_VALUE"""),44167.02793981481)</f>
        <v>44167.02794</v>
      </c>
      <c r="K86" s="2" t="s">
        <v>9</v>
      </c>
    </row>
    <row r="87" ht="15.75" customHeight="1">
      <c r="A87" s="1" t="s">
        <v>77</v>
      </c>
      <c r="B87" s="3">
        <v>6.0</v>
      </c>
      <c r="C87" s="3">
        <v>86.0</v>
      </c>
      <c r="D87" s="1" t="str">
        <f>IFERROR(__xludf.DUMMYFUNCTION("""COMPUTED_VALUE"""),"Weapon")</f>
        <v>Weapon</v>
      </c>
      <c r="E87" s="1" t="str">
        <f>IFERROR(__xludf.DUMMYFUNCTION("""COMPUTED_VALUE"""),"2020-12-02 00:40:14")</f>
        <v>2020-12-02 00:40:14</v>
      </c>
      <c r="F87" s="1" t="str">
        <f>IFERROR(__xludf.DUMMYFUNCTION("""COMPUTED_VALUE"""),"Thrilling Tales of Dragon Slayers")</f>
        <v>Thrilling Tales of Dragon Slayers</v>
      </c>
      <c r="G87" s="1" t="s">
        <v>7</v>
      </c>
      <c r="H87" s="4">
        <v>44167.0</v>
      </c>
      <c r="I87" s="4" t="s">
        <v>8</v>
      </c>
      <c r="J87" s="5">
        <f>IFERROR(__xludf.DUMMYFUNCTION("""COMPUTED_VALUE"""),44167.02793981481)</f>
        <v>44167.02794</v>
      </c>
      <c r="K87" s="2" t="s">
        <v>9</v>
      </c>
    </row>
    <row r="88" ht="15.75" customHeight="1">
      <c r="A88" s="1" t="s">
        <v>78</v>
      </c>
      <c r="B88" s="3">
        <v>7.0</v>
      </c>
      <c r="C88" s="3">
        <v>87.0</v>
      </c>
      <c r="D88" s="1" t="str">
        <f>IFERROR(__xludf.DUMMYFUNCTION("""COMPUTED_VALUE"""),"Weapon")</f>
        <v>Weapon</v>
      </c>
      <c r="E88" s="1" t="str">
        <f>IFERROR(__xludf.DUMMYFUNCTION("""COMPUTED_VALUE"""),"2020-12-02 00:40:14")</f>
        <v>2020-12-02 00:40:14</v>
      </c>
      <c r="F88" s="1" t="str">
        <f>IFERROR(__xludf.DUMMYFUNCTION("""COMPUTED_VALUE"""),"Skyrider Sword")</f>
        <v>Skyrider Sword</v>
      </c>
      <c r="G88" s="1" t="s">
        <v>7</v>
      </c>
      <c r="H88" s="4">
        <v>44167.0</v>
      </c>
      <c r="I88" s="4" t="s">
        <v>8</v>
      </c>
      <c r="J88" s="5">
        <f>IFERROR(__xludf.DUMMYFUNCTION("""COMPUTED_VALUE"""),44167.02793981481)</f>
        <v>44167.02794</v>
      </c>
      <c r="K88" s="2" t="s">
        <v>9</v>
      </c>
    </row>
    <row r="89" ht="15.75" customHeight="1">
      <c r="A89" s="1" t="s">
        <v>73</v>
      </c>
      <c r="B89" s="3">
        <v>8.0</v>
      </c>
      <c r="C89" s="3">
        <v>88.0</v>
      </c>
      <c r="D89" s="1" t="str">
        <f>IFERROR(__xludf.DUMMYFUNCTION("""COMPUTED_VALUE"""),"Weapon")</f>
        <v>Weapon</v>
      </c>
      <c r="E89" s="1" t="str">
        <f>IFERROR(__xludf.DUMMYFUNCTION("""COMPUTED_VALUE"""),"2020-12-02 00:40:14")</f>
        <v>2020-12-02 00:40:14</v>
      </c>
      <c r="F89" s="1" t="str">
        <f>IFERROR(__xludf.DUMMYFUNCTION("""COMPUTED_VALUE"""),"Cool Steel")</f>
        <v>Cool Steel</v>
      </c>
      <c r="G89" s="1" t="s">
        <v>7</v>
      </c>
      <c r="H89" s="4">
        <v>44167.0</v>
      </c>
      <c r="I89" s="4" t="s">
        <v>8</v>
      </c>
      <c r="J89" s="5">
        <f>IFERROR(__xludf.DUMMYFUNCTION("""COMPUTED_VALUE"""),44167.02793981481)</f>
        <v>44167.02794</v>
      </c>
      <c r="K89" s="2" t="s">
        <v>9</v>
      </c>
    </row>
    <row r="90" ht="15.75" customHeight="1">
      <c r="A90" s="1" t="s">
        <v>76</v>
      </c>
      <c r="B90" s="3">
        <v>9.0</v>
      </c>
      <c r="C90" s="3">
        <v>89.0</v>
      </c>
      <c r="D90" s="1" t="str">
        <f>IFERROR(__xludf.DUMMYFUNCTION("""COMPUTED_VALUE"""),"Weapon")</f>
        <v>Weapon</v>
      </c>
      <c r="E90" s="1" t="str">
        <f>IFERROR(__xludf.DUMMYFUNCTION("""COMPUTED_VALUE"""),"2020-12-02 00:40:14")</f>
        <v>2020-12-02 00:40:14</v>
      </c>
      <c r="F90" s="1" t="str">
        <f>IFERROR(__xludf.DUMMYFUNCTION("""COMPUTED_VALUE"""),"Slingshot")</f>
        <v>Slingshot</v>
      </c>
      <c r="G90" s="1" t="s">
        <v>7</v>
      </c>
      <c r="H90" s="4">
        <v>44167.0</v>
      </c>
      <c r="I90" s="4" t="s">
        <v>8</v>
      </c>
      <c r="J90" s="5">
        <f>IFERROR(__xludf.DUMMYFUNCTION("""COMPUTED_VALUE"""),44167.02793981481)</f>
        <v>44167.02794</v>
      </c>
      <c r="K90" s="2" t="s">
        <v>9</v>
      </c>
    </row>
    <row r="91" ht="15.75" customHeight="1">
      <c r="A91" s="1" t="s">
        <v>79</v>
      </c>
      <c r="B91" s="3">
        <v>10.0</v>
      </c>
      <c r="C91" s="3">
        <v>90.0</v>
      </c>
      <c r="D91" s="1" t="str">
        <f>IFERROR(__xludf.DUMMYFUNCTION("""COMPUTED_VALUE"""),"Weapon")</f>
        <v>Weapon</v>
      </c>
      <c r="E91" s="1" t="str">
        <f>IFERROR(__xludf.DUMMYFUNCTION("""COMPUTED_VALUE"""),"2020-12-02 00:40:14")</f>
        <v>2020-12-02 00:40:14</v>
      </c>
      <c r="F91" s="1" t="str">
        <f>IFERROR(__xludf.DUMMYFUNCTION("""COMPUTED_VALUE"""),"Emerald Orb")</f>
        <v>Emerald Orb</v>
      </c>
      <c r="G91" s="1" t="s">
        <v>7</v>
      </c>
      <c r="H91" s="4">
        <v>44167.0</v>
      </c>
      <c r="I91" s="4" t="s">
        <v>8</v>
      </c>
      <c r="J91" s="5">
        <f>IFERROR(__xludf.DUMMYFUNCTION("""COMPUTED_VALUE"""),44167.02793981481)</f>
        <v>44167.02794</v>
      </c>
      <c r="K91" s="2" t="s">
        <v>9</v>
      </c>
    </row>
    <row r="92" ht="15.75" customHeight="1">
      <c r="A92" s="1" t="s">
        <v>80</v>
      </c>
      <c r="B92" s="3">
        <v>1.0</v>
      </c>
      <c r="C92" s="3">
        <v>91.0</v>
      </c>
      <c r="D92" s="1" t="str">
        <f>IFERROR(__xludf.DUMMYFUNCTION("""COMPUTED_VALUE"""),"Weapon")</f>
        <v>Weapon</v>
      </c>
      <c r="E92" s="1" t="str">
        <f>IFERROR(__xludf.DUMMYFUNCTION("""COMPUTED_VALUE"""),"2020-12-02 00:41:12")</f>
        <v>2020-12-02 00:41:12</v>
      </c>
      <c r="F92" s="1" t="str">
        <f>IFERROR(__xludf.DUMMYFUNCTION("""COMPUTED_VALUE"""),"The Widsith")</f>
        <v>The Widsith</v>
      </c>
      <c r="G92" s="1" t="s">
        <v>17</v>
      </c>
      <c r="H92" s="4">
        <v>44167.0</v>
      </c>
      <c r="I92" s="4" t="s">
        <v>8</v>
      </c>
      <c r="J92" s="5">
        <f>IFERROR(__xludf.DUMMYFUNCTION("""COMPUTED_VALUE"""),44167.02861111111)</f>
        <v>44167.02861</v>
      </c>
      <c r="K92" s="2" t="s">
        <v>9</v>
      </c>
    </row>
    <row r="93" ht="15.75" customHeight="1">
      <c r="A93" s="1" t="s">
        <v>81</v>
      </c>
      <c r="B93" s="3">
        <v>2.0</v>
      </c>
      <c r="C93" s="3">
        <v>92.0</v>
      </c>
      <c r="D93" s="1" t="str">
        <f>IFERROR(__xludf.DUMMYFUNCTION("""COMPUTED_VALUE"""),"Weapon")</f>
        <v>Weapon</v>
      </c>
      <c r="E93" s="1" t="str">
        <f>IFERROR(__xludf.DUMMYFUNCTION("""COMPUTED_VALUE"""),"2020-12-02 00:41:12")</f>
        <v>2020-12-02 00:41:12</v>
      </c>
      <c r="F93" s="1" t="str">
        <f>IFERROR(__xludf.DUMMYFUNCTION("""COMPUTED_VALUE"""),"Thrilling Tales of Dragon Slayers")</f>
        <v>Thrilling Tales of Dragon Slayers</v>
      </c>
      <c r="G93" s="1" t="s">
        <v>7</v>
      </c>
      <c r="H93" s="4">
        <v>44167.0</v>
      </c>
      <c r="I93" s="4" t="s">
        <v>8</v>
      </c>
      <c r="J93" s="5">
        <f>IFERROR(__xludf.DUMMYFUNCTION("""COMPUTED_VALUE"""),44167.02861111111)</f>
        <v>44167.02861</v>
      </c>
      <c r="K93" s="2" t="s">
        <v>9</v>
      </c>
    </row>
    <row r="94" ht="15.75" customHeight="1">
      <c r="A94" s="1" t="s">
        <v>81</v>
      </c>
      <c r="B94" s="3">
        <v>3.0</v>
      </c>
      <c r="C94" s="3">
        <v>93.0</v>
      </c>
      <c r="D94" s="1" t="str">
        <f>IFERROR(__xludf.DUMMYFUNCTION("""COMPUTED_VALUE"""),"Weapon")</f>
        <v>Weapon</v>
      </c>
      <c r="E94" s="1" t="str">
        <f>IFERROR(__xludf.DUMMYFUNCTION("""COMPUTED_VALUE"""),"2020-12-02 00:41:12")</f>
        <v>2020-12-02 00:41:12</v>
      </c>
      <c r="F94" s="1" t="str">
        <f>IFERROR(__xludf.DUMMYFUNCTION("""COMPUTED_VALUE"""),"Thrilling Tales of Dragon Slayers")</f>
        <v>Thrilling Tales of Dragon Slayers</v>
      </c>
      <c r="G94" s="1" t="s">
        <v>7</v>
      </c>
      <c r="H94" s="4">
        <v>44167.0</v>
      </c>
      <c r="I94" s="4" t="s">
        <v>8</v>
      </c>
      <c r="J94" s="5">
        <f>IFERROR(__xludf.DUMMYFUNCTION("""COMPUTED_VALUE"""),44167.02861111111)</f>
        <v>44167.02861</v>
      </c>
      <c r="K94" s="2" t="s">
        <v>9</v>
      </c>
    </row>
    <row r="95" ht="15.75" customHeight="1">
      <c r="A95" s="1" t="s">
        <v>82</v>
      </c>
      <c r="B95" s="3">
        <v>4.0</v>
      </c>
      <c r="C95" s="3">
        <v>94.0</v>
      </c>
      <c r="D95" s="1" t="str">
        <f>IFERROR(__xludf.DUMMYFUNCTION("""COMPUTED_VALUE"""),"Weapon")</f>
        <v>Weapon</v>
      </c>
      <c r="E95" s="1" t="str">
        <f>IFERROR(__xludf.DUMMYFUNCTION("""COMPUTED_VALUE"""),"2020-12-02 00:41:12")</f>
        <v>2020-12-02 00:41:12</v>
      </c>
      <c r="F95" s="1" t="str">
        <f>IFERROR(__xludf.DUMMYFUNCTION("""COMPUTED_VALUE"""),"Emerald Orb")</f>
        <v>Emerald Orb</v>
      </c>
      <c r="G95" s="1" t="s">
        <v>7</v>
      </c>
      <c r="H95" s="4">
        <v>44167.0</v>
      </c>
      <c r="I95" s="4" t="s">
        <v>8</v>
      </c>
      <c r="J95" s="5">
        <f>IFERROR(__xludf.DUMMYFUNCTION("""COMPUTED_VALUE"""),44167.02861111111)</f>
        <v>44167.02861</v>
      </c>
      <c r="K95" s="2" t="s">
        <v>9</v>
      </c>
    </row>
    <row r="96" ht="15.75" customHeight="1">
      <c r="A96" s="1" t="s">
        <v>83</v>
      </c>
      <c r="B96" s="3">
        <v>5.0</v>
      </c>
      <c r="C96" s="3">
        <v>95.0</v>
      </c>
      <c r="D96" s="1" t="str">
        <f>IFERROR(__xludf.DUMMYFUNCTION("""COMPUTED_VALUE"""),"Weapon")</f>
        <v>Weapon</v>
      </c>
      <c r="E96" s="1" t="str">
        <f>IFERROR(__xludf.DUMMYFUNCTION("""COMPUTED_VALUE"""),"2020-12-02 00:41:12")</f>
        <v>2020-12-02 00:41:12</v>
      </c>
      <c r="F96" s="1" t="str">
        <f>IFERROR(__xludf.DUMMYFUNCTION("""COMPUTED_VALUE"""),"Ferrous Shadow")</f>
        <v>Ferrous Shadow</v>
      </c>
      <c r="G96" s="1" t="s">
        <v>7</v>
      </c>
      <c r="H96" s="4">
        <v>44167.0</v>
      </c>
      <c r="I96" s="4" t="s">
        <v>8</v>
      </c>
      <c r="J96" s="5">
        <f>IFERROR(__xludf.DUMMYFUNCTION("""COMPUTED_VALUE"""),44167.02861111111)</f>
        <v>44167.02861</v>
      </c>
      <c r="K96" s="2" t="s">
        <v>9</v>
      </c>
    </row>
    <row r="97" ht="15.75" customHeight="1">
      <c r="A97" s="1" t="s">
        <v>84</v>
      </c>
      <c r="B97" s="3">
        <v>6.0</v>
      </c>
      <c r="C97" s="3">
        <v>96.0</v>
      </c>
      <c r="D97" s="1" t="str">
        <f>IFERROR(__xludf.DUMMYFUNCTION("""COMPUTED_VALUE"""),"Weapon")</f>
        <v>Weapon</v>
      </c>
      <c r="E97" s="1" t="str">
        <f>IFERROR(__xludf.DUMMYFUNCTION("""COMPUTED_VALUE"""),"2020-12-02 00:41:12")</f>
        <v>2020-12-02 00:41:12</v>
      </c>
      <c r="F97" s="1" t="str">
        <f>IFERROR(__xludf.DUMMYFUNCTION("""COMPUTED_VALUE"""),"Black Tassel")</f>
        <v>Black Tassel</v>
      </c>
      <c r="G97" s="1" t="s">
        <v>7</v>
      </c>
      <c r="H97" s="4">
        <v>44167.0</v>
      </c>
      <c r="I97" s="4" t="s">
        <v>8</v>
      </c>
      <c r="J97" s="5">
        <f>IFERROR(__xludf.DUMMYFUNCTION("""COMPUTED_VALUE"""),44167.02861111111)</f>
        <v>44167.02861</v>
      </c>
      <c r="K97" s="2" t="s">
        <v>9</v>
      </c>
    </row>
    <row r="98" ht="15.75" customHeight="1">
      <c r="A98" s="1" t="s">
        <v>85</v>
      </c>
      <c r="B98" s="3">
        <v>7.0</v>
      </c>
      <c r="C98" s="3">
        <v>97.0</v>
      </c>
      <c r="D98" s="1" t="str">
        <f>IFERROR(__xludf.DUMMYFUNCTION("""COMPUTED_VALUE"""),"Weapon")</f>
        <v>Weapon</v>
      </c>
      <c r="E98" s="1" t="str">
        <f>IFERROR(__xludf.DUMMYFUNCTION("""COMPUTED_VALUE"""),"2020-12-02 00:41:12")</f>
        <v>2020-12-02 00:41:12</v>
      </c>
      <c r="F98" s="1" t="str">
        <f>IFERROR(__xludf.DUMMYFUNCTION("""COMPUTED_VALUE"""),"Debate Club")</f>
        <v>Debate Club</v>
      </c>
      <c r="G98" s="1" t="s">
        <v>7</v>
      </c>
      <c r="H98" s="4">
        <v>44167.0</v>
      </c>
      <c r="I98" s="4" t="s">
        <v>8</v>
      </c>
      <c r="J98" s="5">
        <f>IFERROR(__xludf.DUMMYFUNCTION("""COMPUTED_VALUE"""),44167.02861111111)</f>
        <v>44167.02861</v>
      </c>
      <c r="K98" s="2" t="s">
        <v>9</v>
      </c>
    </row>
    <row r="99" ht="15.75" customHeight="1">
      <c r="A99" s="1" t="s">
        <v>86</v>
      </c>
      <c r="B99" s="3">
        <v>8.0</v>
      </c>
      <c r="C99" s="3">
        <v>98.0</v>
      </c>
      <c r="D99" s="1" t="str">
        <f>IFERROR(__xludf.DUMMYFUNCTION("""COMPUTED_VALUE"""),"Weapon")</f>
        <v>Weapon</v>
      </c>
      <c r="E99" s="1" t="str">
        <f>IFERROR(__xludf.DUMMYFUNCTION("""COMPUTED_VALUE"""),"2020-12-02 00:41:12")</f>
        <v>2020-12-02 00:41:12</v>
      </c>
      <c r="F99" s="1" t="str">
        <f>IFERROR(__xludf.DUMMYFUNCTION("""COMPUTED_VALUE"""),"Harbinger of Dawn")</f>
        <v>Harbinger of Dawn</v>
      </c>
      <c r="G99" s="1" t="s">
        <v>7</v>
      </c>
      <c r="H99" s="4">
        <v>44167.0</v>
      </c>
      <c r="I99" s="4" t="s">
        <v>8</v>
      </c>
      <c r="J99" s="5">
        <f>IFERROR(__xludf.DUMMYFUNCTION("""COMPUTED_VALUE"""),44167.02861111111)</f>
        <v>44167.02861</v>
      </c>
      <c r="K99" s="2" t="s">
        <v>9</v>
      </c>
    </row>
    <row r="100" ht="15.75" customHeight="1">
      <c r="A100" s="1" t="s">
        <v>81</v>
      </c>
      <c r="B100" s="3">
        <v>9.0</v>
      </c>
      <c r="C100" s="3">
        <v>99.0</v>
      </c>
      <c r="D100" s="1" t="str">
        <f>IFERROR(__xludf.DUMMYFUNCTION("""COMPUTED_VALUE"""),"Weapon")</f>
        <v>Weapon</v>
      </c>
      <c r="E100" s="1" t="str">
        <f>IFERROR(__xludf.DUMMYFUNCTION("""COMPUTED_VALUE"""),"2020-12-02 00:41:12")</f>
        <v>2020-12-02 00:41:12</v>
      </c>
      <c r="F100" s="1" t="str">
        <f>IFERROR(__xludf.DUMMYFUNCTION("""COMPUTED_VALUE"""),"Thrilling Tales of Dragon Slayers")</f>
        <v>Thrilling Tales of Dragon Slayers</v>
      </c>
      <c r="G100" s="1" t="s">
        <v>7</v>
      </c>
      <c r="H100" s="4">
        <v>44167.0</v>
      </c>
      <c r="I100" s="4" t="s">
        <v>8</v>
      </c>
      <c r="J100" s="5">
        <f>IFERROR(__xludf.DUMMYFUNCTION("""COMPUTED_VALUE"""),44167.02861111111)</f>
        <v>44167.02861</v>
      </c>
      <c r="K100" s="2" t="s">
        <v>9</v>
      </c>
    </row>
    <row r="101" ht="15.75" customHeight="1">
      <c r="A101" s="1" t="s">
        <v>87</v>
      </c>
      <c r="B101" s="3">
        <v>10.0</v>
      </c>
      <c r="C101" s="3">
        <v>100.0</v>
      </c>
      <c r="D101" s="1" t="str">
        <f>IFERROR(__xludf.DUMMYFUNCTION("""COMPUTED_VALUE"""),"Character")</f>
        <v>Character</v>
      </c>
      <c r="E101" s="1" t="str">
        <f>IFERROR(__xludf.DUMMYFUNCTION("""COMPUTED_VALUE"""),"2020-12-02 00:41:12")</f>
        <v>2020-12-02 00:41:12</v>
      </c>
      <c r="F101" s="1" t="str">
        <f>IFERROR(__xludf.DUMMYFUNCTION("""COMPUTED_VALUE"""),"Chongyun")</f>
        <v>Chongyun</v>
      </c>
      <c r="G101" s="1" t="s">
        <v>17</v>
      </c>
      <c r="H101" s="4">
        <v>44167.0</v>
      </c>
      <c r="I101" s="4" t="s">
        <v>8</v>
      </c>
      <c r="J101" s="5">
        <f>IFERROR(__xludf.DUMMYFUNCTION("""COMPUTED_VALUE"""),44167.02861111111)</f>
        <v>44167.02861</v>
      </c>
      <c r="K101" s="2" t="s">
        <v>9</v>
      </c>
    </row>
    <row r="102" ht="15.75" customHeight="1">
      <c r="A102" s="1" t="s">
        <v>88</v>
      </c>
      <c r="B102" s="3">
        <v>1.0</v>
      </c>
      <c r="C102" s="3">
        <v>101.0</v>
      </c>
      <c r="D102" s="1" t="str">
        <f>IFERROR(__xludf.DUMMYFUNCTION("""COMPUTED_VALUE"""),"Weapon")</f>
        <v>Weapon</v>
      </c>
      <c r="E102" s="1" t="str">
        <f>IFERROR(__xludf.DUMMYFUNCTION("""COMPUTED_VALUE"""),"2020-12-03 12:34:00")</f>
        <v>2020-12-03 12:34:00</v>
      </c>
      <c r="F102" s="1" t="str">
        <f>IFERROR(__xludf.DUMMYFUNCTION("""COMPUTED_VALUE"""),"Bloodtainted Greatsword")</f>
        <v>Bloodtainted Greatsword</v>
      </c>
      <c r="G102" s="1" t="s">
        <v>7</v>
      </c>
      <c r="H102" s="4">
        <v>44168.0</v>
      </c>
      <c r="I102" s="4" t="s">
        <v>8</v>
      </c>
      <c r="J102" s="5">
        <f>IFERROR(__xludf.DUMMYFUNCTION("""COMPUTED_VALUE"""),44168.52361111111)</f>
        <v>44168.52361</v>
      </c>
      <c r="K102" s="2" t="s">
        <v>9</v>
      </c>
    </row>
    <row r="103" ht="15.75" customHeight="1">
      <c r="A103" s="1" t="s">
        <v>89</v>
      </c>
      <c r="B103" s="3">
        <v>2.0</v>
      </c>
      <c r="C103" s="3">
        <v>102.0</v>
      </c>
      <c r="D103" s="1" t="str">
        <f>IFERROR(__xludf.DUMMYFUNCTION("""COMPUTED_VALUE"""),"Weapon")</f>
        <v>Weapon</v>
      </c>
      <c r="E103" s="1" t="str">
        <f>IFERROR(__xludf.DUMMYFUNCTION("""COMPUTED_VALUE"""),"2020-12-03 12:34:00")</f>
        <v>2020-12-03 12:34:00</v>
      </c>
      <c r="F103" s="1" t="str">
        <f>IFERROR(__xludf.DUMMYFUNCTION("""COMPUTED_VALUE"""),"Harbinger of Dawn")</f>
        <v>Harbinger of Dawn</v>
      </c>
      <c r="G103" s="1" t="s">
        <v>7</v>
      </c>
      <c r="H103" s="4">
        <v>44168.0</v>
      </c>
      <c r="I103" s="4" t="s">
        <v>8</v>
      </c>
      <c r="J103" s="5">
        <f>IFERROR(__xludf.DUMMYFUNCTION("""COMPUTED_VALUE"""),44168.52361111111)</f>
        <v>44168.52361</v>
      </c>
      <c r="K103" s="2" t="s">
        <v>9</v>
      </c>
    </row>
    <row r="104" ht="15.75" customHeight="1">
      <c r="A104" s="1" t="s">
        <v>90</v>
      </c>
      <c r="B104" s="3">
        <v>3.0</v>
      </c>
      <c r="C104" s="3">
        <v>103.0</v>
      </c>
      <c r="D104" s="1" t="str">
        <f>IFERROR(__xludf.DUMMYFUNCTION("""COMPUTED_VALUE"""),"Weapon")</f>
        <v>Weapon</v>
      </c>
      <c r="E104" s="1" t="str">
        <f>IFERROR(__xludf.DUMMYFUNCTION("""COMPUTED_VALUE"""),"2020-12-03 12:34:00")</f>
        <v>2020-12-03 12:34:00</v>
      </c>
      <c r="F104" s="1" t="str">
        <f>IFERROR(__xludf.DUMMYFUNCTION("""COMPUTED_VALUE"""),"Magic Guide")</f>
        <v>Magic Guide</v>
      </c>
      <c r="G104" s="1" t="s">
        <v>7</v>
      </c>
      <c r="H104" s="4">
        <v>44168.0</v>
      </c>
      <c r="I104" s="4" t="s">
        <v>8</v>
      </c>
      <c r="J104" s="5">
        <f>IFERROR(__xludf.DUMMYFUNCTION("""COMPUTED_VALUE"""),44168.52361111111)</f>
        <v>44168.52361</v>
      </c>
      <c r="K104" s="2" t="s">
        <v>9</v>
      </c>
    </row>
    <row r="105" ht="15.75" customHeight="1">
      <c r="A105" s="1" t="s">
        <v>91</v>
      </c>
      <c r="B105" s="3">
        <v>4.0</v>
      </c>
      <c r="C105" s="3">
        <v>104.0</v>
      </c>
      <c r="D105" s="1" t="str">
        <f>IFERROR(__xludf.DUMMYFUNCTION("""COMPUTED_VALUE"""),"Weapon")</f>
        <v>Weapon</v>
      </c>
      <c r="E105" s="1" t="str">
        <f>IFERROR(__xludf.DUMMYFUNCTION("""COMPUTED_VALUE"""),"2020-12-03 12:34:00")</f>
        <v>2020-12-03 12:34:00</v>
      </c>
      <c r="F105" s="1" t="str">
        <f>IFERROR(__xludf.DUMMYFUNCTION("""COMPUTED_VALUE"""),"Slingshot")</f>
        <v>Slingshot</v>
      </c>
      <c r="G105" s="1" t="s">
        <v>7</v>
      </c>
      <c r="H105" s="4">
        <v>44168.0</v>
      </c>
      <c r="I105" s="4" t="s">
        <v>8</v>
      </c>
      <c r="J105" s="5">
        <f>IFERROR(__xludf.DUMMYFUNCTION("""COMPUTED_VALUE"""),44168.52361111111)</f>
        <v>44168.52361</v>
      </c>
      <c r="K105" s="2" t="s">
        <v>9</v>
      </c>
    </row>
    <row r="106" ht="15.75" customHeight="1">
      <c r="A106" s="1" t="s">
        <v>92</v>
      </c>
      <c r="B106" s="3">
        <v>5.0</v>
      </c>
      <c r="C106" s="3">
        <v>105.0</v>
      </c>
      <c r="D106" s="1" t="str">
        <f>IFERROR(__xludf.DUMMYFUNCTION("""COMPUTED_VALUE"""),"Weapon")</f>
        <v>Weapon</v>
      </c>
      <c r="E106" s="1" t="str">
        <f>IFERROR(__xludf.DUMMYFUNCTION("""COMPUTED_VALUE"""),"2020-12-03 12:34:00")</f>
        <v>2020-12-03 12:34:00</v>
      </c>
      <c r="F106" s="1" t="str">
        <f>IFERROR(__xludf.DUMMYFUNCTION("""COMPUTED_VALUE"""),"Thrilling Tales of Dragon Slayers")</f>
        <v>Thrilling Tales of Dragon Slayers</v>
      </c>
      <c r="G106" s="1" t="s">
        <v>7</v>
      </c>
      <c r="H106" s="4">
        <v>44168.0</v>
      </c>
      <c r="I106" s="4" t="s">
        <v>8</v>
      </c>
      <c r="J106" s="5">
        <f>IFERROR(__xludf.DUMMYFUNCTION("""COMPUTED_VALUE"""),44168.52361111111)</f>
        <v>44168.52361</v>
      </c>
      <c r="K106" s="2" t="s">
        <v>9</v>
      </c>
    </row>
    <row r="107" ht="15.75" customHeight="1">
      <c r="A107" s="1" t="s">
        <v>90</v>
      </c>
      <c r="B107" s="3">
        <v>6.0</v>
      </c>
      <c r="C107" s="3">
        <v>106.0</v>
      </c>
      <c r="D107" s="1" t="str">
        <f>IFERROR(__xludf.DUMMYFUNCTION("""COMPUTED_VALUE"""),"Weapon")</f>
        <v>Weapon</v>
      </c>
      <c r="E107" s="1" t="str">
        <f>IFERROR(__xludf.DUMMYFUNCTION("""COMPUTED_VALUE"""),"2020-12-03 12:34:00")</f>
        <v>2020-12-03 12:34:00</v>
      </c>
      <c r="F107" s="1" t="str">
        <f>IFERROR(__xludf.DUMMYFUNCTION("""COMPUTED_VALUE"""),"Magic Guide")</f>
        <v>Magic Guide</v>
      </c>
      <c r="G107" s="1" t="s">
        <v>7</v>
      </c>
      <c r="H107" s="4">
        <v>44168.0</v>
      </c>
      <c r="I107" s="4" t="s">
        <v>8</v>
      </c>
      <c r="J107" s="5">
        <f>IFERROR(__xludf.DUMMYFUNCTION("""COMPUTED_VALUE"""),44168.52361111111)</f>
        <v>44168.52361</v>
      </c>
      <c r="K107" s="2" t="s">
        <v>9</v>
      </c>
    </row>
    <row r="108" ht="15.75" customHeight="1">
      <c r="A108" s="1" t="s">
        <v>93</v>
      </c>
      <c r="B108" s="3">
        <v>7.0</v>
      </c>
      <c r="C108" s="3">
        <v>107.0</v>
      </c>
      <c r="D108" s="1" t="str">
        <f>IFERROR(__xludf.DUMMYFUNCTION("""COMPUTED_VALUE"""),"Weapon")</f>
        <v>Weapon</v>
      </c>
      <c r="E108" s="1" t="str">
        <f>IFERROR(__xludf.DUMMYFUNCTION("""COMPUTED_VALUE"""),"2020-12-03 12:34:00")</f>
        <v>2020-12-03 12:34:00</v>
      </c>
      <c r="F108" s="1" t="str">
        <f>IFERROR(__xludf.DUMMYFUNCTION("""COMPUTED_VALUE"""),"Black Tassel")</f>
        <v>Black Tassel</v>
      </c>
      <c r="G108" s="1" t="s">
        <v>7</v>
      </c>
      <c r="H108" s="4">
        <v>44168.0</v>
      </c>
      <c r="I108" s="4" t="s">
        <v>8</v>
      </c>
      <c r="J108" s="5">
        <f>IFERROR(__xludf.DUMMYFUNCTION("""COMPUTED_VALUE"""),44168.52361111111)</f>
        <v>44168.52361</v>
      </c>
      <c r="K108" s="2" t="s">
        <v>9</v>
      </c>
    </row>
    <row r="109" ht="15.75" customHeight="1">
      <c r="A109" s="1" t="s">
        <v>93</v>
      </c>
      <c r="B109" s="3">
        <v>8.0</v>
      </c>
      <c r="C109" s="3">
        <v>108.0</v>
      </c>
      <c r="D109" s="1" t="str">
        <f>IFERROR(__xludf.DUMMYFUNCTION("""COMPUTED_VALUE"""),"Weapon")</f>
        <v>Weapon</v>
      </c>
      <c r="E109" s="1" t="str">
        <f>IFERROR(__xludf.DUMMYFUNCTION("""COMPUTED_VALUE"""),"2020-12-03 12:34:00")</f>
        <v>2020-12-03 12:34:00</v>
      </c>
      <c r="F109" s="1" t="str">
        <f>IFERROR(__xludf.DUMMYFUNCTION("""COMPUTED_VALUE"""),"Black Tassel")</f>
        <v>Black Tassel</v>
      </c>
      <c r="G109" s="1" t="s">
        <v>7</v>
      </c>
      <c r="H109" s="4">
        <v>44168.0</v>
      </c>
      <c r="I109" s="4" t="s">
        <v>8</v>
      </c>
      <c r="J109" s="5">
        <f>IFERROR(__xludf.DUMMYFUNCTION("""COMPUTED_VALUE"""),44168.52361111111)</f>
        <v>44168.52361</v>
      </c>
      <c r="K109" s="2" t="s">
        <v>9</v>
      </c>
    </row>
    <row r="110" ht="15.75" customHeight="1">
      <c r="A110" s="1" t="s">
        <v>94</v>
      </c>
      <c r="B110" s="3">
        <v>9.0</v>
      </c>
      <c r="C110" s="3">
        <v>109.0</v>
      </c>
      <c r="D110" s="1" t="str">
        <f>IFERROR(__xludf.DUMMYFUNCTION("""COMPUTED_VALUE"""),"Character")</f>
        <v>Character</v>
      </c>
      <c r="E110" s="1" t="str">
        <f>IFERROR(__xludf.DUMMYFUNCTION("""COMPUTED_VALUE"""),"2020-12-03 12:34:00")</f>
        <v>2020-12-03 12:34:00</v>
      </c>
      <c r="F110" s="1" t="str">
        <f>IFERROR(__xludf.DUMMYFUNCTION("""COMPUTED_VALUE"""),"Chongyun")</f>
        <v>Chongyun</v>
      </c>
      <c r="G110" s="1" t="s">
        <v>17</v>
      </c>
      <c r="H110" s="4">
        <v>44168.0</v>
      </c>
      <c r="I110" s="4" t="s">
        <v>8</v>
      </c>
      <c r="J110" s="5">
        <f>IFERROR(__xludf.DUMMYFUNCTION("""COMPUTED_VALUE"""),44168.52361111111)</f>
        <v>44168.52361</v>
      </c>
      <c r="K110" s="2" t="s">
        <v>9</v>
      </c>
    </row>
    <row r="111" ht="15.75" customHeight="1">
      <c r="A111" s="1" t="s">
        <v>93</v>
      </c>
      <c r="B111" s="3">
        <v>10.0</v>
      </c>
      <c r="C111" s="3">
        <v>110.0</v>
      </c>
      <c r="D111" s="1" t="str">
        <f>IFERROR(__xludf.DUMMYFUNCTION("""COMPUTED_VALUE"""),"Weapon")</f>
        <v>Weapon</v>
      </c>
      <c r="E111" s="1" t="str">
        <f>IFERROR(__xludf.DUMMYFUNCTION("""COMPUTED_VALUE"""),"2020-12-03 12:34:00")</f>
        <v>2020-12-03 12:34:00</v>
      </c>
      <c r="F111" s="1" t="str">
        <f>IFERROR(__xludf.DUMMYFUNCTION("""COMPUTED_VALUE"""),"Black Tassel")</f>
        <v>Black Tassel</v>
      </c>
      <c r="G111" s="1" t="s">
        <v>7</v>
      </c>
      <c r="H111" s="4">
        <v>44168.0</v>
      </c>
      <c r="I111" s="4" t="s">
        <v>8</v>
      </c>
      <c r="J111" s="5">
        <f>IFERROR(__xludf.DUMMYFUNCTION("""COMPUTED_VALUE"""),44168.52361111111)</f>
        <v>44168.52361</v>
      </c>
      <c r="K111" s="2" t="s">
        <v>9</v>
      </c>
    </row>
    <row r="112" ht="15.75" customHeight="1">
      <c r="A112" s="1" t="s">
        <v>95</v>
      </c>
      <c r="B112" s="3">
        <v>1.0</v>
      </c>
      <c r="C112" s="3">
        <v>111.0</v>
      </c>
      <c r="D112" s="1" t="str">
        <f>IFERROR(__xludf.DUMMYFUNCTION("""COMPUTED_VALUE"""),"Weapon")</f>
        <v>Weapon</v>
      </c>
      <c r="E112" s="1" t="str">
        <f>IFERROR(__xludf.DUMMYFUNCTION("""COMPUTED_VALUE"""),"2020-12-03 23:25:53")</f>
        <v>2020-12-03 23:25:53</v>
      </c>
      <c r="F112" s="1" t="str">
        <f>IFERROR(__xludf.DUMMYFUNCTION("""COMPUTED_VALUE"""),"Cool Steel")</f>
        <v>Cool Steel</v>
      </c>
      <c r="G112" s="1" t="s">
        <v>7</v>
      </c>
      <c r="H112" s="4">
        <v>44168.0</v>
      </c>
      <c r="I112" s="4" t="s">
        <v>8</v>
      </c>
      <c r="J112" s="5">
        <f>IFERROR(__xludf.DUMMYFUNCTION("""COMPUTED_VALUE"""),44168.97630787037)</f>
        <v>44168.97631</v>
      </c>
      <c r="K112" s="2" t="s">
        <v>9</v>
      </c>
    </row>
    <row r="113" ht="15.75" customHeight="1">
      <c r="A113" s="1" t="s">
        <v>96</v>
      </c>
      <c r="B113" s="3">
        <v>2.0</v>
      </c>
      <c r="C113" s="3">
        <v>112.0</v>
      </c>
      <c r="D113" s="1" t="str">
        <f>IFERROR(__xludf.DUMMYFUNCTION("""COMPUTED_VALUE"""),"Weapon")</f>
        <v>Weapon</v>
      </c>
      <c r="E113" s="1" t="str">
        <f>IFERROR(__xludf.DUMMYFUNCTION("""COMPUTED_VALUE"""),"2020-12-03 23:25:53")</f>
        <v>2020-12-03 23:25:53</v>
      </c>
      <c r="F113" s="1" t="str">
        <f>IFERROR(__xludf.DUMMYFUNCTION("""COMPUTED_VALUE"""),"Magic Guide")</f>
        <v>Magic Guide</v>
      </c>
      <c r="G113" s="1" t="s">
        <v>7</v>
      </c>
      <c r="H113" s="4">
        <v>44168.0</v>
      </c>
      <c r="I113" s="4" t="s">
        <v>8</v>
      </c>
      <c r="J113" s="5">
        <f>IFERROR(__xludf.DUMMYFUNCTION("""COMPUTED_VALUE"""),44168.97630787037)</f>
        <v>44168.97631</v>
      </c>
      <c r="K113" s="2" t="s">
        <v>9</v>
      </c>
    </row>
    <row r="114" ht="15.75" customHeight="1">
      <c r="A114" s="1" t="s">
        <v>96</v>
      </c>
      <c r="B114" s="3">
        <v>3.0</v>
      </c>
      <c r="C114" s="3">
        <v>113.0</v>
      </c>
      <c r="D114" s="1" t="str">
        <f>IFERROR(__xludf.DUMMYFUNCTION("""COMPUTED_VALUE"""),"Weapon")</f>
        <v>Weapon</v>
      </c>
      <c r="E114" s="1" t="str">
        <f>IFERROR(__xludf.DUMMYFUNCTION("""COMPUTED_VALUE"""),"2020-12-03 23:25:53")</f>
        <v>2020-12-03 23:25:53</v>
      </c>
      <c r="F114" s="1" t="str">
        <f>IFERROR(__xludf.DUMMYFUNCTION("""COMPUTED_VALUE"""),"Magic Guide")</f>
        <v>Magic Guide</v>
      </c>
      <c r="G114" s="1" t="s">
        <v>7</v>
      </c>
      <c r="H114" s="4">
        <v>44168.0</v>
      </c>
      <c r="I114" s="4" t="s">
        <v>8</v>
      </c>
      <c r="J114" s="5">
        <f>IFERROR(__xludf.DUMMYFUNCTION("""COMPUTED_VALUE"""),44168.97630787037)</f>
        <v>44168.97631</v>
      </c>
      <c r="K114" s="2" t="s">
        <v>9</v>
      </c>
    </row>
    <row r="115" ht="15.75" customHeight="1">
      <c r="A115" s="1" t="s">
        <v>97</v>
      </c>
      <c r="B115" s="3">
        <v>4.0</v>
      </c>
      <c r="C115" s="3">
        <v>114.0</v>
      </c>
      <c r="D115" s="1" t="str">
        <f>IFERROR(__xludf.DUMMYFUNCTION("""COMPUTED_VALUE"""),"Weapon")</f>
        <v>Weapon</v>
      </c>
      <c r="E115" s="1" t="str">
        <f>IFERROR(__xludf.DUMMYFUNCTION("""COMPUTED_VALUE"""),"2020-12-03 23:25:53")</f>
        <v>2020-12-03 23:25:53</v>
      </c>
      <c r="F115" s="1" t="str">
        <f>IFERROR(__xludf.DUMMYFUNCTION("""COMPUTED_VALUE"""),"Thrilling Tales of Dragon Slayers")</f>
        <v>Thrilling Tales of Dragon Slayers</v>
      </c>
      <c r="G115" s="1" t="s">
        <v>7</v>
      </c>
      <c r="H115" s="4">
        <v>44168.0</v>
      </c>
      <c r="I115" s="4" t="s">
        <v>8</v>
      </c>
      <c r="J115" s="5">
        <f>IFERROR(__xludf.DUMMYFUNCTION("""COMPUTED_VALUE"""),44168.97630787037)</f>
        <v>44168.97631</v>
      </c>
      <c r="K115" s="2" t="s">
        <v>9</v>
      </c>
    </row>
    <row r="116" ht="15.75" customHeight="1">
      <c r="A116" s="1" t="s">
        <v>96</v>
      </c>
      <c r="B116" s="3">
        <v>5.0</v>
      </c>
      <c r="C116" s="3">
        <v>115.0</v>
      </c>
      <c r="D116" s="1" t="str">
        <f>IFERROR(__xludf.DUMMYFUNCTION("""COMPUTED_VALUE"""),"Weapon")</f>
        <v>Weapon</v>
      </c>
      <c r="E116" s="1" t="str">
        <f>IFERROR(__xludf.DUMMYFUNCTION("""COMPUTED_VALUE"""),"2020-12-03 23:25:53")</f>
        <v>2020-12-03 23:25:53</v>
      </c>
      <c r="F116" s="1" t="str">
        <f>IFERROR(__xludf.DUMMYFUNCTION("""COMPUTED_VALUE"""),"Magic Guide")</f>
        <v>Magic Guide</v>
      </c>
      <c r="G116" s="1" t="s">
        <v>7</v>
      </c>
      <c r="H116" s="4">
        <v>44168.0</v>
      </c>
      <c r="I116" s="4" t="s">
        <v>8</v>
      </c>
      <c r="J116" s="5">
        <f>IFERROR(__xludf.DUMMYFUNCTION("""COMPUTED_VALUE"""),44168.97630787037)</f>
        <v>44168.97631</v>
      </c>
      <c r="K116" s="2" t="s">
        <v>9</v>
      </c>
    </row>
    <row r="117" ht="15.75" customHeight="1">
      <c r="A117" s="1" t="s">
        <v>98</v>
      </c>
      <c r="B117" s="3">
        <v>6.0</v>
      </c>
      <c r="C117" s="3">
        <v>116.0</v>
      </c>
      <c r="D117" s="1" t="str">
        <f>IFERROR(__xludf.DUMMYFUNCTION("""COMPUTED_VALUE"""),"Weapon")</f>
        <v>Weapon</v>
      </c>
      <c r="E117" s="1" t="str">
        <f>IFERROR(__xludf.DUMMYFUNCTION("""COMPUTED_VALUE"""),"2020-12-03 23:25:53")</f>
        <v>2020-12-03 23:25:53</v>
      </c>
      <c r="F117" s="1" t="str">
        <f>IFERROR(__xludf.DUMMYFUNCTION("""COMPUTED_VALUE"""),"Emerald Orb")</f>
        <v>Emerald Orb</v>
      </c>
      <c r="G117" s="1" t="s">
        <v>7</v>
      </c>
      <c r="H117" s="4">
        <v>44168.0</v>
      </c>
      <c r="I117" s="4" t="s">
        <v>8</v>
      </c>
      <c r="J117" s="5">
        <f>IFERROR(__xludf.DUMMYFUNCTION("""COMPUTED_VALUE"""),44168.97630787037)</f>
        <v>44168.97631</v>
      </c>
      <c r="K117" s="2" t="s">
        <v>9</v>
      </c>
    </row>
    <row r="118" ht="15.75" customHeight="1">
      <c r="A118" s="1" t="s">
        <v>99</v>
      </c>
      <c r="B118" s="3">
        <v>7.0</v>
      </c>
      <c r="C118" s="3">
        <v>117.0</v>
      </c>
      <c r="D118" s="1" t="str">
        <f>IFERROR(__xludf.DUMMYFUNCTION("""COMPUTED_VALUE"""),"Weapon")</f>
        <v>Weapon</v>
      </c>
      <c r="E118" s="1" t="str">
        <f>IFERROR(__xludf.DUMMYFUNCTION("""COMPUTED_VALUE"""),"2020-12-03 23:25:53")</f>
        <v>2020-12-03 23:25:53</v>
      </c>
      <c r="F118" s="1" t="str">
        <f>IFERROR(__xludf.DUMMYFUNCTION("""COMPUTED_VALUE"""),"Harbinger of Dawn")</f>
        <v>Harbinger of Dawn</v>
      </c>
      <c r="G118" s="1" t="s">
        <v>7</v>
      </c>
      <c r="H118" s="4">
        <v>44168.0</v>
      </c>
      <c r="I118" s="4" t="s">
        <v>8</v>
      </c>
      <c r="J118" s="5">
        <f>IFERROR(__xludf.DUMMYFUNCTION("""COMPUTED_VALUE"""),44168.97630787037)</f>
        <v>44168.97631</v>
      </c>
      <c r="K118" s="2" t="s">
        <v>9</v>
      </c>
    </row>
    <row r="119" ht="15.75" customHeight="1">
      <c r="A119" s="1" t="s">
        <v>100</v>
      </c>
      <c r="B119" s="3">
        <v>8.0</v>
      </c>
      <c r="C119" s="3">
        <v>118.0</v>
      </c>
      <c r="D119" s="1" t="str">
        <f>IFERROR(__xludf.DUMMYFUNCTION("""COMPUTED_VALUE"""),"Weapon")</f>
        <v>Weapon</v>
      </c>
      <c r="E119" s="1" t="str">
        <f>IFERROR(__xludf.DUMMYFUNCTION("""COMPUTED_VALUE"""),"2020-12-03 23:25:53")</f>
        <v>2020-12-03 23:25:53</v>
      </c>
      <c r="F119" s="1" t="str">
        <f>IFERROR(__xludf.DUMMYFUNCTION("""COMPUTED_VALUE"""),"Favonius Warbow")</f>
        <v>Favonius Warbow</v>
      </c>
      <c r="G119" s="1" t="s">
        <v>17</v>
      </c>
      <c r="H119" s="4">
        <v>44168.0</v>
      </c>
      <c r="I119" s="4" t="s">
        <v>8</v>
      </c>
      <c r="J119" s="5">
        <f>IFERROR(__xludf.DUMMYFUNCTION("""COMPUTED_VALUE"""),44168.97630787037)</f>
        <v>44168.97631</v>
      </c>
      <c r="K119" s="2" t="s">
        <v>9</v>
      </c>
    </row>
    <row r="120" ht="15.75" customHeight="1">
      <c r="A120" s="1" t="s">
        <v>101</v>
      </c>
      <c r="B120" s="3">
        <v>9.0</v>
      </c>
      <c r="C120" s="3">
        <v>119.0</v>
      </c>
      <c r="D120" s="1" t="str">
        <f>IFERROR(__xludf.DUMMYFUNCTION("""COMPUTED_VALUE"""),"Weapon")</f>
        <v>Weapon</v>
      </c>
      <c r="E120" s="1" t="str">
        <f>IFERROR(__xludf.DUMMYFUNCTION("""COMPUTED_VALUE"""),"2020-12-03 23:25:53")</f>
        <v>2020-12-03 23:25:53</v>
      </c>
      <c r="F120" s="1" t="str">
        <f>IFERROR(__xludf.DUMMYFUNCTION("""COMPUTED_VALUE"""),"Debate Club")</f>
        <v>Debate Club</v>
      </c>
      <c r="G120" s="1" t="s">
        <v>7</v>
      </c>
      <c r="H120" s="4">
        <v>44168.0</v>
      </c>
      <c r="I120" s="4" t="s">
        <v>8</v>
      </c>
      <c r="J120" s="5">
        <f>IFERROR(__xludf.DUMMYFUNCTION("""COMPUTED_VALUE"""),44168.97630787037)</f>
        <v>44168.97631</v>
      </c>
      <c r="K120" s="2" t="s">
        <v>9</v>
      </c>
    </row>
    <row r="121" ht="15.75" customHeight="1">
      <c r="A121" s="1" t="s">
        <v>102</v>
      </c>
      <c r="B121" s="3">
        <v>10.0</v>
      </c>
      <c r="C121" s="3">
        <v>120.0</v>
      </c>
      <c r="D121" s="1" t="str">
        <f>IFERROR(__xludf.DUMMYFUNCTION("""COMPUTED_VALUE"""),"Weapon")</f>
        <v>Weapon</v>
      </c>
      <c r="E121" s="1" t="str">
        <f>IFERROR(__xludf.DUMMYFUNCTION("""COMPUTED_VALUE"""),"2020-12-03 23:25:53")</f>
        <v>2020-12-03 23:25:53</v>
      </c>
      <c r="F121" s="1" t="str">
        <f>IFERROR(__xludf.DUMMYFUNCTION("""COMPUTED_VALUE"""),"Skyrider Sword")</f>
        <v>Skyrider Sword</v>
      </c>
      <c r="G121" s="1" t="s">
        <v>7</v>
      </c>
      <c r="H121" s="4">
        <v>44168.0</v>
      </c>
      <c r="I121" s="4" t="s">
        <v>8</v>
      </c>
      <c r="J121" s="5">
        <f>IFERROR(__xludf.DUMMYFUNCTION("""COMPUTED_VALUE"""),44168.97630787037)</f>
        <v>44168.97631</v>
      </c>
      <c r="K121" s="2" t="s">
        <v>9</v>
      </c>
    </row>
    <row r="122" ht="15.75" customHeight="1">
      <c r="A122" s="1" t="s">
        <v>103</v>
      </c>
      <c r="B122" s="3">
        <v>1.0</v>
      </c>
      <c r="C122" s="3">
        <v>121.0</v>
      </c>
      <c r="D122" s="1" t="str">
        <f>IFERROR(__xludf.DUMMYFUNCTION("""COMPUTED_VALUE"""),"Weapon")</f>
        <v>Weapon</v>
      </c>
      <c r="E122" s="1" t="str">
        <f>IFERROR(__xludf.DUMMYFUNCTION("""COMPUTED_VALUE"""),"2020-12-03 23:26:35")</f>
        <v>2020-12-03 23:26:35</v>
      </c>
      <c r="F122" s="1" t="str">
        <f>IFERROR(__xludf.DUMMYFUNCTION("""COMPUTED_VALUE"""),"Thrilling Tales of Dragon Slayers")</f>
        <v>Thrilling Tales of Dragon Slayers</v>
      </c>
      <c r="G122" s="1" t="s">
        <v>7</v>
      </c>
      <c r="H122" s="4">
        <v>44168.0</v>
      </c>
      <c r="I122" s="4" t="s">
        <v>8</v>
      </c>
      <c r="J122" s="5">
        <f>IFERROR(__xludf.DUMMYFUNCTION("""COMPUTED_VALUE"""),44168.976793981485)</f>
        <v>44168.97679</v>
      </c>
      <c r="K122" s="2" t="s">
        <v>9</v>
      </c>
    </row>
    <row r="123" ht="15.75" customHeight="1">
      <c r="A123" s="1" t="s">
        <v>104</v>
      </c>
      <c r="B123" s="3">
        <v>2.0</v>
      </c>
      <c r="C123" s="3">
        <v>122.0</v>
      </c>
      <c r="D123" s="1" t="str">
        <f>IFERROR(__xludf.DUMMYFUNCTION("""COMPUTED_VALUE"""),"Weapon")</f>
        <v>Weapon</v>
      </c>
      <c r="E123" s="1" t="str">
        <f>IFERROR(__xludf.DUMMYFUNCTION("""COMPUTED_VALUE"""),"2020-12-03 23:26:35")</f>
        <v>2020-12-03 23:26:35</v>
      </c>
      <c r="F123" s="1" t="str">
        <f>IFERROR(__xludf.DUMMYFUNCTION("""COMPUTED_VALUE"""),"Emerald Orb")</f>
        <v>Emerald Orb</v>
      </c>
      <c r="G123" s="1" t="s">
        <v>7</v>
      </c>
      <c r="H123" s="4">
        <v>44168.0</v>
      </c>
      <c r="I123" s="4" t="s">
        <v>8</v>
      </c>
      <c r="J123" s="5">
        <f>IFERROR(__xludf.DUMMYFUNCTION("""COMPUTED_VALUE"""),44168.976793981485)</f>
        <v>44168.97679</v>
      </c>
      <c r="K123" s="2" t="s">
        <v>9</v>
      </c>
    </row>
    <row r="124" ht="15.75" customHeight="1">
      <c r="A124" s="1" t="s">
        <v>105</v>
      </c>
      <c r="B124" s="3">
        <v>3.0</v>
      </c>
      <c r="C124" s="3">
        <v>123.0</v>
      </c>
      <c r="D124" s="1" t="str">
        <f>IFERROR(__xludf.DUMMYFUNCTION("""COMPUTED_VALUE"""),"Weapon")</f>
        <v>Weapon</v>
      </c>
      <c r="E124" s="1" t="str">
        <f>IFERROR(__xludf.DUMMYFUNCTION("""COMPUTED_VALUE"""),"2020-12-03 23:26:35")</f>
        <v>2020-12-03 23:26:35</v>
      </c>
      <c r="F124" s="1" t="str">
        <f>IFERROR(__xludf.DUMMYFUNCTION("""COMPUTED_VALUE"""),"Sharpshooter's Oath")</f>
        <v>Sharpshooter's Oath</v>
      </c>
      <c r="G124" s="1" t="s">
        <v>7</v>
      </c>
      <c r="H124" s="4">
        <v>44168.0</v>
      </c>
      <c r="I124" s="4" t="s">
        <v>8</v>
      </c>
      <c r="J124" s="5">
        <f>IFERROR(__xludf.DUMMYFUNCTION("""COMPUTED_VALUE"""),44168.976793981485)</f>
        <v>44168.97679</v>
      </c>
      <c r="K124" s="2" t="s">
        <v>9</v>
      </c>
    </row>
    <row r="125" ht="15.75" customHeight="1">
      <c r="A125" s="1" t="s">
        <v>104</v>
      </c>
      <c r="B125" s="3">
        <v>4.0</v>
      </c>
      <c r="C125" s="3">
        <v>124.0</v>
      </c>
      <c r="D125" s="1" t="str">
        <f>IFERROR(__xludf.DUMMYFUNCTION("""COMPUTED_VALUE"""),"Weapon")</f>
        <v>Weapon</v>
      </c>
      <c r="E125" s="1" t="str">
        <f>IFERROR(__xludf.DUMMYFUNCTION("""COMPUTED_VALUE"""),"2020-12-03 23:26:35")</f>
        <v>2020-12-03 23:26:35</v>
      </c>
      <c r="F125" s="1" t="str">
        <f>IFERROR(__xludf.DUMMYFUNCTION("""COMPUTED_VALUE"""),"Emerald Orb")</f>
        <v>Emerald Orb</v>
      </c>
      <c r="G125" s="1" t="s">
        <v>7</v>
      </c>
      <c r="H125" s="4">
        <v>44168.0</v>
      </c>
      <c r="I125" s="4" t="s">
        <v>8</v>
      </c>
      <c r="J125" s="5">
        <f>IFERROR(__xludf.DUMMYFUNCTION("""COMPUTED_VALUE"""),44168.976793981485)</f>
        <v>44168.97679</v>
      </c>
      <c r="K125" s="2" t="s">
        <v>9</v>
      </c>
    </row>
    <row r="126" ht="15.75" customHeight="1">
      <c r="A126" s="1" t="s">
        <v>106</v>
      </c>
      <c r="B126" s="3">
        <v>5.0</v>
      </c>
      <c r="C126" s="3">
        <v>125.0</v>
      </c>
      <c r="D126" s="1" t="str">
        <f>IFERROR(__xludf.DUMMYFUNCTION("""COMPUTED_VALUE"""),"Weapon")</f>
        <v>Weapon</v>
      </c>
      <c r="E126" s="1" t="str">
        <f>IFERROR(__xludf.DUMMYFUNCTION("""COMPUTED_VALUE"""),"2020-12-03 23:26:35")</f>
        <v>2020-12-03 23:26:35</v>
      </c>
      <c r="F126" s="1" t="str">
        <f>IFERROR(__xludf.DUMMYFUNCTION("""COMPUTED_VALUE"""),"Debate Club")</f>
        <v>Debate Club</v>
      </c>
      <c r="G126" s="1" t="s">
        <v>7</v>
      </c>
      <c r="H126" s="4">
        <v>44168.0</v>
      </c>
      <c r="I126" s="4" t="s">
        <v>8</v>
      </c>
      <c r="J126" s="5">
        <f>IFERROR(__xludf.DUMMYFUNCTION("""COMPUTED_VALUE"""),44168.976793981485)</f>
        <v>44168.97679</v>
      </c>
      <c r="K126" s="2" t="s">
        <v>9</v>
      </c>
    </row>
    <row r="127" ht="15.75" customHeight="1">
      <c r="A127" s="1" t="s">
        <v>107</v>
      </c>
      <c r="B127" s="3">
        <v>6.0</v>
      </c>
      <c r="C127" s="3">
        <v>126.0</v>
      </c>
      <c r="D127" s="1" t="str">
        <f>IFERROR(__xludf.DUMMYFUNCTION("""COMPUTED_VALUE"""),"Weapon")</f>
        <v>Weapon</v>
      </c>
      <c r="E127" s="1" t="str">
        <f>IFERROR(__xludf.DUMMYFUNCTION("""COMPUTED_VALUE"""),"2020-12-03 23:26:35")</f>
        <v>2020-12-03 23:26:35</v>
      </c>
      <c r="F127" s="1" t="str">
        <f>IFERROR(__xludf.DUMMYFUNCTION("""COMPUTED_VALUE"""),"Skyrider Sword")</f>
        <v>Skyrider Sword</v>
      </c>
      <c r="G127" s="1" t="s">
        <v>7</v>
      </c>
      <c r="H127" s="4">
        <v>44168.0</v>
      </c>
      <c r="I127" s="4" t="s">
        <v>8</v>
      </c>
      <c r="J127" s="5">
        <f>IFERROR(__xludf.DUMMYFUNCTION("""COMPUTED_VALUE"""),44168.976793981485)</f>
        <v>44168.97679</v>
      </c>
      <c r="K127" s="2" t="s">
        <v>9</v>
      </c>
    </row>
    <row r="128" ht="15.75" customHeight="1">
      <c r="A128" s="1" t="s">
        <v>108</v>
      </c>
      <c r="B128" s="3">
        <v>7.0</v>
      </c>
      <c r="C128" s="3">
        <v>127.0</v>
      </c>
      <c r="D128" s="1" t="str">
        <f>IFERROR(__xludf.DUMMYFUNCTION("""COMPUTED_VALUE"""),"Character")</f>
        <v>Character</v>
      </c>
      <c r="E128" s="1" t="str">
        <f>IFERROR(__xludf.DUMMYFUNCTION("""COMPUTED_VALUE"""),"2020-12-03 23:26:35")</f>
        <v>2020-12-03 23:26:35</v>
      </c>
      <c r="F128" s="1" t="str">
        <f>IFERROR(__xludf.DUMMYFUNCTION("""COMPUTED_VALUE"""),"Chongyun")</f>
        <v>Chongyun</v>
      </c>
      <c r="G128" s="1" t="s">
        <v>17</v>
      </c>
      <c r="H128" s="4">
        <v>44168.0</v>
      </c>
      <c r="I128" s="4" t="s">
        <v>8</v>
      </c>
      <c r="J128" s="5">
        <f>IFERROR(__xludf.DUMMYFUNCTION("""COMPUTED_VALUE"""),44168.976793981485)</f>
        <v>44168.97679</v>
      </c>
      <c r="K128" s="2" t="s">
        <v>9</v>
      </c>
    </row>
    <row r="129" ht="15.75" customHeight="1">
      <c r="A129" s="1" t="s">
        <v>103</v>
      </c>
      <c r="B129" s="3">
        <v>8.0</v>
      </c>
      <c r="C129" s="3">
        <v>128.0</v>
      </c>
      <c r="D129" s="1" t="str">
        <f>IFERROR(__xludf.DUMMYFUNCTION("""COMPUTED_VALUE"""),"Weapon")</f>
        <v>Weapon</v>
      </c>
      <c r="E129" s="1" t="str">
        <f>IFERROR(__xludf.DUMMYFUNCTION("""COMPUTED_VALUE"""),"2020-12-03 23:26:35")</f>
        <v>2020-12-03 23:26:35</v>
      </c>
      <c r="F129" s="1" t="str">
        <f>IFERROR(__xludf.DUMMYFUNCTION("""COMPUTED_VALUE"""),"Thrilling Tales of Dragon Slayers")</f>
        <v>Thrilling Tales of Dragon Slayers</v>
      </c>
      <c r="G129" s="1" t="s">
        <v>7</v>
      </c>
      <c r="H129" s="4">
        <v>44168.0</v>
      </c>
      <c r="I129" s="4" t="s">
        <v>8</v>
      </c>
      <c r="J129" s="5">
        <f>IFERROR(__xludf.DUMMYFUNCTION("""COMPUTED_VALUE"""),44168.976793981485)</f>
        <v>44168.97679</v>
      </c>
      <c r="K129" s="2" t="s">
        <v>9</v>
      </c>
    </row>
    <row r="130" ht="15.75" customHeight="1">
      <c r="A130" s="1" t="s">
        <v>107</v>
      </c>
      <c r="B130" s="3">
        <v>9.0</v>
      </c>
      <c r="C130" s="3">
        <v>129.0</v>
      </c>
      <c r="D130" s="1" t="str">
        <f>IFERROR(__xludf.DUMMYFUNCTION("""COMPUTED_VALUE"""),"Weapon")</f>
        <v>Weapon</v>
      </c>
      <c r="E130" s="1" t="str">
        <f>IFERROR(__xludf.DUMMYFUNCTION("""COMPUTED_VALUE"""),"2020-12-03 23:26:35")</f>
        <v>2020-12-03 23:26:35</v>
      </c>
      <c r="F130" s="1" t="str">
        <f>IFERROR(__xludf.DUMMYFUNCTION("""COMPUTED_VALUE"""),"Skyrider Sword")</f>
        <v>Skyrider Sword</v>
      </c>
      <c r="G130" s="1" t="s">
        <v>7</v>
      </c>
      <c r="H130" s="4">
        <v>44168.0</v>
      </c>
      <c r="I130" s="4" t="s">
        <v>8</v>
      </c>
      <c r="J130" s="5">
        <f>IFERROR(__xludf.DUMMYFUNCTION("""COMPUTED_VALUE"""),44168.976793981485)</f>
        <v>44168.97679</v>
      </c>
      <c r="K130" s="2" t="s">
        <v>9</v>
      </c>
    </row>
    <row r="131" ht="15.75" customHeight="1">
      <c r="A131" s="1" t="s">
        <v>109</v>
      </c>
      <c r="B131" s="3">
        <v>10.0</v>
      </c>
      <c r="C131" s="3">
        <v>130.0</v>
      </c>
      <c r="D131" s="1" t="str">
        <f>IFERROR(__xludf.DUMMYFUNCTION("""COMPUTED_VALUE"""),"Weapon")</f>
        <v>Weapon</v>
      </c>
      <c r="E131" s="1" t="str">
        <f>IFERROR(__xludf.DUMMYFUNCTION("""COMPUTED_VALUE"""),"2020-12-03 23:26:35")</f>
        <v>2020-12-03 23:26:35</v>
      </c>
      <c r="F131" s="1" t="str">
        <f>IFERROR(__xludf.DUMMYFUNCTION("""COMPUTED_VALUE"""),"Magic Guide")</f>
        <v>Magic Guide</v>
      </c>
      <c r="G131" s="1" t="s">
        <v>7</v>
      </c>
      <c r="H131" s="4">
        <v>44168.0</v>
      </c>
      <c r="I131" s="4" t="s">
        <v>8</v>
      </c>
      <c r="J131" s="5">
        <f>IFERROR(__xludf.DUMMYFUNCTION("""COMPUTED_VALUE"""),44168.976793981485)</f>
        <v>44168.97679</v>
      </c>
      <c r="K131" s="2" t="s">
        <v>9</v>
      </c>
    </row>
    <row r="132" ht="15.75" customHeight="1">
      <c r="A132" s="1" t="s">
        <v>110</v>
      </c>
      <c r="B132" s="3">
        <v>1.0</v>
      </c>
      <c r="C132" s="3">
        <v>131.0</v>
      </c>
      <c r="D132" s="1" t="str">
        <f>IFERROR(__xludf.DUMMYFUNCTION("""COMPUTED_VALUE"""),"Weapon")</f>
        <v>Weapon</v>
      </c>
      <c r="E132" s="1" t="str">
        <f>IFERROR(__xludf.DUMMYFUNCTION("""COMPUTED_VALUE"""),"2020-12-09 11:49:58")</f>
        <v>2020-12-09 11:49:58</v>
      </c>
      <c r="F132" s="1" t="str">
        <f>IFERROR(__xludf.DUMMYFUNCTION("""COMPUTED_VALUE"""),"Slingshot")</f>
        <v>Slingshot</v>
      </c>
      <c r="G132" s="1" t="s">
        <v>7</v>
      </c>
      <c r="H132" s="4">
        <v>44174.0</v>
      </c>
      <c r="I132" s="4" t="s">
        <v>8</v>
      </c>
      <c r="J132" s="5">
        <f>IFERROR(__xludf.DUMMYFUNCTION("""COMPUTED_VALUE"""),44174.49303240741)</f>
        <v>44174.49303</v>
      </c>
      <c r="K132" s="2" t="s">
        <v>9</v>
      </c>
    </row>
    <row r="133" ht="15.75" customHeight="1">
      <c r="A133" s="1" t="s">
        <v>111</v>
      </c>
      <c r="B133" s="3">
        <v>2.0</v>
      </c>
      <c r="C133" s="3">
        <v>132.0</v>
      </c>
      <c r="D133" s="1" t="str">
        <f>IFERROR(__xludf.DUMMYFUNCTION("""COMPUTED_VALUE"""),"Weapon")</f>
        <v>Weapon</v>
      </c>
      <c r="E133" s="1" t="str">
        <f>IFERROR(__xludf.DUMMYFUNCTION("""COMPUTED_VALUE"""),"2020-12-09 11:49:58")</f>
        <v>2020-12-09 11:49:58</v>
      </c>
      <c r="F133" s="1" t="str">
        <f>IFERROR(__xludf.DUMMYFUNCTION("""COMPUTED_VALUE"""),"Magic Guide")</f>
        <v>Magic Guide</v>
      </c>
      <c r="G133" s="1" t="s">
        <v>7</v>
      </c>
      <c r="H133" s="4">
        <v>44174.0</v>
      </c>
      <c r="I133" s="4" t="s">
        <v>8</v>
      </c>
      <c r="J133" s="5">
        <f>IFERROR(__xludf.DUMMYFUNCTION("""COMPUTED_VALUE"""),44174.49303240741)</f>
        <v>44174.49303</v>
      </c>
      <c r="K133" s="2" t="s">
        <v>9</v>
      </c>
    </row>
    <row r="134" ht="15.75" customHeight="1">
      <c r="A134" s="1" t="s">
        <v>112</v>
      </c>
      <c r="B134" s="3">
        <v>3.0</v>
      </c>
      <c r="C134" s="3">
        <v>133.0</v>
      </c>
      <c r="D134" s="1" t="str">
        <f>IFERROR(__xludf.DUMMYFUNCTION("""COMPUTED_VALUE"""),"Weapon")</f>
        <v>Weapon</v>
      </c>
      <c r="E134" s="1" t="str">
        <f>IFERROR(__xludf.DUMMYFUNCTION("""COMPUTED_VALUE"""),"2020-12-09 11:49:58")</f>
        <v>2020-12-09 11:49:58</v>
      </c>
      <c r="F134" s="1" t="str">
        <f>IFERROR(__xludf.DUMMYFUNCTION("""COMPUTED_VALUE"""),"Emerald Orb")</f>
        <v>Emerald Orb</v>
      </c>
      <c r="G134" s="1" t="s">
        <v>7</v>
      </c>
      <c r="H134" s="4">
        <v>44174.0</v>
      </c>
      <c r="I134" s="4" t="s">
        <v>8</v>
      </c>
      <c r="J134" s="5">
        <f>IFERROR(__xludf.DUMMYFUNCTION("""COMPUTED_VALUE"""),44174.49303240741)</f>
        <v>44174.49303</v>
      </c>
      <c r="K134" s="2" t="s">
        <v>9</v>
      </c>
    </row>
    <row r="135" ht="15.75" customHeight="1">
      <c r="A135" s="1" t="s">
        <v>113</v>
      </c>
      <c r="B135" s="3">
        <v>4.0</v>
      </c>
      <c r="C135" s="3">
        <v>134.0</v>
      </c>
      <c r="D135" s="1" t="str">
        <f>IFERROR(__xludf.DUMMYFUNCTION("""COMPUTED_VALUE"""),"Weapon")</f>
        <v>Weapon</v>
      </c>
      <c r="E135" s="1" t="str">
        <f>IFERROR(__xludf.DUMMYFUNCTION("""COMPUTED_VALUE"""),"2020-12-09 11:49:58")</f>
        <v>2020-12-09 11:49:58</v>
      </c>
      <c r="F135" s="1" t="str">
        <f>IFERROR(__xludf.DUMMYFUNCTION("""COMPUTED_VALUE"""),"Skyrider Sword")</f>
        <v>Skyrider Sword</v>
      </c>
      <c r="G135" s="1" t="s">
        <v>7</v>
      </c>
      <c r="H135" s="4">
        <v>44174.0</v>
      </c>
      <c r="I135" s="4" t="s">
        <v>8</v>
      </c>
      <c r="J135" s="5">
        <f>IFERROR(__xludf.DUMMYFUNCTION("""COMPUTED_VALUE"""),44174.49303240741)</f>
        <v>44174.49303</v>
      </c>
      <c r="K135" s="2" t="s">
        <v>9</v>
      </c>
    </row>
    <row r="136" ht="15.75" customHeight="1">
      <c r="A136" s="1" t="s">
        <v>114</v>
      </c>
      <c r="B136" s="3">
        <v>5.0</v>
      </c>
      <c r="C136" s="3">
        <v>135.0</v>
      </c>
      <c r="D136" s="1" t="str">
        <f>IFERROR(__xludf.DUMMYFUNCTION("""COMPUTED_VALUE"""),"Weapon")</f>
        <v>Weapon</v>
      </c>
      <c r="E136" s="1" t="str">
        <f>IFERROR(__xludf.DUMMYFUNCTION("""COMPUTED_VALUE"""),"2020-12-09 11:49:58")</f>
        <v>2020-12-09 11:49:58</v>
      </c>
      <c r="F136" s="1" t="str">
        <f>IFERROR(__xludf.DUMMYFUNCTION("""COMPUTED_VALUE"""),"Thrilling Tales of Dragon Slayers")</f>
        <v>Thrilling Tales of Dragon Slayers</v>
      </c>
      <c r="G136" s="1" t="s">
        <v>7</v>
      </c>
      <c r="H136" s="4">
        <v>44174.0</v>
      </c>
      <c r="I136" s="4" t="s">
        <v>8</v>
      </c>
      <c r="J136" s="5">
        <f>IFERROR(__xludf.DUMMYFUNCTION("""COMPUTED_VALUE"""),44174.49303240741)</f>
        <v>44174.49303</v>
      </c>
      <c r="K136" s="2" t="s">
        <v>9</v>
      </c>
    </row>
    <row r="137" ht="15.75" customHeight="1">
      <c r="A137" s="1" t="s">
        <v>115</v>
      </c>
      <c r="B137" s="3">
        <v>6.0</v>
      </c>
      <c r="C137" s="3">
        <v>136.0</v>
      </c>
      <c r="D137" s="1" t="str">
        <f>IFERROR(__xludf.DUMMYFUNCTION("""COMPUTED_VALUE"""),"Weapon")</f>
        <v>Weapon</v>
      </c>
      <c r="E137" s="1" t="str">
        <f>IFERROR(__xludf.DUMMYFUNCTION("""COMPUTED_VALUE"""),"2020-12-09 11:49:58")</f>
        <v>2020-12-09 11:49:58</v>
      </c>
      <c r="F137" s="1" t="str">
        <f>IFERROR(__xludf.DUMMYFUNCTION("""COMPUTED_VALUE"""),"Sacrificial Greatsword")</f>
        <v>Sacrificial Greatsword</v>
      </c>
      <c r="G137" s="1" t="s">
        <v>17</v>
      </c>
      <c r="H137" s="4">
        <v>44174.0</v>
      </c>
      <c r="I137" s="4" t="s">
        <v>8</v>
      </c>
      <c r="J137" s="5">
        <f>IFERROR(__xludf.DUMMYFUNCTION("""COMPUTED_VALUE"""),44174.49303240741)</f>
        <v>44174.49303</v>
      </c>
      <c r="K137" s="2" t="s">
        <v>9</v>
      </c>
    </row>
    <row r="138" ht="15.75" customHeight="1">
      <c r="A138" s="1" t="s">
        <v>116</v>
      </c>
      <c r="B138" s="3">
        <v>7.0</v>
      </c>
      <c r="C138" s="3">
        <v>137.0</v>
      </c>
      <c r="D138" s="1" t="str">
        <f>IFERROR(__xludf.DUMMYFUNCTION("""COMPUTED_VALUE"""),"Weapon")</f>
        <v>Weapon</v>
      </c>
      <c r="E138" s="1" t="str">
        <f>IFERROR(__xludf.DUMMYFUNCTION("""COMPUTED_VALUE"""),"2020-12-09 11:49:58")</f>
        <v>2020-12-09 11:49:58</v>
      </c>
      <c r="F138" s="1" t="str">
        <f>IFERROR(__xludf.DUMMYFUNCTION("""COMPUTED_VALUE"""),"Debate Club")</f>
        <v>Debate Club</v>
      </c>
      <c r="G138" s="1" t="s">
        <v>7</v>
      </c>
      <c r="H138" s="4">
        <v>44174.0</v>
      </c>
      <c r="I138" s="4" t="s">
        <v>8</v>
      </c>
      <c r="J138" s="5">
        <f>IFERROR(__xludf.DUMMYFUNCTION("""COMPUTED_VALUE"""),44174.49303240741)</f>
        <v>44174.49303</v>
      </c>
      <c r="K138" s="2" t="s">
        <v>9</v>
      </c>
    </row>
    <row r="139" ht="15.75" customHeight="1">
      <c r="A139" s="1" t="s">
        <v>117</v>
      </c>
      <c r="B139" s="3">
        <v>8.0</v>
      </c>
      <c r="C139" s="3">
        <v>138.0</v>
      </c>
      <c r="D139" s="1" t="str">
        <f>IFERROR(__xludf.DUMMYFUNCTION("""COMPUTED_VALUE"""),"Weapon")</f>
        <v>Weapon</v>
      </c>
      <c r="E139" s="1" t="str">
        <f>IFERROR(__xludf.DUMMYFUNCTION("""COMPUTED_VALUE"""),"2020-12-09 11:49:58")</f>
        <v>2020-12-09 11:49:58</v>
      </c>
      <c r="F139" s="1" t="str">
        <f>IFERROR(__xludf.DUMMYFUNCTION("""COMPUTED_VALUE"""),"Ferrous Shadow")</f>
        <v>Ferrous Shadow</v>
      </c>
      <c r="G139" s="1" t="s">
        <v>7</v>
      </c>
      <c r="H139" s="4">
        <v>44174.0</v>
      </c>
      <c r="I139" s="4" t="s">
        <v>8</v>
      </c>
      <c r="J139" s="5">
        <f>IFERROR(__xludf.DUMMYFUNCTION("""COMPUTED_VALUE"""),44174.49303240741)</f>
        <v>44174.49303</v>
      </c>
      <c r="K139" s="2" t="s">
        <v>9</v>
      </c>
    </row>
    <row r="140" ht="15.75" customHeight="1">
      <c r="A140" s="1" t="s">
        <v>112</v>
      </c>
      <c r="B140" s="3">
        <v>9.0</v>
      </c>
      <c r="C140" s="3">
        <v>139.0</v>
      </c>
      <c r="D140" s="1" t="str">
        <f>IFERROR(__xludf.DUMMYFUNCTION("""COMPUTED_VALUE"""),"Weapon")</f>
        <v>Weapon</v>
      </c>
      <c r="E140" s="1" t="str">
        <f>IFERROR(__xludf.DUMMYFUNCTION("""COMPUTED_VALUE"""),"2020-12-09 11:49:58")</f>
        <v>2020-12-09 11:49:58</v>
      </c>
      <c r="F140" s="1" t="str">
        <f>IFERROR(__xludf.DUMMYFUNCTION("""COMPUTED_VALUE"""),"Emerald Orb")</f>
        <v>Emerald Orb</v>
      </c>
      <c r="G140" s="1" t="s">
        <v>7</v>
      </c>
      <c r="H140" s="4">
        <v>44174.0</v>
      </c>
      <c r="I140" s="4" t="s">
        <v>8</v>
      </c>
      <c r="J140" s="5">
        <f>IFERROR(__xludf.DUMMYFUNCTION("""COMPUTED_VALUE"""),44174.49303240741)</f>
        <v>44174.49303</v>
      </c>
      <c r="K140" s="2" t="s">
        <v>9</v>
      </c>
    </row>
    <row r="141" ht="15.75" customHeight="1">
      <c r="A141" s="1" t="s">
        <v>118</v>
      </c>
      <c r="B141" s="3">
        <v>10.0</v>
      </c>
      <c r="C141" s="3">
        <v>140.0</v>
      </c>
      <c r="D141" s="1" t="str">
        <f>IFERROR(__xludf.DUMMYFUNCTION("""COMPUTED_VALUE"""),"Weapon")</f>
        <v>Weapon</v>
      </c>
      <c r="E141" s="1" t="str">
        <f>IFERROR(__xludf.DUMMYFUNCTION("""COMPUTED_VALUE"""),"2020-12-09 11:49:58")</f>
        <v>2020-12-09 11:49:58</v>
      </c>
      <c r="F141" s="1" t="str">
        <f>IFERROR(__xludf.DUMMYFUNCTION("""COMPUTED_VALUE"""),"Raven Bow")</f>
        <v>Raven Bow</v>
      </c>
      <c r="G141" s="1" t="s">
        <v>7</v>
      </c>
      <c r="H141" s="4">
        <v>44174.0</v>
      </c>
      <c r="I141" s="4" t="s">
        <v>8</v>
      </c>
      <c r="J141" s="5">
        <f>IFERROR(__xludf.DUMMYFUNCTION("""COMPUTED_VALUE"""),44174.49303240741)</f>
        <v>44174.49303</v>
      </c>
      <c r="K141" s="2" t="s">
        <v>9</v>
      </c>
    </row>
    <row r="142" ht="15.75" customHeight="1">
      <c r="A142" s="1" t="s">
        <v>119</v>
      </c>
      <c r="B142" s="3">
        <v>1.0</v>
      </c>
      <c r="C142" s="3">
        <v>141.0</v>
      </c>
      <c r="D142" s="1" t="str">
        <f>IFERROR(__xludf.DUMMYFUNCTION("""COMPUTED_VALUE"""),"Weapon")</f>
        <v>Weapon</v>
      </c>
      <c r="E142" s="1" t="str">
        <f>IFERROR(__xludf.DUMMYFUNCTION("""COMPUTED_VALUE"""),"2020-12-09 11:50:26")</f>
        <v>2020-12-09 11:50:26</v>
      </c>
      <c r="F142" s="1" t="str">
        <f>IFERROR(__xludf.DUMMYFUNCTION("""COMPUTED_VALUE"""),"Slingshot")</f>
        <v>Slingshot</v>
      </c>
      <c r="G142" s="1" t="s">
        <v>7</v>
      </c>
      <c r="H142" s="4">
        <v>44174.0</v>
      </c>
      <c r="I142" s="4" t="s">
        <v>8</v>
      </c>
      <c r="J142" s="5">
        <f>IFERROR(__xludf.DUMMYFUNCTION("""COMPUTED_VALUE"""),44174.49335648148)</f>
        <v>44174.49336</v>
      </c>
      <c r="K142" s="2" t="s">
        <v>9</v>
      </c>
    </row>
    <row r="143" ht="15.75" customHeight="1">
      <c r="A143" s="1" t="s">
        <v>120</v>
      </c>
      <c r="B143" s="3">
        <v>2.0</v>
      </c>
      <c r="C143" s="3">
        <v>142.0</v>
      </c>
      <c r="D143" s="1" t="str">
        <f>IFERROR(__xludf.DUMMYFUNCTION("""COMPUTED_VALUE"""),"Weapon")</f>
        <v>Weapon</v>
      </c>
      <c r="E143" s="1" t="str">
        <f>IFERROR(__xludf.DUMMYFUNCTION("""COMPUTED_VALUE"""),"2020-12-09 11:50:26")</f>
        <v>2020-12-09 11:50:26</v>
      </c>
      <c r="F143" s="1" t="str">
        <f>IFERROR(__xludf.DUMMYFUNCTION("""COMPUTED_VALUE"""),"Emerald Orb")</f>
        <v>Emerald Orb</v>
      </c>
      <c r="G143" s="1" t="s">
        <v>7</v>
      </c>
      <c r="H143" s="4">
        <v>44174.0</v>
      </c>
      <c r="I143" s="4" t="s">
        <v>8</v>
      </c>
      <c r="J143" s="5">
        <f>IFERROR(__xludf.DUMMYFUNCTION("""COMPUTED_VALUE"""),44174.49335648148)</f>
        <v>44174.49336</v>
      </c>
      <c r="K143" s="2" t="s">
        <v>9</v>
      </c>
    </row>
    <row r="144" ht="15.75" customHeight="1">
      <c r="A144" s="1" t="s">
        <v>121</v>
      </c>
      <c r="B144" s="3">
        <v>3.0</v>
      </c>
      <c r="C144" s="3">
        <v>143.0</v>
      </c>
      <c r="D144" s="1" t="str">
        <f>IFERROR(__xludf.DUMMYFUNCTION("""COMPUTED_VALUE"""),"Weapon")</f>
        <v>Weapon</v>
      </c>
      <c r="E144" s="1" t="str">
        <f>IFERROR(__xludf.DUMMYFUNCTION("""COMPUTED_VALUE"""),"2020-12-09 11:50:26")</f>
        <v>2020-12-09 11:50:26</v>
      </c>
      <c r="F144" s="1" t="str">
        <f>IFERROR(__xludf.DUMMYFUNCTION("""COMPUTED_VALUE"""),"Harbinger of Dawn")</f>
        <v>Harbinger of Dawn</v>
      </c>
      <c r="G144" s="1" t="s">
        <v>7</v>
      </c>
      <c r="H144" s="4">
        <v>44174.0</v>
      </c>
      <c r="I144" s="4" t="s">
        <v>8</v>
      </c>
      <c r="J144" s="5">
        <f>IFERROR(__xludf.DUMMYFUNCTION("""COMPUTED_VALUE"""),44174.49335648148)</f>
        <v>44174.49336</v>
      </c>
      <c r="K144" s="2" t="s">
        <v>9</v>
      </c>
    </row>
    <row r="145" ht="15.75" customHeight="1">
      <c r="A145" s="1" t="s">
        <v>122</v>
      </c>
      <c r="B145" s="3">
        <v>4.0</v>
      </c>
      <c r="C145" s="3">
        <v>144.0</v>
      </c>
      <c r="D145" s="1" t="str">
        <f>IFERROR(__xludf.DUMMYFUNCTION("""COMPUTED_VALUE"""),"Weapon")</f>
        <v>Weapon</v>
      </c>
      <c r="E145" s="1" t="str">
        <f>IFERROR(__xludf.DUMMYFUNCTION("""COMPUTED_VALUE"""),"2020-12-09 11:50:26")</f>
        <v>2020-12-09 11:50:26</v>
      </c>
      <c r="F145" s="1" t="str">
        <f>IFERROR(__xludf.DUMMYFUNCTION("""COMPUTED_VALUE"""),"Raven Bow")</f>
        <v>Raven Bow</v>
      </c>
      <c r="G145" s="1" t="s">
        <v>7</v>
      </c>
      <c r="H145" s="4">
        <v>44174.0</v>
      </c>
      <c r="I145" s="4" t="s">
        <v>8</v>
      </c>
      <c r="J145" s="5">
        <f>IFERROR(__xludf.DUMMYFUNCTION("""COMPUTED_VALUE"""),44174.49335648148)</f>
        <v>44174.49336</v>
      </c>
      <c r="K145" s="2" t="s">
        <v>9</v>
      </c>
    </row>
    <row r="146" ht="15.75" customHeight="1">
      <c r="A146" s="1" t="s">
        <v>123</v>
      </c>
      <c r="B146" s="3">
        <v>5.0</v>
      </c>
      <c r="C146" s="3">
        <v>145.0</v>
      </c>
      <c r="D146" s="1" t="str">
        <f>IFERROR(__xludf.DUMMYFUNCTION("""COMPUTED_VALUE"""),"Character")</f>
        <v>Character</v>
      </c>
      <c r="E146" s="1" t="str">
        <f>IFERROR(__xludf.DUMMYFUNCTION("""COMPUTED_VALUE"""),"2020-12-09 11:50:26")</f>
        <v>2020-12-09 11:50:26</v>
      </c>
      <c r="F146" s="1" t="str">
        <f>IFERROR(__xludf.DUMMYFUNCTION("""COMPUTED_VALUE"""),"Xinyan")</f>
        <v>Xinyan</v>
      </c>
      <c r="G146" s="1" t="s">
        <v>17</v>
      </c>
      <c r="H146" s="4">
        <v>44174.0</v>
      </c>
      <c r="I146" s="4" t="s">
        <v>8</v>
      </c>
      <c r="J146" s="5">
        <f>IFERROR(__xludf.DUMMYFUNCTION("""COMPUTED_VALUE"""),44174.49335648148)</f>
        <v>44174.49336</v>
      </c>
      <c r="K146" s="2" t="s">
        <v>9</v>
      </c>
    </row>
    <row r="147" ht="15.75" customHeight="1">
      <c r="A147" s="1" t="s">
        <v>124</v>
      </c>
      <c r="B147" s="3">
        <v>6.0</v>
      </c>
      <c r="C147" s="3">
        <v>146.0</v>
      </c>
      <c r="D147" s="1" t="str">
        <f>IFERROR(__xludf.DUMMYFUNCTION("""COMPUTED_VALUE"""),"Weapon")</f>
        <v>Weapon</v>
      </c>
      <c r="E147" s="1" t="str">
        <f>IFERROR(__xludf.DUMMYFUNCTION("""COMPUTED_VALUE"""),"2020-12-09 11:50:26")</f>
        <v>2020-12-09 11:50:26</v>
      </c>
      <c r="F147" s="1" t="str">
        <f>IFERROR(__xludf.DUMMYFUNCTION("""COMPUTED_VALUE"""),"Black Tassel")</f>
        <v>Black Tassel</v>
      </c>
      <c r="G147" s="1" t="s">
        <v>7</v>
      </c>
      <c r="H147" s="4">
        <v>44174.0</v>
      </c>
      <c r="I147" s="4" t="s">
        <v>8</v>
      </c>
      <c r="J147" s="5">
        <f>IFERROR(__xludf.DUMMYFUNCTION("""COMPUTED_VALUE"""),44174.49335648148)</f>
        <v>44174.49336</v>
      </c>
      <c r="K147" s="2" t="s">
        <v>9</v>
      </c>
    </row>
    <row r="148" ht="15.75" customHeight="1">
      <c r="A148" s="1" t="s">
        <v>125</v>
      </c>
      <c r="B148" s="3">
        <v>7.0</v>
      </c>
      <c r="C148" s="3">
        <v>147.0</v>
      </c>
      <c r="D148" s="1" t="str">
        <f>IFERROR(__xludf.DUMMYFUNCTION("""COMPUTED_VALUE"""),"Weapon")</f>
        <v>Weapon</v>
      </c>
      <c r="E148" s="1" t="str">
        <f>IFERROR(__xludf.DUMMYFUNCTION("""COMPUTED_VALUE"""),"2020-12-09 11:50:26")</f>
        <v>2020-12-09 11:50:26</v>
      </c>
      <c r="F148" s="1" t="str">
        <f>IFERROR(__xludf.DUMMYFUNCTION("""COMPUTED_VALUE"""),"Ferrous Shadow")</f>
        <v>Ferrous Shadow</v>
      </c>
      <c r="G148" s="1" t="s">
        <v>7</v>
      </c>
      <c r="H148" s="4">
        <v>44174.0</v>
      </c>
      <c r="I148" s="4" t="s">
        <v>8</v>
      </c>
      <c r="J148" s="5">
        <f>IFERROR(__xludf.DUMMYFUNCTION("""COMPUTED_VALUE"""),44174.49335648148)</f>
        <v>44174.49336</v>
      </c>
      <c r="K148" s="2" t="s">
        <v>9</v>
      </c>
    </row>
    <row r="149" ht="15.75" customHeight="1">
      <c r="A149" s="1" t="s">
        <v>126</v>
      </c>
      <c r="B149" s="3">
        <v>8.0</v>
      </c>
      <c r="C149" s="3">
        <v>148.0</v>
      </c>
      <c r="D149" s="1" t="str">
        <f>IFERROR(__xludf.DUMMYFUNCTION("""COMPUTED_VALUE"""),"Weapon")</f>
        <v>Weapon</v>
      </c>
      <c r="E149" s="1" t="str">
        <f>IFERROR(__xludf.DUMMYFUNCTION("""COMPUTED_VALUE"""),"2020-12-09 11:50:26")</f>
        <v>2020-12-09 11:50:26</v>
      </c>
      <c r="F149" s="1" t="str">
        <f>IFERROR(__xludf.DUMMYFUNCTION("""COMPUTED_VALUE"""),"Thrilling Tales of Dragon Slayers")</f>
        <v>Thrilling Tales of Dragon Slayers</v>
      </c>
      <c r="G149" s="1" t="s">
        <v>7</v>
      </c>
      <c r="H149" s="4">
        <v>44174.0</v>
      </c>
      <c r="I149" s="4" t="s">
        <v>8</v>
      </c>
      <c r="J149" s="5">
        <f>IFERROR(__xludf.DUMMYFUNCTION("""COMPUTED_VALUE"""),44174.49335648148)</f>
        <v>44174.49336</v>
      </c>
      <c r="K149" s="2" t="s">
        <v>9</v>
      </c>
    </row>
    <row r="150" ht="15.75" customHeight="1">
      <c r="A150" s="1" t="s">
        <v>124</v>
      </c>
      <c r="B150" s="3">
        <v>9.0</v>
      </c>
      <c r="C150" s="3">
        <v>149.0</v>
      </c>
      <c r="D150" s="1" t="str">
        <f>IFERROR(__xludf.DUMMYFUNCTION("""COMPUTED_VALUE"""),"Weapon")</f>
        <v>Weapon</v>
      </c>
      <c r="E150" s="1" t="str">
        <f>IFERROR(__xludf.DUMMYFUNCTION("""COMPUTED_VALUE"""),"2020-12-09 11:50:26")</f>
        <v>2020-12-09 11:50:26</v>
      </c>
      <c r="F150" s="1" t="str">
        <f>IFERROR(__xludf.DUMMYFUNCTION("""COMPUTED_VALUE"""),"Black Tassel")</f>
        <v>Black Tassel</v>
      </c>
      <c r="G150" s="1" t="s">
        <v>7</v>
      </c>
      <c r="H150" s="4">
        <v>44174.0</v>
      </c>
      <c r="I150" s="4" t="s">
        <v>8</v>
      </c>
      <c r="J150" s="5">
        <f>IFERROR(__xludf.DUMMYFUNCTION("""COMPUTED_VALUE"""),44174.49335648148)</f>
        <v>44174.49336</v>
      </c>
      <c r="K150" s="2" t="s">
        <v>9</v>
      </c>
    </row>
    <row r="151" ht="15.75" customHeight="1">
      <c r="A151" s="1" t="s">
        <v>125</v>
      </c>
      <c r="B151" s="3">
        <v>10.0</v>
      </c>
      <c r="C151" s="3">
        <v>150.0</v>
      </c>
      <c r="D151" s="1" t="str">
        <f>IFERROR(__xludf.DUMMYFUNCTION("""COMPUTED_VALUE"""),"Weapon")</f>
        <v>Weapon</v>
      </c>
      <c r="E151" s="1" t="str">
        <f>IFERROR(__xludf.DUMMYFUNCTION("""COMPUTED_VALUE"""),"2020-12-09 11:50:26")</f>
        <v>2020-12-09 11:50:26</v>
      </c>
      <c r="F151" s="1" t="str">
        <f>IFERROR(__xludf.DUMMYFUNCTION("""COMPUTED_VALUE"""),"Ferrous Shadow")</f>
        <v>Ferrous Shadow</v>
      </c>
      <c r="G151" s="1" t="s">
        <v>7</v>
      </c>
      <c r="H151" s="4">
        <v>44174.0</v>
      </c>
      <c r="I151" s="4" t="s">
        <v>8</v>
      </c>
      <c r="J151" s="5">
        <f>IFERROR(__xludf.DUMMYFUNCTION("""COMPUTED_VALUE"""),44174.49335648148)</f>
        <v>44174.49336</v>
      </c>
      <c r="K151" s="2" t="s">
        <v>9</v>
      </c>
    </row>
    <row r="152" ht="15.75" customHeight="1">
      <c r="A152" s="1" t="s">
        <v>127</v>
      </c>
      <c r="B152" s="3">
        <v>1.0</v>
      </c>
      <c r="C152" s="3">
        <v>151.0</v>
      </c>
      <c r="D152" s="1" t="str">
        <f>IFERROR(__xludf.DUMMYFUNCTION("""COMPUTED_VALUE"""),"Weapon")</f>
        <v>Weapon</v>
      </c>
      <c r="E152" s="1" t="str">
        <f>IFERROR(__xludf.DUMMYFUNCTION("""COMPUTED_VALUE"""),"2020-12-09 11:51:11")</f>
        <v>2020-12-09 11:51:11</v>
      </c>
      <c r="F152" s="1" t="str">
        <f>IFERROR(__xludf.DUMMYFUNCTION("""COMPUTED_VALUE"""),"Raven Bow")</f>
        <v>Raven Bow</v>
      </c>
      <c r="G152" s="1" t="s">
        <v>7</v>
      </c>
      <c r="H152" s="4">
        <v>44174.0</v>
      </c>
      <c r="I152" s="4" t="s">
        <v>8</v>
      </c>
      <c r="J152" s="5">
        <f>IFERROR(__xludf.DUMMYFUNCTION("""COMPUTED_VALUE"""),44174.49387731482)</f>
        <v>44174.49388</v>
      </c>
      <c r="K152" s="2" t="s">
        <v>9</v>
      </c>
    </row>
    <row r="153" ht="15.75" customHeight="1">
      <c r="A153" s="1" t="s">
        <v>128</v>
      </c>
      <c r="B153" s="3">
        <v>2.0</v>
      </c>
      <c r="C153" s="3">
        <v>152.0</v>
      </c>
      <c r="D153" s="1" t="str">
        <f>IFERROR(__xludf.DUMMYFUNCTION("""COMPUTED_VALUE"""),"Weapon")</f>
        <v>Weapon</v>
      </c>
      <c r="E153" s="1" t="str">
        <f>IFERROR(__xludf.DUMMYFUNCTION("""COMPUTED_VALUE"""),"2020-12-09 11:51:11")</f>
        <v>2020-12-09 11:51:11</v>
      </c>
      <c r="F153" s="1" t="str">
        <f>IFERROR(__xludf.DUMMYFUNCTION("""COMPUTED_VALUE"""),"Thrilling Tales of Dragon Slayers")</f>
        <v>Thrilling Tales of Dragon Slayers</v>
      </c>
      <c r="G153" s="1" t="s">
        <v>7</v>
      </c>
      <c r="H153" s="4">
        <v>44174.0</v>
      </c>
      <c r="I153" s="4" t="s">
        <v>8</v>
      </c>
      <c r="J153" s="5">
        <f>IFERROR(__xludf.DUMMYFUNCTION("""COMPUTED_VALUE"""),44174.49387731482)</f>
        <v>44174.49388</v>
      </c>
      <c r="K153" s="2" t="s">
        <v>9</v>
      </c>
    </row>
    <row r="154" ht="15.75" customHeight="1">
      <c r="A154" s="1" t="s">
        <v>129</v>
      </c>
      <c r="B154" s="3">
        <v>3.0</v>
      </c>
      <c r="C154" s="3">
        <v>153.0</v>
      </c>
      <c r="D154" s="1" t="str">
        <f>IFERROR(__xludf.DUMMYFUNCTION("""COMPUTED_VALUE"""),"Weapon")</f>
        <v>Weapon</v>
      </c>
      <c r="E154" s="1" t="str">
        <f>IFERROR(__xludf.DUMMYFUNCTION("""COMPUTED_VALUE"""),"2020-12-09 11:51:11")</f>
        <v>2020-12-09 11:51:11</v>
      </c>
      <c r="F154" s="1" t="str">
        <f>IFERROR(__xludf.DUMMYFUNCTION("""COMPUTED_VALUE"""),"Harbinger of Dawn")</f>
        <v>Harbinger of Dawn</v>
      </c>
      <c r="G154" s="1" t="s">
        <v>7</v>
      </c>
      <c r="H154" s="4">
        <v>44174.0</v>
      </c>
      <c r="I154" s="4" t="s">
        <v>8</v>
      </c>
      <c r="J154" s="5">
        <f>IFERROR(__xludf.DUMMYFUNCTION("""COMPUTED_VALUE"""),44174.49387731482)</f>
        <v>44174.49388</v>
      </c>
      <c r="K154" s="2" t="s">
        <v>9</v>
      </c>
    </row>
    <row r="155" ht="15.75" customHeight="1">
      <c r="A155" s="1" t="s">
        <v>130</v>
      </c>
      <c r="B155" s="3">
        <v>4.0</v>
      </c>
      <c r="C155" s="3">
        <v>154.0</v>
      </c>
      <c r="D155" s="1" t="str">
        <f>IFERROR(__xludf.DUMMYFUNCTION("""COMPUTED_VALUE"""),"Weapon")</f>
        <v>Weapon</v>
      </c>
      <c r="E155" s="1" t="str">
        <f>IFERROR(__xludf.DUMMYFUNCTION("""COMPUTED_VALUE"""),"2020-12-09 11:51:11")</f>
        <v>2020-12-09 11:51:11</v>
      </c>
      <c r="F155" s="1" t="str">
        <f>IFERROR(__xludf.DUMMYFUNCTION("""COMPUTED_VALUE"""),"Eye of Perception")</f>
        <v>Eye of Perception</v>
      </c>
      <c r="G155" s="1" t="s">
        <v>17</v>
      </c>
      <c r="H155" s="4">
        <v>44174.0</v>
      </c>
      <c r="I155" s="4" t="s">
        <v>8</v>
      </c>
      <c r="J155" s="5">
        <f>IFERROR(__xludf.DUMMYFUNCTION("""COMPUTED_VALUE"""),44174.49387731482)</f>
        <v>44174.49388</v>
      </c>
      <c r="K155" s="2" t="s">
        <v>9</v>
      </c>
    </row>
    <row r="156" ht="15.75" customHeight="1">
      <c r="A156" s="1" t="s">
        <v>131</v>
      </c>
      <c r="B156" s="3">
        <v>5.0</v>
      </c>
      <c r="C156" s="3">
        <v>155.0</v>
      </c>
      <c r="D156" s="1" t="str">
        <f>IFERROR(__xludf.DUMMYFUNCTION("""COMPUTED_VALUE"""),"Character")</f>
        <v>Character</v>
      </c>
      <c r="E156" s="1" t="str">
        <f>IFERROR(__xludf.DUMMYFUNCTION("""COMPUTED_VALUE"""),"2020-12-09 11:51:11")</f>
        <v>2020-12-09 11:51:11</v>
      </c>
      <c r="F156" s="1" t="str">
        <f>IFERROR(__xludf.DUMMYFUNCTION("""COMPUTED_VALUE"""),"Mona")</f>
        <v>Mona</v>
      </c>
      <c r="G156" s="1" t="s">
        <v>67</v>
      </c>
      <c r="H156" s="4">
        <v>44174.0</v>
      </c>
      <c r="I156" s="4" t="s">
        <v>8</v>
      </c>
      <c r="J156" s="5">
        <f>IFERROR(__xludf.DUMMYFUNCTION("""COMPUTED_VALUE"""),44174.49387731482)</f>
        <v>44174.49388</v>
      </c>
      <c r="K156" s="2" t="s">
        <v>9</v>
      </c>
    </row>
    <row r="157" ht="15.75" customHeight="1">
      <c r="A157" s="1" t="s">
        <v>127</v>
      </c>
      <c r="B157" s="3">
        <v>6.0</v>
      </c>
      <c r="C157" s="3">
        <v>156.0</v>
      </c>
      <c r="D157" s="1" t="str">
        <f>IFERROR(__xludf.DUMMYFUNCTION("""COMPUTED_VALUE"""),"Weapon")</f>
        <v>Weapon</v>
      </c>
      <c r="E157" s="1" t="str">
        <f>IFERROR(__xludf.DUMMYFUNCTION("""COMPUTED_VALUE"""),"2020-12-09 11:51:11")</f>
        <v>2020-12-09 11:51:11</v>
      </c>
      <c r="F157" s="1" t="str">
        <f>IFERROR(__xludf.DUMMYFUNCTION("""COMPUTED_VALUE"""),"Raven Bow")</f>
        <v>Raven Bow</v>
      </c>
      <c r="G157" s="1" t="s">
        <v>7</v>
      </c>
      <c r="H157" s="4">
        <v>44174.0</v>
      </c>
      <c r="I157" s="4" t="s">
        <v>8</v>
      </c>
      <c r="J157" s="5">
        <f>IFERROR(__xludf.DUMMYFUNCTION("""COMPUTED_VALUE"""),44174.49387731482)</f>
        <v>44174.49388</v>
      </c>
      <c r="K157" s="2" t="s">
        <v>9</v>
      </c>
    </row>
    <row r="158" ht="15.75" customHeight="1">
      <c r="A158" s="1" t="s">
        <v>132</v>
      </c>
      <c r="B158" s="3">
        <v>7.0</v>
      </c>
      <c r="C158" s="3">
        <v>157.0</v>
      </c>
      <c r="D158" s="1" t="str">
        <f>IFERROR(__xludf.DUMMYFUNCTION("""COMPUTED_VALUE"""),"Weapon")</f>
        <v>Weapon</v>
      </c>
      <c r="E158" s="1" t="str">
        <f>IFERROR(__xludf.DUMMYFUNCTION("""COMPUTED_VALUE"""),"2020-12-09 11:51:11")</f>
        <v>2020-12-09 11:51:11</v>
      </c>
      <c r="F158" s="1" t="str">
        <f>IFERROR(__xludf.DUMMYFUNCTION("""COMPUTED_VALUE"""),"Cool Steel")</f>
        <v>Cool Steel</v>
      </c>
      <c r="G158" s="1" t="s">
        <v>7</v>
      </c>
      <c r="H158" s="4">
        <v>44174.0</v>
      </c>
      <c r="I158" s="4" t="s">
        <v>8</v>
      </c>
      <c r="J158" s="5">
        <f>IFERROR(__xludf.DUMMYFUNCTION("""COMPUTED_VALUE"""),44174.49387731482)</f>
        <v>44174.49388</v>
      </c>
      <c r="K158" s="2" t="s">
        <v>9</v>
      </c>
    </row>
    <row r="159" ht="15.75" customHeight="1">
      <c r="A159" s="1" t="s">
        <v>133</v>
      </c>
      <c r="B159" s="3">
        <v>8.0</v>
      </c>
      <c r="C159" s="3">
        <v>158.0</v>
      </c>
      <c r="D159" s="1" t="str">
        <f>IFERROR(__xludf.DUMMYFUNCTION("""COMPUTED_VALUE"""),"Character")</f>
        <v>Character</v>
      </c>
      <c r="E159" s="1" t="str">
        <f>IFERROR(__xludf.DUMMYFUNCTION("""COMPUTED_VALUE"""),"2020-12-09 11:51:11")</f>
        <v>2020-12-09 11:51:11</v>
      </c>
      <c r="F159" s="1" t="str">
        <f>IFERROR(__xludf.DUMMYFUNCTION("""COMPUTED_VALUE"""),"Razor")</f>
        <v>Razor</v>
      </c>
      <c r="G159" s="1" t="s">
        <v>17</v>
      </c>
      <c r="H159" s="4">
        <v>44174.0</v>
      </c>
      <c r="I159" s="4" t="s">
        <v>8</v>
      </c>
      <c r="J159" s="5">
        <f>IFERROR(__xludf.DUMMYFUNCTION("""COMPUTED_VALUE"""),44174.49387731482)</f>
        <v>44174.49388</v>
      </c>
      <c r="K159" s="2" t="s">
        <v>9</v>
      </c>
    </row>
    <row r="160" ht="15.75" customHeight="1">
      <c r="A160" s="1" t="s">
        <v>134</v>
      </c>
      <c r="B160" s="3">
        <v>9.0</v>
      </c>
      <c r="C160" s="3">
        <v>159.0</v>
      </c>
      <c r="D160" s="1" t="str">
        <f>IFERROR(__xludf.DUMMYFUNCTION("""COMPUTED_VALUE"""),"Weapon")</f>
        <v>Weapon</v>
      </c>
      <c r="E160" s="1" t="str">
        <f>IFERROR(__xludf.DUMMYFUNCTION("""COMPUTED_VALUE"""),"2020-12-09 11:51:11")</f>
        <v>2020-12-09 11:51:11</v>
      </c>
      <c r="F160" s="1" t="str">
        <f>IFERROR(__xludf.DUMMYFUNCTION("""COMPUTED_VALUE"""),"Bloodtainted Greatsword")</f>
        <v>Bloodtainted Greatsword</v>
      </c>
      <c r="G160" s="1" t="s">
        <v>7</v>
      </c>
      <c r="H160" s="4">
        <v>44174.0</v>
      </c>
      <c r="I160" s="4" t="s">
        <v>8</v>
      </c>
      <c r="J160" s="5">
        <f>IFERROR(__xludf.DUMMYFUNCTION("""COMPUTED_VALUE"""),44174.49387731482)</f>
        <v>44174.49388</v>
      </c>
      <c r="K160" s="2" t="s">
        <v>9</v>
      </c>
    </row>
    <row r="161" ht="15.75" customHeight="1">
      <c r="A161" s="1" t="s">
        <v>133</v>
      </c>
      <c r="B161" s="3">
        <v>10.0</v>
      </c>
      <c r="C161" s="3">
        <v>160.0</v>
      </c>
      <c r="D161" s="1" t="str">
        <f>IFERROR(__xludf.DUMMYFUNCTION("""COMPUTED_VALUE"""),"Character")</f>
        <v>Character</v>
      </c>
      <c r="E161" s="1" t="str">
        <f>IFERROR(__xludf.DUMMYFUNCTION("""COMPUTED_VALUE"""),"2020-12-09 11:51:11")</f>
        <v>2020-12-09 11:51:11</v>
      </c>
      <c r="F161" s="1" t="str">
        <f>IFERROR(__xludf.DUMMYFUNCTION("""COMPUTED_VALUE"""),"Razor")</f>
        <v>Razor</v>
      </c>
      <c r="G161" s="1" t="s">
        <v>17</v>
      </c>
      <c r="H161" s="4">
        <v>44174.0</v>
      </c>
      <c r="I161" s="4" t="s">
        <v>8</v>
      </c>
      <c r="J161" s="5">
        <f>IFERROR(__xludf.DUMMYFUNCTION("""COMPUTED_VALUE"""),44174.49387731482)</f>
        <v>44174.49388</v>
      </c>
      <c r="K161" s="2" t="s">
        <v>9</v>
      </c>
    </row>
    <row r="162" ht="15.75" customHeight="1">
      <c r="A162" s="1" t="s">
        <v>135</v>
      </c>
      <c r="B162" s="3">
        <v>1.0</v>
      </c>
      <c r="C162" s="3">
        <v>161.0</v>
      </c>
      <c r="D162" s="1" t="str">
        <f>IFERROR(__xludf.DUMMYFUNCTION("""COMPUTED_VALUE"""),"Weapon")</f>
        <v>Weapon</v>
      </c>
      <c r="E162" s="1" t="str">
        <f>IFERROR(__xludf.DUMMYFUNCTION("""COMPUTED_VALUE"""),"2020-12-09 11:59:06")</f>
        <v>2020-12-09 11:59:06</v>
      </c>
      <c r="F162" s="1" t="str">
        <f>IFERROR(__xludf.DUMMYFUNCTION("""COMPUTED_VALUE"""),"Harbinger of Dawn")</f>
        <v>Harbinger of Dawn</v>
      </c>
      <c r="G162" s="1" t="s">
        <v>7</v>
      </c>
      <c r="H162" s="4">
        <v>44174.0</v>
      </c>
      <c r="I162" s="4" t="s">
        <v>8</v>
      </c>
      <c r="J162" s="5">
        <f>IFERROR(__xludf.DUMMYFUNCTION("""COMPUTED_VALUE"""),44174.499375)</f>
        <v>44174.49938</v>
      </c>
      <c r="K162" s="2" t="s">
        <v>9</v>
      </c>
    </row>
    <row r="163" ht="15.75" customHeight="1">
      <c r="A163" s="1" t="s">
        <v>136</v>
      </c>
      <c r="B163" s="3">
        <v>2.0</v>
      </c>
      <c r="C163" s="3">
        <v>162.0</v>
      </c>
      <c r="D163" s="1" t="str">
        <f>IFERROR(__xludf.DUMMYFUNCTION("""COMPUTED_VALUE"""),"Weapon")</f>
        <v>Weapon</v>
      </c>
      <c r="E163" s="1" t="str">
        <f>IFERROR(__xludf.DUMMYFUNCTION("""COMPUTED_VALUE"""),"2020-12-09 11:59:06")</f>
        <v>2020-12-09 11:59:06</v>
      </c>
      <c r="F163" s="1" t="str">
        <f>IFERROR(__xludf.DUMMYFUNCTION("""COMPUTED_VALUE"""),"Ferrous Shadow")</f>
        <v>Ferrous Shadow</v>
      </c>
      <c r="G163" s="1" t="s">
        <v>7</v>
      </c>
      <c r="H163" s="4">
        <v>44174.0</v>
      </c>
      <c r="I163" s="4" t="s">
        <v>8</v>
      </c>
      <c r="J163" s="5">
        <f>IFERROR(__xludf.DUMMYFUNCTION("""COMPUTED_VALUE"""),44174.499375)</f>
        <v>44174.49938</v>
      </c>
      <c r="K163" s="2" t="s">
        <v>9</v>
      </c>
    </row>
    <row r="164" ht="15.75" customHeight="1">
      <c r="A164" s="1" t="s">
        <v>137</v>
      </c>
      <c r="B164" s="3">
        <v>3.0</v>
      </c>
      <c r="C164" s="3">
        <v>163.0</v>
      </c>
      <c r="D164" s="1" t="str">
        <f>IFERROR(__xludf.DUMMYFUNCTION("""COMPUTED_VALUE"""),"Weapon")</f>
        <v>Weapon</v>
      </c>
      <c r="E164" s="1" t="str">
        <f>IFERROR(__xludf.DUMMYFUNCTION("""COMPUTED_VALUE"""),"2020-12-09 11:59:06")</f>
        <v>2020-12-09 11:59:06</v>
      </c>
      <c r="F164" s="1" t="str">
        <f>IFERROR(__xludf.DUMMYFUNCTION("""COMPUTED_VALUE"""),"Black Tassel")</f>
        <v>Black Tassel</v>
      </c>
      <c r="G164" s="1" t="s">
        <v>7</v>
      </c>
      <c r="H164" s="4">
        <v>44174.0</v>
      </c>
      <c r="I164" s="4" t="s">
        <v>8</v>
      </c>
      <c r="J164" s="5">
        <f>IFERROR(__xludf.DUMMYFUNCTION("""COMPUTED_VALUE"""),44174.499375)</f>
        <v>44174.49938</v>
      </c>
      <c r="K164" s="2" t="s">
        <v>9</v>
      </c>
    </row>
    <row r="165" ht="15.75" customHeight="1">
      <c r="A165" s="1" t="s">
        <v>138</v>
      </c>
      <c r="B165" s="3">
        <v>4.0</v>
      </c>
      <c r="C165" s="3">
        <v>164.0</v>
      </c>
      <c r="D165" s="1" t="str">
        <f>IFERROR(__xludf.DUMMYFUNCTION("""COMPUTED_VALUE"""),"Weapon")</f>
        <v>Weapon</v>
      </c>
      <c r="E165" s="1" t="str">
        <f>IFERROR(__xludf.DUMMYFUNCTION("""COMPUTED_VALUE"""),"2020-12-09 11:59:06")</f>
        <v>2020-12-09 11:59:06</v>
      </c>
      <c r="F165" s="1" t="str">
        <f>IFERROR(__xludf.DUMMYFUNCTION("""COMPUTED_VALUE"""),"Debate Club")</f>
        <v>Debate Club</v>
      </c>
      <c r="G165" s="1" t="s">
        <v>7</v>
      </c>
      <c r="H165" s="4">
        <v>44174.0</v>
      </c>
      <c r="I165" s="4" t="s">
        <v>8</v>
      </c>
      <c r="J165" s="5">
        <f>IFERROR(__xludf.DUMMYFUNCTION("""COMPUTED_VALUE"""),44174.499375)</f>
        <v>44174.49938</v>
      </c>
      <c r="K165" s="2" t="s">
        <v>9</v>
      </c>
    </row>
    <row r="166" ht="15.75" customHeight="1">
      <c r="A166" s="1" t="s">
        <v>139</v>
      </c>
      <c r="B166" s="3">
        <v>5.0</v>
      </c>
      <c r="C166" s="3">
        <v>165.0</v>
      </c>
      <c r="D166" s="1" t="str">
        <f>IFERROR(__xludf.DUMMYFUNCTION("""COMPUTED_VALUE"""),"Weapon")</f>
        <v>Weapon</v>
      </c>
      <c r="E166" s="1" t="str">
        <f>IFERROR(__xludf.DUMMYFUNCTION("""COMPUTED_VALUE"""),"2020-12-09 11:59:06")</f>
        <v>2020-12-09 11:59:06</v>
      </c>
      <c r="F166" s="1" t="str">
        <f>IFERROR(__xludf.DUMMYFUNCTION("""COMPUTED_VALUE"""),"Thrilling Tales of Dragon Slayers")</f>
        <v>Thrilling Tales of Dragon Slayers</v>
      </c>
      <c r="G166" s="1" t="s">
        <v>7</v>
      </c>
      <c r="H166" s="4">
        <v>44174.0</v>
      </c>
      <c r="I166" s="4" t="s">
        <v>8</v>
      </c>
      <c r="J166" s="5">
        <f>IFERROR(__xludf.DUMMYFUNCTION("""COMPUTED_VALUE"""),44174.499375)</f>
        <v>44174.49938</v>
      </c>
      <c r="K166" s="2" t="s">
        <v>9</v>
      </c>
    </row>
    <row r="167" ht="15.75" customHeight="1">
      <c r="A167" s="1" t="s">
        <v>140</v>
      </c>
      <c r="B167" s="3">
        <v>6.0</v>
      </c>
      <c r="C167" s="3">
        <v>166.0</v>
      </c>
      <c r="D167" s="1" t="str">
        <f>IFERROR(__xludf.DUMMYFUNCTION("""COMPUTED_VALUE"""),"Weapon")</f>
        <v>Weapon</v>
      </c>
      <c r="E167" s="1" t="str">
        <f>IFERROR(__xludf.DUMMYFUNCTION("""COMPUTED_VALUE"""),"2020-12-09 11:59:06")</f>
        <v>2020-12-09 11:59:06</v>
      </c>
      <c r="F167" s="1" t="str">
        <f>IFERROR(__xludf.DUMMYFUNCTION("""COMPUTED_VALUE"""),"Magic Guide")</f>
        <v>Magic Guide</v>
      </c>
      <c r="G167" s="1" t="s">
        <v>7</v>
      </c>
      <c r="H167" s="4">
        <v>44174.0</v>
      </c>
      <c r="I167" s="4" t="s">
        <v>8</v>
      </c>
      <c r="J167" s="5">
        <f>IFERROR(__xludf.DUMMYFUNCTION("""COMPUTED_VALUE"""),44174.499375)</f>
        <v>44174.49938</v>
      </c>
      <c r="K167" s="2" t="s">
        <v>9</v>
      </c>
    </row>
    <row r="168" ht="15.75" customHeight="1">
      <c r="A168" s="1" t="s">
        <v>141</v>
      </c>
      <c r="B168" s="3">
        <v>7.0</v>
      </c>
      <c r="C168" s="3">
        <v>167.0</v>
      </c>
      <c r="D168" s="1" t="str">
        <f>IFERROR(__xludf.DUMMYFUNCTION("""COMPUTED_VALUE"""),"Weapon")</f>
        <v>Weapon</v>
      </c>
      <c r="E168" s="1" t="str">
        <f>IFERROR(__xludf.DUMMYFUNCTION("""COMPUTED_VALUE"""),"2020-12-09 11:59:06")</f>
        <v>2020-12-09 11:59:06</v>
      </c>
      <c r="F168" s="1" t="str">
        <f>IFERROR(__xludf.DUMMYFUNCTION("""COMPUTED_VALUE"""),"Cool Steel")</f>
        <v>Cool Steel</v>
      </c>
      <c r="G168" s="1" t="s">
        <v>7</v>
      </c>
      <c r="H168" s="4">
        <v>44174.0</v>
      </c>
      <c r="I168" s="4" t="s">
        <v>8</v>
      </c>
      <c r="J168" s="5">
        <f>IFERROR(__xludf.DUMMYFUNCTION("""COMPUTED_VALUE"""),44174.499375)</f>
        <v>44174.49938</v>
      </c>
      <c r="K168" s="2" t="s">
        <v>9</v>
      </c>
    </row>
    <row r="169" ht="15.75" customHeight="1">
      <c r="A169" s="1" t="s">
        <v>136</v>
      </c>
      <c r="B169" s="3">
        <v>8.0</v>
      </c>
      <c r="C169" s="3">
        <v>168.0</v>
      </c>
      <c r="D169" s="1" t="str">
        <f>IFERROR(__xludf.DUMMYFUNCTION("""COMPUTED_VALUE"""),"Weapon")</f>
        <v>Weapon</v>
      </c>
      <c r="E169" s="1" t="str">
        <f>IFERROR(__xludf.DUMMYFUNCTION("""COMPUTED_VALUE"""),"2020-12-09 11:59:06")</f>
        <v>2020-12-09 11:59:06</v>
      </c>
      <c r="F169" s="1" t="str">
        <f>IFERROR(__xludf.DUMMYFUNCTION("""COMPUTED_VALUE"""),"Ferrous Shadow")</f>
        <v>Ferrous Shadow</v>
      </c>
      <c r="G169" s="1" t="s">
        <v>7</v>
      </c>
      <c r="H169" s="4">
        <v>44174.0</v>
      </c>
      <c r="I169" s="4" t="s">
        <v>8</v>
      </c>
      <c r="J169" s="5">
        <f>IFERROR(__xludf.DUMMYFUNCTION("""COMPUTED_VALUE"""),44174.499375)</f>
        <v>44174.49938</v>
      </c>
      <c r="K169" s="2" t="s">
        <v>9</v>
      </c>
    </row>
    <row r="170" ht="15.75" customHeight="1">
      <c r="A170" s="1" t="s">
        <v>142</v>
      </c>
      <c r="B170" s="3">
        <v>9.0</v>
      </c>
      <c r="C170" s="3">
        <v>169.0</v>
      </c>
      <c r="D170" s="1" t="str">
        <f>IFERROR(__xludf.DUMMYFUNCTION("""COMPUTED_VALUE"""),"Weapon")</f>
        <v>Weapon</v>
      </c>
      <c r="E170" s="1" t="str">
        <f>IFERROR(__xludf.DUMMYFUNCTION("""COMPUTED_VALUE"""),"2020-12-09 11:59:06")</f>
        <v>2020-12-09 11:59:06</v>
      </c>
      <c r="F170" s="1" t="str">
        <f>IFERROR(__xludf.DUMMYFUNCTION("""COMPUTED_VALUE"""),"Sacrificial Fragments")</f>
        <v>Sacrificial Fragments</v>
      </c>
      <c r="G170" s="1" t="s">
        <v>17</v>
      </c>
      <c r="H170" s="4">
        <v>44174.0</v>
      </c>
      <c r="I170" s="4" t="s">
        <v>8</v>
      </c>
      <c r="J170" s="5">
        <f>IFERROR(__xludf.DUMMYFUNCTION("""COMPUTED_VALUE"""),44174.499375)</f>
        <v>44174.49938</v>
      </c>
      <c r="K170" s="2" t="s">
        <v>9</v>
      </c>
    </row>
    <row r="171" ht="15.75" customHeight="1">
      <c r="A171" s="1" t="s">
        <v>143</v>
      </c>
      <c r="B171" s="3">
        <v>10.0</v>
      </c>
      <c r="C171" s="3">
        <v>170.0</v>
      </c>
      <c r="D171" s="1" t="str">
        <f>IFERROR(__xludf.DUMMYFUNCTION("""COMPUTED_VALUE"""),"Weapon")</f>
        <v>Weapon</v>
      </c>
      <c r="E171" s="1" t="str">
        <f>IFERROR(__xludf.DUMMYFUNCTION("""COMPUTED_VALUE"""),"2020-12-09 11:59:06")</f>
        <v>2020-12-09 11:59:06</v>
      </c>
      <c r="F171" s="1" t="str">
        <f>IFERROR(__xludf.DUMMYFUNCTION("""COMPUTED_VALUE"""),"Skyrider Sword")</f>
        <v>Skyrider Sword</v>
      </c>
      <c r="G171" s="1" t="s">
        <v>7</v>
      </c>
      <c r="H171" s="4">
        <v>44174.0</v>
      </c>
      <c r="I171" s="4" t="s">
        <v>8</v>
      </c>
      <c r="J171" s="5">
        <f>IFERROR(__xludf.DUMMYFUNCTION("""COMPUTED_VALUE"""),44174.499375)</f>
        <v>44174.49938</v>
      </c>
      <c r="K171" s="2" t="s">
        <v>9</v>
      </c>
    </row>
    <row r="172" ht="15.75" customHeight="1">
      <c r="A172" s="1" t="s">
        <v>144</v>
      </c>
      <c r="B172" s="3">
        <v>1.0</v>
      </c>
      <c r="C172" s="3">
        <v>171.0</v>
      </c>
      <c r="D172" s="1" t="str">
        <f>IFERROR(__xludf.DUMMYFUNCTION("""COMPUTED_VALUE"""),"Weapon")</f>
        <v>Weapon</v>
      </c>
      <c r="E172" s="1" t="str">
        <f>IFERROR(__xludf.DUMMYFUNCTION("""COMPUTED_VALUE"""),"2020-12-10 19:34:35")</f>
        <v>2020-12-10 19:34:35</v>
      </c>
      <c r="F172" s="1" t="str">
        <f>IFERROR(__xludf.DUMMYFUNCTION("""COMPUTED_VALUE"""),"Bloodtainted Greatsword")</f>
        <v>Bloodtainted Greatsword</v>
      </c>
      <c r="G172" s="1" t="s">
        <v>7</v>
      </c>
      <c r="H172" s="4">
        <v>44175.0</v>
      </c>
      <c r="I172" s="4" t="s">
        <v>8</v>
      </c>
      <c r="J172" s="5">
        <f>IFERROR(__xludf.DUMMYFUNCTION("""COMPUTED_VALUE"""),44175.81568287037)</f>
        <v>44175.81568</v>
      </c>
      <c r="K172" s="2" t="s">
        <v>9</v>
      </c>
    </row>
    <row r="173" ht="15.75" customHeight="1">
      <c r="A173" s="1" t="s">
        <v>145</v>
      </c>
      <c r="B173" s="3">
        <v>2.0</v>
      </c>
      <c r="C173" s="3">
        <v>172.0</v>
      </c>
      <c r="D173" s="1" t="str">
        <f>IFERROR(__xludf.DUMMYFUNCTION("""COMPUTED_VALUE"""),"Weapon")</f>
        <v>Weapon</v>
      </c>
      <c r="E173" s="1" t="str">
        <f>IFERROR(__xludf.DUMMYFUNCTION("""COMPUTED_VALUE"""),"2020-12-10 19:34:35")</f>
        <v>2020-12-10 19:34:35</v>
      </c>
      <c r="F173" s="1" t="str">
        <f>IFERROR(__xludf.DUMMYFUNCTION("""COMPUTED_VALUE"""),"Debate Club")</f>
        <v>Debate Club</v>
      </c>
      <c r="G173" s="1" t="s">
        <v>7</v>
      </c>
      <c r="H173" s="4">
        <v>44175.0</v>
      </c>
      <c r="I173" s="4" t="s">
        <v>8</v>
      </c>
      <c r="J173" s="5">
        <f>IFERROR(__xludf.DUMMYFUNCTION("""COMPUTED_VALUE"""),44175.81568287037)</f>
        <v>44175.81568</v>
      </c>
      <c r="K173" s="2" t="s">
        <v>9</v>
      </c>
    </row>
    <row r="174" ht="15.75" customHeight="1">
      <c r="A174" s="1" t="s">
        <v>146</v>
      </c>
      <c r="B174" s="3">
        <v>3.0</v>
      </c>
      <c r="C174" s="3">
        <v>173.0</v>
      </c>
      <c r="D174" s="1" t="str">
        <f>IFERROR(__xludf.DUMMYFUNCTION("""COMPUTED_VALUE"""),"Character")</f>
        <v>Character</v>
      </c>
      <c r="E174" s="1" t="str">
        <f>IFERROR(__xludf.DUMMYFUNCTION("""COMPUTED_VALUE"""),"2020-12-10 19:34:35")</f>
        <v>2020-12-10 19:34:35</v>
      </c>
      <c r="F174" s="1" t="str">
        <f>IFERROR(__xludf.DUMMYFUNCTION("""COMPUTED_VALUE"""),"Razor")</f>
        <v>Razor</v>
      </c>
      <c r="G174" s="1" t="s">
        <v>17</v>
      </c>
      <c r="H174" s="4">
        <v>44175.0</v>
      </c>
      <c r="I174" s="4" t="s">
        <v>8</v>
      </c>
      <c r="J174" s="5">
        <f>IFERROR(__xludf.DUMMYFUNCTION("""COMPUTED_VALUE"""),44175.81568287037)</f>
        <v>44175.81568</v>
      </c>
      <c r="K174" s="2" t="s">
        <v>9</v>
      </c>
    </row>
    <row r="175" ht="15.75" customHeight="1">
      <c r="A175" s="1" t="s">
        <v>147</v>
      </c>
      <c r="B175" s="3">
        <v>4.0</v>
      </c>
      <c r="C175" s="3">
        <v>174.0</v>
      </c>
      <c r="D175" s="1" t="str">
        <f>IFERROR(__xludf.DUMMYFUNCTION("""COMPUTED_VALUE"""),"Weapon")</f>
        <v>Weapon</v>
      </c>
      <c r="E175" s="1" t="str">
        <f>IFERROR(__xludf.DUMMYFUNCTION("""COMPUTED_VALUE"""),"2020-12-10 19:34:35")</f>
        <v>2020-12-10 19:34:35</v>
      </c>
      <c r="F175" s="1" t="str">
        <f>IFERROR(__xludf.DUMMYFUNCTION("""COMPUTED_VALUE"""),"Thrilling Tales of Dragon Slayers")</f>
        <v>Thrilling Tales of Dragon Slayers</v>
      </c>
      <c r="G175" s="1" t="s">
        <v>7</v>
      </c>
      <c r="H175" s="4">
        <v>44175.0</v>
      </c>
      <c r="I175" s="4" t="s">
        <v>8</v>
      </c>
      <c r="J175" s="5">
        <f>IFERROR(__xludf.DUMMYFUNCTION("""COMPUTED_VALUE"""),44175.81568287037)</f>
        <v>44175.81568</v>
      </c>
      <c r="K175" s="2" t="s">
        <v>9</v>
      </c>
    </row>
    <row r="176" ht="15.75" customHeight="1">
      <c r="A176" s="1" t="s">
        <v>148</v>
      </c>
      <c r="B176" s="3">
        <v>5.0</v>
      </c>
      <c r="C176" s="3">
        <v>175.0</v>
      </c>
      <c r="D176" s="1" t="str">
        <f>IFERROR(__xludf.DUMMYFUNCTION("""COMPUTED_VALUE"""),"Weapon")</f>
        <v>Weapon</v>
      </c>
      <c r="E176" s="1" t="str">
        <f>IFERROR(__xludf.DUMMYFUNCTION("""COMPUTED_VALUE"""),"2020-12-10 19:34:35")</f>
        <v>2020-12-10 19:34:35</v>
      </c>
      <c r="F176" s="1" t="str">
        <f>IFERROR(__xludf.DUMMYFUNCTION("""COMPUTED_VALUE"""),"Harbinger of Dawn")</f>
        <v>Harbinger of Dawn</v>
      </c>
      <c r="G176" s="1" t="s">
        <v>7</v>
      </c>
      <c r="H176" s="4">
        <v>44175.0</v>
      </c>
      <c r="I176" s="4" t="s">
        <v>8</v>
      </c>
      <c r="J176" s="5">
        <f>IFERROR(__xludf.DUMMYFUNCTION("""COMPUTED_VALUE"""),44175.81568287037)</f>
        <v>44175.81568</v>
      </c>
      <c r="K176" s="2" t="s">
        <v>9</v>
      </c>
    </row>
    <row r="177" ht="15.75" customHeight="1">
      <c r="A177" s="1" t="s">
        <v>149</v>
      </c>
      <c r="B177" s="3">
        <v>6.0</v>
      </c>
      <c r="C177" s="3">
        <v>176.0</v>
      </c>
      <c r="D177" s="1" t="str">
        <f>IFERROR(__xludf.DUMMYFUNCTION("""COMPUTED_VALUE"""),"Weapon")</f>
        <v>Weapon</v>
      </c>
      <c r="E177" s="1" t="str">
        <f>IFERROR(__xludf.DUMMYFUNCTION("""COMPUTED_VALUE"""),"2020-12-10 19:34:35")</f>
        <v>2020-12-10 19:34:35</v>
      </c>
      <c r="F177" s="1" t="str">
        <f>IFERROR(__xludf.DUMMYFUNCTION("""COMPUTED_VALUE"""),"Ferrous Shadow")</f>
        <v>Ferrous Shadow</v>
      </c>
      <c r="G177" s="1" t="s">
        <v>7</v>
      </c>
      <c r="H177" s="4">
        <v>44175.0</v>
      </c>
      <c r="I177" s="4" t="s">
        <v>8</v>
      </c>
      <c r="J177" s="5">
        <f>IFERROR(__xludf.DUMMYFUNCTION("""COMPUTED_VALUE"""),44175.81568287037)</f>
        <v>44175.81568</v>
      </c>
      <c r="K177" s="2" t="s">
        <v>9</v>
      </c>
    </row>
    <row r="178" ht="15.75" customHeight="1">
      <c r="A178" s="1" t="s">
        <v>150</v>
      </c>
      <c r="B178" s="3">
        <v>7.0</v>
      </c>
      <c r="C178" s="3">
        <v>177.0</v>
      </c>
      <c r="D178" s="1" t="str">
        <f>IFERROR(__xludf.DUMMYFUNCTION("""COMPUTED_VALUE"""),"Weapon")</f>
        <v>Weapon</v>
      </c>
      <c r="E178" s="1" t="str">
        <f>IFERROR(__xludf.DUMMYFUNCTION("""COMPUTED_VALUE"""),"2020-12-10 19:34:35")</f>
        <v>2020-12-10 19:34:35</v>
      </c>
      <c r="F178" s="1" t="str">
        <f>IFERROR(__xludf.DUMMYFUNCTION("""COMPUTED_VALUE"""),"Emerald Orb")</f>
        <v>Emerald Orb</v>
      </c>
      <c r="G178" s="1" t="s">
        <v>7</v>
      </c>
      <c r="H178" s="4">
        <v>44175.0</v>
      </c>
      <c r="I178" s="4" t="s">
        <v>8</v>
      </c>
      <c r="J178" s="5">
        <f>IFERROR(__xludf.DUMMYFUNCTION("""COMPUTED_VALUE"""),44175.81568287037)</f>
        <v>44175.81568</v>
      </c>
      <c r="K178" s="2" t="s">
        <v>9</v>
      </c>
    </row>
    <row r="179" ht="15.75" customHeight="1">
      <c r="A179" s="1" t="s">
        <v>144</v>
      </c>
      <c r="B179" s="3">
        <v>8.0</v>
      </c>
      <c r="C179" s="3">
        <v>178.0</v>
      </c>
      <c r="D179" s="1" t="str">
        <f>IFERROR(__xludf.DUMMYFUNCTION("""COMPUTED_VALUE"""),"Weapon")</f>
        <v>Weapon</v>
      </c>
      <c r="E179" s="1" t="str">
        <f>IFERROR(__xludf.DUMMYFUNCTION("""COMPUTED_VALUE"""),"2020-12-10 19:34:35")</f>
        <v>2020-12-10 19:34:35</v>
      </c>
      <c r="F179" s="1" t="str">
        <f>IFERROR(__xludf.DUMMYFUNCTION("""COMPUTED_VALUE"""),"Bloodtainted Greatsword")</f>
        <v>Bloodtainted Greatsword</v>
      </c>
      <c r="G179" s="1" t="s">
        <v>7</v>
      </c>
      <c r="H179" s="4">
        <v>44175.0</v>
      </c>
      <c r="I179" s="4" t="s">
        <v>8</v>
      </c>
      <c r="J179" s="5">
        <f>IFERROR(__xludf.DUMMYFUNCTION("""COMPUTED_VALUE"""),44175.81568287037)</f>
        <v>44175.81568</v>
      </c>
      <c r="K179" s="2" t="s">
        <v>9</v>
      </c>
    </row>
    <row r="180" ht="15.75" customHeight="1">
      <c r="A180" s="1" t="s">
        <v>146</v>
      </c>
      <c r="B180" s="3">
        <v>9.0</v>
      </c>
      <c r="C180" s="3">
        <v>179.0</v>
      </c>
      <c r="D180" s="1" t="str">
        <f>IFERROR(__xludf.DUMMYFUNCTION("""COMPUTED_VALUE"""),"Character")</f>
        <v>Character</v>
      </c>
      <c r="E180" s="1" t="str">
        <f>IFERROR(__xludf.DUMMYFUNCTION("""COMPUTED_VALUE"""),"2020-12-10 19:34:35")</f>
        <v>2020-12-10 19:34:35</v>
      </c>
      <c r="F180" s="1" t="str">
        <f>IFERROR(__xludf.DUMMYFUNCTION("""COMPUTED_VALUE"""),"Razor")</f>
        <v>Razor</v>
      </c>
      <c r="G180" s="1" t="s">
        <v>17</v>
      </c>
      <c r="H180" s="4">
        <v>44175.0</v>
      </c>
      <c r="I180" s="4" t="s">
        <v>8</v>
      </c>
      <c r="J180" s="5">
        <f>IFERROR(__xludf.DUMMYFUNCTION("""COMPUTED_VALUE"""),44175.81568287037)</f>
        <v>44175.81568</v>
      </c>
      <c r="K180" s="2" t="s">
        <v>9</v>
      </c>
    </row>
    <row r="181" ht="15.75" customHeight="1">
      <c r="A181" s="1" t="s">
        <v>151</v>
      </c>
      <c r="B181" s="3">
        <v>10.0</v>
      </c>
      <c r="C181" s="3">
        <v>180.0</v>
      </c>
      <c r="D181" s="1" t="str">
        <f>IFERROR(__xludf.DUMMYFUNCTION("""COMPUTED_VALUE"""),"Weapon")</f>
        <v>Weapon</v>
      </c>
      <c r="E181" s="1" t="str">
        <f>IFERROR(__xludf.DUMMYFUNCTION("""COMPUTED_VALUE"""),"2020-12-10 19:34:35")</f>
        <v>2020-12-10 19:34:35</v>
      </c>
      <c r="F181" s="1" t="str">
        <f>IFERROR(__xludf.DUMMYFUNCTION("""COMPUTED_VALUE"""),"Cool Steel")</f>
        <v>Cool Steel</v>
      </c>
      <c r="G181" s="1" t="s">
        <v>7</v>
      </c>
      <c r="H181" s="4">
        <v>44175.0</v>
      </c>
      <c r="I181" s="4" t="s">
        <v>8</v>
      </c>
      <c r="J181" s="5">
        <f>IFERROR(__xludf.DUMMYFUNCTION("""COMPUTED_VALUE"""),44175.81568287037)</f>
        <v>44175.81568</v>
      </c>
      <c r="K181" s="2" t="s">
        <v>9</v>
      </c>
    </row>
    <row r="182" ht="15.75" customHeight="1">
      <c r="A182" s="1" t="s">
        <v>152</v>
      </c>
      <c r="B182" s="3">
        <v>1.0</v>
      </c>
      <c r="C182" s="3">
        <v>181.0</v>
      </c>
      <c r="D182" s="1" t="str">
        <f>IFERROR(__xludf.DUMMYFUNCTION("""COMPUTED_VALUE"""),"Weapon")</f>
        <v>Weapon</v>
      </c>
      <c r="E182" s="1" t="str">
        <f>IFERROR(__xludf.DUMMYFUNCTION("""COMPUTED_VALUE"""),"2020-12-11 16:46:11")</f>
        <v>2020-12-11 16:46:11</v>
      </c>
      <c r="F182" s="1" t="str">
        <f>IFERROR(__xludf.DUMMYFUNCTION("""COMPUTED_VALUE"""),"Slingshot")</f>
        <v>Slingshot</v>
      </c>
      <c r="G182" s="1" t="s">
        <v>7</v>
      </c>
      <c r="H182" s="4">
        <v>44176.0</v>
      </c>
      <c r="I182" s="4" t="s">
        <v>8</v>
      </c>
      <c r="J182" s="5">
        <f>IFERROR(__xludf.DUMMYFUNCTION("""COMPUTED_VALUE"""),44176.69873842593)</f>
        <v>44176.69874</v>
      </c>
      <c r="K182" s="2" t="s">
        <v>9</v>
      </c>
    </row>
    <row r="183" ht="15.75" customHeight="1">
      <c r="A183" s="1" t="s">
        <v>153</v>
      </c>
      <c r="B183" s="3">
        <v>2.0</v>
      </c>
      <c r="C183" s="3">
        <v>182.0</v>
      </c>
      <c r="D183" s="1" t="str">
        <f>IFERROR(__xludf.DUMMYFUNCTION("""COMPUTED_VALUE"""),"Weapon")</f>
        <v>Weapon</v>
      </c>
      <c r="E183" s="1" t="str">
        <f>IFERROR(__xludf.DUMMYFUNCTION("""COMPUTED_VALUE"""),"2020-12-11 16:46:11")</f>
        <v>2020-12-11 16:46:11</v>
      </c>
      <c r="F183" s="1" t="str">
        <f>IFERROR(__xludf.DUMMYFUNCTION("""COMPUTED_VALUE"""),"Cool Steel")</f>
        <v>Cool Steel</v>
      </c>
      <c r="G183" s="1" t="s">
        <v>7</v>
      </c>
      <c r="H183" s="4">
        <v>44176.0</v>
      </c>
      <c r="I183" s="4" t="s">
        <v>8</v>
      </c>
      <c r="J183" s="5">
        <f>IFERROR(__xludf.DUMMYFUNCTION("""COMPUTED_VALUE"""),44176.69873842593)</f>
        <v>44176.69874</v>
      </c>
      <c r="K183" s="2" t="s">
        <v>9</v>
      </c>
    </row>
    <row r="184" ht="15.75" customHeight="1">
      <c r="A184" s="1" t="s">
        <v>154</v>
      </c>
      <c r="B184" s="3">
        <v>3.0</v>
      </c>
      <c r="C184" s="3">
        <v>183.0</v>
      </c>
      <c r="D184" s="1" t="str">
        <f>IFERROR(__xludf.DUMMYFUNCTION("""COMPUTED_VALUE"""),"Weapon")</f>
        <v>Weapon</v>
      </c>
      <c r="E184" s="1" t="str">
        <f>IFERROR(__xludf.DUMMYFUNCTION("""COMPUTED_VALUE"""),"2020-12-11 16:46:11")</f>
        <v>2020-12-11 16:46:11</v>
      </c>
      <c r="F184" s="1" t="str">
        <f>IFERROR(__xludf.DUMMYFUNCTION("""COMPUTED_VALUE"""),"Black Tassel")</f>
        <v>Black Tassel</v>
      </c>
      <c r="G184" s="1" t="s">
        <v>7</v>
      </c>
      <c r="H184" s="4">
        <v>44176.0</v>
      </c>
      <c r="I184" s="4" t="s">
        <v>8</v>
      </c>
      <c r="J184" s="5">
        <f>IFERROR(__xludf.DUMMYFUNCTION("""COMPUTED_VALUE"""),44176.69873842593)</f>
        <v>44176.69874</v>
      </c>
      <c r="K184" s="2" t="s">
        <v>9</v>
      </c>
    </row>
    <row r="185" ht="15.75" customHeight="1">
      <c r="A185" s="1" t="s">
        <v>155</v>
      </c>
      <c r="B185" s="3">
        <v>4.0</v>
      </c>
      <c r="C185" s="3">
        <v>184.0</v>
      </c>
      <c r="D185" s="1" t="str">
        <f>IFERROR(__xludf.DUMMYFUNCTION("""COMPUTED_VALUE"""),"Weapon")</f>
        <v>Weapon</v>
      </c>
      <c r="E185" s="1" t="str">
        <f>IFERROR(__xludf.DUMMYFUNCTION("""COMPUTED_VALUE"""),"2020-12-11 16:46:11")</f>
        <v>2020-12-11 16:46:11</v>
      </c>
      <c r="F185" s="1" t="str">
        <f>IFERROR(__xludf.DUMMYFUNCTION("""COMPUTED_VALUE"""),"Emerald Orb")</f>
        <v>Emerald Orb</v>
      </c>
      <c r="G185" s="1" t="s">
        <v>7</v>
      </c>
      <c r="H185" s="4">
        <v>44176.0</v>
      </c>
      <c r="I185" s="4" t="s">
        <v>8</v>
      </c>
      <c r="J185" s="5">
        <f>IFERROR(__xludf.DUMMYFUNCTION("""COMPUTED_VALUE"""),44176.69873842593)</f>
        <v>44176.69874</v>
      </c>
      <c r="K185" s="2" t="s">
        <v>9</v>
      </c>
    </row>
    <row r="186" ht="15.75" customHeight="1">
      <c r="A186" s="1" t="s">
        <v>156</v>
      </c>
      <c r="B186" s="3">
        <v>5.0</v>
      </c>
      <c r="C186" s="3">
        <v>185.0</v>
      </c>
      <c r="D186" s="1" t="str">
        <f>IFERROR(__xludf.DUMMYFUNCTION("""COMPUTED_VALUE"""),"Weapon")</f>
        <v>Weapon</v>
      </c>
      <c r="E186" s="1" t="str">
        <f>IFERROR(__xludf.DUMMYFUNCTION("""COMPUTED_VALUE"""),"2020-12-11 16:46:11")</f>
        <v>2020-12-11 16:46:11</v>
      </c>
      <c r="F186" s="1" t="str">
        <f>IFERROR(__xludf.DUMMYFUNCTION("""COMPUTED_VALUE"""),"Harbinger of Dawn")</f>
        <v>Harbinger of Dawn</v>
      </c>
      <c r="G186" s="1" t="s">
        <v>7</v>
      </c>
      <c r="H186" s="4">
        <v>44176.0</v>
      </c>
      <c r="I186" s="4" t="s">
        <v>8</v>
      </c>
      <c r="J186" s="5">
        <f>IFERROR(__xludf.DUMMYFUNCTION("""COMPUTED_VALUE"""),44176.69873842593)</f>
        <v>44176.69874</v>
      </c>
      <c r="K186" s="2" t="s">
        <v>9</v>
      </c>
    </row>
    <row r="187" ht="15.75" customHeight="1">
      <c r="A187" s="1" t="s">
        <v>157</v>
      </c>
      <c r="B187" s="3">
        <v>6.0</v>
      </c>
      <c r="C187" s="3">
        <v>186.0</v>
      </c>
      <c r="D187" s="1" t="str">
        <f>IFERROR(__xludf.DUMMYFUNCTION("""COMPUTED_VALUE"""),"Weapon")</f>
        <v>Weapon</v>
      </c>
      <c r="E187" s="1" t="str">
        <f>IFERROR(__xludf.DUMMYFUNCTION("""COMPUTED_VALUE"""),"2020-12-11 16:46:11")</f>
        <v>2020-12-11 16:46:11</v>
      </c>
      <c r="F187" s="1" t="str">
        <f>IFERROR(__xludf.DUMMYFUNCTION("""COMPUTED_VALUE"""),"Skyrider Sword")</f>
        <v>Skyrider Sword</v>
      </c>
      <c r="G187" s="1" t="s">
        <v>7</v>
      </c>
      <c r="H187" s="4">
        <v>44176.0</v>
      </c>
      <c r="I187" s="4" t="s">
        <v>8</v>
      </c>
      <c r="J187" s="5">
        <f>IFERROR(__xludf.DUMMYFUNCTION("""COMPUTED_VALUE"""),44176.69873842593)</f>
        <v>44176.69874</v>
      </c>
      <c r="K187" s="2" t="s">
        <v>9</v>
      </c>
    </row>
    <row r="188" ht="15.75" customHeight="1">
      <c r="A188" s="1" t="s">
        <v>154</v>
      </c>
      <c r="B188" s="3">
        <v>7.0</v>
      </c>
      <c r="C188" s="3">
        <v>187.0</v>
      </c>
      <c r="D188" s="1" t="str">
        <f>IFERROR(__xludf.DUMMYFUNCTION("""COMPUTED_VALUE"""),"Weapon")</f>
        <v>Weapon</v>
      </c>
      <c r="E188" s="1" t="str">
        <f>IFERROR(__xludf.DUMMYFUNCTION("""COMPUTED_VALUE"""),"2020-12-11 16:46:11")</f>
        <v>2020-12-11 16:46:11</v>
      </c>
      <c r="F188" s="1" t="str">
        <f>IFERROR(__xludf.DUMMYFUNCTION("""COMPUTED_VALUE"""),"Black Tassel")</f>
        <v>Black Tassel</v>
      </c>
      <c r="G188" s="1" t="s">
        <v>7</v>
      </c>
      <c r="H188" s="4">
        <v>44176.0</v>
      </c>
      <c r="I188" s="4" t="s">
        <v>8</v>
      </c>
      <c r="J188" s="5">
        <f>IFERROR(__xludf.DUMMYFUNCTION("""COMPUTED_VALUE"""),44176.69873842593)</f>
        <v>44176.69874</v>
      </c>
      <c r="K188" s="2" t="s">
        <v>9</v>
      </c>
    </row>
    <row r="189" ht="15.75" customHeight="1">
      <c r="A189" s="1" t="s">
        <v>158</v>
      </c>
      <c r="B189" s="3">
        <v>8.0</v>
      </c>
      <c r="C189" s="3">
        <v>188.0</v>
      </c>
      <c r="D189" s="1" t="str">
        <f>IFERROR(__xludf.DUMMYFUNCTION("""COMPUTED_VALUE"""),"Character")</f>
        <v>Character</v>
      </c>
      <c r="E189" s="1" t="str">
        <f>IFERROR(__xludf.DUMMYFUNCTION("""COMPUTED_VALUE"""),"2020-12-11 16:46:11")</f>
        <v>2020-12-11 16:46:11</v>
      </c>
      <c r="F189" s="1" t="str">
        <f>IFERROR(__xludf.DUMMYFUNCTION("""COMPUTED_VALUE"""),"Razor")</f>
        <v>Razor</v>
      </c>
      <c r="G189" s="1" t="s">
        <v>17</v>
      </c>
      <c r="H189" s="4">
        <v>44176.0</v>
      </c>
      <c r="I189" s="4" t="s">
        <v>8</v>
      </c>
      <c r="J189" s="5">
        <f>IFERROR(__xludf.DUMMYFUNCTION("""COMPUTED_VALUE"""),44176.69873842593)</f>
        <v>44176.69874</v>
      </c>
      <c r="K189" s="2" t="s">
        <v>9</v>
      </c>
    </row>
    <row r="190" ht="15.75" customHeight="1">
      <c r="A190" s="1" t="s">
        <v>153</v>
      </c>
      <c r="B190" s="3">
        <v>9.0</v>
      </c>
      <c r="C190" s="3">
        <v>189.0</v>
      </c>
      <c r="D190" s="1" t="str">
        <f>IFERROR(__xludf.DUMMYFUNCTION("""COMPUTED_VALUE"""),"Weapon")</f>
        <v>Weapon</v>
      </c>
      <c r="E190" s="1" t="str">
        <f>IFERROR(__xludf.DUMMYFUNCTION("""COMPUTED_VALUE"""),"2020-12-11 16:46:11")</f>
        <v>2020-12-11 16:46:11</v>
      </c>
      <c r="F190" s="1" t="str">
        <f>IFERROR(__xludf.DUMMYFUNCTION("""COMPUTED_VALUE"""),"Cool Steel")</f>
        <v>Cool Steel</v>
      </c>
      <c r="G190" s="1" t="s">
        <v>7</v>
      </c>
      <c r="H190" s="4">
        <v>44176.0</v>
      </c>
      <c r="I190" s="4" t="s">
        <v>8</v>
      </c>
      <c r="J190" s="5">
        <f>IFERROR(__xludf.DUMMYFUNCTION("""COMPUTED_VALUE"""),44176.69873842593)</f>
        <v>44176.69874</v>
      </c>
      <c r="K190" s="2" t="s">
        <v>9</v>
      </c>
    </row>
    <row r="191" ht="15.75" customHeight="1">
      <c r="A191" s="1" t="s">
        <v>156</v>
      </c>
      <c r="B191" s="3">
        <v>10.0</v>
      </c>
      <c r="C191" s="3">
        <v>190.0</v>
      </c>
      <c r="D191" s="1" t="str">
        <f>IFERROR(__xludf.DUMMYFUNCTION("""COMPUTED_VALUE"""),"Weapon")</f>
        <v>Weapon</v>
      </c>
      <c r="E191" s="1" t="str">
        <f>IFERROR(__xludf.DUMMYFUNCTION("""COMPUTED_VALUE"""),"2020-12-11 16:46:11")</f>
        <v>2020-12-11 16:46:11</v>
      </c>
      <c r="F191" s="1" t="str">
        <f>IFERROR(__xludf.DUMMYFUNCTION("""COMPUTED_VALUE"""),"Harbinger of Dawn")</f>
        <v>Harbinger of Dawn</v>
      </c>
      <c r="G191" s="1" t="s">
        <v>7</v>
      </c>
      <c r="H191" s="4">
        <v>44176.0</v>
      </c>
      <c r="I191" s="4" t="s">
        <v>8</v>
      </c>
      <c r="J191" s="5">
        <f>IFERROR(__xludf.DUMMYFUNCTION("""COMPUTED_VALUE"""),44176.69873842593)</f>
        <v>44176.69874</v>
      </c>
      <c r="K191" s="2" t="s">
        <v>9</v>
      </c>
    </row>
    <row r="192" ht="15.75" customHeight="1">
      <c r="A192" s="1" t="s">
        <v>159</v>
      </c>
      <c r="B192" s="3">
        <v>1.0</v>
      </c>
      <c r="C192" s="3">
        <v>191.0</v>
      </c>
      <c r="D192" s="1" t="str">
        <f>IFERROR(__xludf.DUMMYFUNCTION("""COMPUTED_VALUE"""),"Weapon")</f>
        <v>Weapon</v>
      </c>
      <c r="E192" s="1" t="str">
        <f>IFERROR(__xludf.DUMMYFUNCTION("""COMPUTED_VALUE"""),"2020-12-12 02:03:58")</f>
        <v>2020-12-12 02:03:58</v>
      </c>
      <c r="F192" s="1" t="str">
        <f>IFERROR(__xludf.DUMMYFUNCTION("""COMPUTED_VALUE"""),"Bloodtainted Greatsword")</f>
        <v>Bloodtainted Greatsword</v>
      </c>
      <c r="G192" s="1" t="s">
        <v>7</v>
      </c>
      <c r="H192" s="4">
        <v>44177.0</v>
      </c>
      <c r="I192" s="4" t="s">
        <v>8</v>
      </c>
      <c r="J192" s="5">
        <f>IFERROR(__xludf.DUMMYFUNCTION("""COMPUTED_VALUE"""),44177.08608796296)</f>
        <v>44177.08609</v>
      </c>
      <c r="K192" s="2" t="s">
        <v>9</v>
      </c>
    </row>
    <row r="193" ht="15.75" customHeight="1">
      <c r="A193" s="1" t="s">
        <v>160</v>
      </c>
      <c r="B193" s="3">
        <v>2.0</v>
      </c>
      <c r="C193" s="3">
        <v>192.0</v>
      </c>
      <c r="D193" s="1" t="str">
        <f>IFERROR(__xludf.DUMMYFUNCTION("""COMPUTED_VALUE"""),"Weapon")</f>
        <v>Weapon</v>
      </c>
      <c r="E193" s="1" t="str">
        <f>IFERROR(__xludf.DUMMYFUNCTION("""COMPUTED_VALUE"""),"2020-12-12 02:03:58")</f>
        <v>2020-12-12 02:03:58</v>
      </c>
      <c r="F193" s="1" t="str">
        <f>IFERROR(__xludf.DUMMYFUNCTION("""COMPUTED_VALUE"""),"Harbinger of Dawn")</f>
        <v>Harbinger of Dawn</v>
      </c>
      <c r="G193" s="1" t="s">
        <v>7</v>
      </c>
      <c r="H193" s="4">
        <v>44177.0</v>
      </c>
      <c r="I193" s="4" t="s">
        <v>8</v>
      </c>
      <c r="J193" s="5">
        <f>IFERROR(__xludf.DUMMYFUNCTION("""COMPUTED_VALUE"""),44177.08608796296)</f>
        <v>44177.08609</v>
      </c>
      <c r="K193" s="2" t="s">
        <v>9</v>
      </c>
    </row>
    <row r="194" ht="15.75" customHeight="1">
      <c r="A194" s="1" t="s">
        <v>161</v>
      </c>
      <c r="B194" s="3">
        <v>3.0</v>
      </c>
      <c r="C194" s="3">
        <v>193.0</v>
      </c>
      <c r="D194" s="1" t="str">
        <f>IFERROR(__xludf.DUMMYFUNCTION("""COMPUTED_VALUE"""),"Weapon")</f>
        <v>Weapon</v>
      </c>
      <c r="E194" s="1" t="str">
        <f>IFERROR(__xludf.DUMMYFUNCTION("""COMPUTED_VALUE"""),"2020-12-12 02:03:58")</f>
        <v>2020-12-12 02:03:58</v>
      </c>
      <c r="F194" s="1" t="str">
        <f>IFERROR(__xludf.DUMMYFUNCTION("""COMPUTED_VALUE"""),"Sharpshooter's Oath")</f>
        <v>Sharpshooter's Oath</v>
      </c>
      <c r="G194" s="1" t="s">
        <v>7</v>
      </c>
      <c r="H194" s="4">
        <v>44177.0</v>
      </c>
      <c r="I194" s="4" t="s">
        <v>8</v>
      </c>
      <c r="J194" s="5">
        <f>IFERROR(__xludf.DUMMYFUNCTION("""COMPUTED_VALUE"""),44177.08608796296)</f>
        <v>44177.08609</v>
      </c>
      <c r="K194" s="2" t="s">
        <v>9</v>
      </c>
    </row>
    <row r="195" ht="15.75" customHeight="1">
      <c r="A195" s="1" t="s">
        <v>162</v>
      </c>
      <c r="B195" s="3">
        <v>4.0</v>
      </c>
      <c r="C195" s="3">
        <v>194.0</v>
      </c>
      <c r="D195" s="1" t="str">
        <f>IFERROR(__xludf.DUMMYFUNCTION("""COMPUTED_VALUE"""),"Weapon")</f>
        <v>Weapon</v>
      </c>
      <c r="E195" s="1" t="str">
        <f>IFERROR(__xludf.DUMMYFUNCTION("""COMPUTED_VALUE"""),"2020-12-12 02:03:58")</f>
        <v>2020-12-12 02:03:58</v>
      </c>
      <c r="F195" s="1" t="str">
        <f>IFERROR(__xludf.DUMMYFUNCTION("""COMPUTED_VALUE"""),"Skyrider Sword")</f>
        <v>Skyrider Sword</v>
      </c>
      <c r="G195" s="1" t="s">
        <v>7</v>
      </c>
      <c r="H195" s="4">
        <v>44177.0</v>
      </c>
      <c r="I195" s="4" t="s">
        <v>8</v>
      </c>
      <c r="J195" s="5">
        <f>IFERROR(__xludf.DUMMYFUNCTION("""COMPUTED_VALUE"""),44177.08608796296)</f>
        <v>44177.08609</v>
      </c>
      <c r="K195" s="2" t="s">
        <v>9</v>
      </c>
    </row>
    <row r="196" ht="15.75" customHeight="1">
      <c r="A196" s="1" t="s">
        <v>163</v>
      </c>
      <c r="B196" s="3">
        <v>5.0</v>
      </c>
      <c r="C196" s="3">
        <v>195.0</v>
      </c>
      <c r="D196" s="1" t="str">
        <f>IFERROR(__xludf.DUMMYFUNCTION("""COMPUTED_VALUE"""),"Weapon")</f>
        <v>Weapon</v>
      </c>
      <c r="E196" s="1" t="str">
        <f>IFERROR(__xludf.DUMMYFUNCTION("""COMPUTED_VALUE"""),"2020-12-12 02:03:58")</f>
        <v>2020-12-12 02:03:58</v>
      </c>
      <c r="F196" s="1" t="str">
        <f>IFERROR(__xludf.DUMMYFUNCTION("""COMPUTED_VALUE"""),"Emerald Orb")</f>
        <v>Emerald Orb</v>
      </c>
      <c r="G196" s="1" t="s">
        <v>7</v>
      </c>
      <c r="H196" s="4">
        <v>44177.0</v>
      </c>
      <c r="I196" s="4" t="s">
        <v>8</v>
      </c>
      <c r="J196" s="5">
        <f>IFERROR(__xludf.DUMMYFUNCTION("""COMPUTED_VALUE"""),44177.08608796296)</f>
        <v>44177.08609</v>
      </c>
      <c r="K196" s="2" t="s">
        <v>9</v>
      </c>
    </row>
    <row r="197" ht="15.75" customHeight="1">
      <c r="A197" s="1" t="s">
        <v>159</v>
      </c>
      <c r="B197" s="3">
        <v>6.0</v>
      </c>
      <c r="C197" s="3">
        <v>196.0</v>
      </c>
      <c r="D197" s="1" t="str">
        <f>IFERROR(__xludf.DUMMYFUNCTION("""COMPUTED_VALUE"""),"Weapon")</f>
        <v>Weapon</v>
      </c>
      <c r="E197" s="1" t="str">
        <f>IFERROR(__xludf.DUMMYFUNCTION("""COMPUTED_VALUE"""),"2020-12-12 02:03:58")</f>
        <v>2020-12-12 02:03:58</v>
      </c>
      <c r="F197" s="1" t="str">
        <f>IFERROR(__xludf.DUMMYFUNCTION("""COMPUTED_VALUE"""),"Bloodtainted Greatsword")</f>
        <v>Bloodtainted Greatsword</v>
      </c>
      <c r="G197" s="1" t="s">
        <v>7</v>
      </c>
      <c r="H197" s="4">
        <v>44177.0</v>
      </c>
      <c r="I197" s="4" t="s">
        <v>8</v>
      </c>
      <c r="J197" s="5">
        <f>IFERROR(__xludf.DUMMYFUNCTION("""COMPUTED_VALUE"""),44177.08608796296)</f>
        <v>44177.08609</v>
      </c>
      <c r="K197" s="2" t="s">
        <v>9</v>
      </c>
    </row>
    <row r="198" ht="15.75" customHeight="1">
      <c r="A198" s="1" t="s">
        <v>164</v>
      </c>
      <c r="B198" s="3">
        <v>7.0</v>
      </c>
      <c r="C198" s="3">
        <v>197.0</v>
      </c>
      <c r="D198" s="1" t="str">
        <f>IFERROR(__xludf.DUMMYFUNCTION("""COMPUTED_VALUE"""),"Character")</f>
        <v>Character</v>
      </c>
      <c r="E198" s="1" t="str">
        <f>IFERROR(__xludf.DUMMYFUNCTION("""COMPUTED_VALUE"""),"2020-12-12 02:03:58")</f>
        <v>2020-12-12 02:03:58</v>
      </c>
      <c r="F198" s="1" t="str">
        <f>IFERROR(__xludf.DUMMYFUNCTION("""COMPUTED_VALUE"""),"Xinyan")</f>
        <v>Xinyan</v>
      </c>
      <c r="G198" s="1" t="s">
        <v>17</v>
      </c>
      <c r="H198" s="4">
        <v>44177.0</v>
      </c>
      <c r="I198" s="4" t="s">
        <v>8</v>
      </c>
      <c r="J198" s="5">
        <f>IFERROR(__xludf.DUMMYFUNCTION("""COMPUTED_VALUE"""),44177.08608796296)</f>
        <v>44177.08609</v>
      </c>
      <c r="K198" s="2" t="s">
        <v>9</v>
      </c>
    </row>
    <row r="199" ht="15.75" customHeight="1">
      <c r="A199" s="1" t="s">
        <v>165</v>
      </c>
      <c r="B199" s="3">
        <v>8.0</v>
      </c>
      <c r="C199" s="3">
        <v>198.0</v>
      </c>
      <c r="D199" s="1" t="str">
        <f>IFERROR(__xludf.DUMMYFUNCTION("""COMPUTED_VALUE"""),"Weapon")</f>
        <v>Weapon</v>
      </c>
      <c r="E199" s="1" t="str">
        <f>IFERROR(__xludf.DUMMYFUNCTION("""COMPUTED_VALUE"""),"2020-12-12 02:03:58")</f>
        <v>2020-12-12 02:03:58</v>
      </c>
      <c r="F199" s="1" t="str">
        <f>IFERROR(__xludf.DUMMYFUNCTION("""COMPUTED_VALUE"""),"Magic Guide")</f>
        <v>Magic Guide</v>
      </c>
      <c r="G199" s="1" t="s">
        <v>7</v>
      </c>
      <c r="H199" s="4">
        <v>44177.0</v>
      </c>
      <c r="I199" s="4" t="s">
        <v>8</v>
      </c>
      <c r="J199" s="5">
        <f>IFERROR(__xludf.DUMMYFUNCTION("""COMPUTED_VALUE"""),44177.08608796296)</f>
        <v>44177.08609</v>
      </c>
      <c r="K199" s="2" t="s">
        <v>9</v>
      </c>
    </row>
    <row r="200" ht="15.75" customHeight="1">
      <c r="A200" s="1" t="s">
        <v>166</v>
      </c>
      <c r="B200" s="3">
        <v>9.0</v>
      </c>
      <c r="C200" s="3">
        <v>199.0</v>
      </c>
      <c r="D200" s="1" t="str">
        <f>IFERROR(__xludf.DUMMYFUNCTION("""COMPUTED_VALUE"""),"Weapon")</f>
        <v>Weapon</v>
      </c>
      <c r="E200" s="1" t="str">
        <f>IFERROR(__xludf.DUMMYFUNCTION("""COMPUTED_VALUE"""),"2020-12-12 02:03:58")</f>
        <v>2020-12-12 02:03:58</v>
      </c>
      <c r="F200" s="1" t="str">
        <f>IFERROR(__xludf.DUMMYFUNCTION("""COMPUTED_VALUE"""),"Debate Club")</f>
        <v>Debate Club</v>
      </c>
      <c r="G200" s="1" t="s">
        <v>7</v>
      </c>
      <c r="H200" s="4">
        <v>44177.0</v>
      </c>
      <c r="I200" s="4" t="s">
        <v>8</v>
      </c>
      <c r="J200" s="5">
        <f>IFERROR(__xludf.DUMMYFUNCTION("""COMPUTED_VALUE"""),44177.08608796296)</f>
        <v>44177.08609</v>
      </c>
      <c r="K200" s="2" t="s">
        <v>9</v>
      </c>
    </row>
    <row r="201" ht="15.75" customHeight="1">
      <c r="A201" s="1" t="s">
        <v>162</v>
      </c>
      <c r="B201" s="3">
        <v>10.0</v>
      </c>
      <c r="C201" s="3">
        <v>200.0</v>
      </c>
      <c r="D201" s="1" t="str">
        <f>IFERROR(__xludf.DUMMYFUNCTION("""COMPUTED_VALUE"""),"Weapon")</f>
        <v>Weapon</v>
      </c>
      <c r="E201" s="1" t="str">
        <f>IFERROR(__xludf.DUMMYFUNCTION("""COMPUTED_VALUE"""),"2020-12-12 02:03:58")</f>
        <v>2020-12-12 02:03:58</v>
      </c>
      <c r="F201" s="1" t="str">
        <f>IFERROR(__xludf.DUMMYFUNCTION("""COMPUTED_VALUE"""),"Skyrider Sword")</f>
        <v>Skyrider Sword</v>
      </c>
      <c r="G201" s="1" t="s">
        <v>7</v>
      </c>
      <c r="H201" s="4">
        <v>44177.0</v>
      </c>
      <c r="I201" s="4" t="s">
        <v>8</v>
      </c>
      <c r="J201" s="5">
        <f>IFERROR(__xludf.DUMMYFUNCTION("""COMPUTED_VALUE"""),44177.08608796296)</f>
        <v>44177.08609</v>
      </c>
      <c r="K201" s="2" t="s">
        <v>9</v>
      </c>
    </row>
    <row r="202" ht="15.75" customHeight="1">
      <c r="A202" s="1" t="s">
        <v>167</v>
      </c>
      <c r="B202" s="3">
        <v>1.0</v>
      </c>
      <c r="C202" s="3">
        <v>201.0</v>
      </c>
      <c r="D202" s="1" t="str">
        <f>IFERROR(__xludf.DUMMYFUNCTION("""COMPUTED_VALUE"""),"Character")</f>
        <v>Character</v>
      </c>
      <c r="E202" s="1" t="str">
        <f>IFERROR(__xludf.DUMMYFUNCTION("""COMPUTED_VALUE"""),"2020-12-12 02:06:42")</f>
        <v>2020-12-12 02:06:42</v>
      </c>
      <c r="F202" s="1" t="str">
        <f>IFERROR(__xludf.DUMMYFUNCTION("""COMPUTED_VALUE"""),"Chongyun")</f>
        <v>Chongyun</v>
      </c>
      <c r="G202" s="1" t="s">
        <v>17</v>
      </c>
      <c r="H202" s="4">
        <v>44177.0</v>
      </c>
      <c r="I202" s="4" t="s">
        <v>8</v>
      </c>
      <c r="J202" s="5">
        <f>IFERROR(__xludf.DUMMYFUNCTION("""COMPUTED_VALUE"""),44177.08798611111)</f>
        <v>44177.08799</v>
      </c>
      <c r="K202" s="2" t="s">
        <v>9</v>
      </c>
    </row>
    <row r="203" ht="15.75" customHeight="1">
      <c r="A203" s="1" t="s">
        <v>168</v>
      </c>
      <c r="B203" s="3">
        <v>2.0</v>
      </c>
      <c r="C203" s="3">
        <v>202.0</v>
      </c>
      <c r="D203" s="1" t="str">
        <f>IFERROR(__xludf.DUMMYFUNCTION("""COMPUTED_VALUE"""),"Weapon")</f>
        <v>Weapon</v>
      </c>
      <c r="E203" s="1" t="str">
        <f>IFERROR(__xludf.DUMMYFUNCTION("""COMPUTED_VALUE"""),"2020-12-12 02:06:42")</f>
        <v>2020-12-12 02:06:42</v>
      </c>
      <c r="F203" s="1" t="str">
        <f>IFERROR(__xludf.DUMMYFUNCTION("""COMPUTED_VALUE"""),"Ferrous Shadow")</f>
        <v>Ferrous Shadow</v>
      </c>
      <c r="G203" s="1" t="s">
        <v>7</v>
      </c>
      <c r="H203" s="4">
        <v>44177.0</v>
      </c>
      <c r="I203" s="4" t="s">
        <v>8</v>
      </c>
      <c r="J203" s="5">
        <f>IFERROR(__xludf.DUMMYFUNCTION("""COMPUTED_VALUE"""),44177.08798611111)</f>
        <v>44177.08799</v>
      </c>
      <c r="K203" s="2" t="s">
        <v>9</v>
      </c>
    </row>
    <row r="204" ht="15.75" customHeight="1">
      <c r="A204" s="1" t="s">
        <v>169</v>
      </c>
      <c r="B204" s="3">
        <v>3.0</v>
      </c>
      <c r="C204" s="3">
        <v>203.0</v>
      </c>
      <c r="D204" s="1" t="str">
        <f>IFERROR(__xludf.DUMMYFUNCTION("""COMPUTED_VALUE"""),"Weapon")</f>
        <v>Weapon</v>
      </c>
      <c r="E204" s="1" t="str">
        <f>IFERROR(__xludf.DUMMYFUNCTION("""COMPUTED_VALUE"""),"2020-12-12 02:06:42")</f>
        <v>2020-12-12 02:06:42</v>
      </c>
      <c r="F204" s="1" t="str">
        <f>IFERROR(__xludf.DUMMYFUNCTION("""COMPUTED_VALUE"""),"Skyrider Sword")</f>
        <v>Skyrider Sword</v>
      </c>
      <c r="G204" s="1" t="s">
        <v>7</v>
      </c>
      <c r="H204" s="4">
        <v>44177.0</v>
      </c>
      <c r="I204" s="4" t="s">
        <v>8</v>
      </c>
      <c r="J204" s="5">
        <f>IFERROR(__xludf.DUMMYFUNCTION("""COMPUTED_VALUE"""),44177.08798611111)</f>
        <v>44177.08799</v>
      </c>
      <c r="K204" s="2" t="s">
        <v>9</v>
      </c>
    </row>
    <row r="205" ht="15.75" customHeight="1">
      <c r="A205" s="1" t="s">
        <v>170</v>
      </c>
      <c r="B205" s="3">
        <v>4.0</v>
      </c>
      <c r="C205" s="3">
        <v>204.0</v>
      </c>
      <c r="D205" s="1" t="str">
        <f>IFERROR(__xludf.DUMMYFUNCTION("""COMPUTED_VALUE"""),"Weapon")</f>
        <v>Weapon</v>
      </c>
      <c r="E205" s="1" t="str">
        <f>IFERROR(__xludf.DUMMYFUNCTION("""COMPUTED_VALUE"""),"2020-12-12 02:06:42")</f>
        <v>2020-12-12 02:06:42</v>
      </c>
      <c r="F205" s="1" t="str">
        <f>IFERROR(__xludf.DUMMYFUNCTION("""COMPUTED_VALUE"""),"Black Tassel")</f>
        <v>Black Tassel</v>
      </c>
      <c r="G205" s="1" t="s">
        <v>7</v>
      </c>
      <c r="H205" s="4">
        <v>44177.0</v>
      </c>
      <c r="I205" s="4" t="s">
        <v>8</v>
      </c>
      <c r="J205" s="5">
        <f>IFERROR(__xludf.DUMMYFUNCTION("""COMPUTED_VALUE"""),44177.08798611111)</f>
        <v>44177.08799</v>
      </c>
      <c r="K205" s="2" t="s">
        <v>9</v>
      </c>
    </row>
    <row r="206" ht="15.75" customHeight="1">
      <c r="A206" s="1" t="s">
        <v>171</v>
      </c>
      <c r="B206" s="3">
        <v>5.0</v>
      </c>
      <c r="C206" s="3">
        <v>205.0</v>
      </c>
      <c r="D206" s="1" t="str">
        <f>IFERROR(__xludf.DUMMYFUNCTION("""COMPUTED_VALUE"""),"Weapon")</f>
        <v>Weapon</v>
      </c>
      <c r="E206" s="1" t="str">
        <f>IFERROR(__xludf.DUMMYFUNCTION("""COMPUTED_VALUE"""),"2020-12-12 02:06:42")</f>
        <v>2020-12-12 02:06:42</v>
      </c>
      <c r="F206" s="1" t="str">
        <f>IFERROR(__xludf.DUMMYFUNCTION("""COMPUTED_VALUE"""),"Bloodtainted Greatsword")</f>
        <v>Bloodtainted Greatsword</v>
      </c>
      <c r="G206" s="1" t="s">
        <v>7</v>
      </c>
      <c r="H206" s="4">
        <v>44177.0</v>
      </c>
      <c r="I206" s="4" t="s">
        <v>8</v>
      </c>
      <c r="J206" s="5">
        <f>IFERROR(__xludf.DUMMYFUNCTION("""COMPUTED_VALUE"""),44177.08798611111)</f>
        <v>44177.08799</v>
      </c>
      <c r="K206" s="2" t="s">
        <v>9</v>
      </c>
    </row>
    <row r="207" ht="15.75" customHeight="1">
      <c r="A207" s="1" t="s">
        <v>172</v>
      </c>
      <c r="B207" s="3">
        <v>6.0</v>
      </c>
      <c r="C207" s="3">
        <v>206.0</v>
      </c>
      <c r="D207" s="1" t="str">
        <f>IFERROR(__xludf.DUMMYFUNCTION("""COMPUTED_VALUE"""),"Weapon")</f>
        <v>Weapon</v>
      </c>
      <c r="E207" s="1" t="str">
        <f>IFERROR(__xludf.DUMMYFUNCTION("""COMPUTED_VALUE"""),"2020-12-12 02:06:42")</f>
        <v>2020-12-12 02:06:42</v>
      </c>
      <c r="F207" s="1" t="str">
        <f>IFERROR(__xludf.DUMMYFUNCTION("""COMPUTED_VALUE"""),"Emerald Orb")</f>
        <v>Emerald Orb</v>
      </c>
      <c r="G207" s="1" t="s">
        <v>7</v>
      </c>
      <c r="H207" s="4">
        <v>44177.0</v>
      </c>
      <c r="I207" s="4" t="s">
        <v>8</v>
      </c>
      <c r="J207" s="5">
        <f>IFERROR(__xludf.DUMMYFUNCTION("""COMPUTED_VALUE"""),44177.08798611111)</f>
        <v>44177.08799</v>
      </c>
      <c r="K207" s="2" t="s">
        <v>9</v>
      </c>
    </row>
    <row r="208" ht="15.75" customHeight="1">
      <c r="A208" s="1" t="s">
        <v>173</v>
      </c>
      <c r="B208" s="3">
        <v>7.0</v>
      </c>
      <c r="C208" s="3">
        <v>207.0</v>
      </c>
      <c r="D208" s="1" t="str">
        <f>IFERROR(__xludf.DUMMYFUNCTION("""COMPUTED_VALUE"""),"Weapon")</f>
        <v>Weapon</v>
      </c>
      <c r="E208" s="1" t="str">
        <f>IFERROR(__xludf.DUMMYFUNCTION("""COMPUTED_VALUE"""),"2020-12-12 02:06:42")</f>
        <v>2020-12-12 02:06:42</v>
      </c>
      <c r="F208" s="1" t="str">
        <f>IFERROR(__xludf.DUMMYFUNCTION("""COMPUTED_VALUE"""),"Slingshot")</f>
        <v>Slingshot</v>
      </c>
      <c r="G208" s="1" t="s">
        <v>7</v>
      </c>
      <c r="H208" s="4">
        <v>44177.0</v>
      </c>
      <c r="I208" s="4" t="s">
        <v>8</v>
      </c>
      <c r="J208" s="5">
        <f>IFERROR(__xludf.DUMMYFUNCTION("""COMPUTED_VALUE"""),44177.08798611111)</f>
        <v>44177.08799</v>
      </c>
      <c r="K208" s="2" t="s">
        <v>9</v>
      </c>
    </row>
    <row r="209" ht="15.75" customHeight="1">
      <c r="A209" s="1" t="s">
        <v>174</v>
      </c>
      <c r="B209" s="3">
        <v>8.0</v>
      </c>
      <c r="C209" s="3">
        <v>208.0</v>
      </c>
      <c r="D209" s="1" t="str">
        <f>IFERROR(__xludf.DUMMYFUNCTION("""COMPUTED_VALUE"""),"Weapon")</f>
        <v>Weapon</v>
      </c>
      <c r="E209" s="1" t="str">
        <f>IFERROR(__xludf.DUMMYFUNCTION("""COMPUTED_VALUE"""),"2020-12-12 02:06:42")</f>
        <v>2020-12-12 02:06:42</v>
      </c>
      <c r="F209" s="1" t="str">
        <f>IFERROR(__xludf.DUMMYFUNCTION("""COMPUTED_VALUE"""),"Thrilling Tales of Dragon Slayers")</f>
        <v>Thrilling Tales of Dragon Slayers</v>
      </c>
      <c r="G209" s="1" t="s">
        <v>7</v>
      </c>
      <c r="H209" s="4">
        <v>44177.0</v>
      </c>
      <c r="I209" s="4" t="s">
        <v>8</v>
      </c>
      <c r="J209" s="5">
        <f>IFERROR(__xludf.DUMMYFUNCTION("""COMPUTED_VALUE"""),44177.08798611111)</f>
        <v>44177.08799</v>
      </c>
      <c r="K209" s="2" t="s">
        <v>9</v>
      </c>
    </row>
    <row r="210" ht="15.75" customHeight="1">
      <c r="A210" s="1" t="s">
        <v>172</v>
      </c>
      <c r="B210" s="3">
        <v>9.0</v>
      </c>
      <c r="C210" s="3">
        <v>209.0</v>
      </c>
      <c r="D210" s="1" t="str">
        <f>IFERROR(__xludf.DUMMYFUNCTION("""COMPUTED_VALUE"""),"Weapon")</f>
        <v>Weapon</v>
      </c>
      <c r="E210" s="1" t="str">
        <f>IFERROR(__xludf.DUMMYFUNCTION("""COMPUTED_VALUE"""),"2020-12-12 02:06:42")</f>
        <v>2020-12-12 02:06:42</v>
      </c>
      <c r="F210" s="1" t="str">
        <f>IFERROR(__xludf.DUMMYFUNCTION("""COMPUTED_VALUE"""),"Emerald Orb")</f>
        <v>Emerald Orb</v>
      </c>
      <c r="G210" s="1" t="s">
        <v>7</v>
      </c>
      <c r="H210" s="4">
        <v>44177.0</v>
      </c>
      <c r="I210" s="4" t="s">
        <v>8</v>
      </c>
      <c r="J210" s="5">
        <f>IFERROR(__xludf.DUMMYFUNCTION("""COMPUTED_VALUE"""),44177.08798611111)</f>
        <v>44177.08799</v>
      </c>
      <c r="K210" s="2" t="s">
        <v>9</v>
      </c>
    </row>
    <row r="211" ht="15.75" customHeight="1">
      <c r="A211" s="1" t="s">
        <v>175</v>
      </c>
      <c r="B211" s="3">
        <v>10.0</v>
      </c>
      <c r="C211" s="3">
        <v>210.0</v>
      </c>
      <c r="D211" s="1" t="str">
        <f>IFERROR(__xludf.DUMMYFUNCTION("""COMPUTED_VALUE"""),"Weapon")</f>
        <v>Weapon</v>
      </c>
      <c r="E211" s="1" t="str">
        <f>IFERROR(__xludf.DUMMYFUNCTION("""COMPUTED_VALUE"""),"2020-12-12 02:06:42")</f>
        <v>2020-12-12 02:06:42</v>
      </c>
      <c r="F211" s="1" t="str">
        <f>IFERROR(__xludf.DUMMYFUNCTION("""COMPUTED_VALUE"""),"Eye of Perception")</f>
        <v>Eye of Perception</v>
      </c>
      <c r="G211" s="1" t="s">
        <v>17</v>
      </c>
      <c r="H211" s="4">
        <v>44177.0</v>
      </c>
      <c r="I211" s="4" t="s">
        <v>8</v>
      </c>
      <c r="J211" s="5">
        <f>IFERROR(__xludf.DUMMYFUNCTION("""COMPUTED_VALUE"""),44177.08798611111)</f>
        <v>44177.08799</v>
      </c>
      <c r="K211" s="2" t="s">
        <v>9</v>
      </c>
    </row>
    <row r="212" ht="15.75" customHeight="1">
      <c r="A212" s="1" t="s">
        <v>176</v>
      </c>
      <c r="B212" s="3">
        <v>1.0</v>
      </c>
      <c r="C212" s="3">
        <v>211.0</v>
      </c>
      <c r="D212" s="1" t="str">
        <f>IFERROR(__xludf.DUMMYFUNCTION("""COMPUTED_VALUE"""),"Weapon")</f>
        <v>Weapon</v>
      </c>
      <c r="E212" s="1" t="str">
        <f>IFERROR(__xludf.DUMMYFUNCTION("""COMPUTED_VALUE"""),"2020-12-12 02:08:08")</f>
        <v>2020-12-12 02:08:08</v>
      </c>
      <c r="F212" s="1" t="str">
        <f>IFERROR(__xludf.DUMMYFUNCTION("""COMPUTED_VALUE"""),"Sharpshooter's Oath")</f>
        <v>Sharpshooter's Oath</v>
      </c>
      <c r="G212" s="1" t="s">
        <v>7</v>
      </c>
      <c r="H212" s="4">
        <v>44177.0</v>
      </c>
      <c r="I212" s="4" t="s">
        <v>8</v>
      </c>
      <c r="J212" s="5">
        <f>IFERROR(__xludf.DUMMYFUNCTION("""COMPUTED_VALUE"""),44177.08898148148)</f>
        <v>44177.08898</v>
      </c>
      <c r="K212" s="2" t="s">
        <v>9</v>
      </c>
    </row>
    <row r="213" ht="15.75" customHeight="1">
      <c r="A213" s="1" t="s">
        <v>177</v>
      </c>
      <c r="B213" s="3">
        <v>2.0</v>
      </c>
      <c r="C213" s="3">
        <v>212.0</v>
      </c>
      <c r="D213" s="1" t="str">
        <f>IFERROR(__xludf.DUMMYFUNCTION("""COMPUTED_VALUE"""),"Weapon")</f>
        <v>Weapon</v>
      </c>
      <c r="E213" s="1" t="str">
        <f>IFERROR(__xludf.DUMMYFUNCTION("""COMPUTED_VALUE"""),"2020-12-12 02:08:08")</f>
        <v>2020-12-12 02:08:08</v>
      </c>
      <c r="F213" s="1" t="str">
        <f>IFERROR(__xludf.DUMMYFUNCTION("""COMPUTED_VALUE"""),"Raven Bow")</f>
        <v>Raven Bow</v>
      </c>
      <c r="G213" s="1" t="s">
        <v>7</v>
      </c>
      <c r="H213" s="4">
        <v>44177.0</v>
      </c>
      <c r="I213" s="4" t="s">
        <v>8</v>
      </c>
      <c r="J213" s="5">
        <f>IFERROR(__xludf.DUMMYFUNCTION("""COMPUTED_VALUE"""),44177.08898148148)</f>
        <v>44177.08898</v>
      </c>
      <c r="K213" s="2" t="s">
        <v>9</v>
      </c>
    </row>
    <row r="214" ht="15.75" customHeight="1">
      <c r="A214" s="1" t="s">
        <v>177</v>
      </c>
      <c r="B214" s="3">
        <v>3.0</v>
      </c>
      <c r="C214" s="3">
        <v>213.0</v>
      </c>
      <c r="D214" s="1" t="str">
        <f>IFERROR(__xludf.DUMMYFUNCTION("""COMPUTED_VALUE"""),"Weapon")</f>
        <v>Weapon</v>
      </c>
      <c r="E214" s="1" t="str">
        <f>IFERROR(__xludf.DUMMYFUNCTION("""COMPUTED_VALUE"""),"2020-12-12 02:08:08")</f>
        <v>2020-12-12 02:08:08</v>
      </c>
      <c r="F214" s="1" t="str">
        <f>IFERROR(__xludf.DUMMYFUNCTION("""COMPUTED_VALUE"""),"Raven Bow")</f>
        <v>Raven Bow</v>
      </c>
      <c r="G214" s="1" t="s">
        <v>7</v>
      </c>
      <c r="H214" s="4">
        <v>44177.0</v>
      </c>
      <c r="I214" s="4" t="s">
        <v>8</v>
      </c>
      <c r="J214" s="5">
        <f>IFERROR(__xludf.DUMMYFUNCTION("""COMPUTED_VALUE"""),44177.08898148148)</f>
        <v>44177.08898</v>
      </c>
      <c r="K214" s="2" t="s">
        <v>9</v>
      </c>
    </row>
    <row r="215" ht="15.75" customHeight="1">
      <c r="A215" s="1" t="s">
        <v>178</v>
      </c>
      <c r="B215" s="3">
        <v>4.0</v>
      </c>
      <c r="C215" s="3">
        <v>214.0</v>
      </c>
      <c r="D215" s="1" t="str">
        <f>IFERROR(__xludf.DUMMYFUNCTION("""COMPUTED_VALUE"""),"Weapon")</f>
        <v>Weapon</v>
      </c>
      <c r="E215" s="1" t="str">
        <f>IFERROR(__xludf.DUMMYFUNCTION("""COMPUTED_VALUE"""),"2020-12-12 02:08:08")</f>
        <v>2020-12-12 02:08:08</v>
      </c>
      <c r="F215" s="1" t="str">
        <f>IFERROR(__xludf.DUMMYFUNCTION("""COMPUTED_VALUE"""),"Debate Club")</f>
        <v>Debate Club</v>
      </c>
      <c r="G215" s="1" t="s">
        <v>7</v>
      </c>
      <c r="H215" s="4">
        <v>44177.0</v>
      </c>
      <c r="I215" s="4" t="s">
        <v>8</v>
      </c>
      <c r="J215" s="5">
        <f>IFERROR(__xludf.DUMMYFUNCTION("""COMPUTED_VALUE"""),44177.08898148148)</f>
        <v>44177.08898</v>
      </c>
      <c r="K215" s="2" t="s">
        <v>9</v>
      </c>
    </row>
    <row r="216" ht="15.75" customHeight="1">
      <c r="A216" s="1" t="s">
        <v>179</v>
      </c>
      <c r="B216" s="3">
        <v>5.0</v>
      </c>
      <c r="C216" s="3">
        <v>215.0</v>
      </c>
      <c r="D216" s="1" t="str">
        <f>IFERROR(__xludf.DUMMYFUNCTION("""COMPUTED_VALUE"""),"Weapon")</f>
        <v>Weapon</v>
      </c>
      <c r="E216" s="1" t="str">
        <f>IFERROR(__xludf.DUMMYFUNCTION("""COMPUTED_VALUE"""),"2020-12-12 02:08:08")</f>
        <v>2020-12-12 02:08:08</v>
      </c>
      <c r="F216" s="1" t="str">
        <f>IFERROR(__xludf.DUMMYFUNCTION("""COMPUTED_VALUE"""),"Bloodtainted Greatsword")</f>
        <v>Bloodtainted Greatsword</v>
      </c>
      <c r="G216" s="1" t="s">
        <v>7</v>
      </c>
      <c r="H216" s="4">
        <v>44177.0</v>
      </c>
      <c r="I216" s="4" t="s">
        <v>8</v>
      </c>
      <c r="J216" s="5">
        <f>IFERROR(__xludf.DUMMYFUNCTION("""COMPUTED_VALUE"""),44177.08898148148)</f>
        <v>44177.08898</v>
      </c>
      <c r="K216" s="2" t="s">
        <v>9</v>
      </c>
    </row>
    <row r="217" ht="15.75" customHeight="1">
      <c r="A217" s="1" t="s">
        <v>180</v>
      </c>
      <c r="B217" s="3">
        <v>6.0</v>
      </c>
      <c r="C217" s="3">
        <v>216.0</v>
      </c>
      <c r="D217" s="1" t="str">
        <f>IFERROR(__xludf.DUMMYFUNCTION("""COMPUTED_VALUE"""),"Weapon")</f>
        <v>Weapon</v>
      </c>
      <c r="E217" s="1" t="str">
        <f>IFERROR(__xludf.DUMMYFUNCTION("""COMPUTED_VALUE"""),"2020-12-12 02:08:08")</f>
        <v>2020-12-12 02:08:08</v>
      </c>
      <c r="F217" s="1" t="str">
        <f>IFERROR(__xludf.DUMMYFUNCTION("""COMPUTED_VALUE"""),"Ferrous Shadow")</f>
        <v>Ferrous Shadow</v>
      </c>
      <c r="G217" s="1" t="s">
        <v>7</v>
      </c>
      <c r="H217" s="4">
        <v>44177.0</v>
      </c>
      <c r="I217" s="4" t="s">
        <v>8</v>
      </c>
      <c r="J217" s="5">
        <f>IFERROR(__xludf.DUMMYFUNCTION("""COMPUTED_VALUE"""),44177.08898148148)</f>
        <v>44177.08898</v>
      </c>
      <c r="K217" s="2" t="s">
        <v>9</v>
      </c>
    </row>
    <row r="218" ht="15.75" customHeight="1">
      <c r="A218" s="1" t="s">
        <v>179</v>
      </c>
      <c r="B218" s="3">
        <v>7.0</v>
      </c>
      <c r="C218" s="3">
        <v>217.0</v>
      </c>
      <c r="D218" s="1" t="str">
        <f>IFERROR(__xludf.DUMMYFUNCTION("""COMPUTED_VALUE"""),"Weapon")</f>
        <v>Weapon</v>
      </c>
      <c r="E218" s="1" t="str">
        <f>IFERROR(__xludf.DUMMYFUNCTION("""COMPUTED_VALUE"""),"2020-12-12 02:08:08")</f>
        <v>2020-12-12 02:08:08</v>
      </c>
      <c r="F218" s="1" t="str">
        <f>IFERROR(__xludf.DUMMYFUNCTION("""COMPUTED_VALUE"""),"Bloodtainted Greatsword")</f>
        <v>Bloodtainted Greatsword</v>
      </c>
      <c r="G218" s="1" t="s">
        <v>7</v>
      </c>
      <c r="H218" s="4">
        <v>44177.0</v>
      </c>
      <c r="I218" s="4" t="s">
        <v>8</v>
      </c>
      <c r="J218" s="5">
        <f>IFERROR(__xludf.DUMMYFUNCTION("""COMPUTED_VALUE"""),44177.08898148148)</f>
        <v>44177.08898</v>
      </c>
      <c r="K218" s="2" t="s">
        <v>9</v>
      </c>
    </row>
    <row r="219" ht="15.75" customHeight="1">
      <c r="A219" s="1" t="s">
        <v>177</v>
      </c>
      <c r="B219" s="3">
        <v>8.0</v>
      </c>
      <c r="C219" s="3">
        <v>218.0</v>
      </c>
      <c r="D219" s="1" t="str">
        <f>IFERROR(__xludf.DUMMYFUNCTION("""COMPUTED_VALUE"""),"Weapon")</f>
        <v>Weapon</v>
      </c>
      <c r="E219" s="1" t="str">
        <f>IFERROR(__xludf.DUMMYFUNCTION("""COMPUTED_VALUE"""),"2020-12-12 02:08:08")</f>
        <v>2020-12-12 02:08:08</v>
      </c>
      <c r="F219" s="1" t="str">
        <f>IFERROR(__xludf.DUMMYFUNCTION("""COMPUTED_VALUE"""),"Raven Bow")</f>
        <v>Raven Bow</v>
      </c>
      <c r="G219" s="1" t="s">
        <v>7</v>
      </c>
      <c r="H219" s="4">
        <v>44177.0</v>
      </c>
      <c r="I219" s="4" t="s">
        <v>8</v>
      </c>
      <c r="J219" s="5">
        <f>IFERROR(__xludf.DUMMYFUNCTION("""COMPUTED_VALUE"""),44177.08898148148)</f>
        <v>44177.08898</v>
      </c>
      <c r="K219" s="2" t="s">
        <v>9</v>
      </c>
    </row>
    <row r="220" ht="15.75" customHeight="1">
      <c r="A220" s="1" t="s">
        <v>181</v>
      </c>
      <c r="B220" s="3">
        <v>9.0</v>
      </c>
      <c r="C220" s="3">
        <v>219.0</v>
      </c>
      <c r="D220" s="1" t="str">
        <f>IFERROR(__xludf.DUMMYFUNCTION("""COMPUTED_VALUE"""),"Character")</f>
        <v>Character</v>
      </c>
      <c r="E220" s="1" t="str">
        <f>IFERROR(__xludf.DUMMYFUNCTION("""COMPUTED_VALUE"""),"2020-12-12 02:08:08")</f>
        <v>2020-12-12 02:08:08</v>
      </c>
      <c r="F220" s="1" t="str">
        <f>IFERROR(__xludf.DUMMYFUNCTION("""COMPUTED_VALUE"""),"Chongyun")</f>
        <v>Chongyun</v>
      </c>
      <c r="G220" s="1" t="s">
        <v>17</v>
      </c>
      <c r="H220" s="4">
        <v>44177.0</v>
      </c>
      <c r="I220" s="4" t="s">
        <v>8</v>
      </c>
      <c r="J220" s="5">
        <f>IFERROR(__xludf.DUMMYFUNCTION("""COMPUTED_VALUE"""),44177.08898148148)</f>
        <v>44177.08898</v>
      </c>
      <c r="K220" s="2" t="s">
        <v>9</v>
      </c>
    </row>
    <row r="221" ht="15.75" customHeight="1">
      <c r="A221" s="1" t="s">
        <v>182</v>
      </c>
      <c r="B221" s="3">
        <v>10.0</v>
      </c>
      <c r="C221" s="3">
        <v>220.0</v>
      </c>
      <c r="D221" s="1" t="str">
        <f>IFERROR(__xludf.DUMMYFUNCTION("""COMPUTED_VALUE"""),"Weapon")</f>
        <v>Weapon</v>
      </c>
      <c r="E221" s="1" t="str">
        <f>IFERROR(__xludf.DUMMYFUNCTION("""COMPUTED_VALUE"""),"2020-12-12 02:08:08")</f>
        <v>2020-12-12 02:08:08</v>
      </c>
      <c r="F221" s="1" t="str">
        <f>IFERROR(__xludf.DUMMYFUNCTION("""COMPUTED_VALUE"""),"Magic Guide")</f>
        <v>Magic Guide</v>
      </c>
      <c r="G221" s="1" t="s">
        <v>7</v>
      </c>
      <c r="H221" s="4">
        <v>44177.0</v>
      </c>
      <c r="I221" s="4" t="s">
        <v>8</v>
      </c>
      <c r="J221" s="5">
        <f>IFERROR(__xludf.DUMMYFUNCTION("""COMPUTED_VALUE"""),44177.08898148148)</f>
        <v>44177.08898</v>
      </c>
      <c r="K221" s="2" t="s">
        <v>9</v>
      </c>
    </row>
    <row r="222" ht="15.75" customHeight="1">
      <c r="A222" s="1" t="s">
        <v>183</v>
      </c>
      <c r="B222" s="3">
        <v>1.0</v>
      </c>
      <c r="C222" s="3">
        <v>221.0</v>
      </c>
      <c r="D222" s="1" t="str">
        <f>IFERROR(__xludf.DUMMYFUNCTION("""COMPUTED_VALUE"""),"Weapon")</f>
        <v>Weapon</v>
      </c>
      <c r="E222" s="1" t="str">
        <f>IFERROR(__xludf.DUMMYFUNCTION("""COMPUTED_VALUE"""),"2020-12-12 02:08:58")</f>
        <v>2020-12-12 02:08:58</v>
      </c>
      <c r="F222" s="1" t="str">
        <f>IFERROR(__xludf.DUMMYFUNCTION("""COMPUTED_VALUE"""),"Magic Guide")</f>
        <v>Magic Guide</v>
      </c>
      <c r="G222" s="1" t="s">
        <v>7</v>
      </c>
      <c r="H222" s="4">
        <v>44177.0</v>
      </c>
      <c r="I222" s="4" t="s">
        <v>8</v>
      </c>
      <c r="J222" s="5">
        <f>IFERROR(__xludf.DUMMYFUNCTION("""COMPUTED_VALUE"""),44177.08956018519)</f>
        <v>44177.08956</v>
      </c>
      <c r="K222" s="2" t="s">
        <v>9</v>
      </c>
    </row>
    <row r="223" ht="15.75" customHeight="1">
      <c r="A223" s="1" t="s">
        <v>184</v>
      </c>
      <c r="B223" s="3">
        <v>2.0</v>
      </c>
      <c r="C223" s="3">
        <v>222.0</v>
      </c>
      <c r="D223" s="1" t="str">
        <f>IFERROR(__xludf.DUMMYFUNCTION("""COMPUTED_VALUE"""),"Weapon")</f>
        <v>Weapon</v>
      </c>
      <c r="E223" s="1" t="str">
        <f>IFERROR(__xludf.DUMMYFUNCTION("""COMPUTED_VALUE"""),"2020-12-12 02:08:58")</f>
        <v>2020-12-12 02:08:58</v>
      </c>
      <c r="F223" s="1" t="str">
        <f>IFERROR(__xludf.DUMMYFUNCTION("""COMPUTED_VALUE"""),"Harbinger of Dawn")</f>
        <v>Harbinger of Dawn</v>
      </c>
      <c r="G223" s="1" t="s">
        <v>7</v>
      </c>
      <c r="H223" s="4">
        <v>44177.0</v>
      </c>
      <c r="I223" s="4" t="s">
        <v>8</v>
      </c>
      <c r="J223" s="5">
        <f>IFERROR(__xludf.DUMMYFUNCTION("""COMPUTED_VALUE"""),44177.08956018519)</f>
        <v>44177.08956</v>
      </c>
      <c r="K223" s="2" t="s">
        <v>9</v>
      </c>
    </row>
    <row r="224" ht="15.75" customHeight="1">
      <c r="A224" s="1" t="s">
        <v>185</v>
      </c>
      <c r="B224" s="3">
        <v>3.0</v>
      </c>
      <c r="C224" s="3">
        <v>223.0</v>
      </c>
      <c r="D224" s="1" t="str">
        <f>IFERROR(__xludf.DUMMYFUNCTION("""COMPUTED_VALUE"""),"Weapon")</f>
        <v>Weapon</v>
      </c>
      <c r="E224" s="1" t="str">
        <f>IFERROR(__xludf.DUMMYFUNCTION("""COMPUTED_VALUE"""),"2020-12-12 02:08:58")</f>
        <v>2020-12-12 02:08:58</v>
      </c>
      <c r="F224" s="1" t="str">
        <f>IFERROR(__xludf.DUMMYFUNCTION("""COMPUTED_VALUE"""),"Cool Steel")</f>
        <v>Cool Steel</v>
      </c>
      <c r="G224" s="1" t="s">
        <v>7</v>
      </c>
      <c r="H224" s="4">
        <v>44177.0</v>
      </c>
      <c r="I224" s="4" t="s">
        <v>8</v>
      </c>
      <c r="J224" s="5">
        <f>IFERROR(__xludf.DUMMYFUNCTION("""COMPUTED_VALUE"""),44177.08956018519)</f>
        <v>44177.08956</v>
      </c>
      <c r="K224" s="2" t="s">
        <v>9</v>
      </c>
    </row>
    <row r="225" ht="15.75" customHeight="1">
      <c r="A225" s="1" t="s">
        <v>186</v>
      </c>
      <c r="B225" s="3">
        <v>4.0</v>
      </c>
      <c r="C225" s="3">
        <v>224.0</v>
      </c>
      <c r="D225" s="1" t="str">
        <f>IFERROR(__xludf.DUMMYFUNCTION("""COMPUTED_VALUE"""),"Weapon")</f>
        <v>Weapon</v>
      </c>
      <c r="E225" s="1" t="str">
        <f>IFERROR(__xludf.DUMMYFUNCTION("""COMPUTED_VALUE"""),"2020-12-12 02:08:58")</f>
        <v>2020-12-12 02:08:58</v>
      </c>
      <c r="F225" s="1" t="str">
        <f>IFERROR(__xludf.DUMMYFUNCTION("""COMPUTED_VALUE"""),"Raven Bow")</f>
        <v>Raven Bow</v>
      </c>
      <c r="G225" s="1" t="s">
        <v>7</v>
      </c>
      <c r="H225" s="4">
        <v>44177.0</v>
      </c>
      <c r="I225" s="4" t="s">
        <v>8</v>
      </c>
      <c r="J225" s="5">
        <f>IFERROR(__xludf.DUMMYFUNCTION("""COMPUTED_VALUE"""),44177.08956018519)</f>
        <v>44177.08956</v>
      </c>
      <c r="K225" s="2" t="s">
        <v>9</v>
      </c>
    </row>
    <row r="226" ht="15.75" customHeight="1">
      <c r="A226" s="1" t="s">
        <v>185</v>
      </c>
      <c r="B226" s="3">
        <v>5.0</v>
      </c>
      <c r="C226" s="3">
        <v>225.0</v>
      </c>
      <c r="D226" s="1" t="str">
        <f>IFERROR(__xludf.DUMMYFUNCTION("""COMPUTED_VALUE"""),"Weapon")</f>
        <v>Weapon</v>
      </c>
      <c r="E226" s="1" t="str">
        <f>IFERROR(__xludf.DUMMYFUNCTION("""COMPUTED_VALUE"""),"2020-12-12 02:08:58")</f>
        <v>2020-12-12 02:08:58</v>
      </c>
      <c r="F226" s="1" t="str">
        <f>IFERROR(__xludf.DUMMYFUNCTION("""COMPUTED_VALUE"""),"Cool Steel")</f>
        <v>Cool Steel</v>
      </c>
      <c r="G226" s="1" t="s">
        <v>7</v>
      </c>
      <c r="H226" s="4">
        <v>44177.0</v>
      </c>
      <c r="I226" s="4" t="s">
        <v>8</v>
      </c>
      <c r="J226" s="5">
        <f>IFERROR(__xludf.DUMMYFUNCTION("""COMPUTED_VALUE"""),44177.08956018519)</f>
        <v>44177.08956</v>
      </c>
      <c r="K226" s="2" t="s">
        <v>9</v>
      </c>
    </row>
    <row r="227" ht="15.75" customHeight="1">
      <c r="A227" s="1" t="s">
        <v>187</v>
      </c>
      <c r="B227" s="3">
        <v>6.0</v>
      </c>
      <c r="C227" s="3">
        <v>226.0</v>
      </c>
      <c r="D227" s="1" t="str">
        <f>IFERROR(__xludf.DUMMYFUNCTION("""COMPUTED_VALUE"""),"Weapon")</f>
        <v>Weapon</v>
      </c>
      <c r="E227" s="1" t="str">
        <f>IFERROR(__xludf.DUMMYFUNCTION("""COMPUTED_VALUE"""),"2020-12-12 02:08:58")</f>
        <v>2020-12-12 02:08:58</v>
      </c>
      <c r="F227" s="1" t="str">
        <f>IFERROR(__xludf.DUMMYFUNCTION("""COMPUTED_VALUE"""),"Ferrous Shadow")</f>
        <v>Ferrous Shadow</v>
      </c>
      <c r="G227" s="1" t="s">
        <v>7</v>
      </c>
      <c r="H227" s="4">
        <v>44177.0</v>
      </c>
      <c r="I227" s="4" t="s">
        <v>8</v>
      </c>
      <c r="J227" s="5">
        <f>IFERROR(__xludf.DUMMYFUNCTION("""COMPUTED_VALUE"""),44177.08956018519)</f>
        <v>44177.08956</v>
      </c>
      <c r="K227" s="2" t="s">
        <v>9</v>
      </c>
    </row>
    <row r="228" ht="15.75" customHeight="1">
      <c r="A228" s="1" t="s">
        <v>188</v>
      </c>
      <c r="B228" s="3">
        <v>7.0</v>
      </c>
      <c r="C228" s="3">
        <v>227.0</v>
      </c>
      <c r="D228" s="1" t="str">
        <f>IFERROR(__xludf.DUMMYFUNCTION("""COMPUTED_VALUE"""),"Weapon")</f>
        <v>Weapon</v>
      </c>
      <c r="E228" s="1" t="str">
        <f>IFERROR(__xludf.DUMMYFUNCTION("""COMPUTED_VALUE"""),"2020-12-12 02:08:58")</f>
        <v>2020-12-12 02:08:58</v>
      </c>
      <c r="F228" s="1" t="str">
        <f>IFERROR(__xludf.DUMMYFUNCTION("""COMPUTED_VALUE"""),"Sharpshooter's Oath")</f>
        <v>Sharpshooter's Oath</v>
      </c>
      <c r="G228" s="1" t="s">
        <v>7</v>
      </c>
      <c r="H228" s="4">
        <v>44177.0</v>
      </c>
      <c r="I228" s="4" t="s">
        <v>8</v>
      </c>
      <c r="J228" s="5">
        <f>IFERROR(__xludf.DUMMYFUNCTION("""COMPUTED_VALUE"""),44177.08956018519)</f>
        <v>44177.08956</v>
      </c>
      <c r="K228" s="2" t="s">
        <v>9</v>
      </c>
    </row>
    <row r="229" ht="15.75" customHeight="1">
      <c r="A229" s="1" t="s">
        <v>189</v>
      </c>
      <c r="B229" s="3">
        <v>8.0</v>
      </c>
      <c r="C229" s="3">
        <v>228.0</v>
      </c>
      <c r="D229" s="1" t="str">
        <f>IFERROR(__xludf.DUMMYFUNCTION("""COMPUTED_VALUE"""),"Character")</f>
        <v>Character</v>
      </c>
      <c r="E229" s="1" t="str">
        <f>IFERROR(__xludf.DUMMYFUNCTION("""COMPUTED_VALUE"""),"2020-12-12 02:08:58")</f>
        <v>2020-12-12 02:08:58</v>
      </c>
      <c r="F229" s="1" t="str">
        <f>IFERROR(__xludf.DUMMYFUNCTION("""COMPUTED_VALUE"""),"Xinyan")</f>
        <v>Xinyan</v>
      </c>
      <c r="G229" s="1" t="s">
        <v>17</v>
      </c>
      <c r="H229" s="4">
        <v>44177.0</v>
      </c>
      <c r="I229" s="4" t="s">
        <v>8</v>
      </c>
      <c r="J229" s="5">
        <f>IFERROR(__xludf.DUMMYFUNCTION("""COMPUTED_VALUE"""),44177.08956018519)</f>
        <v>44177.08956</v>
      </c>
      <c r="K229" s="2" t="s">
        <v>9</v>
      </c>
    </row>
    <row r="230" ht="15.75" customHeight="1">
      <c r="A230" s="1" t="s">
        <v>190</v>
      </c>
      <c r="B230" s="3">
        <v>9.0</v>
      </c>
      <c r="C230" s="3">
        <v>229.0</v>
      </c>
      <c r="D230" s="1" t="str">
        <f>IFERROR(__xludf.DUMMYFUNCTION("""COMPUTED_VALUE"""),"Weapon")</f>
        <v>Weapon</v>
      </c>
      <c r="E230" s="1" t="str">
        <f>IFERROR(__xludf.DUMMYFUNCTION("""COMPUTED_VALUE"""),"2020-12-12 02:08:58")</f>
        <v>2020-12-12 02:08:58</v>
      </c>
      <c r="F230" s="1" t="str">
        <f>IFERROR(__xludf.DUMMYFUNCTION("""COMPUTED_VALUE"""),"Skyrider Sword")</f>
        <v>Skyrider Sword</v>
      </c>
      <c r="G230" s="1" t="s">
        <v>7</v>
      </c>
      <c r="H230" s="4">
        <v>44177.0</v>
      </c>
      <c r="I230" s="4" t="s">
        <v>8</v>
      </c>
      <c r="J230" s="5">
        <f>IFERROR(__xludf.DUMMYFUNCTION("""COMPUTED_VALUE"""),44177.08956018519)</f>
        <v>44177.08956</v>
      </c>
      <c r="K230" s="2" t="s">
        <v>9</v>
      </c>
    </row>
    <row r="231" ht="15.75" customHeight="1">
      <c r="A231" s="1" t="s">
        <v>184</v>
      </c>
      <c r="B231" s="3">
        <v>10.0</v>
      </c>
      <c r="C231" s="3">
        <v>230.0</v>
      </c>
      <c r="D231" s="1" t="str">
        <f>IFERROR(__xludf.DUMMYFUNCTION("""COMPUTED_VALUE"""),"Weapon")</f>
        <v>Weapon</v>
      </c>
      <c r="E231" s="1" t="str">
        <f>IFERROR(__xludf.DUMMYFUNCTION("""COMPUTED_VALUE"""),"2020-12-12 02:08:58")</f>
        <v>2020-12-12 02:08:58</v>
      </c>
      <c r="F231" s="1" t="str">
        <f>IFERROR(__xludf.DUMMYFUNCTION("""COMPUTED_VALUE"""),"Harbinger of Dawn")</f>
        <v>Harbinger of Dawn</v>
      </c>
      <c r="G231" s="1" t="s">
        <v>7</v>
      </c>
      <c r="H231" s="4">
        <v>44177.0</v>
      </c>
      <c r="I231" s="4" t="s">
        <v>8</v>
      </c>
      <c r="J231" s="5">
        <f>IFERROR(__xludf.DUMMYFUNCTION("""COMPUTED_VALUE"""),44177.08956018519)</f>
        <v>44177.08956</v>
      </c>
      <c r="K231" s="2" t="s">
        <v>9</v>
      </c>
    </row>
    <row r="232" ht="15.75" customHeight="1">
      <c r="A232" s="1" t="s">
        <v>191</v>
      </c>
      <c r="B232" s="3">
        <v>1.0</v>
      </c>
      <c r="C232" s="3">
        <v>231.0</v>
      </c>
      <c r="D232" s="1" t="str">
        <f>IFERROR(__xludf.DUMMYFUNCTION("""COMPUTED_VALUE"""),"Weapon")</f>
        <v>Weapon</v>
      </c>
      <c r="E232" s="1" t="str">
        <f>IFERROR(__xludf.DUMMYFUNCTION("""COMPUTED_VALUE"""),"2020-12-12 02:27:22")</f>
        <v>2020-12-12 02:27:22</v>
      </c>
      <c r="F232" s="1" t="str">
        <f>IFERROR(__xludf.DUMMYFUNCTION("""COMPUTED_VALUE"""),"Raven Bow")</f>
        <v>Raven Bow</v>
      </c>
      <c r="G232" s="1" t="s">
        <v>7</v>
      </c>
      <c r="H232" s="4">
        <v>44177.0</v>
      </c>
      <c r="I232" s="4" t="s">
        <v>8</v>
      </c>
      <c r="J232" s="5">
        <f>IFERROR(__xludf.DUMMYFUNCTION("""COMPUTED_VALUE"""),44177.10233796296)</f>
        <v>44177.10234</v>
      </c>
      <c r="K232" s="2" t="s">
        <v>9</v>
      </c>
    </row>
    <row r="233" ht="15.75" customHeight="1">
      <c r="A233" s="1" t="s">
        <v>191</v>
      </c>
      <c r="B233" s="3">
        <v>2.0</v>
      </c>
      <c r="C233" s="3">
        <v>232.0</v>
      </c>
      <c r="D233" s="1" t="str">
        <f>IFERROR(__xludf.DUMMYFUNCTION("""COMPUTED_VALUE"""),"Weapon")</f>
        <v>Weapon</v>
      </c>
      <c r="E233" s="1" t="str">
        <f>IFERROR(__xludf.DUMMYFUNCTION("""COMPUTED_VALUE"""),"2020-12-12 02:27:22")</f>
        <v>2020-12-12 02:27:22</v>
      </c>
      <c r="F233" s="1" t="str">
        <f>IFERROR(__xludf.DUMMYFUNCTION("""COMPUTED_VALUE"""),"Raven Bow")</f>
        <v>Raven Bow</v>
      </c>
      <c r="G233" s="1" t="s">
        <v>7</v>
      </c>
      <c r="H233" s="4">
        <v>44177.0</v>
      </c>
      <c r="I233" s="4" t="s">
        <v>8</v>
      </c>
      <c r="J233" s="5">
        <f>IFERROR(__xludf.DUMMYFUNCTION("""COMPUTED_VALUE"""),44177.10233796296)</f>
        <v>44177.10234</v>
      </c>
      <c r="K233" s="2" t="s">
        <v>9</v>
      </c>
    </row>
    <row r="234" ht="15.75" customHeight="1">
      <c r="A234" s="1" t="s">
        <v>192</v>
      </c>
      <c r="B234" s="3">
        <v>3.0</v>
      </c>
      <c r="C234" s="3">
        <v>233.0</v>
      </c>
      <c r="D234" s="1" t="str">
        <f>IFERROR(__xludf.DUMMYFUNCTION("""COMPUTED_VALUE"""),"Weapon")</f>
        <v>Weapon</v>
      </c>
      <c r="E234" s="1" t="str">
        <f>IFERROR(__xludf.DUMMYFUNCTION("""COMPUTED_VALUE"""),"2020-12-12 02:27:22")</f>
        <v>2020-12-12 02:27:22</v>
      </c>
      <c r="F234" s="1" t="str">
        <f>IFERROR(__xludf.DUMMYFUNCTION("""COMPUTED_VALUE"""),"Thrilling Tales of Dragon Slayers")</f>
        <v>Thrilling Tales of Dragon Slayers</v>
      </c>
      <c r="G234" s="1" t="s">
        <v>7</v>
      </c>
      <c r="H234" s="4">
        <v>44177.0</v>
      </c>
      <c r="I234" s="4" t="s">
        <v>8</v>
      </c>
      <c r="J234" s="5">
        <f>IFERROR(__xludf.DUMMYFUNCTION("""COMPUTED_VALUE"""),44177.10233796296)</f>
        <v>44177.10234</v>
      </c>
      <c r="K234" s="2" t="s">
        <v>9</v>
      </c>
    </row>
    <row r="235" ht="15.75" customHeight="1">
      <c r="A235" s="1" t="s">
        <v>193</v>
      </c>
      <c r="B235" s="3">
        <v>4.0</v>
      </c>
      <c r="C235" s="3">
        <v>234.0</v>
      </c>
      <c r="D235" s="1" t="str">
        <f>IFERROR(__xludf.DUMMYFUNCTION("""COMPUTED_VALUE"""),"Character")</f>
        <v>Character</v>
      </c>
      <c r="E235" s="1" t="str">
        <f>IFERROR(__xludf.DUMMYFUNCTION("""COMPUTED_VALUE"""),"2020-12-12 02:27:22")</f>
        <v>2020-12-12 02:27:22</v>
      </c>
      <c r="F235" s="1" t="str">
        <f>IFERROR(__xludf.DUMMYFUNCTION("""COMPUTED_VALUE"""),"Zhongli")</f>
        <v>Zhongli</v>
      </c>
      <c r="G235" s="1" t="s">
        <v>67</v>
      </c>
      <c r="H235" s="4">
        <v>44177.0</v>
      </c>
      <c r="I235" s="4" t="s">
        <v>8</v>
      </c>
      <c r="J235" s="5">
        <f>IFERROR(__xludf.DUMMYFUNCTION("""COMPUTED_VALUE"""),44177.10233796296)</f>
        <v>44177.10234</v>
      </c>
      <c r="K235" s="2" t="s">
        <v>9</v>
      </c>
    </row>
    <row r="236" ht="15.75" customHeight="1">
      <c r="A236" s="1" t="s">
        <v>194</v>
      </c>
      <c r="B236" s="3">
        <v>5.0</v>
      </c>
      <c r="C236" s="3">
        <v>235.0</v>
      </c>
      <c r="D236" s="1" t="str">
        <f>IFERROR(__xludf.DUMMYFUNCTION("""COMPUTED_VALUE"""),"Weapon")</f>
        <v>Weapon</v>
      </c>
      <c r="E236" s="1" t="str">
        <f>IFERROR(__xludf.DUMMYFUNCTION("""COMPUTED_VALUE"""),"2020-12-12 02:27:22")</f>
        <v>2020-12-12 02:27:22</v>
      </c>
      <c r="F236" s="1" t="str">
        <f>IFERROR(__xludf.DUMMYFUNCTION("""COMPUTED_VALUE"""),"Skyrider Sword")</f>
        <v>Skyrider Sword</v>
      </c>
      <c r="G236" s="1" t="s">
        <v>7</v>
      </c>
      <c r="H236" s="4">
        <v>44177.0</v>
      </c>
      <c r="I236" s="4" t="s">
        <v>8</v>
      </c>
      <c r="J236" s="5">
        <f>IFERROR(__xludf.DUMMYFUNCTION("""COMPUTED_VALUE"""),44177.10233796296)</f>
        <v>44177.10234</v>
      </c>
      <c r="K236" s="2" t="s">
        <v>9</v>
      </c>
    </row>
    <row r="237" ht="15.75" customHeight="1">
      <c r="A237" s="1" t="s">
        <v>195</v>
      </c>
      <c r="B237" s="3">
        <v>6.0</v>
      </c>
      <c r="C237" s="3">
        <v>236.0</v>
      </c>
      <c r="D237" s="1" t="str">
        <f>IFERROR(__xludf.DUMMYFUNCTION("""COMPUTED_VALUE"""),"Weapon")</f>
        <v>Weapon</v>
      </c>
      <c r="E237" s="1" t="str">
        <f>IFERROR(__xludf.DUMMYFUNCTION("""COMPUTED_VALUE"""),"2020-12-12 02:27:22")</f>
        <v>2020-12-12 02:27:22</v>
      </c>
      <c r="F237" s="1" t="str">
        <f>IFERROR(__xludf.DUMMYFUNCTION("""COMPUTED_VALUE"""),"Emerald Orb")</f>
        <v>Emerald Orb</v>
      </c>
      <c r="G237" s="1" t="s">
        <v>7</v>
      </c>
      <c r="H237" s="4">
        <v>44177.0</v>
      </c>
      <c r="I237" s="4" t="s">
        <v>8</v>
      </c>
      <c r="J237" s="5">
        <f>IFERROR(__xludf.DUMMYFUNCTION("""COMPUTED_VALUE"""),44177.10233796296)</f>
        <v>44177.10234</v>
      </c>
      <c r="K237" s="2" t="s">
        <v>9</v>
      </c>
    </row>
    <row r="238" ht="15.75" customHeight="1">
      <c r="A238" s="1" t="s">
        <v>196</v>
      </c>
      <c r="B238" s="3">
        <v>7.0</v>
      </c>
      <c r="C238" s="3">
        <v>237.0</v>
      </c>
      <c r="D238" s="1" t="str">
        <f>IFERROR(__xludf.DUMMYFUNCTION("""COMPUTED_VALUE"""),"Weapon")</f>
        <v>Weapon</v>
      </c>
      <c r="E238" s="1" t="str">
        <f>IFERROR(__xludf.DUMMYFUNCTION("""COMPUTED_VALUE"""),"2020-12-12 02:27:22")</f>
        <v>2020-12-12 02:27:22</v>
      </c>
      <c r="F238" s="1" t="str">
        <f>IFERROR(__xludf.DUMMYFUNCTION("""COMPUTED_VALUE"""),"Sharpshooter's Oath")</f>
        <v>Sharpshooter's Oath</v>
      </c>
      <c r="G238" s="1" t="s">
        <v>7</v>
      </c>
      <c r="H238" s="4">
        <v>44177.0</v>
      </c>
      <c r="I238" s="4" t="s">
        <v>8</v>
      </c>
      <c r="J238" s="5">
        <f>IFERROR(__xludf.DUMMYFUNCTION("""COMPUTED_VALUE"""),44177.10233796296)</f>
        <v>44177.10234</v>
      </c>
      <c r="K238" s="2" t="s">
        <v>9</v>
      </c>
    </row>
    <row r="239" ht="15.75" customHeight="1">
      <c r="A239" s="1" t="s">
        <v>197</v>
      </c>
      <c r="B239" s="3">
        <v>8.0</v>
      </c>
      <c r="C239" s="3">
        <v>238.0</v>
      </c>
      <c r="D239" s="1" t="str">
        <f>IFERROR(__xludf.DUMMYFUNCTION("""COMPUTED_VALUE"""),"Character")</f>
        <v>Character</v>
      </c>
      <c r="E239" s="1" t="str">
        <f>IFERROR(__xludf.DUMMYFUNCTION("""COMPUTED_VALUE"""),"2020-12-12 02:27:22")</f>
        <v>2020-12-12 02:27:22</v>
      </c>
      <c r="F239" s="1" t="str">
        <f>IFERROR(__xludf.DUMMYFUNCTION("""COMPUTED_VALUE"""),"Xinyan")</f>
        <v>Xinyan</v>
      </c>
      <c r="G239" s="1" t="s">
        <v>17</v>
      </c>
      <c r="H239" s="4">
        <v>44177.0</v>
      </c>
      <c r="I239" s="4" t="s">
        <v>8</v>
      </c>
      <c r="J239" s="5">
        <f>IFERROR(__xludf.DUMMYFUNCTION("""COMPUTED_VALUE"""),44177.10233796296)</f>
        <v>44177.10234</v>
      </c>
      <c r="K239" s="2" t="s">
        <v>9</v>
      </c>
    </row>
    <row r="240" ht="15.75" customHeight="1">
      <c r="A240" s="1" t="s">
        <v>198</v>
      </c>
      <c r="B240" s="3">
        <v>9.0</v>
      </c>
      <c r="C240" s="3">
        <v>239.0</v>
      </c>
      <c r="D240" s="1" t="str">
        <f>IFERROR(__xludf.DUMMYFUNCTION("""COMPUTED_VALUE"""),"Weapon")</f>
        <v>Weapon</v>
      </c>
      <c r="E240" s="1" t="str">
        <f>IFERROR(__xludf.DUMMYFUNCTION("""COMPUTED_VALUE"""),"2020-12-12 02:27:22")</f>
        <v>2020-12-12 02:27:22</v>
      </c>
      <c r="F240" s="1" t="str">
        <f>IFERROR(__xludf.DUMMYFUNCTION("""COMPUTED_VALUE"""),"Magic Guide")</f>
        <v>Magic Guide</v>
      </c>
      <c r="G240" s="1" t="s">
        <v>7</v>
      </c>
      <c r="H240" s="4">
        <v>44177.0</v>
      </c>
      <c r="I240" s="4" t="s">
        <v>8</v>
      </c>
      <c r="J240" s="5">
        <f>IFERROR(__xludf.DUMMYFUNCTION("""COMPUTED_VALUE"""),44177.10233796296)</f>
        <v>44177.10234</v>
      </c>
      <c r="K240" s="2" t="s">
        <v>9</v>
      </c>
    </row>
    <row r="241" ht="15.75" customHeight="1">
      <c r="A241" s="1" t="s">
        <v>198</v>
      </c>
      <c r="B241" s="3">
        <v>10.0</v>
      </c>
      <c r="C241" s="3">
        <v>240.0</v>
      </c>
      <c r="D241" s="1" t="str">
        <f>IFERROR(__xludf.DUMMYFUNCTION("""COMPUTED_VALUE"""),"Weapon")</f>
        <v>Weapon</v>
      </c>
      <c r="E241" s="1" t="str">
        <f>IFERROR(__xludf.DUMMYFUNCTION("""COMPUTED_VALUE"""),"2020-12-12 02:27:22")</f>
        <v>2020-12-12 02:27:22</v>
      </c>
      <c r="F241" s="1" t="str">
        <f>IFERROR(__xludf.DUMMYFUNCTION("""COMPUTED_VALUE"""),"Magic Guide")</f>
        <v>Magic Guide</v>
      </c>
      <c r="G241" s="1" t="s">
        <v>7</v>
      </c>
      <c r="H241" s="4">
        <v>44177.0</v>
      </c>
      <c r="I241" s="4" t="s">
        <v>8</v>
      </c>
      <c r="J241" s="5">
        <f>IFERROR(__xludf.DUMMYFUNCTION("""COMPUTED_VALUE"""),44177.10233796296)</f>
        <v>44177.10234</v>
      </c>
      <c r="K241" s="2" t="s">
        <v>9</v>
      </c>
    </row>
    <row r="242" ht="15.75" customHeight="1">
      <c r="A242" s="1" t="s">
        <v>199</v>
      </c>
      <c r="B242" s="3">
        <v>1.0</v>
      </c>
      <c r="C242" s="3">
        <v>241.0</v>
      </c>
      <c r="D242" s="1" t="str">
        <f>IFERROR(__xludf.DUMMYFUNCTION("""COMPUTED_VALUE"""),"Weapon")</f>
        <v>Weapon</v>
      </c>
      <c r="E242" s="1" t="str">
        <f>IFERROR(__xludf.DUMMYFUNCTION("""COMPUTED_VALUE"""),"2020-12-22 21:31:11")</f>
        <v>2020-12-22 21:31:11</v>
      </c>
      <c r="F242" s="1" t="str">
        <f>IFERROR(__xludf.DUMMYFUNCTION("""COMPUTED_VALUE"""),"Thrilling Tales of Dragon Slayers")</f>
        <v>Thrilling Tales of Dragon Slayers</v>
      </c>
      <c r="G242" s="1" t="s">
        <v>7</v>
      </c>
      <c r="H242" s="4">
        <v>44187.0</v>
      </c>
      <c r="I242" s="4" t="s">
        <v>8</v>
      </c>
      <c r="J242" s="5">
        <f>IFERROR(__xludf.DUMMYFUNCTION("""COMPUTED_VALUE"""),44187.89665509259)</f>
        <v>44187.89666</v>
      </c>
      <c r="K242" s="2" t="s">
        <v>9</v>
      </c>
    </row>
    <row r="243" ht="15.75" customHeight="1">
      <c r="A243" s="1" t="s">
        <v>200</v>
      </c>
      <c r="B243" s="3">
        <v>2.0</v>
      </c>
      <c r="C243" s="3">
        <v>242.0</v>
      </c>
      <c r="D243" s="1" t="str">
        <f>IFERROR(__xludf.DUMMYFUNCTION("""COMPUTED_VALUE"""),"Weapon")</f>
        <v>Weapon</v>
      </c>
      <c r="E243" s="1" t="str">
        <f>IFERROR(__xludf.DUMMYFUNCTION("""COMPUTED_VALUE"""),"2020-12-22 21:31:11")</f>
        <v>2020-12-22 21:31:11</v>
      </c>
      <c r="F243" s="1" t="str">
        <f>IFERROR(__xludf.DUMMYFUNCTION("""COMPUTED_VALUE"""),"Skyrider Sword")</f>
        <v>Skyrider Sword</v>
      </c>
      <c r="G243" s="1" t="s">
        <v>7</v>
      </c>
      <c r="H243" s="4">
        <v>44187.0</v>
      </c>
      <c r="I243" s="4" t="s">
        <v>8</v>
      </c>
      <c r="J243" s="5">
        <f>IFERROR(__xludf.DUMMYFUNCTION("""COMPUTED_VALUE"""),44187.89665509259)</f>
        <v>44187.89666</v>
      </c>
      <c r="K243" s="2" t="s">
        <v>9</v>
      </c>
    </row>
    <row r="244" ht="15.75" customHeight="1">
      <c r="A244" s="1" t="s">
        <v>201</v>
      </c>
      <c r="B244" s="3">
        <v>3.0</v>
      </c>
      <c r="C244" s="3">
        <v>243.0</v>
      </c>
      <c r="D244" s="1" t="str">
        <f>IFERROR(__xludf.DUMMYFUNCTION("""COMPUTED_VALUE"""),"Weapon")</f>
        <v>Weapon</v>
      </c>
      <c r="E244" s="1" t="str">
        <f>IFERROR(__xludf.DUMMYFUNCTION("""COMPUTED_VALUE"""),"2020-12-22 21:31:11")</f>
        <v>2020-12-22 21:31:11</v>
      </c>
      <c r="F244" s="1" t="str">
        <f>IFERROR(__xludf.DUMMYFUNCTION("""COMPUTED_VALUE"""),"Raven Bow")</f>
        <v>Raven Bow</v>
      </c>
      <c r="G244" s="1" t="s">
        <v>7</v>
      </c>
      <c r="H244" s="4">
        <v>44187.0</v>
      </c>
      <c r="I244" s="4" t="s">
        <v>8</v>
      </c>
      <c r="J244" s="5">
        <f>IFERROR(__xludf.DUMMYFUNCTION("""COMPUTED_VALUE"""),44187.89665509259)</f>
        <v>44187.89666</v>
      </c>
      <c r="K244" s="2" t="s">
        <v>9</v>
      </c>
    </row>
    <row r="245" ht="15.75" customHeight="1">
      <c r="A245" s="1" t="s">
        <v>202</v>
      </c>
      <c r="B245" s="3">
        <v>4.0</v>
      </c>
      <c r="C245" s="3">
        <v>244.0</v>
      </c>
      <c r="D245" s="1" t="str">
        <f>IFERROR(__xludf.DUMMYFUNCTION("""COMPUTED_VALUE"""),"Weapon")</f>
        <v>Weapon</v>
      </c>
      <c r="E245" s="1" t="str">
        <f>IFERROR(__xludf.DUMMYFUNCTION("""COMPUTED_VALUE"""),"2020-12-22 21:31:11")</f>
        <v>2020-12-22 21:31:11</v>
      </c>
      <c r="F245" s="1" t="str">
        <f>IFERROR(__xludf.DUMMYFUNCTION("""COMPUTED_VALUE"""),"Bloodtainted Greatsword")</f>
        <v>Bloodtainted Greatsword</v>
      </c>
      <c r="G245" s="1" t="s">
        <v>7</v>
      </c>
      <c r="H245" s="4">
        <v>44187.0</v>
      </c>
      <c r="I245" s="4" t="s">
        <v>8</v>
      </c>
      <c r="J245" s="5">
        <f>IFERROR(__xludf.DUMMYFUNCTION("""COMPUTED_VALUE"""),44187.89665509259)</f>
        <v>44187.89666</v>
      </c>
      <c r="K245" s="2" t="s">
        <v>9</v>
      </c>
    </row>
    <row r="246" ht="15.75" customHeight="1">
      <c r="A246" s="1" t="s">
        <v>203</v>
      </c>
      <c r="B246" s="3">
        <v>5.0</v>
      </c>
      <c r="C246" s="3">
        <v>245.0</v>
      </c>
      <c r="D246" s="1" t="str">
        <f>IFERROR(__xludf.DUMMYFUNCTION("""COMPUTED_VALUE"""),"Weapon")</f>
        <v>Weapon</v>
      </c>
      <c r="E246" s="1" t="str">
        <f>IFERROR(__xludf.DUMMYFUNCTION("""COMPUTED_VALUE"""),"2020-12-22 21:31:11")</f>
        <v>2020-12-22 21:31:11</v>
      </c>
      <c r="F246" s="1" t="str">
        <f>IFERROR(__xludf.DUMMYFUNCTION("""COMPUTED_VALUE"""),"Cool Steel")</f>
        <v>Cool Steel</v>
      </c>
      <c r="G246" s="1" t="s">
        <v>7</v>
      </c>
      <c r="H246" s="4">
        <v>44187.0</v>
      </c>
      <c r="I246" s="4" t="s">
        <v>8</v>
      </c>
      <c r="J246" s="5">
        <f>IFERROR(__xludf.DUMMYFUNCTION("""COMPUTED_VALUE"""),44187.89665509259)</f>
        <v>44187.89666</v>
      </c>
      <c r="K246" s="2" t="s">
        <v>9</v>
      </c>
    </row>
    <row r="247" ht="15.75" customHeight="1">
      <c r="A247" s="1" t="s">
        <v>204</v>
      </c>
      <c r="B247" s="3">
        <v>6.0</v>
      </c>
      <c r="C247" s="3">
        <v>246.0</v>
      </c>
      <c r="D247" s="1" t="str">
        <f>IFERROR(__xludf.DUMMYFUNCTION("""COMPUTED_VALUE"""),"Weapon")</f>
        <v>Weapon</v>
      </c>
      <c r="E247" s="1" t="str">
        <f>IFERROR(__xludf.DUMMYFUNCTION("""COMPUTED_VALUE"""),"2020-12-22 21:31:11")</f>
        <v>2020-12-22 21:31:11</v>
      </c>
      <c r="F247" s="1" t="str">
        <f>IFERROR(__xludf.DUMMYFUNCTION("""COMPUTED_VALUE"""),"Black Tassel")</f>
        <v>Black Tassel</v>
      </c>
      <c r="G247" s="1" t="s">
        <v>7</v>
      </c>
      <c r="H247" s="4">
        <v>44187.0</v>
      </c>
      <c r="I247" s="4" t="s">
        <v>8</v>
      </c>
      <c r="J247" s="5">
        <f>IFERROR(__xludf.DUMMYFUNCTION("""COMPUTED_VALUE"""),44187.89665509259)</f>
        <v>44187.89666</v>
      </c>
      <c r="K247" s="2" t="s">
        <v>9</v>
      </c>
    </row>
    <row r="248" ht="15.75" customHeight="1">
      <c r="A248" s="1" t="s">
        <v>202</v>
      </c>
      <c r="B248" s="3">
        <v>7.0</v>
      </c>
      <c r="C248" s="3">
        <v>247.0</v>
      </c>
      <c r="D248" s="1" t="str">
        <f>IFERROR(__xludf.DUMMYFUNCTION("""COMPUTED_VALUE"""),"Weapon")</f>
        <v>Weapon</v>
      </c>
      <c r="E248" s="1" t="str">
        <f>IFERROR(__xludf.DUMMYFUNCTION("""COMPUTED_VALUE"""),"2020-12-22 21:31:11")</f>
        <v>2020-12-22 21:31:11</v>
      </c>
      <c r="F248" s="1" t="str">
        <f>IFERROR(__xludf.DUMMYFUNCTION("""COMPUTED_VALUE"""),"Bloodtainted Greatsword")</f>
        <v>Bloodtainted Greatsword</v>
      </c>
      <c r="G248" s="1" t="s">
        <v>7</v>
      </c>
      <c r="H248" s="4">
        <v>44187.0</v>
      </c>
      <c r="I248" s="4" t="s">
        <v>8</v>
      </c>
      <c r="J248" s="5">
        <f>IFERROR(__xludf.DUMMYFUNCTION("""COMPUTED_VALUE"""),44187.89665509259)</f>
        <v>44187.89666</v>
      </c>
      <c r="K248" s="2" t="s">
        <v>9</v>
      </c>
    </row>
    <row r="249" ht="15.75" customHeight="1">
      <c r="A249" s="1" t="s">
        <v>205</v>
      </c>
      <c r="B249" s="3">
        <v>8.0</v>
      </c>
      <c r="C249" s="3">
        <v>248.0</v>
      </c>
      <c r="D249" s="1" t="str">
        <f>IFERROR(__xludf.DUMMYFUNCTION("""COMPUTED_VALUE"""),"Character")</f>
        <v>Character</v>
      </c>
      <c r="E249" s="1" t="str">
        <f>IFERROR(__xludf.DUMMYFUNCTION("""COMPUTED_VALUE"""),"2020-12-22 21:31:11")</f>
        <v>2020-12-22 21:31:11</v>
      </c>
      <c r="F249" s="1" t="str">
        <f>IFERROR(__xludf.DUMMYFUNCTION("""COMPUTED_VALUE"""),"Bennett")</f>
        <v>Bennett</v>
      </c>
      <c r="G249" s="1" t="s">
        <v>17</v>
      </c>
      <c r="H249" s="4">
        <v>44187.0</v>
      </c>
      <c r="I249" s="4" t="s">
        <v>8</v>
      </c>
      <c r="J249" s="5">
        <f>IFERROR(__xludf.DUMMYFUNCTION("""COMPUTED_VALUE"""),44187.89665509259)</f>
        <v>44187.89666</v>
      </c>
      <c r="K249" s="2" t="s">
        <v>9</v>
      </c>
    </row>
    <row r="250" ht="15.75" customHeight="1">
      <c r="A250" s="1" t="s">
        <v>202</v>
      </c>
      <c r="B250" s="3">
        <v>9.0</v>
      </c>
      <c r="C250" s="3">
        <v>249.0</v>
      </c>
      <c r="D250" s="1" t="str">
        <f>IFERROR(__xludf.DUMMYFUNCTION("""COMPUTED_VALUE"""),"Weapon")</f>
        <v>Weapon</v>
      </c>
      <c r="E250" s="1" t="str">
        <f>IFERROR(__xludf.DUMMYFUNCTION("""COMPUTED_VALUE"""),"2020-12-22 21:31:11")</f>
        <v>2020-12-22 21:31:11</v>
      </c>
      <c r="F250" s="1" t="str">
        <f>IFERROR(__xludf.DUMMYFUNCTION("""COMPUTED_VALUE"""),"Bloodtainted Greatsword")</f>
        <v>Bloodtainted Greatsword</v>
      </c>
      <c r="G250" s="1" t="s">
        <v>7</v>
      </c>
      <c r="H250" s="4">
        <v>44187.0</v>
      </c>
      <c r="I250" s="4" t="s">
        <v>8</v>
      </c>
      <c r="J250" s="5">
        <f>IFERROR(__xludf.DUMMYFUNCTION("""COMPUTED_VALUE"""),44187.89665509259)</f>
        <v>44187.89666</v>
      </c>
      <c r="K250" s="2" t="s">
        <v>9</v>
      </c>
    </row>
    <row r="251" ht="15.75" customHeight="1">
      <c r="A251" s="1" t="s">
        <v>203</v>
      </c>
      <c r="B251" s="3">
        <v>10.0</v>
      </c>
      <c r="C251" s="3">
        <v>250.0</v>
      </c>
      <c r="D251" s="1" t="str">
        <f>IFERROR(__xludf.DUMMYFUNCTION("""COMPUTED_VALUE"""),"Weapon")</f>
        <v>Weapon</v>
      </c>
      <c r="E251" s="1" t="str">
        <f>IFERROR(__xludf.DUMMYFUNCTION("""COMPUTED_VALUE"""),"2020-12-22 21:31:11")</f>
        <v>2020-12-22 21:31:11</v>
      </c>
      <c r="F251" s="1" t="str">
        <f>IFERROR(__xludf.DUMMYFUNCTION("""COMPUTED_VALUE"""),"Cool Steel")</f>
        <v>Cool Steel</v>
      </c>
      <c r="G251" s="1" t="s">
        <v>7</v>
      </c>
      <c r="H251" s="4">
        <v>44187.0</v>
      </c>
      <c r="I251" s="4" t="s">
        <v>8</v>
      </c>
      <c r="J251" s="5">
        <f>IFERROR(__xludf.DUMMYFUNCTION("""COMPUTED_VALUE"""),44187.89665509259)</f>
        <v>44187.89666</v>
      </c>
      <c r="K251" s="2" t="s">
        <v>9</v>
      </c>
    </row>
    <row r="252" ht="15.75" customHeight="1">
      <c r="A252" s="1" t="s">
        <v>206</v>
      </c>
      <c r="B252" s="3">
        <v>1.0</v>
      </c>
      <c r="C252" s="3">
        <v>251.0</v>
      </c>
      <c r="D252" s="1" t="str">
        <f>IFERROR(__xludf.DUMMYFUNCTION("""COMPUTED_VALUE"""),"Weapon")</f>
        <v>Weapon</v>
      </c>
      <c r="E252" s="1" t="str">
        <f>IFERROR(__xludf.DUMMYFUNCTION("""COMPUTED_VALUE"""),"2020-12-22 21:49:49")</f>
        <v>2020-12-22 21:49:49</v>
      </c>
      <c r="F252" s="1" t="str">
        <f>IFERROR(__xludf.DUMMYFUNCTION("""COMPUTED_VALUE"""),"Emerald Orb")</f>
        <v>Emerald Orb</v>
      </c>
      <c r="G252" s="1" t="s">
        <v>7</v>
      </c>
      <c r="H252" s="4">
        <v>44187.0</v>
      </c>
      <c r="I252" s="4" t="s">
        <v>8</v>
      </c>
      <c r="J252" s="5">
        <f>IFERROR(__xludf.DUMMYFUNCTION("""COMPUTED_VALUE"""),44187.90959490741)</f>
        <v>44187.90959</v>
      </c>
      <c r="K252" s="2" t="s">
        <v>9</v>
      </c>
    </row>
    <row r="253" ht="15.75" customHeight="1">
      <c r="A253" s="1" t="s">
        <v>207</v>
      </c>
      <c r="B253" s="3">
        <v>2.0</v>
      </c>
      <c r="C253" s="3">
        <v>252.0</v>
      </c>
      <c r="D253" s="1" t="str">
        <f>IFERROR(__xludf.DUMMYFUNCTION("""COMPUTED_VALUE"""),"Weapon")</f>
        <v>Weapon</v>
      </c>
      <c r="E253" s="1" t="str">
        <f>IFERROR(__xludf.DUMMYFUNCTION("""COMPUTED_VALUE"""),"2020-12-22 21:49:49")</f>
        <v>2020-12-22 21:49:49</v>
      </c>
      <c r="F253" s="1" t="str">
        <f>IFERROR(__xludf.DUMMYFUNCTION("""COMPUTED_VALUE"""),"Magic Guide")</f>
        <v>Magic Guide</v>
      </c>
      <c r="G253" s="1" t="s">
        <v>7</v>
      </c>
      <c r="H253" s="4">
        <v>44187.0</v>
      </c>
      <c r="I253" s="4" t="s">
        <v>8</v>
      </c>
      <c r="J253" s="5">
        <f>IFERROR(__xludf.DUMMYFUNCTION("""COMPUTED_VALUE"""),44187.90959490741)</f>
        <v>44187.90959</v>
      </c>
      <c r="K253" s="2" t="s">
        <v>9</v>
      </c>
    </row>
    <row r="254" ht="15.75" customHeight="1">
      <c r="A254" s="1" t="s">
        <v>208</v>
      </c>
      <c r="B254" s="3">
        <v>3.0</v>
      </c>
      <c r="C254" s="3">
        <v>253.0</v>
      </c>
      <c r="D254" s="1" t="str">
        <f>IFERROR(__xludf.DUMMYFUNCTION("""COMPUTED_VALUE"""),"Weapon")</f>
        <v>Weapon</v>
      </c>
      <c r="E254" s="1" t="str">
        <f>IFERROR(__xludf.DUMMYFUNCTION("""COMPUTED_VALUE"""),"2020-12-22 21:49:49")</f>
        <v>2020-12-22 21:49:49</v>
      </c>
      <c r="F254" s="1" t="str">
        <f>IFERROR(__xludf.DUMMYFUNCTION("""COMPUTED_VALUE"""),"Bloodtainted Greatsword")</f>
        <v>Bloodtainted Greatsword</v>
      </c>
      <c r="G254" s="1" t="s">
        <v>7</v>
      </c>
      <c r="H254" s="4">
        <v>44187.0</v>
      </c>
      <c r="I254" s="4" t="s">
        <v>8</v>
      </c>
      <c r="J254" s="5">
        <f>IFERROR(__xludf.DUMMYFUNCTION("""COMPUTED_VALUE"""),44187.90959490741)</f>
        <v>44187.90959</v>
      </c>
      <c r="K254" s="2" t="s">
        <v>9</v>
      </c>
    </row>
    <row r="255" ht="15.75" customHeight="1">
      <c r="A255" s="1" t="s">
        <v>209</v>
      </c>
      <c r="B255" s="3">
        <v>4.0</v>
      </c>
      <c r="C255" s="3">
        <v>254.0</v>
      </c>
      <c r="D255" s="1" t="str">
        <f>IFERROR(__xludf.DUMMYFUNCTION("""COMPUTED_VALUE"""),"Weapon")</f>
        <v>Weapon</v>
      </c>
      <c r="E255" s="1" t="str">
        <f>IFERROR(__xludf.DUMMYFUNCTION("""COMPUTED_VALUE"""),"2020-12-22 21:49:49")</f>
        <v>2020-12-22 21:49:49</v>
      </c>
      <c r="F255" s="1" t="str">
        <f>IFERROR(__xludf.DUMMYFUNCTION("""COMPUTED_VALUE"""),"Sharpshooter's Oath")</f>
        <v>Sharpshooter's Oath</v>
      </c>
      <c r="G255" s="1" t="s">
        <v>7</v>
      </c>
      <c r="H255" s="4">
        <v>44187.0</v>
      </c>
      <c r="I255" s="4" t="s">
        <v>8</v>
      </c>
      <c r="J255" s="5">
        <f>IFERROR(__xludf.DUMMYFUNCTION("""COMPUTED_VALUE"""),44187.90959490741)</f>
        <v>44187.90959</v>
      </c>
      <c r="K255" s="2" t="s">
        <v>9</v>
      </c>
    </row>
    <row r="256" ht="15.75" customHeight="1">
      <c r="A256" s="1" t="s">
        <v>210</v>
      </c>
      <c r="B256" s="3">
        <v>5.0</v>
      </c>
      <c r="C256" s="3">
        <v>255.0</v>
      </c>
      <c r="D256" s="1" t="str">
        <f>IFERROR(__xludf.DUMMYFUNCTION("""COMPUTED_VALUE"""),"Weapon")</f>
        <v>Weapon</v>
      </c>
      <c r="E256" s="1" t="str">
        <f>IFERROR(__xludf.DUMMYFUNCTION("""COMPUTED_VALUE"""),"2020-12-22 21:49:49")</f>
        <v>2020-12-22 21:49:49</v>
      </c>
      <c r="F256" s="1" t="str">
        <f>IFERROR(__xludf.DUMMYFUNCTION("""COMPUTED_VALUE"""),"Skyrider Sword")</f>
        <v>Skyrider Sword</v>
      </c>
      <c r="G256" s="1" t="s">
        <v>7</v>
      </c>
      <c r="H256" s="4">
        <v>44187.0</v>
      </c>
      <c r="I256" s="4" t="s">
        <v>8</v>
      </c>
      <c r="J256" s="5">
        <f>IFERROR(__xludf.DUMMYFUNCTION("""COMPUTED_VALUE"""),44187.90959490741)</f>
        <v>44187.90959</v>
      </c>
      <c r="K256" s="2" t="s">
        <v>9</v>
      </c>
    </row>
    <row r="257" ht="15.75" customHeight="1">
      <c r="A257" s="1" t="s">
        <v>208</v>
      </c>
      <c r="B257" s="3">
        <v>6.0</v>
      </c>
      <c r="C257" s="3">
        <v>256.0</v>
      </c>
      <c r="D257" s="1" t="str">
        <f>IFERROR(__xludf.DUMMYFUNCTION("""COMPUTED_VALUE"""),"Weapon")</f>
        <v>Weapon</v>
      </c>
      <c r="E257" s="1" t="str">
        <f>IFERROR(__xludf.DUMMYFUNCTION("""COMPUTED_VALUE"""),"2020-12-22 21:49:49")</f>
        <v>2020-12-22 21:49:49</v>
      </c>
      <c r="F257" s="1" t="str">
        <f>IFERROR(__xludf.DUMMYFUNCTION("""COMPUTED_VALUE"""),"Bloodtainted Greatsword")</f>
        <v>Bloodtainted Greatsword</v>
      </c>
      <c r="G257" s="1" t="s">
        <v>7</v>
      </c>
      <c r="H257" s="4">
        <v>44187.0</v>
      </c>
      <c r="I257" s="4" t="s">
        <v>8</v>
      </c>
      <c r="J257" s="5">
        <f>IFERROR(__xludf.DUMMYFUNCTION("""COMPUTED_VALUE"""),44187.90959490741)</f>
        <v>44187.90959</v>
      </c>
      <c r="K257" s="2" t="s">
        <v>9</v>
      </c>
    </row>
    <row r="258" ht="15.75" customHeight="1">
      <c r="A258" s="1" t="s">
        <v>211</v>
      </c>
      <c r="B258" s="3">
        <v>7.0</v>
      </c>
      <c r="C258" s="3">
        <v>257.0</v>
      </c>
      <c r="D258" s="1" t="str">
        <f>IFERROR(__xludf.DUMMYFUNCTION("""COMPUTED_VALUE"""),"Weapon")</f>
        <v>Weapon</v>
      </c>
      <c r="E258" s="1" t="str">
        <f>IFERROR(__xludf.DUMMYFUNCTION("""COMPUTED_VALUE"""),"2020-12-22 21:49:49")</f>
        <v>2020-12-22 21:49:49</v>
      </c>
      <c r="F258" s="1" t="str">
        <f>IFERROR(__xludf.DUMMYFUNCTION("""COMPUTED_VALUE"""),"Favonius Warbow")</f>
        <v>Favonius Warbow</v>
      </c>
      <c r="G258" s="1" t="s">
        <v>17</v>
      </c>
      <c r="H258" s="4">
        <v>44187.0</v>
      </c>
      <c r="I258" s="4" t="s">
        <v>8</v>
      </c>
      <c r="J258" s="5">
        <f>IFERROR(__xludf.DUMMYFUNCTION("""COMPUTED_VALUE"""),44187.90959490741)</f>
        <v>44187.90959</v>
      </c>
      <c r="K258" s="2" t="s">
        <v>9</v>
      </c>
    </row>
    <row r="259" ht="15.75" customHeight="1">
      <c r="A259" s="1" t="s">
        <v>210</v>
      </c>
      <c r="B259" s="3">
        <v>8.0</v>
      </c>
      <c r="C259" s="3">
        <v>258.0</v>
      </c>
      <c r="D259" s="1" t="str">
        <f>IFERROR(__xludf.DUMMYFUNCTION("""COMPUTED_VALUE"""),"Weapon")</f>
        <v>Weapon</v>
      </c>
      <c r="E259" s="1" t="str">
        <f>IFERROR(__xludf.DUMMYFUNCTION("""COMPUTED_VALUE"""),"2020-12-22 21:49:49")</f>
        <v>2020-12-22 21:49:49</v>
      </c>
      <c r="F259" s="1" t="str">
        <f>IFERROR(__xludf.DUMMYFUNCTION("""COMPUTED_VALUE"""),"Skyrider Sword")</f>
        <v>Skyrider Sword</v>
      </c>
      <c r="G259" s="1" t="s">
        <v>7</v>
      </c>
      <c r="H259" s="4">
        <v>44187.0</v>
      </c>
      <c r="I259" s="4" t="s">
        <v>8</v>
      </c>
      <c r="J259" s="5">
        <f>IFERROR(__xludf.DUMMYFUNCTION("""COMPUTED_VALUE"""),44187.90959490741)</f>
        <v>44187.90959</v>
      </c>
      <c r="K259" s="2" t="s">
        <v>9</v>
      </c>
    </row>
    <row r="260" ht="15.75" customHeight="1">
      <c r="A260" s="1" t="s">
        <v>206</v>
      </c>
      <c r="B260" s="3">
        <v>9.0</v>
      </c>
      <c r="C260" s="3">
        <v>259.0</v>
      </c>
      <c r="D260" s="1" t="str">
        <f>IFERROR(__xludf.DUMMYFUNCTION("""COMPUTED_VALUE"""),"Weapon")</f>
        <v>Weapon</v>
      </c>
      <c r="E260" s="1" t="str">
        <f>IFERROR(__xludf.DUMMYFUNCTION("""COMPUTED_VALUE"""),"2020-12-22 21:49:49")</f>
        <v>2020-12-22 21:49:49</v>
      </c>
      <c r="F260" s="1" t="str">
        <f>IFERROR(__xludf.DUMMYFUNCTION("""COMPUTED_VALUE"""),"Emerald Orb")</f>
        <v>Emerald Orb</v>
      </c>
      <c r="G260" s="1" t="s">
        <v>7</v>
      </c>
      <c r="H260" s="4">
        <v>44187.0</v>
      </c>
      <c r="I260" s="4" t="s">
        <v>8</v>
      </c>
      <c r="J260" s="5">
        <f>IFERROR(__xludf.DUMMYFUNCTION("""COMPUTED_VALUE"""),44187.90959490741)</f>
        <v>44187.90959</v>
      </c>
      <c r="K260" s="2" t="s">
        <v>9</v>
      </c>
    </row>
    <row r="261" ht="15.75" customHeight="1">
      <c r="A261" s="1" t="s">
        <v>212</v>
      </c>
      <c r="B261" s="3">
        <v>10.0</v>
      </c>
      <c r="C261" s="3">
        <v>260.0</v>
      </c>
      <c r="D261" s="1" t="str">
        <f>IFERROR(__xludf.DUMMYFUNCTION("""COMPUTED_VALUE"""),"Weapon")</f>
        <v>Weapon</v>
      </c>
      <c r="E261" s="1" t="str">
        <f>IFERROR(__xludf.DUMMYFUNCTION("""COMPUTED_VALUE"""),"2020-12-22 21:49:49")</f>
        <v>2020-12-22 21:49:49</v>
      </c>
      <c r="F261" s="1" t="str">
        <f>IFERROR(__xludf.DUMMYFUNCTION("""COMPUTED_VALUE"""),"Cool Steel")</f>
        <v>Cool Steel</v>
      </c>
      <c r="G261" s="1" t="s">
        <v>7</v>
      </c>
      <c r="H261" s="4">
        <v>44187.0</v>
      </c>
      <c r="I261" s="4" t="s">
        <v>8</v>
      </c>
      <c r="J261" s="5">
        <f>IFERROR(__xludf.DUMMYFUNCTION("""COMPUTED_VALUE"""),44187.90959490741)</f>
        <v>44187.90959</v>
      </c>
      <c r="K261" s="2" t="s">
        <v>9</v>
      </c>
    </row>
    <row r="262" ht="15.75" customHeight="1">
      <c r="A262" s="1" t="s">
        <v>213</v>
      </c>
      <c r="B262" s="3">
        <v>1.0</v>
      </c>
      <c r="C262" s="3">
        <v>261.0</v>
      </c>
      <c r="D262" s="1" t="str">
        <f>IFERROR(__xludf.DUMMYFUNCTION("""COMPUTED_VALUE"""),"Weapon")</f>
        <v>Weapon</v>
      </c>
      <c r="E262" s="1" t="str">
        <f>IFERROR(__xludf.DUMMYFUNCTION("""COMPUTED_VALUE"""),"2020-12-23 01:02:15")</f>
        <v>2020-12-23 01:02:15</v>
      </c>
      <c r="F262" s="1" t="str">
        <f>IFERROR(__xludf.DUMMYFUNCTION("""COMPUTED_VALUE"""),"Sharpshooter's Oath")</f>
        <v>Sharpshooter's Oath</v>
      </c>
      <c r="G262" s="1" t="s">
        <v>7</v>
      </c>
      <c r="H262" s="4">
        <v>44188.0</v>
      </c>
      <c r="I262" s="4" t="s">
        <v>8</v>
      </c>
      <c r="J262" s="5">
        <f>IFERROR(__xludf.DUMMYFUNCTION("""COMPUTED_VALUE"""),44188.043229166666)</f>
        <v>44188.04323</v>
      </c>
      <c r="K262" s="2" t="s">
        <v>9</v>
      </c>
    </row>
    <row r="263" ht="15.75" customHeight="1">
      <c r="A263" s="1" t="s">
        <v>214</v>
      </c>
      <c r="B263" s="3">
        <v>2.0</v>
      </c>
      <c r="C263" s="3">
        <v>262.0</v>
      </c>
      <c r="D263" s="1" t="str">
        <f>IFERROR(__xludf.DUMMYFUNCTION("""COMPUTED_VALUE"""),"Weapon")</f>
        <v>Weapon</v>
      </c>
      <c r="E263" s="1" t="str">
        <f>IFERROR(__xludf.DUMMYFUNCTION("""COMPUTED_VALUE"""),"2020-12-23 01:02:15")</f>
        <v>2020-12-23 01:02:15</v>
      </c>
      <c r="F263" s="1" t="str">
        <f>IFERROR(__xludf.DUMMYFUNCTION("""COMPUTED_VALUE"""),"Slingshot")</f>
        <v>Slingshot</v>
      </c>
      <c r="G263" s="1" t="s">
        <v>7</v>
      </c>
      <c r="H263" s="4">
        <v>44188.0</v>
      </c>
      <c r="I263" s="4" t="s">
        <v>8</v>
      </c>
      <c r="J263" s="5">
        <f>IFERROR(__xludf.DUMMYFUNCTION("""COMPUTED_VALUE"""),44188.043229166666)</f>
        <v>44188.04323</v>
      </c>
      <c r="K263" s="2" t="s">
        <v>9</v>
      </c>
    </row>
    <row r="264" ht="15.75" customHeight="1">
      <c r="A264" s="1" t="s">
        <v>215</v>
      </c>
      <c r="B264" s="3">
        <v>3.0</v>
      </c>
      <c r="C264" s="3">
        <v>263.0</v>
      </c>
      <c r="D264" s="1" t="str">
        <f>IFERROR(__xludf.DUMMYFUNCTION("""COMPUTED_VALUE"""),"Weapon")</f>
        <v>Weapon</v>
      </c>
      <c r="E264" s="1" t="str">
        <f>IFERROR(__xludf.DUMMYFUNCTION("""COMPUTED_VALUE"""),"2020-12-23 01:02:15")</f>
        <v>2020-12-23 01:02:15</v>
      </c>
      <c r="F264" s="1" t="str">
        <f>IFERROR(__xludf.DUMMYFUNCTION("""COMPUTED_VALUE"""),"Magic Guide")</f>
        <v>Magic Guide</v>
      </c>
      <c r="G264" s="1" t="s">
        <v>7</v>
      </c>
      <c r="H264" s="4">
        <v>44188.0</v>
      </c>
      <c r="I264" s="4" t="s">
        <v>8</v>
      </c>
      <c r="J264" s="5">
        <f>IFERROR(__xludf.DUMMYFUNCTION("""COMPUTED_VALUE"""),44188.043229166666)</f>
        <v>44188.04323</v>
      </c>
      <c r="K264" s="2" t="s">
        <v>9</v>
      </c>
    </row>
    <row r="265" ht="15.75" customHeight="1">
      <c r="A265" s="1" t="s">
        <v>216</v>
      </c>
      <c r="B265" s="3">
        <v>4.0</v>
      </c>
      <c r="C265" s="3">
        <v>264.0</v>
      </c>
      <c r="D265" s="1" t="str">
        <f>IFERROR(__xludf.DUMMYFUNCTION("""COMPUTED_VALUE"""),"Weapon")</f>
        <v>Weapon</v>
      </c>
      <c r="E265" s="1" t="str">
        <f>IFERROR(__xludf.DUMMYFUNCTION("""COMPUTED_VALUE"""),"2020-12-23 01:02:15")</f>
        <v>2020-12-23 01:02:15</v>
      </c>
      <c r="F265" s="1" t="str">
        <f>IFERROR(__xludf.DUMMYFUNCTION("""COMPUTED_VALUE"""),"Raven Bow")</f>
        <v>Raven Bow</v>
      </c>
      <c r="G265" s="1" t="s">
        <v>7</v>
      </c>
      <c r="H265" s="4">
        <v>44188.0</v>
      </c>
      <c r="I265" s="4" t="s">
        <v>8</v>
      </c>
      <c r="J265" s="5">
        <f>IFERROR(__xludf.DUMMYFUNCTION("""COMPUTED_VALUE"""),44188.043229166666)</f>
        <v>44188.04323</v>
      </c>
      <c r="K265" s="2" t="s">
        <v>9</v>
      </c>
    </row>
    <row r="266" ht="15.75" customHeight="1">
      <c r="A266" s="1" t="s">
        <v>217</v>
      </c>
      <c r="B266" s="3">
        <v>5.0</v>
      </c>
      <c r="C266" s="3">
        <v>265.0</v>
      </c>
      <c r="D266" s="1" t="str">
        <f>IFERROR(__xludf.DUMMYFUNCTION("""COMPUTED_VALUE"""),"Weapon")</f>
        <v>Weapon</v>
      </c>
      <c r="E266" s="1" t="str">
        <f>IFERROR(__xludf.DUMMYFUNCTION("""COMPUTED_VALUE"""),"2020-12-23 01:02:15")</f>
        <v>2020-12-23 01:02:15</v>
      </c>
      <c r="F266" s="1" t="str">
        <f>IFERROR(__xludf.DUMMYFUNCTION("""COMPUTED_VALUE"""),"Ferrous Shadow")</f>
        <v>Ferrous Shadow</v>
      </c>
      <c r="G266" s="1" t="s">
        <v>7</v>
      </c>
      <c r="H266" s="4">
        <v>44188.0</v>
      </c>
      <c r="I266" s="4" t="s">
        <v>8</v>
      </c>
      <c r="J266" s="5">
        <f>IFERROR(__xludf.DUMMYFUNCTION("""COMPUTED_VALUE"""),44188.043229166666)</f>
        <v>44188.04323</v>
      </c>
      <c r="K266" s="2" t="s">
        <v>9</v>
      </c>
    </row>
    <row r="267" ht="15.75" customHeight="1">
      <c r="A267" s="1" t="s">
        <v>218</v>
      </c>
      <c r="B267" s="3">
        <v>6.0</v>
      </c>
      <c r="C267" s="3">
        <v>266.0</v>
      </c>
      <c r="D267" s="1" t="str">
        <f>IFERROR(__xludf.DUMMYFUNCTION("""COMPUTED_VALUE"""),"Character")</f>
        <v>Character</v>
      </c>
      <c r="E267" s="1" t="str">
        <f>IFERROR(__xludf.DUMMYFUNCTION("""COMPUTED_VALUE"""),"2020-12-23 01:02:15")</f>
        <v>2020-12-23 01:02:15</v>
      </c>
      <c r="F267" s="1" t="str">
        <f>IFERROR(__xludf.DUMMYFUNCTION("""COMPUTED_VALUE"""),"Bennett")</f>
        <v>Bennett</v>
      </c>
      <c r="G267" s="1" t="s">
        <v>17</v>
      </c>
      <c r="H267" s="4">
        <v>44188.0</v>
      </c>
      <c r="I267" s="4" t="s">
        <v>8</v>
      </c>
      <c r="J267" s="5">
        <f>IFERROR(__xludf.DUMMYFUNCTION("""COMPUTED_VALUE"""),44188.043229166666)</f>
        <v>44188.04323</v>
      </c>
      <c r="K267" s="2" t="s">
        <v>9</v>
      </c>
    </row>
    <row r="268" ht="15.75" customHeight="1">
      <c r="A268" s="1" t="s">
        <v>213</v>
      </c>
      <c r="B268" s="3">
        <v>7.0</v>
      </c>
      <c r="C268" s="3">
        <v>267.0</v>
      </c>
      <c r="D268" s="1" t="str">
        <f>IFERROR(__xludf.DUMMYFUNCTION("""COMPUTED_VALUE"""),"Weapon")</f>
        <v>Weapon</v>
      </c>
      <c r="E268" s="1" t="str">
        <f>IFERROR(__xludf.DUMMYFUNCTION("""COMPUTED_VALUE"""),"2020-12-23 01:02:15")</f>
        <v>2020-12-23 01:02:15</v>
      </c>
      <c r="F268" s="1" t="str">
        <f>IFERROR(__xludf.DUMMYFUNCTION("""COMPUTED_VALUE"""),"Sharpshooter's Oath")</f>
        <v>Sharpshooter's Oath</v>
      </c>
      <c r="G268" s="1" t="s">
        <v>7</v>
      </c>
      <c r="H268" s="4">
        <v>44188.0</v>
      </c>
      <c r="I268" s="4" t="s">
        <v>8</v>
      </c>
      <c r="J268" s="5">
        <f>IFERROR(__xludf.DUMMYFUNCTION("""COMPUTED_VALUE"""),44188.043229166666)</f>
        <v>44188.04323</v>
      </c>
      <c r="K268" s="2" t="s">
        <v>9</v>
      </c>
    </row>
    <row r="269" ht="15.75" customHeight="1">
      <c r="A269" s="1" t="s">
        <v>219</v>
      </c>
      <c r="B269" s="3">
        <v>8.0</v>
      </c>
      <c r="C269" s="3">
        <v>268.0</v>
      </c>
      <c r="D269" s="1" t="str">
        <f>IFERROR(__xludf.DUMMYFUNCTION("""COMPUTED_VALUE"""),"Weapon")</f>
        <v>Weapon</v>
      </c>
      <c r="E269" s="1" t="str">
        <f>IFERROR(__xludf.DUMMYFUNCTION("""COMPUTED_VALUE"""),"2020-12-23 01:02:15")</f>
        <v>2020-12-23 01:02:15</v>
      </c>
      <c r="F269" s="1" t="str">
        <f>IFERROR(__xludf.DUMMYFUNCTION("""COMPUTED_VALUE"""),"Debate Club")</f>
        <v>Debate Club</v>
      </c>
      <c r="G269" s="1" t="s">
        <v>7</v>
      </c>
      <c r="H269" s="4">
        <v>44188.0</v>
      </c>
      <c r="I269" s="4" t="s">
        <v>8</v>
      </c>
      <c r="J269" s="5">
        <f>IFERROR(__xludf.DUMMYFUNCTION("""COMPUTED_VALUE"""),44188.043229166666)</f>
        <v>44188.04323</v>
      </c>
      <c r="K269" s="2" t="s">
        <v>9</v>
      </c>
    </row>
    <row r="270" ht="15.75" customHeight="1">
      <c r="A270" s="1" t="s">
        <v>220</v>
      </c>
      <c r="B270" s="3">
        <v>9.0</v>
      </c>
      <c r="C270" s="3">
        <v>269.0</v>
      </c>
      <c r="D270" s="1" t="str">
        <f>IFERROR(__xludf.DUMMYFUNCTION("""COMPUTED_VALUE"""),"Character")</f>
        <v>Character</v>
      </c>
      <c r="E270" s="1" t="str">
        <f>IFERROR(__xludf.DUMMYFUNCTION("""COMPUTED_VALUE"""),"2020-12-23 01:02:15")</f>
        <v>2020-12-23 01:02:15</v>
      </c>
      <c r="F270" s="1" t="str">
        <f>IFERROR(__xludf.DUMMYFUNCTION("""COMPUTED_VALUE"""),"Fischl")</f>
        <v>Fischl</v>
      </c>
      <c r="G270" s="1" t="s">
        <v>17</v>
      </c>
      <c r="H270" s="4">
        <v>44188.0</v>
      </c>
      <c r="I270" s="4" t="s">
        <v>8</v>
      </c>
      <c r="J270" s="5">
        <f>IFERROR(__xludf.DUMMYFUNCTION("""COMPUTED_VALUE"""),44188.043229166666)</f>
        <v>44188.04323</v>
      </c>
      <c r="K270" s="2" t="s">
        <v>9</v>
      </c>
    </row>
    <row r="271" ht="15.75" customHeight="1">
      <c r="A271" s="1" t="s">
        <v>221</v>
      </c>
      <c r="B271" s="3">
        <v>10.0</v>
      </c>
      <c r="C271" s="3">
        <v>270.0</v>
      </c>
      <c r="D271" s="1" t="str">
        <f>IFERROR(__xludf.DUMMYFUNCTION("""COMPUTED_VALUE"""),"Weapon")</f>
        <v>Weapon</v>
      </c>
      <c r="E271" s="1" t="str">
        <f>IFERROR(__xludf.DUMMYFUNCTION("""COMPUTED_VALUE"""),"2020-12-23 01:02:15")</f>
        <v>2020-12-23 01:02:15</v>
      </c>
      <c r="F271" s="1" t="str">
        <f>IFERROR(__xludf.DUMMYFUNCTION("""COMPUTED_VALUE"""),"Emerald Orb")</f>
        <v>Emerald Orb</v>
      </c>
      <c r="G271" s="1" t="s">
        <v>7</v>
      </c>
      <c r="H271" s="4">
        <v>44188.0</v>
      </c>
      <c r="I271" s="4" t="s">
        <v>8</v>
      </c>
      <c r="J271" s="5">
        <f>IFERROR(__xludf.DUMMYFUNCTION("""COMPUTED_VALUE"""),44188.043229166666)</f>
        <v>44188.04323</v>
      </c>
      <c r="K271" s="2" t="s">
        <v>9</v>
      </c>
    </row>
    <row r="272" ht="15.75" customHeight="1">
      <c r="A272" s="1" t="s">
        <v>222</v>
      </c>
      <c r="B272" s="3">
        <v>1.0</v>
      </c>
      <c r="C272" s="3">
        <v>271.0</v>
      </c>
      <c r="D272" s="1" t="str">
        <f>IFERROR(__xludf.DUMMYFUNCTION("""COMPUTED_VALUE"""),"Weapon")</f>
        <v>Weapon</v>
      </c>
      <c r="E272" s="1" t="str">
        <f>IFERROR(__xludf.DUMMYFUNCTION("""COMPUTED_VALUE"""),"2020-12-23 01:03:33")</f>
        <v>2020-12-23 01:03:33</v>
      </c>
      <c r="F272" s="1" t="str">
        <f>IFERROR(__xludf.DUMMYFUNCTION("""COMPUTED_VALUE"""),"Ferrous Shadow")</f>
        <v>Ferrous Shadow</v>
      </c>
      <c r="G272" s="1" t="s">
        <v>7</v>
      </c>
      <c r="H272" s="4">
        <v>44188.0</v>
      </c>
      <c r="I272" s="4" t="s">
        <v>8</v>
      </c>
      <c r="J272" s="5">
        <f>IFERROR(__xludf.DUMMYFUNCTION("""COMPUTED_VALUE"""),44188.04413194444)</f>
        <v>44188.04413</v>
      </c>
      <c r="K272" s="2" t="s">
        <v>9</v>
      </c>
    </row>
    <row r="273" ht="15.75" customHeight="1">
      <c r="A273" s="1" t="s">
        <v>223</v>
      </c>
      <c r="B273" s="3">
        <v>2.0</v>
      </c>
      <c r="C273" s="3">
        <v>272.0</v>
      </c>
      <c r="D273" s="1" t="str">
        <f>IFERROR(__xludf.DUMMYFUNCTION("""COMPUTED_VALUE"""),"Weapon")</f>
        <v>Weapon</v>
      </c>
      <c r="E273" s="1" t="str">
        <f>IFERROR(__xludf.DUMMYFUNCTION("""COMPUTED_VALUE"""),"2020-12-23 01:03:33")</f>
        <v>2020-12-23 01:03:33</v>
      </c>
      <c r="F273" s="1" t="str">
        <f>IFERROR(__xludf.DUMMYFUNCTION("""COMPUTED_VALUE"""),"Harbinger of Dawn")</f>
        <v>Harbinger of Dawn</v>
      </c>
      <c r="G273" s="1" t="s">
        <v>7</v>
      </c>
      <c r="H273" s="4">
        <v>44188.0</v>
      </c>
      <c r="I273" s="4" t="s">
        <v>8</v>
      </c>
      <c r="J273" s="5">
        <f>IFERROR(__xludf.DUMMYFUNCTION("""COMPUTED_VALUE"""),44188.04413194444)</f>
        <v>44188.04413</v>
      </c>
      <c r="K273" s="2" t="s">
        <v>9</v>
      </c>
    </row>
    <row r="274" ht="15.75" customHeight="1">
      <c r="A274" s="1" t="s">
        <v>224</v>
      </c>
      <c r="B274" s="3">
        <v>3.0</v>
      </c>
      <c r="C274" s="3">
        <v>273.0</v>
      </c>
      <c r="D274" s="1" t="str">
        <f>IFERROR(__xludf.DUMMYFUNCTION("""COMPUTED_VALUE"""),"Weapon")</f>
        <v>Weapon</v>
      </c>
      <c r="E274" s="1" t="str">
        <f>IFERROR(__xludf.DUMMYFUNCTION("""COMPUTED_VALUE"""),"2020-12-23 01:03:33")</f>
        <v>2020-12-23 01:03:33</v>
      </c>
      <c r="F274" s="1" t="str">
        <f>IFERROR(__xludf.DUMMYFUNCTION("""COMPUTED_VALUE"""),"Magic Guide")</f>
        <v>Magic Guide</v>
      </c>
      <c r="G274" s="1" t="s">
        <v>7</v>
      </c>
      <c r="H274" s="4">
        <v>44188.0</v>
      </c>
      <c r="I274" s="4" t="s">
        <v>8</v>
      </c>
      <c r="J274" s="5">
        <f>IFERROR(__xludf.DUMMYFUNCTION("""COMPUTED_VALUE"""),44188.04413194444)</f>
        <v>44188.04413</v>
      </c>
      <c r="K274" s="2" t="s">
        <v>9</v>
      </c>
    </row>
    <row r="275" ht="15.75" customHeight="1">
      <c r="A275" s="1" t="s">
        <v>225</v>
      </c>
      <c r="B275" s="3">
        <v>4.0</v>
      </c>
      <c r="C275" s="3">
        <v>274.0</v>
      </c>
      <c r="D275" s="1" t="str">
        <f>IFERROR(__xludf.DUMMYFUNCTION("""COMPUTED_VALUE"""),"Weapon")</f>
        <v>Weapon</v>
      </c>
      <c r="E275" s="1" t="str">
        <f>IFERROR(__xludf.DUMMYFUNCTION("""COMPUTED_VALUE"""),"2020-12-23 01:03:33")</f>
        <v>2020-12-23 01:03:33</v>
      </c>
      <c r="F275" s="1" t="str">
        <f>IFERROR(__xludf.DUMMYFUNCTION("""COMPUTED_VALUE"""),"Black Tassel")</f>
        <v>Black Tassel</v>
      </c>
      <c r="G275" s="1" t="s">
        <v>7</v>
      </c>
      <c r="H275" s="4">
        <v>44188.0</v>
      </c>
      <c r="I275" s="4" t="s">
        <v>8</v>
      </c>
      <c r="J275" s="5">
        <f>IFERROR(__xludf.DUMMYFUNCTION("""COMPUTED_VALUE"""),44188.04413194444)</f>
        <v>44188.04413</v>
      </c>
      <c r="K275" s="2" t="s">
        <v>9</v>
      </c>
    </row>
    <row r="276" ht="15.75" customHeight="1">
      <c r="A276" s="1" t="s">
        <v>226</v>
      </c>
      <c r="B276" s="3">
        <v>5.0</v>
      </c>
      <c r="C276" s="3">
        <v>275.0</v>
      </c>
      <c r="D276" s="1" t="str">
        <f>IFERROR(__xludf.DUMMYFUNCTION("""COMPUTED_VALUE"""),"Weapon")</f>
        <v>Weapon</v>
      </c>
      <c r="E276" s="1" t="str">
        <f>IFERROR(__xludf.DUMMYFUNCTION("""COMPUTED_VALUE"""),"2020-12-23 01:03:33")</f>
        <v>2020-12-23 01:03:33</v>
      </c>
      <c r="F276" s="1" t="str">
        <f>IFERROR(__xludf.DUMMYFUNCTION("""COMPUTED_VALUE"""),"Debate Club")</f>
        <v>Debate Club</v>
      </c>
      <c r="G276" s="1" t="s">
        <v>7</v>
      </c>
      <c r="H276" s="4">
        <v>44188.0</v>
      </c>
      <c r="I276" s="4" t="s">
        <v>8</v>
      </c>
      <c r="J276" s="5">
        <f>IFERROR(__xludf.DUMMYFUNCTION("""COMPUTED_VALUE"""),44188.04413194444)</f>
        <v>44188.04413</v>
      </c>
      <c r="K276" s="2" t="s">
        <v>9</v>
      </c>
    </row>
    <row r="277" ht="15.75" customHeight="1">
      <c r="A277" s="1" t="s">
        <v>226</v>
      </c>
      <c r="B277" s="3">
        <v>6.0</v>
      </c>
      <c r="C277" s="3">
        <v>276.0</v>
      </c>
      <c r="D277" s="1" t="str">
        <f>IFERROR(__xludf.DUMMYFUNCTION("""COMPUTED_VALUE"""),"Weapon")</f>
        <v>Weapon</v>
      </c>
      <c r="E277" s="1" t="str">
        <f>IFERROR(__xludf.DUMMYFUNCTION("""COMPUTED_VALUE"""),"2020-12-23 01:03:33")</f>
        <v>2020-12-23 01:03:33</v>
      </c>
      <c r="F277" s="1" t="str">
        <f>IFERROR(__xludf.DUMMYFUNCTION("""COMPUTED_VALUE"""),"Debate Club")</f>
        <v>Debate Club</v>
      </c>
      <c r="G277" s="1" t="s">
        <v>7</v>
      </c>
      <c r="H277" s="4">
        <v>44188.0</v>
      </c>
      <c r="I277" s="4" t="s">
        <v>8</v>
      </c>
      <c r="J277" s="5">
        <f>IFERROR(__xludf.DUMMYFUNCTION("""COMPUTED_VALUE"""),44188.04413194444)</f>
        <v>44188.04413</v>
      </c>
      <c r="K277" s="2" t="s">
        <v>9</v>
      </c>
    </row>
    <row r="278" ht="15.75" customHeight="1">
      <c r="A278" s="1" t="s">
        <v>223</v>
      </c>
      <c r="B278" s="3">
        <v>7.0</v>
      </c>
      <c r="C278" s="3">
        <v>277.0</v>
      </c>
      <c r="D278" s="1" t="str">
        <f>IFERROR(__xludf.DUMMYFUNCTION("""COMPUTED_VALUE"""),"Weapon")</f>
        <v>Weapon</v>
      </c>
      <c r="E278" s="1" t="str">
        <f>IFERROR(__xludf.DUMMYFUNCTION("""COMPUTED_VALUE"""),"2020-12-23 01:03:33")</f>
        <v>2020-12-23 01:03:33</v>
      </c>
      <c r="F278" s="1" t="str">
        <f>IFERROR(__xludf.DUMMYFUNCTION("""COMPUTED_VALUE"""),"Harbinger of Dawn")</f>
        <v>Harbinger of Dawn</v>
      </c>
      <c r="G278" s="1" t="s">
        <v>7</v>
      </c>
      <c r="H278" s="4">
        <v>44188.0</v>
      </c>
      <c r="I278" s="4" t="s">
        <v>8</v>
      </c>
      <c r="J278" s="5">
        <f>IFERROR(__xludf.DUMMYFUNCTION("""COMPUTED_VALUE"""),44188.04413194444)</f>
        <v>44188.04413</v>
      </c>
      <c r="K278" s="2" t="s">
        <v>9</v>
      </c>
    </row>
    <row r="279" ht="15.75" customHeight="1">
      <c r="A279" s="1" t="s">
        <v>227</v>
      </c>
      <c r="B279" s="3">
        <v>8.0</v>
      </c>
      <c r="C279" s="3">
        <v>278.0</v>
      </c>
      <c r="D279" s="1" t="str">
        <f>IFERROR(__xludf.DUMMYFUNCTION("""COMPUTED_VALUE"""),"Weapon")</f>
        <v>Weapon</v>
      </c>
      <c r="E279" s="1" t="str">
        <f>IFERROR(__xludf.DUMMYFUNCTION("""COMPUTED_VALUE"""),"2020-12-23 01:03:33")</f>
        <v>2020-12-23 01:03:33</v>
      </c>
      <c r="F279" s="1" t="str">
        <f>IFERROR(__xludf.DUMMYFUNCTION("""COMPUTED_VALUE"""),"Favonius Codex")</f>
        <v>Favonius Codex</v>
      </c>
      <c r="G279" s="1" t="s">
        <v>17</v>
      </c>
      <c r="H279" s="4">
        <v>44188.0</v>
      </c>
      <c r="I279" s="4" t="s">
        <v>8</v>
      </c>
      <c r="J279" s="5">
        <f>IFERROR(__xludf.DUMMYFUNCTION("""COMPUTED_VALUE"""),44188.04413194444)</f>
        <v>44188.04413</v>
      </c>
      <c r="K279" s="2" t="s">
        <v>9</v>
      </c>
    </row>
    <row r="280" ht="15.75" customHeight="1">
      <c r="A280" s="1" t="s">
        <v>228</v>
      </c>
      <c r="B280" s="3">
        <v>9.0</v>
      </c>
      <c r="C280" s="3">
        <v>279.0</v>
      </c>
      <c r="D280" s="1" t="str">
        <f>IFERROR(__xludf.DUMMYFUNCTION("""COMPUTED_VALUE"""),"Weapon")</f>
        <v>Weapon</v>
      </c>
      <c r="E280" s="1" t="str">
        <f>IFERROR(__xludf.DUMMYFUNCTION("""COMPUTED_VALUE"""),"2020-12-23 01:03:33")</f>
        <v>2020-12-23 01:03:33</v>
      </c>
      <c r="F280" s="1" t="str">
        <f>IFERROR(__xludf.DUMMYFUNCTION("""COMPUTED_VALUE"""),"Raven Bow")</f>
        <v>Raven Bow</v>
      </c>
      <c r="G280" s="1" t="s">
        <v>7</v>
      </c>
      <c r="H280" s="4">
        <v>44188.0</v>
      </c>
      <c r="I280" s="4" t="s">
        <v>8</v>
      </c>
      <c r="J280" s="5">
        <f>IFERROR(__xludf.DUMMYFUNCTION("""COMPUTED_VALUE"""),44188.04413194444)</f>
        <v>44188.04413</v>
      </c>
      <c r="K280" s="2" t="s">
        <v>9</v>
      </c>
    </row>
    <row r="281" ht="15.75" customHeight="1">
      <c r="A281" s="1" t="s">
        <v>229</v>
      </c>
      <c r="B281" s="3">
        <v>10.0</v>
      </c>
      <c r="C281" s="3">
        <v>280.0</v>
      </c>
      <c r="D281" s="1" t="str">
        <f>IFERROR(__xludf.DUMMYFUNCTION("""COMPUTED_VALUE"""),"Weapon")</f>
        <v>Weapon</v>
      </c>
      <c r="E281" s="1" t="str">
        <f>IFERROR(__xludf.DUMMYFUNCTION("""COMPUTED_VALUE"""),"2020-12-23 01:03:33")</f>
        <v>2020-12-23 01:03:33</v>
      </c>
      <c r="F281" s="1" t="str">
        <f>IFERROR(__xludf.DUMMYFUNCTION("""COMPUTED_VALUE"""),"Bloodtainted Greatsword")</f>
        <v>Bloodtainted Greatsword</v>
      </c>
      <c r="G281" s="1" t="s">
        <v>7</v>
      </c>
      <c r="H281" s="4">
        <v>44188.0</v>
      </c>
      <c r="I281" s="4" t="s">
        <v>8</v>
      </c>
      <c r="J281" s="5">
        <f>IFERROR(__xludf.DUMMYFUNCTION("""COMPUTED_VALUE"""),44188.04413194444)</f>
        <v>44188.04413</v>
      </c>
      <c r="K281" s="2" t="s">
        <v>9</v>
      </c>
    </row>
    <row r="282" ht="15.75" customHeight="1">
      <c r="A282" s="1" t="s">
        <v>230</v>
      </c>
      <c r="B282" s="3">
        <v>1.0</v>
      </c>
      <c r="C282" s="3">
        <v>281.0</v>
      </c>
      <c r="D282" s="1" t="str">
        <f>IFERROR(__xludf.DUMMYFUNCTION("""COMPUTED_VALUE"""),"Weapon")</f>
        <v>Weapon</v>
      </c>
      <c r="E282" s="1" t="str">
        <f>IFERROR(__xludf.DUMMYFUNCTION("""COMPUTED_VALUE"""),"2020-12-23 10:55:12")</f>
        <v>2020-12-23 10:55:12</v>
      </c>
      <c r="F282" s="1" t="str">
        <f>IFERROR(__xludf.DUMMYFUNCTION("""COMPUTED_VALUE"""),"Cool Steel")</f>
        <v>Cool Steel</v>
      </c>
      <c r="G282" s="1" t="s">
        <v>7</v>
      </c>
      <c r="H282" s="4">
        <v>44188.0</v>
      </c>
      <c r="I282" s="4" t="s">
        <v>8</v>
      </c>
      <c r="J282" s="5">
        <f>IFERROR(__xludf.DUMMYFUNCTION("""COMPUTED_VALUE"""),44188.455)</f>
        <v>44188.455</v>
      </c>
      <c r="K282" s="2" t="s">
        <v>9</v>
      </c>
    </row>
    <row r="283" ht="15.75" customHeight="1">
      <c r="A283" s="1" t="s">
        <v>231</v>
      </c>
      <c r="B283" s="3">
        <v>2.0</v>
      </c>
      <c r="C283" s="3">
        <v>282.0</v>
      </c>
      <c r="D283" s="1" t="str">
        <f>IFERROR(__xludf.DUMMYFUNCTION("""COMPUTED_VALUE"""),"Weapon")</f>
        <v>Weapon</v>
      </c>
      <c r="E283" s="1" t="str">
        <f>IFERROR(__xludf.DUMMYFUNCTION("""COMPUTED_VALUE"""),"2020-12-23 10:55:12")</f>
        <v>2020-12-23 10:55:12</v>
      </c>
      <c r="F283" s="1" t="str">
        <f>IFERROR(__xludf.DUMMYFUNCTION("""COMPUTED_VALUE"""),"Bloodtainted Greatsword")</f>
        <v>Bloodtainted Greatsword</v>
      </c>
      <c r="G283" s="1" t="s">
        <v>7</v>
      </c>
      <c r="H283" s="4">
        <v>44188.0</v>
      </c>
      <c r="I283" s="4" t="s">
        <v>8</v>
      </c>
      <c r="J283" s="5">
        <f>IFERROR(__xludf.DUMMYFUNCTION("""COMPUTED_VALUE"""),44188.455)</f>
        <v>44188.455</v>
      </c>
      <c r="K283" s="2" t="s">
        <v>9</v>
      </c>
    </row>
    <row r="284" ht="15.75" customHeight="1">
      <c r="A284" s="1" t="s">
        <v>232</v>
      </c>
      <c r="B284" s="3">
        <v>3.0</v>
      </c>
      <c r="C284" s="3">
        <v>283.0</v>
      </c>
      <c r="D284" s="1" t="str">
        <f>IFERROR(__xludf.DUMMYFUNCTION("""COMPUTED_VALUE"""),"Weapon")</f>
        <v>Weapon</v>
      </c>
      <c r="E284" s="1" t="str">
        <f>IFERROR(__xludf.DUMMYFUNCTION("""COMPUTED_VALUE"""),"2020-12-23 10:55:12")</f>
        <v>2020-12-23 10:55:12</v>
      </c>
      <c r="F284" s="1" t="str">
        <f>IFERROR(__xludf.DUMMYFUNCTION("""COMPUTED_VALUE"""),"Emerald Orb")</f>
        <v>Emerald Orb</v>
      </c>
      <c r="G284" s="1" t="s">
        <v>7</v>
      </c>
      <c r="H284" s="4">
        <v>44188.0</v>
      </c>
      <c r="I284" s="4" t="s">
        <v>8</v>
      </c>
      <c r="J284" s="5">
        <f>IFERROR(__xludf.DUMMYFUNCTION("""COMPUTED_VALUE"""),44188.455)</f>
        <v>44188.455</v>
      </c>
      <c r="K284" s="2" t="s">
        <v>9</v>
      </c>
    </row>
    <row r="285" ht="15.75" customHeight="1">
      <c r="A285" s="1" t="s">
        <v>233</v>
      </c>
      <c r="B285" s="3">
        <v>4.0</v>
      </c>
      <c r="C285" s="3">
        <v>284.0</v>
      </c>
      <c r="D285" s="1" t="str">
        <f>IFERROR(__xludf.DUMMYFUNCTION("""COMPUTED_VALUE"""),"Weapon")</f>
        <v>Weapon</v>
      </c>
      <c r="E285" s="1" t="str">
        <f>IFERROR(__xludf.DUMMYFUNCTION("""COMPUTED_VALUE"""),"2020-12-23 10:55:12")</f>
        <v>2020-12-23 10:55:12</v>
      </c>
      <c r="F285" s="1" t="str">
        <f>IFERROR(__xludf.DUMMYFUNCTION("""COMPUTED_VALUE"""),"Black Tassel")</f>
        <v>Black Tassel</v>
      </c>
      <c r="G285" s="1" t="s">
        <v>7</v>
      </c>
      <c r="H285" s="4">
        <v>44188.0</v>
      </c>
      <c r="I285" s="4" t="s">
        <v>8</v>
      </c>
      <c r="J285" s="5">
        <f>IFERROR(__xludf.DUMMYFUNCTION("""COMPUTED_VALUE"""),44188.455)</f>
        <v>44188.455</v>
      </c>
      <c r="K285" s="2" t="s">
        <v>9</v>
      </c>
    </row>
    <row r="286" ht="15.75" customHeight="1">
      <c r="A286" s="1" t="s">
        <v>234</v>
      </c>
      <c r="B286" s="3">
        <v>5.0</v>
      </c>
      <c r="C286" s="3">
        <v>285.0</v>
      </c>
      <c r="D286" s="1" t="str">
        <f>IFERROR(__xludf.DUMMYFUNCTION("""COMPUTED_VALUE"""),"Weapon")</f>
        <v>Weapon</v>
      </c>
      <c r="E286" s="1" t="str">
        <f>IFERROR(__xludf.DUMMYFUNCTION("""COMPUTED_VALUE"""),"2020-12-23 10:55:12")</f>
        <v>2020-12-23 10:55:12</v>
      </c>
      <c r="F286" s="1" t="str">
        <f>IFERROR(__xludf.DUMMYFUNCTION("""COMPUTED_VALUE"""),"Harbinger of Dawn")</f>
        <v>Harbinger of Dawn</v>
      </c>
      <c r="G286" s="1" t="s">
        <v>7</v>
      </c>
      <c r="H286" s="4">
        <v>44188.0</v>
      </c>
      <c r="I286" s="4" t="s">
        <v>8</v>
      </c>
      <c r="J286" s="5">
        <f>IFERROR(__xludf.DUMMYFUNCTION("""COMPUTED_VALUE"""),44188.455)</f>
        <v>44188.455</v>
      </c>
      <c r="K286" s="2" t="s">
        <v>9</v>
      </c>
    </row>
    <row r="287" ht="15.75" customHeight="1">
      <c r="A287" s="1" t="s">
        <v>235</v>
      </c>
      <c r="B287" s="3">
        <v>6.0</v>
      </c>
      <c r="C287" s="3">
        <v>286.0</v>
      </c>
      <c r="D287" s="1" t="str">
        <f>IFERROR(__xludf.DUMMYFUNCTION("""COMPUTED_VALUE"""),"Weapon")</f>
        <v>Weapon</v>
      </c>
      <c r="E287" s="1" t="str">
        <f>IFERROR(__xludf.DUMMYFUNCTION("""COMPUTED_VALUE"""),"2020-12-23 10:55:12")</f>
        <v>2020-12-23 10:55:12</v>
      </c>
      <c r="F287" s="1" t="str">
        <f>IFERROR(__xludf.DUMMYFUNCTION("""COMPUTED_VALUE"""),"Sharpshooter's Oath")</f>
        <v>Sharpshooter's Oath</v>
      </c>
      <c r="G287" s="1" t="s">
        <v>7</v>
      </c>
      <c r="H287" s="4">
        <v>44188.0</v>
      </c>
      <c r="I287" s="4" t="s">
        <v>8</v>
      </c>
      <c r="J287" s="5">
        <f>IFERROR(__xludf.DUMMYFUNCTION("""COMPUTED_VALUE"""),44188.455)</f>
        <v>44188.455</v>
      </c>
      <c r="K287" s="2" t="s">
        <v>9</v>
      </c>
    </row>
    <row r="288" ht="15.75" customHeight="1">
      <c r="A288" s="1" t="s">
        <v>236</v>
      </c>
      <c r="B288" s="3">
        <v>7.0</v>
      </c>
      <c r="C288" s="3">
        <v>287.0</v>
      </c>
      <c r="D288" s="1" t="str">
        <f>IFERROR(__xludf.DUMMYFUNCTION("""COMPUTED_VALUE"""),"Character")</f>
        <v>Character</v>
      </c>
      <c r="E288" s="1" t="str">
        <f>IFERROR(__xludf.DUMMYFUNCTION("""COMPUTED_VALUE"""),"2020-12-23 10:55:12")</f>
        <v>2020-12-23 10:55:12</v>
      </c>
      <c r="F288" s="1" t="str">
        <f>IFERROR(__xludf.DUMMYFUNCTION("""COMPUTED_VALUE"""),"Bennett")</f>
        <v>Bennett</v>
      </c>
      <c r="G288" s="1" t="s">
        <v>17</v>
      </c>
      <c r="H288" s="4">
        <v>44188.0</v>
      </c>
      <c r="I288" s="4" t="s">
        <v>8</v>
      </c>
      <c r="J288" s="5">
        <f>IFERROR(__xludf.DUMMYFUNCTION("""COMPUTED_VALUE"""),44188.455)</f>
        <v>44188.455</v>
      </c>
      <c r="K288" s="2" t="s">
        <v>9</v>
      </c>
    </row>
    <row r="289" ht="15.75" customHeight="1">
      <c r="A289" s="1" t="s">
        <v>237</v>
      </c>
      <c r="B289" s="3">
        <v>8.0</v>
      </c>
      <c r="C289" s="3">
        <v>288.0</v>
      </c>
      <c r="D289" s="1" t="str">
        <f>IFERROR(__xludf.DUMMYFUNCTION("""COMPUTED_VALUE"""),"Weapon")</f>
        <v>Weapon</v>
      </c>
      <c r="E289" s="1" t="str">
        <f>IFERROR(__xludf.DUMMYFUNCTION("""COMPUTED_VALUE"""),"2020-12-23 10:55:12")</f>
        <v>2020-12-23 10:55:12</v>
      </c>
      <c r="F289" s="1" t="str">
        <f>IFERROR(__xludf.DUMMYFUNCTION("""COMPUTED_VALUE"""),"Thrilling Tales of Dragon Slayers")</f>
        <v>Thrilling Tales of Dragon Slayers</v>
      </c>
      <c r="G289" s="1" t="s">
        <v>7</v>
      </c>
      <c r="H289" s="4">
        <v>44188.0</v>
      </c>
      <c r="I289" s="4" t="s">
        <v>8</v>
      </c>
      <c r="J289" s="5">
        <f>IFERROR(__xludf.DUMMYFUNCTION("""COMPUTED_VALUE"""),44188.455)</f>
        <v>44188.455</v>
      </c>
      <c r="K289" s="2" t="s">
        <v>9</v>
      </c>
    </row>
    <row r="290" ht="15.75" customHeight="1">
      <c r="A290" s="1" t="s">
        <v>238</v>
      </c>
      <c r="B290" s="3">
        <v>9.0</v>
      </c>
      <c r="C290" s="3">
        <v>289.0</v>
      </c>
      <c r="D290" s="1" t="str">
        <f>IFERROR(__xludf.DUMMYFUNCTION("""COMPUTED_VALUE"""),"Weapon")</f>
        <v>Weapon</v>
      </c>
      <c r="E290" s="1" t="str">
        <f>IFERROR(__xludf.DUMMYFUNCTION("""COMPUTED_VALUE"""),"2020-12-23 10:55:12")</f>
        <v>2020-12-23 10:55:12</v>
      </c>
      <c r="F290" s="1" t="str">
        <f>IFERROR(__xludf.DUMMYFUNCTION("""COMPUTED_VALUE"""),"Raven Bow")</f>
        <v>Raven Bow</v>
      </c>
      <c r="G290" s="1" t="s">
        <v>7</v>
      </c>
      <c r="H290" s="4">
        <v>44188.0</v>
      </c>
      <c r="I290" s="4" t="s">
        <v>8</v>
      </c>
      <c r="J290" s="5">
        <f>IFERROR(__xludf.DUMMYFUNCTION("""COMPUTED_VALUE"""),44188.455)</f>
        <v>44188.455</v>
      </c>
      <c r="K290" s="2" t="s">
        <v>9</v>
      </c>
    </row>
    <row r="291" ht="15.75" customHeight="1">
      <c r="A291" s="1" t="s">
        <v>234</v>
      </c>
      <c r="B291" s="3">
        <v>10.0</v>
      </c>
      <c r="C291" s="3">
        <v>290.0</v>
      </c>
      <c r="D291" s="1" t="str">
        <f>IFERROR(__xludf.DUMMYFUNCTION("""COMPUTED_VALUE"""),"Weapon")</f>
        <v>Weapon</v>
      </c>
      <c r="E291" s="1" t="str">
        <f>IFERROR(__xludf.DUMMYFUNCTION("""COMPUTED_VALUE"""),"2020-12-23 10:55:12")</f>
        <v>2020-12-23 10:55:12</v>
      </c>
      <c r="F291" s="1" t="str">
        <f>IFERROR(__xludf.DUMMYFUNCTION("""COMPUTED_VALUE"""),"Harbinger of Dawn")</f>
        <v>Harbinger of Dawn</v>
      </c>
      <c r="G291" s="1" t="s">
        <v>7</v>
      </c>
      <c r="H291" s="4">
        <v>44188.0</v>
      </c>
      <c r="I291" s="4" t="s">
        <v>8</v>
      </c>
      <c r="J291" s="5">
        <f>IFERROR(__xludf.DUMMYFUNCTION("""COMPUTED_VALUE"""),44188.455)</f>
        <v>44188.455</v>
      </c>
      <c r="K291" s="2" t="s">
        <v>9</v>
      </c>
    </row>
    <row r="292" ht="15.75" customHeight="1">
      <c r="A292" s="1" t="s">
        <v>239</v>
      </c>
      <c r="B292" s="3">
        <v>1.0</v>
      </c>
      <c r="C292" s="3">
        <v>291.0</v>
      </c>
      <c r="D292" s="1" t="str">
        <f>IFERROR(__xludf.DUMMYFUNCTION("""COMPUTED_VALUE"""),"Weapon")</f>
        <v>Weapon</v>
      </c>
      <c r="E292" s="1" t="str">
        <f>IFERROR(__xludf.DUMMYFUNCTION("""COMPUTED_VALUE"""),"2020-12-23 10:55:51")</f>
        <v>2020-12-23 10:55:51</v>
      </c>
      <c r="F292" s="1" t="str">
        <f>IFERROR(__xludf.DUMMYFUNCTION("""COMPUTED_VALUE"""),"Bloodtainted Greatsword")</f>
        <v>Bloodtainted Greatsword</v>
      </c>
      <c r="G292" s="1" t="s">
        <v>7</v>
      </c>
      <c r="H292" s="4">
        <v>44188.0</v>
      </c>
      <c r="I292" s="4" t="s">
        <v>8</v>
      </c>
      <c r="J292" s="5">
        <f>IFERROR(__xludf.DUMMYFUNCTION("""COMPUTED_VALUE"""),44188.45545138889)</f>
        <v>44188.45545</v>
      </c>
      <c r="K292" s="2" t="s">
        <v>9</v>
      </c>
    </row>
    <row r="293" ht="15.75" customHeight="1">
      <c r="A293" s="1" t="s">
        <v>240</v>
      </c>
      <c r="B293" s="3">
        <v>2.0</v>
      </c>
      <c r="C293" s="3">
        <v>292.0</v>
      </c>
      <c r="D293" s="1" t="str">
        <f>IFERROR(__xludf.DUMMYFUNCTION("""COMPUTED_VALUE"""),"Weapon")</f>
        <v>Weapon</v>
      </c>
      <c r="E293" s="1" t="str">
        <f>IFERROR(__xludf.DUMMYFUNCTION("""COMPUTED_VALUE"""),"2020-12-23 10:55:51")</f>
        <v>2020-12-23 10:55:51</v>
      </c>
      <c r="F293" s="1" t="str">
        <f>IFERROR(__xludf.DUMMYFUNCTION("""COMPUTED_VALUE"""),"Black Tassel")</f>
        <v>Black Tassel</v>
      </c>
      <c r="G293" s="1" t="s">
        <v>7</v>
      </c>
      <c r="H293" s="4">
        <v>44188.0</v>
      </c>
      <c r="I293" s="4" t="s">
        <v>8</v>
      </c>
      <c r="J293" s="5">
        <f>IFERROR(__xludf.DUMMYFUNCTION("""COMPUTED_VALUE"""),44188.45545138889)</f>
        <v>44188.45545</v>
      </c>
      <c r="K293" s="2" t="s">
        <v>9</v>
      </c>
    </row>
    <row r="294" ht="15.75" customHeight="1">
      <c r="A294" s="1" t="s">
        <v>239</v>
      </c>
      <c r="B294" s="3">
        <v>3.0</v>
      </c>
      <c r="C294" s="3">
        <v>293.0</v>
      </c>
      <c r="D294" s="1" t="str">
        <f>IFERROR(__xludf.DUMMYFUNCTION("""COMPUTED_VALUE"""),"Weapon")</f>
        <v>Weapon</v>
      </c>
      <c r="E294" s="1" t="str">
        <f>IFERROR(__xludf.DUMMYFUNCTION("""COMPUTED_VALUE"""),"2020-12-23 10:55:51")</f>
        <v>2020-12-23 10:55:51</v>
      </c>
      <c r="F294" s="1" t="str">
        <f>IFERROR(__xludf.DUMMYFUNCTION("""COMPUTED_VALUE"""),"Bloodtainted Greatsword")</f>
        <v>Bloodtainted Greatsword</v>
      </c>
      <c r="G294" s="1" t="s">
        <v>7</v>
      </c>
      <c r="H294" s="4">
        <v>44188.0</v>
      </c>
      <c r="I294" s="4" t="s">
        <v>8</v>
      </c>
      <c r="J294" s="5">
        <f>IFERROR(__xludf.DUMMYFUNCTION("""COMPUTED_VALUE"""),44188.45545138889)</f>
        <v>44188.45545</v>
      </c>
      <c r="K294" s="2" t="s">
        <v>9</v>
      </c>
    </row>
    <row r="295" ht="15.75" customHeight="1">
      <c r="A295" s="1" t="s">
        <v>241</v>
      </c>
      <c r="B295" s="3">
        <v>4.0</v>
      </c>
      <c r="C295" s="3">
        <v>294.0</v>
      </c>
      <c r="D295" s="1" t="str">
        <f>IFERROR(__xludf.DUMMYFUNCTION("""COMPUTED_VALUE"""),"Weapon")</f>
        <v>Weapon</v>
      </c>
      <c r="E295" s="1" t="str">
        <f>IFERROR(__xludf.DUMMYFUNCTION("""COMPUTED_VALUE"""),"2020-12-23 10:55:51")</f>
        <v>2020-12-23 10:55:51</v>
      </c>
      <c r="F295" s="1" t="str">
        <f>IFERROR(__xludf.DUMMYFUNCTION("""COMPUTED_VALUE"""),"Slingshot")</f>
        <v>Slingshot</v>
      </c>
      <c r="G295" s="1" t="s">
        <v>7</v>
      </c>
      <c r="H295" s="4">
        <v>44188.0</v>
      </c>
      <c r="I295" s="4" t="s">
        <v>8</v>
      </c>
      <c r="J295" s="5">
        <f>IFERROR(__xludf.DUMMYFUNCTION("""COMPUTED_VALUE"""),44188.45545138889)</f>
        <v>44188.45545</v>
      </c>
      <c r="K295" s="2" t="s">
        <v>9</v>
      </c>
    </row>
    <row r="296" ht="15.75" customHeight="1">
      <c r="A296" s="1" t="s">
        <v>242</v>
      </c>
      <c r="B296" s="3">
        <v>5.0</v>
      </c>
      <c r="C296" s="3">
        <v>295.0</v>
      </c>
      <c r="D296" s="1" t="str">
        <f>IFERROR(__xludf.DUMMYFUNCTION("""COMPUTED_VALUE"""),"Weapon")</f>
        <v>Weapon</v>
      </c>
      <c r="E296" s="1" t="str">
        <f>IFERROR(__xludf.DUMMYFUNCTION("""COMPUTED_VALUE"""),"2020-12-23 10:55:51")</f>
        <v>2020-12-23 10:55:51</v>
      </c>
      <c r="F296" s="1" t="str">
        <f>IFERROR(__xludf.DUMMYFUNCTION("""COMPUTED_VALUE"""),"Sharpshooter's Oath")</f>
        <v>Sharpshooter's Oath</v>
      </c>
      <c r="G296" s="1" t="s">
        <v>7</v>
      </c>
      <c r="H296" s="4">
        <v>44188.0</v>
      </c>
      <c r="I296" s="4" t="s">
        <v>8</v>
      </c>
      <c r="J296" s="5">
        <f>IFERROR(__xludf.DUMMYFUNCTION("""COMPUTED_VALUE"""),44188.45545138889)</f>
        <v>44188.45545</v>
      </c>
      <c r="K296" s="2" t="s">
        <v>9</v>
      </c>
    </row>
    <row r="297" ht="15.75" customHeight="1">
      <c r="A297" s="1" t="s">
        <v>242</v>
      </c>
      <c r="B297" s="3">
        <v>6.0</v>
      </c>
      <c r="C297" s="3">
        <v>296.0</v>
      </c>
      <c r="D297" s="1" t="str">
        <f>IFERROR(__xludf.DUMMYFUNCTION("""COMPUTED_VALUE"""),"Weapon")</f>
        <v>Weapon</v>
      </c>
      <c r="E297" s="1" t="str">
        <f>IFERROR(__xludf.DUMMYFUNCTION("""COMPUTED_VALUE"""),"2020-12-23 10:55:51")</f>
        <v>2020-12-23 10:55:51</v>
      </c>
      <c r="F297" s="1" t="str">
        <f>IFERROR(__xludf.DUMMYFUNCTION("""COMPUTED_VALUE"""),"Sharpshooter's Oath")</f>
        <v>Sharpshooter's Oath</v>
      </c>
      <c r="G297" s="1" t="s">
        <v>7</v>
      </c>
      <c r="H297" s="4">
        <v>44188.0</v>
      </c>
      <c r="I297" s="4" t="s">
        <v>8</v>
      </c>
      <c r="J297" s="5">
        <f>IFERROR(__xludf.DUMMYFUNCTION("""COMPUTED_VALUE"""),44188.45545138889)</f>
        <v>44188.45545</v>
      </c>
      <c r="K297" s="2" t="s">
        <v>9</v>
      </c>
    </row>
    <row r="298" ht="15.75" customHeight="1">
      <c r="A298" s="1" t="s">
        <v>243</v>
      </c>
      <c r="B298" s="3">
        <v>7.0</v>
      </c>
      <c r="C298" s="3">
        <v>297.0</v>
      </c>
      <c r="D298" s="1" t="str">
        <f>IFERROR(__xludf.DUMMYFUNCTION("""COMPUTED_VALUE"""),"Weapon")</f>
        <v>Weapon</v>
      </c>
      <c r="E298" s="1" t="str">
        <f>IFERROR(__xludf.DUMMYFUNCTION("""COMPUTED_VALUE"""),"2020-12-23 10:55:51")</f>
        <v>2020-12-23 10:55:51</v>
      </c>
      <c r="F298" s="1" t="str">
        <f>IFERROR(__xludf.DUMMYFUNCTION("""COMPUTED_VALUE"""),"Favonius Sword")</f>
        <v>Favonius Sword</v>
      </c>
      <c r="G298" s="1" t="s">
        <v>17</v>
      </c>
      <c r="H298" s="4">
        <v>44188.0</v>
      </c>
      <c r="I298" s="4" t="s">
        <v>8</v>
      </c>
      <c r="J298" s="5">
        <f>IFERROR(__xludf.DUMMYFUNCTION("""COMPUTED_VALUE"""),44188.45545138889)</f>
        <v>44188.45545</v>
      </c>
      <c r="K298" s="2" t="s">
        <v>9</v>
      </c>
    </row>
    <row r="299" ht="15.75" customHeight="1">
      <c r="A299" s="1" t="s">
        <v>239</v>
      </c>
      <c r="B299" s="3">
        <v>8.0</v>
      </c>
      <c r="C299" s="3">
        <v>298.0</v>
      </c>
      <c r="D299" s="1" t="str">
        <f>IFERROR(__xludf.DUMMYFUNCTION("""COMPUTED_VALUE"""),"Weapon")</f>
        <v>Weapon</v>
      </c>
      <c r="E299" s="1" t="str">
        <f>IFERROR(__xludf.DUMMYFUNCTION("""COMPUTED_VALUE"""),"2020-12-23 10:55:51")</f>
        <v>2020-12-23 10:55:51</v>
      </c>
      <c r="F299" s="1" t="str">
        <f>IFERROR(__xludf.DUMMYFUNCTION("""COMPUTED_VALUE"""),"Bloodtainted Greatsword")</f>
        <v>Bloodtainted Greatsword</v>
      </c>
      <c r="G299" s="1" t="s">
        <v>7</v>
      </c>
      <c r="H299" s="4">
        <v>44188.0</v>
      </c>
      <c r="I299" s="4" t="s">
        <v>8</v>
      </c>
      <c r="J299" s="5">
        <f>IFERROR(__xludf.DUMMYFUNCTION("""COMPUTED_VALUE"""),44188.45545138889)</f>
        <v>44188.45545</v>
      </c>
      <c r="K299" s="2" t="s">
        <v>9</v>
      </c>
    </row>
    <row r="300" ht="15.75" customHeight="1">
      <c r="A300" s="1" t="s">
        <v>244</v>
      </c>
      <c r="B300" s="3">
        <v>9.0</v>
      </c>
      <c r="C300" s="3">
        <v>299.0</v>
      </c>
      <c r="D300" s="1" t="str">
        <f>IFERROR(__xludf.DUMMYFUNCTION("""COMPUTED_VALUE"""),"Weapon")</f>
        <v>Weapon</v>
      </c>
      <c r="E300" s="1" t="str">
        <f>IFERROR(__xludf.DUMMYFUNCTION("""COMPUTED_VALUE"""),"2020-12-23 10:55:51")</f>
        <v>2020-12-23 10:55:51</v>
      </c>
      <c r="F300" s="1" t="str">
        <f>IFERROR(__xludf.DUMMYFUNCTION("""COMPUTED_VALUE"""),"Magic Guide")</f>
        <v>Magic Guide</v>
      </c>
      <c r="G300" s="1" t="s">
        <v>7</v>
      </c>
      <c r="H300" s="4">
        <v>44188.0</v>
      </c>
      <c r="I300" s="4" t="s">
        <v>8</v>
      </c>
      <c r="J300" s="5">
        <f>IFERROR(__xludf.DUMMYFUNCTION("""COMPUTED_VALUE"""),44188.45545138889)</f>
        <v>44188.45545</v>
      </c>
      <c r="K300" s="2" t="s">
        <v>9</v>
      </c>
    </row>
    <row r="301" ht="15.75" customHeight="1">
      <c r="A301" s="1" t="s">
        <v>245</v>
      </c>
      <c r="B301" s="3">
        <v>10.0</v>
      </c>
      <c r="C301" s="3">
        <v>300.0</v>
      </c>
      <c r="D301" s="1" t="str">
        <f>IFERROR(__xludf.DUMMYFUNCTION("""COMPUTED_VALUE"""),"Character")</f>
        <v>Character</v>
      </c>
      <c r="E301" s="1" t="str">
        <f>IFERROR(__xludf.DUMMYFUNCTION("""COMPUTED_VALUE"""),"2020-12-23 10:55:51")</f>
        <v>2020-12-23 10:55:51</v>
      </c>
      <c r="F301" s="1" t="str">
        <f>IFERROR(__xludf.DUMMYFUNCTION("""COMPUTED_VALUE"""),"Sucrose")</f>
        <v>Sucrose</v>
      </c>
      <c r="G301" s="1" t="s">
        <v>17</v>
      </c>
      <c r="H301" s="4">
        <v>44188.0</v>
      </c>
      <c r="I301" s="4" t="s">
        <v>8</v>
      </c>
      <c r="J301" s="5">
        <f>IFERROR(__xludf.DUMMYFUNCTION("""COMPUTED_VALUE"""),44188.45545138889)</f>
        <v>44188.45545</v>
      </c>
      <c r="K301" s="2" t="s">
        <v>9</v>
      </c>
    </row>
    <row r="302" ht="15.75" customHeight="1">
      <c r="A302" s="1" t="s">
        <v>246</v>
      </c>
      <c r="B302" s="3">
        <v>1.0</v>
      </c>
      <c r="C302" s="3">
        <v>301.0</v>
      </c>
      <c r="D302" s="1" t="str">
        <f>IFERROR(__xludf.DUMMYFUNCTION("""COMPUTED_VALUE"""),"Weapon")</f>
        <v>Weapon</v>
      </c>
      <c r="E302" s="1" t="str">
        <f>IFERROR(__xludf.DUMMYFUNCTION("""COMPUTED_VALUE"""),"2020-12-23 15:09:10")</f>
        <v>2020-12-23 15:09:10</v>
      </c>
      <c r="F302" s="1" t="str">
        <f>IFERROR(__xludf.DUMMYFUNCTION("""COMPUTED_VALUE"""),"Thrilling Tales of Dragon Slayers")</f>
        <v>Thrilling Tales of Dragon Slayers</v>
      </c>
      <c r="G302" s="1" t="s">
        <v>7</v>
      </c>
      <c r="H302" s="4">
        <v>44188.0</v>
      </c>
      <c r="I302" s="4" t="s">
        <v>8</v>
      </c>
      <c r="J302" s="5">
        <f>IFERROR(__xludf.DUMMYFUNCTION("""COMPUTED_VALUE"""),44188.63136574074)</f>
        <v>44188.63137</v>
      </c>
      <c r="K302" s="2" t="s">
        <v>9</v>
      </c>
    </row>
    <row r="303" ht="15.75" customHeight="1">
      <c r="A303" s="1" t="s">
        <v>247</v>
      </c>
      <c r="B303" s="3">
        <v>2.0</v>
      </c>
      <c r="C303" s="3">
        <v>302.0</v>
      </c>
      <c r="D303" s="1" t="str">
        <f>IFERROR(__xludf.DUMMYFUNCTION("""COMPUTED_VALUE"""),"Character")</f>
        <v>Character</v>
      </c>
      <c r="E303" s="1" t="str">
        <f>IFERROR(__xludf.DUMMYFUNCTION("""COMPUTED_VALUE"""),"2020-12-23 15:09:10")</f>
        <v>2020-12-23 15:09:10</v>
      </c>
      <c r="F303" s="1" t="str">
        <f>IFERROR(__xludf.DUMMYFUNCTION("""COMPUTED_VALUE"""),"Fischl")</f>
        <v>Fischl</v>
      </c>
      <c r="G303" s="1" t="s">
        <v>17</v>
      </c>
      <c r="H303" s="4">
        <v>44188.0</v>
      </c>
      <c r="I303" s="4" t="s">
        <v>8</v>
      </c>
      <c r="J303" s="5">
        <f>IFERROR(__xludf.DUMMYFUNCTION("""COMPUTED_VALUE"""),44188.63136574074)</f>
        <v>44188.63137</v>
      </c>
      <c r="K303" s="2" t="s">
        <v>9</v>
      </c>
    </row>
    <row r="304" ht="15.75" customHeight="1">
      <c r="A304" s="1" t="s">
        <v>246</v>
      </c>
      <c r="B304" s="3">
        <v>3.0</v>
      </c>
      <c r="C304" s="3">
        <v>303.0</v>
      </c>
      <c r="D304" s="1" t="str">
        <f>IFERROR(__xludf.DUMMYFUNCTION("""COMPUTED_VALUE"""),"Weapon")</f>
        <v>Weapon</v>
      </c>
      <c r="E304" s="1" t="str">
        <f>IFERROR(__xludf.DUMMYFUNCTION("""COMPUTED_VALUE"""),"2020-12-23 15:09:10")</f>
        <v>2020-12-23 15:09:10</v>
      </c>
      <c r="F304" s="1" t="str">
        <f>IFERROR(__xludf.DUMMYFUNCTION("""COMPUTED_VALUE"""),"Thrilling Tales of Dragon Slayers")</f>
        <v>Thrilling Tales of Dragon Slayers</v>
      </c>
      <c r="G304" s="1" t="s">
        <v>7</v>
      </c>
      <c r="H304" s="4">
        <v>44188.0</v>
      </c>
      <c r="I304" s="4" t="s">
        <v>8</v>
      </c>
      <c r="J304" s="5">
        <f>IFERROR(__xludf.DUMMYFUNCTION("""COMPUTED_VALUE"""),44188.63136574074)</f>
        <v>44188.63137</v>
      </c>
      <c r="K304" s="2" t="s">
        <v>9</v>
      </c>
    </row>
    <row r="305" ht="15.75" customHeight="1">
      <c r="A305" s="1" t="s">
        <v>248</v>
      </c>
      <c r="B305" s="3">
        <v>4.0</v>
      </c>
      <c r="C305" s="3">
        <v>304.0</v>
      </c>
      <c r="D305" s="1" t="str">
        <f>IFERROR(__xludf.DUMMYFUNCTION("""COMPUTED_VALUE"""),"Weapon")</f>
        <v>Weapon</v>
      </c>
      <c r="E305" s="1" t="str">
        <f>IFERROR(__xludf.DUMMYFUNCTION("""COMPUTED_VALUE"""),"2020-12-23 15:09:10")</f>
        <v>2020-12-23 15:09:10</v>
      </c>
      <c r="F305" s="1" t="str">
        <f>IFERROR(__xludf.DUMMYFUNCTION("""COMPUTED_VALUE"""),"Debate Club")</f>
        <v>Debate Club</v>
      </c>
      <c r="G305" s="1" t="s">
        <v>7</v>
      </c>
      <c r="H305" s="4">
        <v>44188.0</v>
      </c>
      <c r="I305" s="4" t="s">
        <v>8</v>
      </c>
      <c r="J305" s="5">
        <f>IFERROR(__xludf.DUMMYFUNCTION("""COMPUTED_VALUE"""),44188.63136574074)</f>
        <v>44188.63137</v>
      </c>
      <c r="K305" s="2" t="s">
        <v>9</v>
      </c>
    </row>
    <row r="306" ht="15.75" customHeight="1">
      <c r="A306" s="1" t="s">
        <v>249</v>
      </c>
      <c r="B306" s="3">
        <v>5.0</v>
      </c>
      <c r="C306" s="3">
        <v>305.0</v>
      </c>
      <c r="D306" s="1" t="str">
        <f>IFERROR(__xludf.DUMMYFUNCTION("""COMPUTED_VALUE"""),"Weapon")</f>
        <v>Weapon</v>
      </c>
      <c r="E306" s="1" t="str">
        <f>IFERROR(__xludf.DUMMYFUNCTION("""COMPUTED_VALUE"""),"2020-12-23 15:09:10")</f>
        <v>2020-12-23 15:09:10</v>
      </c>
      <c r="F306" s="1" t="str">
        <f>IFERROR(__xludf.DUMMYFUNCTION("""COMPUTED_VALUE"""),"Skyrider Sword")</f>
        <v>Skyrider Sword</v>
      </c>
      <c r="G306" s="1" t="s">
        <v>7</v>
      </c>
      <c r="H306" s="4">
        <v>44188.0</v>
      </c>
      <c r="I306" s="4" t="s">
        <v>8</v>
      </c>
      <c r="J306" s="5">
        <f>IFERROR(__xludf.DUMMYFUNCTION("""COMPUTED_VALUE"""),44188.63136574074)</f>
        <v>44188.63137</v>
      </c>
      <c r="K306" s="2" t="s">
        <v>9</v>
      </c>
    </row>
    <row r="307" ht="15.75" customHeight="1">
      <c r="A307" s="1" t="s">
        <v>250</v>
      </c>
      <c r="B307" s="3">
        <v>6.0</v>
      </c>
      <c r="C307" s="3">
        <v>306.0</v>
      </c>
      <c r="D307" s="1" t="str">
        <f>IFERROR(__xludf.DUMMYFUNCTION("""COMPUTED_VALUE"""),"Weapon")</f>
        <v>Weapon</v>
      </c>
      <c r="E307" s="1" t="str">
        <f>IFERROR(__xludf.DUMMYFUNCTION("""COMPUTED_VALUE"""),"2020-12-23 15:09:10")</f>
        <v>2020-12-23 15:09:10</v>
      </c>
      <c r="F307" s="1" t="str">
        <f>IFERROR(__xludf.DUMMYFUNCTION("""COMPUTED_VALUE"""),"Cool Steel")</f>
        <v>Cool Steel</v>
      </c>
      <c r="G307" s="1" t="s">
        <v>7</v>
      </c>
      <c r="H307" s="4">
        <v>44188.0</v>
      </c>
      <c r="I307" s="4" t="s">
        <v>8</v>
      </c>
      <c r="J307" s="5">
        <f>IFERROR(__xludf.DUMMYFUNCTION("""COMPUTED_VALUE"""),44188.63136574074)</f>
        <v>44188.63137</v>
      </c>
      <c r="K307" s="2" t="s">
        <v>9</v>
      </c>
    </row>
    <row r="308" ht="15.75" customHeight="1">
      <c r="A308" s="1" t="s">
        <v>251</v>
      </c>
      <c r="B308" s="3">
        <v>7.0</v>
      </c>
      <c r="C308" s="3">
        <v>307.0</v>
      </c>
      <c r="D308" s="1" t="str">
        <f>IFERROR(__xludf.DUMMYFUNCTION("""COMPUTED_VALUE"""),"Weapon")</f>
        <v>Weapon</v>
      </c>
      <c r="E308" s="1" t="str">
        <f>IFERROR(__xludf.DUMMYFUNCTION("""COMPUTED_VALUE"""),"2020-12-23 15:09:10")</f>
        <v>2020-12-23 15:09:10</v>
      </c>
      <c r="F308" s="1" t="str">
        <f>IFERROR(__xludf.DUMMYFUNCTION("""COMPUTED_VALUE"""),"Harbinger of Dawn")</f>
        <v>Harbinger of Dawn</v>
      </c>
      <c r="G308" s="1" t="s">
        <v>7</v>
      </c>
      <c r="H308" s="4">
        <v>44188.0</v>
      </c>
      <c r="I308" s="4" t="s">
        <v>8</v>
      </c>
      <c r="J308" s="5">
        <f>IFERROR(__xludf.DUMMYFUNCTION("""COMPUTED_VALUE"""),44188.63136574074)</f>
        <v>44188.63137</v>
      </c>
      <c r="K308" s="2" t="s">
        <v>9</v>
      </c>
    </row>
    <row r="309" ht="15.75" customHeight="1">
      <c r="A309" s="1" t="s">
        <v>252</v>
      </c>
      <c r="B309" s="3">
        <v>8.0</v>
      </c>
      <c r="C309" s="3">
        <v>308.0</v>
      </c>
      <c r="D309" s="1" t="str">
        <f>IFERROR(__xludf.DUMMYFUNCTION("""COMPUTED_VALUE"""),"Weapon")</f>
        <v>Weapon</v>
      </c>
      <c r="E309" s="1" t="str">
        <f>IFERROR(__xludf.DUMMYFUNCTION("""COMPUTED_VALUE"""),"2020-12-23 15:09:10")</f>
        <v>2020-12-23 15:09:10</v>
      </c>
      <c r="F309" s="1" t="str">
        <f>IFERROR(__xludf.DUMMYFUNCTION("""COMPUTED_VALUE"""),"Slingshot")</f>
        <v>Slingshot</v>
      </c>
      <c r="G309" s="1" t="s">
        <v>7</v>
      </c>
      <c r="H309" s="4">
        <v>44188.0</v>
      </c>
      <c r="I309" s="4" t="s">
        <v>8</v>
      </c>
      <c r="J309" s="5">
        <f>IFERROR(__xludf.DUMMYFUNCTION("""COMPUTED_VALUE"""),44188.63136574074)</f>
        <v>44188.63137</v>
      </c>
      <c r="K309" s="2" t="s">
        <v>9</v>
      </c>
    </row>
    <row r="310" ht="15.75" customHeight="1">
      <c r="A310" s="1" t="s">
        <v>253</v>
      </c>
      <c r="B310" s="3">
        <v>9.0</v>
      </c>
      <c r="C310" s="3">
        <v>309.0</v>
      </c>
      <c r="D310" s="1" t="str">
        <f>IFERROR(__xludf.DUMMYFUNCTION("""COMPUTED_VALUE"""),"Weapon")</f>
        <v>Weapon</v>
      </c>
      <c r="E310" s="1" t="str">
        <f>IFERROR(__xludf.DUMMYFUNCTION("""COMPUTED_VALUE"""),"2020-12-23 15:09:10")</f>
        <v>2020-12-23 15:09:10</v>
      </c>
      <c r="F310" s="1" t="str">
        <f>IFERROR(__xludf.DUMMYFUNCTION("""COMPUTED_VALUE"""),"Emerald Orb")</f>
        <v>Emerald Orb</v>
      </c>
      <c r="G310" s="1" t="s">
        <v>7</v>
      </c>
      <c r="H310" s="4">
        <v>44188.0</v>
      </c>
      <c r="I310" s="4" t="s">
        <v>8</v>
      </c>
      <c r="J310" s="5">
        <f>IFERROR(__xludf.DUMMYFUNCTION("""COMPUTED_VALUE"""),44188.63136574074)</f>
        <v>44188.63137</v>
      </c>
      <c r="K310" s="2" t="s">
        <v>9</v>
      </c>
    </row>
    <row r="311" ht="15.75" customHeight="1">
      <c r="A311" s="1" t="s">
        <v>254</v>
      </c>
      <c r="B311" s="3">
        <v>10.0</v>
      </c>
      <c r="C311" s="3">
        <v>310.0</v>
      </c>
      <c r="D311" s="1" t="str">
        <f>IFERROR(__xludf.DUMMYFUNCTION("""COMPUTED_VALUE"""),"Weapon")</f>
        <v>Weapon</v>
      </c>
      <c r="E311" s="1" t="str">
        <f>IFERROR(__xludf.DUMMYFUNCTION("""COMPUTED_VALUE"""),"2020-12-23 15:09:10")</f>
        <v>2020-12-23 15:09:10</v>
      </c>
      <c r="F311" s="1" t="str">
        <f>IFERROR(__xludf.DUMMYFUNCTION("""COMPUTED_VALUE"""),"Ferrous Shadow")</f>
        <v>Ferrous Shadow</v>
      </c>
      <c r="G311" s="1" t="s">
        <v>7</v>
      </c>
      <c r="H311" s="4">
        <v>44188.0</v>
      </c>
      <c r="I311" s="4" t="s">
        <v>8</v>
      </c>
      <c r="J311" s="5">
        <f>IFERROR(__xludf.DUMMYFUNCTION("""COMPUTED_VALUE"""),44188.63136574074)</f>
        <v>44188.63137</v>
      </c>
      <c r="K311" s="2" t="s">
        <v>9</v>
      </c>
    </row>
    <row r="312" ht="15.75" customHeight="1">
      <c r="A312" s="1" t="s">
        <v>255</v>
      </c>
      <c r="B312" s="3"/>
      <c r="C312" s="3">
        <v>311.0</v>
      </c>
      <c r="D312" s="1" t="str">
        <f>IFERROR(__xludf.DUMMYFUNCTION("""COMPUTED_VALUE"""),"Weapon")</f>
        <v>Weapon</v>
      </c>
      <c r="E312" s="1" t="str">
        <f>IFERROR(__xludf.DUMMYFUNCTION("""COMPUTED_VALUE"""),"2020-12-23 17:31:46")</f>
        <v>2020-12-23 17:31:46</v>
      </c>
      <c r="F312" s="1" t="str">
        <f>IFERROR(__xludf.DUMMYFUNCTION("""COMPUTED_VALUE"""),"Raven Bow")</f>
        <v>Raven Bow</v>
      </c>
      <c r="G312" s="1" t="s">
        <v>7</v>
      </c>
      <c r="H312" s="4">
        <v>44188.0</v>
      </c>
      <c r="I312" s="4" t="s">
        <v>256</v>
      </c>
      <c r="J312" s="5">
        <f>IFERROR(__xludf.DUMMYFUNCTION("""COMPUTED_VALUE"""),44188.73039351852)</f>
        <v>44188.73039</v>
      </c>
      <c r="K312" s="2" t="s">
        <v>9</v>
      </c>
    </row>
    <row r="313" ht="15.75" customHeight="1">
      <c r="A313" s="1" t="s">
        <v>257</v>
      </c>
      <c r="B313" s="3"/>
      <c r="C313" s="3">
        <v>312.0</v>
      </c>
      <c r="D313" s="1" t="str">
        <f>IFERROR(__xludf.DUMMYFUNCTION("""COMPUTED_VALUE"""),"Character")</f>
        <v>Character</v>
      </c>
      <c r="E313" s="1" t="str">
        <f>IFERROR(__xludf.DUMMYFUNCTION("""COMPUTED_VALUE"""),"2020-12-23 17:31:57")</f>
        <v>2020-12-23 17:31:57</v>
      </c>
      <c r="F313" s="1" t="str">
        <f>IFERROR(__xludf.DUMMYFUNCTION("""COMPUTED_VALUE"""),"Sucrose")</f>
        <v>Sucrose</v>
      </c>
      <c r="G313" s="1" t="s">
        <v>17</v>
      </c>
      <c r="H313" s="4">
        <v>44188.0</v>
      </c>
      <c r="I313" s="4" t="s">
        <v>256</v>
      </c>
      <c r="J313" s="5">
        <f>IFERROR(__xludf.DUMMYFUNCTION("""COMPUTED_VALUE"""),44188.730520833335)</f>
        <v>44188.73052</v>
      </c>
      <c r="K313" s="2" t="s">
        <v>9</v>
      </c>
    </row>
    <row r="314" ht="15.75" customHeight="1">
      <c r="A314" s="1" t="s">
        <v>258</v>
      </c>
      <c r="B314" s="3"/>
      <c r="C314" s="3">
        <v>313.0</v>
      </c>
      <c r="D314" s="1" t="str">
        <f>IFERROR(__xludf.DUMMYFUNCTION("""COMPUTED_VALUE"""),"Character")</f>
        <v>Character</v>
      </c>
      <c r="E314" s="1" t="str">
        <f>IFERROR(__xludf.DUMMYFUNCTION("""COMPUTED_VALUE"""),"2020-12-23 17:32:10")</f>
        <v>2020-12-23 17:32:10</v>
      </c>
      <c r="F314" s="1" t="str">
        <f>IFERROR(__xludf.DUMMYFUNCTION("""COMPUTED_VALUE"""),"Albedo")</f>
        <v>Albedo</v>
      </c>
      <c r="G314" s="1" t="s">
        <v>67</v>
      </c>
      <c r="H314" s="4">
        <v>44188.0</v>
      </c>
      <c r="I314" s="4" t="s">
        <v>256</v>
      </c>
      <c r="J314" s="5">
        <f>IFERROR(__xludf.DUMMYFUNCTION("""COMPUTED_VALUE"""),44188.730671296296)</f>
        <v>44188.73067</v>
      </c>
      <c r="K314" s="2" t="s">
        <v>9</v>
      </c>
    </row>
    <row r="315" ht="15.75" customHeight="1">
      <c r="A315" s="1" t="s">
        <v>259</v>
      </c>
      <c r="B315" s="3">
        <v>1.0</v>
      </c>
      <c r="C315" s="3">
        <v>314.0</v>
      </c>
      <c r="D315" s="1" t="str">
        <f>IFERROR(__xludf.DUMMYFUNCTION("""COMPUTED_VALUE"""),"Character")</f>
        <v>Character</v>
      </c>
      <c r="E315" s="1" t="str">
        <f>IFERROR(__xludf.DUMMYFUNCTION("""COMPUTED_VALUE"""),"2020-12-27 11:40:33")</f>
        <v>2020-12-27 11:40:33</v>
      </c>
      <c r="F315" s="1" t="str">
        <f>IFERROR(__xludf.DUMMYFUNCTION("""COMPUTED_VALUE"""),"Noelle")</f>
        <v>Noelle</v>
      </c>
      <c r="G315" s="1" t="s">
        <v>17</v>
      </c>
      <c r="H315" s="4">
        <v>44192.0</v>
      </c>
      <c r="I315" s="4" t="s">
        <v>8</v>
      </c>
      <c r="J315" s="5">
        <f>IFERROR(__xludf.DUMMYFUNCTION("""COMPUTED_VALUE"""),44192.486493055556)</f>
        <v>44192.48649</v>
      </c>
      <c r="K315" s="2" t="s">
        <v>9</v>
      </c>
    </row>
    <row r="316" ht="15.75" customHeight="1">
      <c r="A316" s="1" t="s">
        <v>260</v>
      </c>
      <c r="B316" s="3">
        <v>2.0</v>
      </c>
      <c r="C316" s="3">
        <v>315.0</v>
      </c>
      <c r="D316" s="1" t="str">
        <f>IFERROR(__xludf.DUMMYFUNCTION("""COMPUTED_VALUE"""),"Weapon")</f>
        <v>Weapon</v>
      </c>
      <c r="E316" s="1" t="str">
        <f>IFERROR(__xludf.DUMMYFUNCTION("""COMPUTED_VALUE"""),"2020-12-27 11:40:33")</f>
        <v>2020-12-27 11:40:33</v>
      </c>
      <c r="F316" s="1" t="str">
        <f>IFERROR(__xludf.DUMMYFUNCTION("""COMPUTED_VALUE"""),"Bloodtainted Greatsword")</f>
        <v>Bloodtainted Greatsword</v>
      </c>
      <c r="G316" s="1" t="s">
        <v>7</v>
      </c>
      <c r="H316" s="4">
        <v>44192.0</v>
      </c>
      <c r="I316" s="4" t="s">
        <v>8</v>
      </c>
      <c r="J316" s="5">
        <f>IFERROR(__xludf.DUMMYFUNCTION("""COMPUTED_VALUE"""),44192.486493055556)</f>
        <v>44192.48649</v>
      </c>
      <c r="K316" s="2" t="s">
        <v>9</v>
      </c>
    </row>
    <row r="317" ht="15.75" customHeight="1">
      <c r="A317" s="1" t="s">
        <v>261</v>
      </c>
      <c r="B317" s="3">
        <v>3.0</v>
      </c>
      <c r="C317" s="3">
        <v>316.0</v>
      </c>
      <c r="D317" s="1" t="str">
        <f>IFERROR(__xludf.DUMMYFUNCTION("""COMPUTED_VALUE"""),"Weapon")</f>
        <v>Weapon</v>
      </c>
      <c r="E317" s="1" t="str">
        <f>IFERROR(__xludf.DUMMYFUNCTION("""COMPUTED_VALUE"""),"2020-12-27 11:40:33")</f>
        <v>2020-12-27 11:40:33</v>
      </c>
      <c r="F317" s="1" t="str">
        <f>IFERROR(__xludf.DUMMYFUNCTION("""COMPUTED_VALUE"""),"Magic Guide")</f>
        <v>Magic Guide</v>
      </c>
      <c r="G317" s="1" t="s">
        <v>7</v>
      </c>
      <c r="H317" s="4">
        <v>44192.0</v>
      </c>
      <c r="I317" s="4" t="s">
        <v>8</v>
      </c>
      <c r="J317" s="5">
        <f>IFERROR(__xludf.DUMMYFUNCTION("""COMPUTED_VALUE"""),44192.486493055556)</f>
        <v>44192.48649</v>
      </c>
      <c r="K317" s="2" t="s">
        <v>9</v>
      </c>
    </row>
    <row r="318" ht="15.75" customHeight="1">
      <c r="A318" s="1" t="s">
        <v>260</v>
      </c>
      <c r="B318" s="3">
        <v>4.0</v>
      </c>
      <c r="C318" s="3">
        <v>317.0</v>
      </c>
      <c r="D318" s="1" t="str">
        <f>IFERROR(__xludf.DUMMYFUNCTION("""COMPUTED_VALUE"""),"Weapon")</f>
        <v>Weapon</v>
      </c>
      <c r="E318" s="1" t="str">
        <f>IFERROR(__xludf.DUMMYFUNCTION("""COMPUTED_VALUE"""),"2020-12-27 11:40:33")</f>
        <v>2020-12-27 11:40:33</v>
      </c>
      <c r="F318" s="1" t="str">
        <f>IFERROR(__xludf.DUMMYFUNCTION("""COMPUTED_VALUE"""),"Bloodtainted Greatsword")</f>
        <v>Bloodtainted Greatsword</v>
      </c>
      <c r="G318" s="1" t="s">
        <v>7</v>
      </c>
      <c r="H318" s="4">
        <v>44192.0</v>
      </c>
      <c r="I318" s="4" t="s">
        <v>8</v>
      </c>
      <c r="J318" s="5">
        <f>IFERROR(__xludf.DUMMYFUNCTION("""COMPUTED_VALUE"""),44192.486493055556)</f>
        <v>44192.48649</v>
      </c>
      <c r="K318" s="2" t="s">
        <v>9</v>
      </c>
    </row>
    <row r="319" ht="15.75" customHeight="1">
      <c r="A319" s="1" t="s">
        <v>262</v>
      </c>
      <c r="B319" s="3">
        <v>5.0</v>
      </c>
      <c r="C319" s="3">
        <v>318.0</v>
      </c>
      <c r="D319" s="1" t="str">
        <f>IFERROR(__xludf.DUMMYFUNCTION("""COMPUTED_VALUE"""),"Weapon")</f>
        <v>Weapon</v>
      </c>
      <c r="E319" s="1" t="str">
        <f>IFERROR(__xludf.DUMMYFUNCTION("""COMPUTED_VALUE"""),"2020-12-27 11:40:33")</f>
        <v>2020-12-27 11:40:33</v>
      </c>
      <c r="F319" s="1" t="str">
        <f>IFERROR(__xludf.DUMMYFUNCTION("""COMPUTED_VALUE"""),"Harbinger of Dawn")</f>
        <v>Harbinger of Dawn</v>
      </c>
      <c r="G319" s="1" t="s">
        <v>7</v>
      </c>
      <c r="H319" s="4">
        <v>44192.0</v>
      </c>
      <c r="I319" s="4" t="s">
        <v>8</v>
      </c>
      <c r="J319" s="5">
        <f>IFERROR(__xludf.DUMMYFUNCTION("""COMPUTED_VALUE"""),44192.486493055556)</f>
        <v>44192.48649</v>
      </c>
      <c r="K319" s="2" t="s">
        <v>9</v>
      </c>
    </row>
    <row r="320" ht="15.75" customHeight="1">
      <c r="A320" s="1" t="s">
        <v>263</v>
      </c>
      <c r="B320" s="3">
        <v>6.0</v>
      </c>
      <c r="C320" s="3">
        <v>319.0</v>
      </c>
      <c r="D320" s="1" t="str">
        <f>IFERROR(__xludf.DUMMYFUNCTION("""COMPUTED_VALUE"""),"Weapon")</f>
        <v>Weapon</v>
      </c>
      <c r="E320" s="1" t="str">
        <f>IFERROR(__xludf.DUMMYFUNCTION("""COMPUTED_VALUE"""),"2020-12-27 11:40:33")</f>
        <v>2020-12-27 11:40:33</v>
      </c>
      <c r="F320" s="1" t="str">
        <f>IFERROR(__xludf.DUMMYFUNCTION("""COMPUTED_VALUE"""),"Skyrider Sword")</f>
        <v>Skyrider Sword</v>
      </c>
      <c r="G320" s="1" t="s">
        <v>7</v>
      </c>
      <c r="H320" s="4">
        <v>44192.0</v>
      </c>
      <c r="I320" s="4" t="s">
        <v>8</v>
      </c>
      <c r="J320" s="5">
        <f>IFERROR(__xludf.DUMMYFUNCTION("""COMPUTED_VALUE"""),44192.486493055556)</f>
        <v>44192.48649</v>
      </c>
      <c r="K320" s="2" t="s">
        <v>9</v>
      </c>
    </row>
    <row r="321" ht="15.75" customHeight="1">
      <c r="A321" s="1" t="s">
        <v>264</v>
      </c>
      <c r="B321" s="3">
        <v>7.0</v>
      </c>
      <c r="C321" s="3">
        <v>320.0</v>
      </c>
      <c r="D321" s="1" t="str">
        <f>IFERROR(__xludf.DUMMYFUNCTION("""COMPUTED_VALUE"""),"Weapon")</f>
        <v>Weapon</v>
      </c>
      <c r="E321" s="1" t="str">
        <f>IFERROR(__xludf.DUMMYFUNCTION("""COMPUTED_VALUE"""),"2020-12-27 11:40:33")</f>
        <v>2020-12-27 11:40:33</v>
      </c>
      <c r="F321" s="1" t="str">
        <f>IFERROR(__xludf.DUMMYFUNCTION("""COMPUTED_VALUE"""),"Thrilling Tales of Dragon Slayers")</f>
        <v>Thrilling Tales of Dragon Slayers</v>
      </c>
      <c r="G321" s="1" t="s">
        <v>7</v>
      </c>
      <c r="H321" s="4">
        <v>44192.0</v>
      </c>
      <c r="I321" s="4" t="s">
        <v>8</v>
      </c>
      <c r="J321" s="5">
        <f>IFERROR(__xludf.DUMMYFUNCTION("""COMPUTED_VALUE"""),44192.486493055556)</f>
        <v>44192.48649</v>
      </c>
      <c r="K321" s="2" t="s">
        <v>9</v>
      </c>
    </row>
    <row r="322" ht="15.75" customHeight="1">
      <c r="A322" s="1" t="s">
        <v>261</v>
      </c>
      <c r="B322" s="3">
        <v>8.0</v>
      </c>
      <c r="C322" s="3">
        <v>321.0</v>
      </c>
      <c r="D322" s="1" t="str">
        <f>IFERROR(__xludf.DUMMYFUNCTION("""COMPUTED_VALUE"""),"Weapon")</f>
        <v>Weapon</v>
      </c>
      <c r="E322" s="1" t="str">
        <f>IFERROR(__xludf.DUMMYFUNCTION("""COMPUTED_VALUE"""),"2020-12-27 11:40:33")</f>
        <v>2020-12-27 11:40:33</v>
      </c>
      <c r="F322" s="1" t="str">
        <f>IFERROR(__xludf.DUMMYFUNCTION("""COMPUTED_VALUE"""),"Magic Guide")</f>
        <v>Magic Guide</v>
      </c>
      <c r="G322" s="1" t="s">
        <v>7</v>
      </c>
      <c r="H322" s="4">
        <v>44192.0</v>
      </c>
      <c r="I322" s="4" t="s">
        <v>8</v>
      </c>
      <c r="J322" s="5">
        <f>IFERROR(__xludf.DUMMYFUNCTION("""COMPUTED_VALUE"""),44192.486493055556)</f>
        <v>44192.48649</v>
      </c>
      <c r="K322" s="2" t="s">
        <v>9</v>
      </c>
    </row>
    <row r="323" ht="15.75" customHeight="1">
      <c r="A323" s="1" t="s">
        <v>265</v>
      </c>
      <c r="B323" s="3">
        <v>9.0</v>
      </c>
      <c r="C323" s="3">
        <v>322.0</v>
      </c>
      <c r="D323" s="1" t="str">
        <f>IFERROR(__xludf.DUMMYFUNCTION("""COMPUTED_VALUE"""),"Weapon")</f>
        <v>Weapon</v>
      </c>
      <c r="E323" s="1" t="str">
        <f>IFERROR(__xludf.DUMMYFUNCTION("""COMPUTED_VALUE"""),"2020-12-27 11:40:33")</f>
        <v>2020-12-27 11:40:33</v>
      </c>
      <c r="F323" s="1" t="str">
        <f>IFERROR(__xludf.DUMMYFUNCTION("""COMPUTED_VALUE"""),"Slingshot")</f>
        <v>Slingshot</v>
      </c>
      <c r="G323" s="1" t="s">
        <v>7</v>
      </c>
      <c r="H323" s="4">
        <v>44192.0</v>
      </c>
      <c r="I323" s="4" t="s">
        <v>8</v>
      </c>
      <c r="J323" s="5">
        <f>IFERROR(__xludf.DUMMYFUNCTION("""COMPUTED_VALUE"""),44192.486493055556)</f>
        <v>44192.48649</v>
      </c>
      <c r="K323" s="2" t="s">
        <v>9</v>
      </c>
    </row>
    <row r="324" ht="15.75" customHeight="1">
      <c r="A324" s="1" t="s">
        <v>266</v>
      </c>
      <c r="B324" s="3">
        <v>10.0</v>
      </c>
      <c r="C324" s="3">
        <v>323.0</v>
      </c>
      <c r="D324" s="1" t="str">
        <f>IFERROR(__xludf.DUMMYFUNCTION("""COMPUTED_VALUE"""),"Character")</f>
        <v>Character</v>
      </c>
      <c r="E324" s="1" t="str">
        <f>IFERROR(__xludf.DUMMYFUNCTION("""COMPUTED_VALUE"""),"2020-12-27 11:40:33")</f>
        <v>2020-12-27 11:40:33</v>
      </c>
      <c r="F324" s="1" t="str">
        <f>IFERROR(__xludf.DUMMYFUNCTION("""COMPUTED_VALUE"""),"Sucrose")</f>
        <v>Sucrose</v>
      </c>
      <c r="G324" s="1" t="s">
        <v>17</v>
      </c>
      <c r="H324" s="4">
        <v>44192.0</v>
      </c>
      <c r="I324" s="4" t="s">
        <v>8</v>
      </c>
      <c r="J324" s="5">
        <f>IFERROR(__xludf.DUMMYFUNCTION("""COMPUTED_VALUE"""),44192.486493055556)</f>
        <v>44192.48649</v>
      </c>
      <c r="K324" s="2" t="s">
        <v>9</v>
      </c>
    </row>
    <row r="325" ht="15.75" customHeight="1">
      <c r="A325" s="1" t="s">
        <v>267</v>
      </c>
      <c r="B325" s="3">
        <v>1.0</v>
      </c>
      <c r="C325" s="3">
        <v>324.0</v>
      </c>
      <c r="D325" s="1" t="str">
        <f>IFERROR(__xludf.DUMMYFUNCTION("""COMPUTED_VALUE"""),"Weapon")</f>
        <v>Weapon</v>
      </c>
      <c r="E325" s="1" t="str">
        <f>IFERROR(__xludf.DUMMYFUNCTION("""COMPUTED_VALUE"""),"2021-01-11 08:55:50")</f>
        <v>2021-01-11 08:55:50</v>
      </c>
      <c r="F325" s="1" t="str">
        <f>IFERROR(__xludf.DUMMYFUNCTION("""COMPUTED_VALUE"""),"Magic Guide")</f>
        <v>Magic Guide</v>
      </c>
      <c r="G325" s="1" t="s">
        <v>7</v>
      </c>
      <c r="H325" s="4">
        <v>44207.0</v>
      </c>
      <c r="I325" s="4" t="s">
        <v>8</v>
      </c>
      <c r="J325" s="5">
        <f>IFERROR(__xludf.DUMMYFUNCTION("""COMPUTED_VALUE"""),44207.37210648148)</f>
        <v>44207.37211</v>
      </c>
      <c r="K325" s="2" t="s">
        <v>9</v>
      </c>
    </row>
    <row r="326" ht="15.75" customHeight="1">
      <c r="A326" s="1" t="s">
        <v>267</v>
      </c>
      <c r="B326" s="3">
        <v>2.0</v>
      </c>
      <c r="C326" s="3">
        <v>325.0</v>
      </c>
      <c r="D326" s="1" t="str">
        <f>IFERROR(__xludf.DUMMYFUNCTION("""COMPUTED_VALUE"""),"Weapon")</f>
        <v>Weapon</v>
      </c>
      <c r="E326" s="1" t="str">
        <f>IFERROR(__xludf.DUMMYFUNCTION("""COMPUTED_VALUE"""),"2021-01-11 08:55:50")</f>
        <v>2021-01-11 08:55:50</v>
      </c>
      <c r="F326" s="1" t="str">
        <f>IFERROR(__xludf.DUMMYFUNCTION("""COMPUTED_VALUE"""),"Magic Guide")</f>
        <v>Magic Guide</v>
      </c>
      <c r="G326" s="1" t="s">
        <v>7</v>
      </c>
      <c r="H326" s="4">
        <v>44207.0</v>
      </c>
      <c r="I326" s="4" t="s">
        <v>8</v>
      </c>
      <c r="J326" s="5">
        <f>IFERROR(__xludf.DUMMYFUNCTION("""COMPUTED_VALUE"""),44207.37210648148)</f>
        <v>44207.37211</v>
      </c>
      <c r="K326" s="2" t="s">
        <v>9</v>
      </c>
    </row>
    <row r="327" ht="15.75" customHeight="1">
      <c r="A327" s="1" t="s">
        <v>268</v>
      </c>
      <c r="B327" s="3">
        <v>3.0</v>
      </c>
      <c r="C327" s="3">
        <v>326.0</v>
      </c>
      <c r="D327" s="1" t="str">
        <f>IFERROR(__xludf.DUMMYFUNCTION("""COMPUTED_VALUE"""),"Weapon")</f>
        <v>Weapon</v>
      </c>
      <c r="E327" s="1" t="str">
        <f>IFERROR(__xludf.DUMMYFUNCTION("""COMPUTED_VALUE"""),"2021-01-11 08:55:50")</f>
        <v>2021-01-11 08:55:50</v>
      </c>
      <c r="F327" s="1" t="str">
        <f>IFERROR(__xludf.DUMMYFUNCTION("""COMPUTED_VALUE"""),"Debate Club")</f>
        <v>Debate Club</v>
      </c>
      <c r="G327" s="1" t="s">
        <v>7</v>
      </c>
      <c r="H327" s="4">
        <v>44207.0</v>
      </c>
      <c r="I327" s="4" t="s">
        <v>8</v>
      </c>
      <c r="J327" s="5">
        <f>IFERROR(__xludf.DUMMYFUNCTION("""COMPUTED_VALUE"""),44207.37210648148)</f>
        <v>44207.37211</v>
      </c>
      <c r="K327" s="2" t="s">
        <v>9</v>
      </c>
    </row>
    <row r="328" ht="15.75" customHeight="1">
      <c r="A328" s="1" t="s">
        <v>268</v>
      </c>
      <c r="B328" s="3">
        <v>4.0</v>
      </c>
      <c r="C328" s="3">
        <v>327.0</v>
      </c>
      <c r="D328" s="1" t="str">
        <f>IFERROR(__xludf.DUMMYFUNCTION("""COMPUTED_VALUE"""),"Weapon")</f>
        <v>Weapon</v>
      </c>
      <c r="E328" s="1" t="str">
        <f>IFERROR(__xludf.DUMMYFUNCTION("""COMPUTED_VALUE"""),"2021-01-11 08:55:50")</f>
        <v>2021-01-11 08:55:50</v>
      </c>
      <c r="F328" s="1" t="str">
        <f>IFERROR(__xludf.DUMMYFUNCTION("""COMPUTED_VALUE"""),"Debate Club")</f>
        <v>Debate Club</v>
      </c>
      <c r="G328" s="1" t="s">
        <v>7</v>
      </c>
      <c r="H328" s="4">
        <v>44207.0</v>
      </c>
      <c r="I328" s="4" t="s">
        <v>8</v>
      </c>
      <c r="J328" s="5">
        <f>IFERROR(__xludf.DUMMYFUNCTION("""COMPUTED_VALUE"""),44207.37210648148)</f>
        <v>44207.37211</v>
      </c>
      <c r="K328" s="2" t="s">
        <v>9</v>
      </c>
    </row>
    <row r="329" ht="15.75" customHeight="1">
      <c r="A329" s="1" t="s">
        <v>269</v>
      </c>
      <c r="B329" s="3">
        <v>5.0</v>
      </c>
      <c r="C329" s="3">
        <v>328.0</v>
      </c>
      <c r="D329" s="1" t="str">
        <f>IFERROR(__xludf.DUMMYFUNCTION("""COMPUTED_VALUE"""),"Weapon")</f>
        <v>Weapon</v>
      </c>
      <c r="E329" s="1" t="str">
        <f>IFERROR(__xludf.DUMMYFUNCTION("""COMPUTED_VALUE"""),"2021-01-11 08:55:50")</f>
        <v>2021-01-11 08:55:50</v>
      </c>
      <c r="F329" s="1" t="str">
        <f>IFERROR(__xludf.DUMMYFUNCTION("""COMPUTED_VALUE"""),"Sharpshooter's Oath")</f>
        <v>Sharpshooter's Oath</v>
      </c>
      <c r="G329" s="1" t="s">
        <v>7</v>
      </c>
      <c r="H329" s="4">
        <v>44207.0</v>
      </c>
      <c r="I329" s="4" t="s">
        <v>8</v>
      </c>
      <c r="J329" s="5">
        <f>IFERROR(__xludf.DUMMYFUNCTION("""COMPUTED_VALUE"""),44207.37210648148)</f>
        <v>44207.37211</v>
      </c>
      <c r="K329" s="2" t="s">
        <v>9</v>
      </c>
    </row>
    <row r="330" ht="15.75" customHeight="1">
      <c r="A330" s="1" t="s">
        <v>270</v>
      </c>
      <c r="B330" s="3">
        <v>6.0</v>
      </c>
      <c r="C330" s="3">
        <v>329.0</v>
      </c>
      <c r="D330" s="1" t="str">
        <f>IFERROR(__xludf.DUMMYFUNCTION("""COMPUTED_VALUE"""),"Weapon")</f>
        <v>Weapon</v>
      </c>
      <c r="E330" s="1" t="str">
        <f>IFERROR(__xludf.DUMMYFUNCTION("""COMPUTED_VALUE"""),"2021-01-11 08:55:50")</f>
        <v>2021-01-11 08:55:50</v>
      </c>
      <c r="F330" s="1" t="str">
        <f>IFERROR(__xludf.DUMMYFUNCTION("""COMPUTED_VALUE"""),"Slingshot")</f>
        <v>Slingshot</v>
      </c>
      <c r="G330" s="1" t="s">
        <v>7</v>
      </c>
      <c r="H330" s="4">
        <v>44207.0</v>
      </c>
      <c r="I330" s="4" t="s">
        <v>8</v>
      </c>
      <c r="J330" s="5">
        <f>IFERROR(__xludf.DUMMYFUNCTION("""COMPUTED_VALUE"""),44207.37210648148)</f>
        <v>44207.37211</v>
      </c>
      <c r="K330" s="2" t="s">
        <v>9</v>
      </c>
    </row>
    <row r="331" ht="15.75" customHeight="1">
      <c r="A331" s="1" t="s">
        <v>271</v>
      </c>
      <c r="B331" s="3">
        <v>7.0</v>
      </c>
      <c r="C331" s="3">
        <v>330.0</v>
      </c>
      <c r="D331" s="1" t="str">
        <f>IFERROR(__xludf.DUMMYFUNCTION("""COMPUTED_VALUE"""),"Weapon")</f>
        <v>Weapon</v>
      </c>
      <c r="E331" s="1" t="str">
        <f>IFERROR(__xludf.DUMMYFUNCTION("""COMPUTED_VALUE"""),"2021-01-11 08:55:50")</f>
        <v>2021-01-11 08:55:50</v>
      </c>
      <c r="F331" s="1" t="str">
        <f>IFERROR(__xludf.DUMMYFUNCTION("""COMPUTED_VALUE"""),"Skyrider Sword")</f>
        <v>Skyrider Sword</v>
      </c>
      <c r="G331" s="1" t="s">
        <v>7</v>
      </c>
      <c r="H331" s="4">
        <v>44207.0</v>
      </c>
      <c r="I331" s="4" t="s">
        <v>8</v>
      </c>
      <c r="J331" s="5">
        <f>IFERROR(__xludf.DUMMYFUNCTION("""COMPUTED_VALUE"""),44207.37210648148)</f>
        <v>44207.37211</v>
      </c>
      <c r="K331" s="2" t="s">
        <v>9</v>
      </c>
    </row>
    <row r="332" ht="15.75" customHeight="1">
      <c r="A332" s="1" t="s">
        <v>272</v>
      </c>
      <c r="B332" s="3">
        <v>8.0</v>
      </c>
      <c r="C332" s="3">
        <v>331.0</v>
      </c>
      <c r="D332" s="1" t="str">
        <f>IFERROR(__xludf.DUMMYFUNCTION("""COMPUTED_VALUE"""),"Weapon")</f>
        <v>Weapon</v>
      </c>
      <c r="E332" s="1" t="str">
        <f>IFERROR(__xludf.DUMMYFUNCTION("""COMPUTED_VALUE"""),"2021-01-11 08:55:50")</f>
        <v>2021-01-11 08:55:50</v>
      </c>
      <c r="F332" s="1" t="str">
        <f>IFERROR(__xludf.DUMMYFUNCTION("""COMPUTED_VALUE"""),"Harbinger of Dawn")</f>
        <v>Harbinger of Dawn</v>
      </c>
      <c r="G332" s="1" t="s">
        <v>7</v>
      </c>
      <c r="H332" s="4">
        <v>44207.0</v>
      </c>
      <c r="I332" s="4" t="s">
        <v>8</v>
      </c>
      <c r="J332" s="5">
        <f>IFERROR(__xludf.DUMMYFUNCTION("""COMPUTED_VALUE"""),44207.37210648148)</f>
        <v>44207.37211</v>
      </c>
      <c r="K332" s="2" t="s">
        <v>9</v>
      </c>
    </row>
    <row r="333" ht="15.75" customHeight="1">
      <c r="A333" s="1" t="s">
        <v>273</v>
      </c>
      <c r="B333" s="3">
        <v>9.0</v>
      </c>
      <c r="C333" s="3">
        <v>332.0</v>
      </c>
      <c r="D333" s="1" t="str">
        <f>IFERROR(__xludf.DUMMYFUNCTION("""COMPUTED_VALUE"""),"Character")</f>
        <v>Character</v>
      </c>
      <c r="E333" s="1" t="str">
        <f>IFERROR(__xludf.DUMMYFUNCTION("""COMPUTED_VALUE"""),"2021-01-11 08:55:50")</f>
        <v>2021-01-11 08:55:50</v>
      </c>
      <c r="F333" s="1" t="str">
        <f>IFERROR(__xludf.DUMMYFUNCTION("""COMPUTED_VALUE"""),"Sucrose")</f>
        <v>Sucrose</v>
      </c>
      <c r="G333" s="1" t="s">
        <v>17</v>
      </c>
      <c r="H333" s="4">
        <v>44207.0</v>
      </c>
      <c r="I333" s="4" t="s">
        <v>8</v>
      </c>
      <c r="J333" s="5">
        <f>IFERROR(__xludf.DUMMYFUNCTION("""COMPUTED_VALUE"""),44207.37210648148)</f>
        <v>44207.37211</v>
      </c>
      <c r="K333" s="2" t="s">
        <v>9</v>
      </c>
    </row>
    <row r="334" ht="15.75" customHeight="1">
      <c r="A334" s="1" t="s">
        <v>272</v>
      </c>
      <c r="B334" s="3">
        <v>10.0</v>
      </c>
      <c r="C334" s="3">
        <v>333.0</v>
      </c>
      <c r="D334" s="1" t="str">
        <f>IFERROR(__xludf.DUMMYFUNCTION("""COMPUTED_VALUE"""),"Weapon")</f>
        <v>Weapon</v>
      </c>
      <c r="E334" s="1" t="str">
        <f>IFERROR(__xludf.DUMMYFUNCTION("""COMPUTED_VALUE"""),"2021-01-11 08:55:50")</f>
        <v>2021-01-11 08:55:50</v>
      </c>
      <c r="F334" s="1" t="str">
        <f>IFERROR(__xludf.DUMMYFUNCTION("""COMPUTED_VALUE"""),"Harbinger of Dawn")</f>
        <v>Harbinger of Dawn</v>
      </c>
      <c r="G334" s="1" t="s">
        <v>7</v>
      </c>
      <c r="H334" s="4">
        <v>44207.0</v>
      </c>
      <c r="I334" s="4" t="s">
        <v>8</v>
      </c>
      <c r="J334" s="5">
        <f>IFERROR(__xludf.DUMMYFUNCTION("""COMPUTED_VALUE"""),44207.37210648148)</f>
        <v>44207.37211</v>
      </c>
      <c r="K334" s="2" t="s">
        <v>9</v>
      </c>
    </row>
    <row r="335" ht="15.75" customHeight="1">
      <c r="A335" s="1" t="s">
        <v>274</v>
      </c>
      <c r="B335" s="3">
        <v>1.0</v>
      </c>
      <c r="C335" s="3">
        <v>334.0</v>
      </c>
      <c r="D335" s="1" t="str">
        <f>IFERROR(__xludf.DUMMYFUNCTION("""COMPUTED_VALUE"""),"Weapon")</f>
        <v>Weapon</v>
      </c>
      <c r="E335" s="1" t="str">
        <f>IFERROR(__xludf.DUMMYFUNCTION("""COMPUTED_VALUE"""),"2021-01-12 20:30:55")</f>
        <v>2021-01-12 20:30:55</v>
      </c>
      <c r="F335" s="1" t="str">
        <f>IFERROR(__xludf.DUMMYFUNCTION("""COMPUTED_VALUE"""),"Harbinger of Dawn")</f>
        <v>Harbinger of Dawn</v>
      </c>
      <c r="G335" s="1" t="s">
        <v>7</v>
      </c>
      <c r="H335" s="4">
        <v>44208.0</v>
      </c>
      <c r="I335" s="4" t="s">
        <v>8</v>
      </c>
      <c r="J335" s="5">
        <f>IFERROR(__xludf.DUMMYFUNCTION("""COMPUTED_VALUE"""),44208.85480324074)</f>
        <v>44208.8548</v>
      </c>
      <c r="K335" s="2" t="s">
        <v>9</v>
      </c>
    </row>
    <row r="336" ht="15.75" customHeight="1">
      <c r="A336" s="1" t="s">
        <v>275</v>
      </c>
      <c r="B336" s="3">
        <v>2.0</v>
      </c>
      <c r="C336" s="3">
        <v>335.0</v>
      </c>
      <c r="D336" s="1" t="str">
        <f>IFERROR(__xludf.DUMMYFUNCTION("""COMPUTED_VALUE"""),"Weapon")</f>
        <v>Weapon</v>
      </c>
      <c r="E336" s="1" t="str">
        <f>IFERROR(__xludf.DUMMYFUNCTION("""COMPUTED_VALUE"""),"2021-01-12 20:30:55")</f>
        <v>2021-01-12 20:30:55</v>
      </c>
      <c r="F336" s="1" t="str">
        <f>IFERROR(__xludf.DUMMYFUNCTION("""COMPUTED_VALUE"""),"Skyrider Sword")</f>
        <v>Skyrider Sword</v>
      </c>
      <c r="G336" s="1" t="s">
        <v>7</v>
      </c>
      <c r="H336" s="4">
        <v>44208.0</v>
      </c>
      <c r="I336" s="4" t="s">
        <v>8</v>
      </c>
      <c r="J336" s="5">
        <f>IFERROR(__xludf.DUMMYFUNCTION("""COMPUTED_VALUE"""),44208.85480324074)</f>
        <v>44208.8548</v>
      </c>
      <c r="K336" s="2" t="s">
        <v>9</v>
      </c>
    </row>
    <row r="337" ht="15.75" customHeight="1">
      <c r="A337" s="1" t="s">
        <v>276</v>
      </c>
      <c r="B337" s="3">
        <v>3.0</v>
      </c>
      <c r="C337" s="3">
        <v>336.0</v>
      </c>
      <c r="D337" s="1" t="str">
        <f>IFERROR(__xludf.DUMMYFUNCTION("""COMPUTED_VALUE"""),"Weapon")</f>
        <v>Weapon</v>
      </c>
      <c r="E337" s="1" t="str">
        <f>IFERROR(__xludf.DUMMYFUNCTION("""COMPUTED_VALUE"""),"2021-01-12 20:30:55")</f>
        <v>2021-01-12 20:30:55</v>
      </c>
      <c r="F337" s="1" t="str">
        <f>IFERROR(__xludf.DUMMYFUNCTION("""COMPUTED_VALUE"""),"Cool Steel")</f>
        <v>Cool Steel</v>
      </c>
      <c r="G337" s="1" t="s">
        <v>7</v>
      </c>
      <c r="H337" s="4">
        <v>44208.0</v>
      </c>
      <c r="I337" s="4" t="s">
        <v>8</v>
      </c>
      <c r="J337" s="5">
        <f>IFERROR(__xludf.DUMMYFUNCTION("""COMPUTED_VALUE"""),44208.85480324074)</f>
        <v>44208.8548</v>
      </c>
      <c r="K337" s="2" t="s">
        <v>9</v>
      </c>
    </row>
    <row r="338" ht="15.75" customHeight="1">
      <c r="A338" s="1" t="s">
        <v>275</v>
      </c>
      <c r="B338" s="3">
        <v>4.0</v>
      </c>
      <c r="C338" s="3">
        <v>337.0</v>
      </c>
      <c r="D338" s="1" t="str">
        <f>IFERROR(__xludf.DUMMYFUNCTION("""COMPUTED_VALUE"""),"Weapon")</f>
        <v>Weapon</v>
      </c>
      <c r="E338" s="1" t="str">
        <f>IFERROR(__xludf.DUMMYFUNCTION("""COMPUTED_VALUE"""),"2021-01-12 20:30:55")</f>
        <v>2021-01-12 20:30:55</v>
      </c>
      <c r="F338" s="1" t="str">
        <f>IFERROR(__xludf.DUMMYFUNCTION("""COMPUTED_VALUE"""),"Skyrider Sword")</f>
        <v>Skyrider Sword</v>
      </c>
      <c r="G338" s="1" t="s">
        <v>7</v>
      </c>
      <c r="H338" s="4">
        <v>44208.0</v>
      </c>
      <c r="I338" s="4" t="s">
        <v>8</v>
      </c>
      <c r="J338" s="5">
        <f>IFERROR(__xludf.DUMMYFUNCTION("""COMPUTED_VALUE"""),44208.85480324074)</f>
        <v>44208.8548</v>
      </c>
      <c r="K338" s="2" t="s">
        <v>9</v>
      </c>
    </row>
    <row r="339" ht="15.75" customHeight="1">
      <c r="A339" s="1" t="s">
        <v>277</v>
      </c>
      <c r="B339" s="3">
        <v>5.0</v>
      </c>
      <c r="C339" s="3">
        <v>338.0</v>
      </c>
      <c r="D339" s="1" t="str">
        <f>IFERROR(__xludf.DUMMYFUNCTION("""COMPUTED_VALUE"""),"Weapon")</f>
        <v>Weapon</v>
      </c>
      <c r="E339" s="1" t="str">
        <f>IFERROR(__xludf.DUMMYFUNCTION("""COMPUTED_VALUE"""),"2021-01-12 20:30:55")</f>
        <v>2021-01-12 20:30:55</v>
      </c>
      <c r="F339" s="1" t="str">
        <f>IFERROR(__xludf.DUMMYFUNCTION("""COMPUTED_VALUE"""),"Black Tassel")</f>
        <v>Black Tassel</v>
      </c>
      <c r="G339" s="1" t="s">
        <v>7</v>
      </c>
      <c r="H339" s="4">
        <v>44208.0</v>
      </c>
      <c r="I339" s="4" t="s">
        <v>8</v>
      </c>
      <c r="J339" s="5">
        <f>IFERROR(__xludf.DUMMYFUNCTION("""COMPUTED_VALUE"""),44208.85480324074)</f>
        <v>44208.8548</v>
      </c>
      <c r="K339" s="2" t="s">
        <v>9</v>
      </c>
    </row>
    <row r="340" ht="15.75" customHeight="1">
      <c r="A340" s="1" t="s">
        <v>278</v>
      </c>
      <c r="B340" s="3">
        <v>6.0</v>
      </c>
      <c r="C340" s="3">
        <v>339.0</v>
      </c>
      <c r="D340" s="1" t="str">
        <f>IFERROR(__xludf.DUMMYFUNCTION("""COMPUTED_VALUE"""),"Weapon")</f>
        <v>Weapon</v>
      </c>
      <c r="E340" s="1" t="str">
        <f>IFERROR(__xludf.DUMMYFUNCTION("""COMPUTED_VALUE"""),"2021-01-12 20:30:55")</f>
        <v>2021-01-12 20:30:55</v>
      </c>
      <c r="F340" s="1" t="str">
        <f>IFERROR(__xludf.DUMMYFUNCTION("""COMPUTED_VALUE"""),"Sharpshooter's Oath")</f>
        <v>Sharpshooter's Oath</v>
      </c>
      <c r="G340" s="1" t="s">
        <v>7</v>
      </c>
      <c r="H340" s="4">
        <v>44208.0</v>
      </c>
      <c r="I340" s="4" t="s">
        <v>8</v>
      </c>
      <c r="J340" s="5">
        <f>IFERROR(__xludf.DUMMYFUNCTION("""COMPUTED_VALUE"""),44208.85480324074)</f>
        <v>44208.8548</v>
      </c>
      <c r="K340" s="2" t="s">
        <v>9</v>
      </c>
    </row>
    <row r="341" ht="15.75" customHeight="1">
      <c r="A341" s="1" t="s">
        <v>278</v>
      </c>
      <c r="B341" s="3">
        <v>7.0</v>
      </c>
      <c r="C341" s="3">
        <v>340.0</v>
      </c>
      <c r="D341" s="1" t="str">
        <f>IFERROR(__xludf.DUMMYFUNCTION("""COMPUTED_VALUE"""),"Weapon")</f>
        <v>Weapon</v>
      </c>
      <c r="E341" s="1" t="str">
        <f>IFERROR(__xludf.DUMMYFUNCTION("""COMPUTED_VALUE"""),"2021-01-12 20:30:55")</f>
        <v>2021-01-12 20:30:55</v>
      </c>
      <c r="F341" s="1" t="str">
        <f>IFERROR(__xludf.DUMMYFUNCTION("""COMPUTED_VALUE"""),"Sharpshooter's Oath")</f>
        <v>Sharpshooter's Oath</v>
      </c>
      <c r="G341" s="1" t="s">
        <v>7</v>
      </c>
      <c r="H341" s="4">
        <v>44208.0</v>
      </c>
      <c r="I341" s="4" t="s">
        <v>8</v>
      </c>
      <c r="J341" s="5">
        <f>IFERROR(__xludf.DUMMYFUNCTION("""COMPUTED_VALUE"""),44208.85480324074)</f>
        <v>44208.8548</v>
      </c>
      <c r="K341" s="2" t="s">
        <v>9</v>
      </c>
    </row>
    <row r="342" ht="15.75" customHeight="1">
      <c r="A342" s="1" t="s">
        <v>279</v>
      </c>
      <c r="B342" s="3">
        <v>8.0</v>
      </c>
      <c r="C342" s="3">
        <v>341.0</v>
      </c>
      <c r="D342" s="1" t="str">
        <f>IFERROR(__xludf.DUMMYFUNCTION("""COMPUTED_VALUE"""),"Character")</f>
        <v>Character</v>
      </c>
      <c r="E342" s="1" t="str">
        <f>IFERROR(__xludf.DUMMYFUNCTION("""COMPUTED_VALUE"""),"2021-01-12 20:30:55")</f>
        <v>2021-01-12 20:30:55</v>
      </c>
      <c r="F342" s="1" t="str">
        <f>IFERROR(__xludf.DUMMYFUNCTION("""COMPUTED_VALUE"""),"Xiangling")</f>
        <v>Xiangling</v>
      </c>
      <c r="G342" s="1" t="s">
        <v>17</v>
      </c>
      <c r="H342" s="4">
        <v>44208.0</v>
      </c>
      <c r="I342" s="4" t="s">
        <v>8</v>
      </c>
      <c r="J342" s="5">
        <f>IFERROR(__xludf.DUMMYFUNCTION("""COMPUTED_VALUE"""),44208.85480324074)</f>
        <v>44208.8548</v>
      </c>
      <c r="K342" s="2" t="s">
        <v>9</v>
      </c>
    </row>
    <row r="343" ht="15.75" customHeight="1">
      <c r="A343" s="1" t="s">
        <v>275</v>
      </c>
      <c r="B343" s="3">
        <v>9.0</v>
      </c>
      <c r="C343" s="3">
        <v>342.0</v>
      </c>
      <c r="D343" s="1" t="str">
        <f>IFERROR(__xludf.DUMMYFUNCTION("""COMPUTED_VALUE"""),"Weapon")</f>
        <v>Weapon</v>
      </c>
      <c r="E343" s="1" t="str">
        <f>IFERROR(__xludf.DUMMYFUNCTION("""COMPUTED_VALUE"""),"2021-01-12 20:30:55")</f>
        <v>2021-01-12 20:30:55</v>
      </c>
      <c r="F343" s="1" t="str">
        <f>IFERROR(__xludf.DUMMYFUNCTION("""COMPUTED_VALUE"""),"Skyrider Sword")</f>
        <v>Skyrider Sword</v>
      </c>
      <c r="G343" s="1" t="s">
        <v>7</v>
      </c>
      <c r="H343" s="4">
        <v>44208.0</v>
      </c>
      <c r="I343" s="4" t="s">
        <v>8</v>
      </c>
      <c r="J343" s="5">
        <f>IFERROR(__xludf.DUMMYFUNCTION("""COMPUTED_VALUE"""),44208.85480324074)</f>
        <v>44208.8548</v>
      </c>
      <c r="K343" s="2" t="s">
        <v>9</v>
      </c>
    </row>
    <row r="344" ht="15.75" customHeight="1">
      <c r="A344" s="1" t="s">
        <v>278</v>
      </c>
      <c r="B344" s="3">
        <v>10.0</v>
      </c>
      <c r="C344" s="3">
        <v>343.0</v>
      </c>
      <c r="D344" s="1" t="str">
        <f>IFERROR(__xludf.DUMMYFUNCTION("""COMPUTED_VALUE"""),"Weapon")</f>
        <v>Weapon</v>
      </c>
      <c r="E344" s="1" t="str">
        <f>IFERROR(__xludf.DUMMYFUNCTION("""COMPUTED_VALUE"""),"2021-01-12 20:30:55")</f>
        <v>2021-01-12 20:30:55</v>
      </c>
      <c r="F344" s="1" t="str">
        <f>IFERROR(__xludf.DUMMYFUNCTION("""COMPUTED_VALUE"""),"Sharpshooter's Oath")</f>
        <v>Sharpshooter's Oath</v>
      </c>
      <c r="G344" s="1" t="s">
        <v>7</v>
      </c>
      <c r="H344" s="4">
        <v>44208.0</v>
      </c>
      <c r="I344" s="4" t="s">
        <v>8</v>
      </c>
      <c r="J344" s="5">
        <f>IFERROR(__xludf.DUMMYFUNCTION("""COMPUTED_VALUE"""),44208.85480324074)</f>
        <v>44208.8548</v>
      </c>
      <c r="K344" s="2" t="s">
        <v>9</v>
      </c>
    </row>
    <row r="345" ht="15.75" customHeight="1">
      <c r="A345" s="1" t="s">
        <v>280</v>
      </c>
      <c r="B345" s="3">
        <v>1.0</v>
      </c>
      <c r="C345" s="3">
        <v>344.0</v>
      </c>
      <c r="D345" s="1" t="str">
        <f>IFERROR(__xludf.DUMMYFUNCTION("""COMPUTED_VALUE"""),"Weapon")</f>
        <v>Weapon</v>
      </c>
      <c r="E345" s="1" t="str">
        <f>IFERROR(__xludf.DUMMYFUNCTION("""COMPUTED_VALUE"""),"2021-02-02 21:36:00")</f>
        <v>2021-02-02 21:36:00</v>
      </c>
      <c r="F345" s="1" t="str">
        <f>IFERROR(__xludf.DUMMYFUNCTION("""COMPUTED_VALUE"""),"Slingshot")</f>
        <v>Slingshot</v>
      </c>
      <c r="G345" s="1" t="s">
        <v>7</v>
      </c>
      <c r="H345" s="4">
        <v>44229.0</v>
      </c>
      <c r="I345" s="4" t="s">
        <v>8</v>
      </c>
      <c r="J345" s="5">
        <f>IFERROR(__xludf.DUMMYFUNCTION("""COMPUTED_VALUE"""),44229.9)</f>
        <v>44229.9</v>
      </c>
      <c r="K345" s="2" t="s">
        <v>9</v>
      </c>
    </row>
    <row r="346" ht="15.75" customHeight="1">
      <c r="A346" s="1" t="s">
        <v>281</v>
      </c>
      <c r="B346" s="3">
        <v>2.0</v>
      </c>
      <c r="C346" s="3">
        <v>345.0</v>
      </c>
      <c r="D346" s="1" t="str">
        <f>IFERROR(__xludf.DUMMYFUNCTION("""COMPUTED_VALUE"""),"Weapon")</f>
        <v>Weapon</v>
      </c>
      <c r="E346" s="1" t="str">
        <f>IFERROR(__xludf.DUMMYFUNCTION("""COMPUTED_VALUE"""),"2021-02-02 21:36:00")</f>
        <v>2021-02-02 21:36:00</v>
      </c>
      <c r="F346" s="1" t="str">
        <f>IFERROR(__xludf.DUMMYFUNCTION("""COMPUTED_VALUE"""),"Ferrous Shadow")</f>
        <v>Ferrous Shadow</v>
      </c>
      <c r="G346" s="1" t="s">
        <v>7</v>
      </c>
      <c r="H346" s="4">
        <v>44229.0</v>
      </c>
      <c r="I346" s="4" t="s">
        <v>8</v>
      </c>
      <c r="J346" s="5">
        <f>IFERROR(__xludf.DUMMYFUNCTION("""COMPUTED_VALUE"""),44229.9)</f>
        <v>44229.9</v>
      </c>
      <c r="K346" s="2" t="s">
        <v>9</v>
      </c>
    </row>
    <row r="347" ht="15.75" customHeight="1">
      <c r="A347" s="1" t="s">
        <v>280</v>
      </c>
      <c r="B347" s="3">
        <v>3.0</v>
      </c>
      <c r="C347" s="3">
        <v>346.0</v>
      </c>
      <c r="D347" s="1" t="str">
        <f>IFERROR(__xludf.DUMMYFUNCTION("""COMPUTED_VALUE"""),"Weapon")</f>
        <v>Weapon</v>
      </c>
      <c r="E347" s="1" t="str">
        <f>IFERROR(__xludf.DUMMYFUNCTION("""COMPUTED_VALUE"""),"2021-02-02 21:36:00")</f>
        <v>2021-02-02 21:36:00</v>
      </c>
      <c r="F347" s="1" t="str">
        <f>IFERROR(__xludf.DUMMYFUNCTION("""COMPUTED_VALUE"""),"Slingshot")</f>
        <v>Slingshot</v>
      </c>
      <c r="G347" s="1" t="s">
        <v>7</v>
      </c>
      <c r="H347" s="4">
        <v>44229.0</v>
      </c>
      <c r="I347" s="4" t="s">
        <v>8</v>
      </c>
      <c r="J347" s="5">
        <f>IFERROR(__xludf.DUMMYFUNCTION("""COMPUTED_VALUE"""),44229.9)</f>
        <v>44229.9</v>
      </c>
      <c r="K347" s="2" t="s">
        <v>9</v>
      </c>
    </row>
    <row r="348" ht="15.75" customHeight="1">
      <c r="A348" s="1" t="s">
        <v>282</v>
      </c>
      <c r="B348" s="3">
        <v>4.0</v>
      </c>
      <c r="C348" s="3">
        <v>347.0</v>
      </c>
      <c r="D348" s="1" t="str">
        <f>IFERROR(__xludf.DUMMYFUNCTION("""COMPUTED_VALUE"""),"Weapon")</f>
        <v>Weapon</v>
      </c>
      <c r="E348" s="1" t="str">
        <f>IFERROR(__xludf.DUMMYFUNCTION("""COMPUTED_VALUE"""),"2021-02-02 21:36:00")</f>
        <v>2021-02-02 21:36:00</v>
      </c>
      <c r="F348" s="1" t="str">
        <f>IFERROR(__xludf.DUMMYFUNCTION("""COMPUTED_VALUE"""),"Skyrider Sword")</f>
        <v>Skyrider Sword</v>
      </c>
      <c r="G348" s="1" t="s">
        <v>7</v>
      </c>
      <c r="H348" s="4">
        <v>44229.0</v>
      </c>
      <c r="I348" s="4" t="s">
        <v>8</v>
      </c>
      <c r="J348" s="5">
        <f>IFERROR(__xludf.DUMMYFUNCTION("""COMPUTED_VALUE"""),44229.9)</f>
        <v>44229.9</v>
      </c>
      <c r="K348" s="2" t="s">
        <v>9</v>
      </c>
    </row>
    <row r="349" ht="15.75" customHeight="1">
      <c r="A349" s="1" t="s">
        <v>283</v>
      </c>
      <c r="B349" s="3">
        <v>5.0</v>
      </c>
      <c r="C349" s="3">
        <v>348.0</v>
      </c>
      <c r="D349" s="1" t="str">
        <f>IFERROR(__xludf.DUMMYFUNCTION("""COMPUTED_VALUE"""),"Weapon")</f>
        <v>Weapon</v>
      </c>
      <c r="E349" s="1" t="str">
        <f>IFERROR(__xludf.DUMMYFUNCTION("""COMPUTED_VALUE"""),"2021-02-02 21:36:00")</f>
        <v>2021-02-02 21:36:00</v>
      </c>
      <c r="F349" s="1" t="str">
        <f>IFERROR(__xludf.DUMMYFUNCTION("""COMPUTED_VALUE"""),"Harbinger of Dawn")</f>
        <v>Harbinger of Dawn</v>
      </c>
      <c r="G349" s="1" t="s">
        <v>7</v>
      </c>
      <c r="H349" s="4">
        <v>44229.0</v>
      </c>
      <c r="I349" s="4" t="s">
        <v>8</v>
      </c>
      <c r="J349" s="5">
        <f>IFERROR(__xludf.DUMMYFUNCTION("""COMPUTED_VALUE"""),44229.9)</f>
        <v>44229.9</v>
      </c>
      <c r="K349" s="2" t="s">
        <v>9</v>
      </c>
    </row>
    <row r="350" ht="15.75" customHeight="1">
      <c r="A350" s="1" t="s">
        <v>284</v>
      </c>
      <c r="B350" s="3">
        <v>6.0</v>
      </c>
      <c r="C350" s="3">
        <v>349.0</v>
      </c>
      <c r="D350" s="1" t="str">
        <f>IFERROR(__xludf.DUMMYFUNCTION("""COMPUTED_VALUE"""),"Weapon")</f>
        <v>Weapon</v>
      </c>
      <c r="E350" s="1" t="str">
        <f>IFERROR(__xludf.DUMMYFUNCTION("""COMPUTED_VALUE"""),"2021-02-02 21:36:00")</f>
        <v>2021-02-02 21:36:00</v>
      </c>
      <c r="F350" s="1" t="str">
        <f>IFERROR(__xludf.DUMMYFUNCTION("""COMPUTED_VALUE"""),"Sharpshooter's Oath")</f>
        <v>Sharpshooter's Oath</v>
      </c>
      <c r="G350" s="1" t="s">
        <v>7</v>
      </c>
      <c r="H350" s="4">
        <v>44229.0</v>
      </c>
      <c r="I350" s="4" t="s">
        <v>8</v>
      </c>
      <c r="J350" s="5">
        <f>IFERROR(__xludf.DUMMYFUNCTION("""COMPUTED_VALUE"""),44229.9)</f>
        <v>44229.9</v>
      </c>
      <c r="K350" s="2" t="s">
        <v>9</v>
      </c>
    </row>
    <row r="351" ht="15.75" customHeight="1">
      <c r="A351" s="1" t="s">
        <v>284</v>
      </c>
      <c r="B351" s="3">
        <v>7.0</v>
      </c>
      <c r="C351" s="3">
        <v>350.0</v>
      </c>
      <c r="D351" s="1" t="str">
        <f>IFERROR(__xludf.DUMMYFUNCTION("""COMPUTED_VALUE"""),"Weapon")</f>
        <v>Weapon</v>
      </c>
      <c r="E351" s="1" t="str">
        <f>IFERROR(__xludf.DUMMYFUNCTION("""COMPUTED_VALUE"""),"2021-02-02 21:36:00")</f>
        <v>2021-02-02 21:36:00</v>
      </c>
      <c r="F351" s="1" t="str">
        <f>IFERROR(__xludf.DUMMYFUNCTION("""COMPUTED_VALUE"""),"Sharpshooter's Oath")</f>
        <v>Sharpshooter's Oath</v>
      </c>
      <c r="G351" s="1" t="s">
        <v>7</v>
      </c>
      <c r="H351" s="4">
        <v>44229.0</v>
      </c>
      <c r="I351" s="4" t="s">
        <v>8</v>
      </c>
      <c r="J351" s="5">
        <f>IFERROR(__xludf.DUMMYFUNCTION("""COMPUTED_VALUE"""),44229.9)</f>
        <v>44229.9</v>
      </c>
      <c r="K351" s="2" t="s">
        <v>9</v>
      </c>
    </row>
    <row r="352" ht="15.75" customHeight="1">
      <c r="A352" s="1" t="s">
        <v>285</v>
      </c>
      <c r="B352" s="3">
        <v>8.0</v>
      </c>
      <c r="C352" s="3">
        <v>351.0</v>
      </c>
      <c r="D352" s="1" t="str">
        <f>IFERROR(__xludf.DUMMYFUNCTION("""COMPUTED_VALUE"""),"Weapon")</f>
        <v>Weapon</v>
      </c>
      <c r="E352" s="1" t="str">
        <f>IFERROR(__xludf.DUMMYFUNCTION("""COMPUTED_VALUE"""),"2021-02-02 21:36:00")</f>
        <v>2021-02-02 21:36:00</v>
      </c>
      <c r="F352" s="1" t="str">
        <f>IFERROR(__xludf.DUMMYFUNCTION("""COMPUTED_VALUE"""),"Sacrificial Fragments")</f>
        <v>Sacrificial Fragments</v>
      </c>
      <c r="G352" s="1" t="s">
        <v>17</v>
      </c>
      <c r="H352" s="4">
        <v>44229.0</v>
      </c>
      <c r="I352" s="4" t="s">
        <v>8</v>
      </c>
      <c r="J352" s="5">
        <f>IFERROR(__xludf.DUMMYFUNCTION("""COMPUTED_VALUE"""),44229.9)</f>
        <v>44229.9</v>
      </c>
      <c r="K352" s="2" t="s">
        <v>9</v>
      </c>
    </row>
    <row r="353" ht="15.75" customHeight="1">
      <c r="A353" s="1" t="s">
        <v>281</v>
      </c>
      <c r="B353" s="3">
        <v>9.0</v>
      </c>
      <c r="C353" s="3">
        <v>352.0</v>
      </c>
      <c r="D353" s="1" t="str">
        <f>IFERROR(__xludf.DUMMYFUNCTION("""COMPUTED_VALUE"""),"Weapon")</f>
        <v>Weapon</v>
      </c>
      <c r="E353" s="1" t="str">
        <f>IFERROR(__xludf.DUMMYFUNCTION("""COMPUTED_VALUE"""),"2021-02-02 21:36:00")</f>
        <v>2021-02-02 21:36:00</v>
      </c>
      <c r="F353" s="1" t="str">
        <f>IFERROR(__xludf.DUMMYFUNCTION("""COMPUTED_VALUE"""),"Ferrous Shadow")</f>
        <v>Ferrous Shadow</v>
      </c>
      <c r="G353" s="1" t="s">
        <v>7</v>
      </c>
      <c r="H353" s="4">
        <v>44229.0</v>
      </c>
      <c r="I353" s="4" t="s">
        <v>8</v>
      </c>
      <c r="J353" s="5">
        <f>IFERROR(__xludf.DUMMYFUNCTION("""COMPUTED_VALUE"""),44229.9)</f>
        <v>44229.9</v>
      </c>
      <c r="K353" s="2" t="s">
        <v>9</v>
      </c>
    </row>
    <row r="354" ht="15.75" customHeight="1">
      <c r="A354" s="1" t="s">
        <v>286</v>
      </c>
      <c r="B354" s="3">
        <v>10.0</v>
      </c>
      <c r="C354" s="3">
        <v>353.0</v>
      </c>
      <c r="D354" s="1" t="str">
        <f>IFERROR(__xludf.DUMMYFUNCTION("""COMPUTED_VALUE"""),"Weapon")</f>
        <v>Weapon</v>
      </c>
      <c r="E354" s="1" t="str">
        <f>IFERROR(__xludf.DUMMYFUNCTION("""COMPUTED_VALUE"""),"2021-02-02 21:36:00")</f>
        <v>2021-02-02 21:36:00</v>
      </c>
      <c r="F354" s="1" t="str">
        <f>IFERROR(__xludf.DUMMYFUNCTION("""COMPUTED_VALUE"""),"Emerald Orb")</f>
        <v>Emerald Orb</v>
      </c>
      <c r="G354" s="1" t="s">
        <v>7</v>
      </c>
      <c r="H354" s="4">
        <v>44229.0</v>
      </c>
      <c r="I354" s="4" t="s">
        <v>8</v>
      </c>
      <c r="J354" s="5">
        <f>IFERROR(__xludf.DUMMYFUNCTION("""COMPUTED_VALUE"""),44229.9)</f>
        <v>44229.9</v>
      </c>
      <c r="K354" s="2" t="s">
        <v>9</v>
      </c>
    </row>
    <row r="355" ht="15.75" customHeight="1">
      <c r="A355" s="1" t="s">
        <v>287</v>
      </c>
      <c r="B355" s="3">
        <v>1.0</v>
      </c>
      <c r="C355" s="3">
        <v>354.0</v>
      </c>
      <c r="D355" s="1" t="str">
        <f>IFERROR(__xludf.DUMMYFUNCTION("""COMPUTED_VALUE"""),"Weapon")</f>
        <v>Weapon</v>
      </c>
      <c r="E355" s="1" t="str">
        <f>IFERROR(__xludf.DUMMYFUNCTION("""COMPUTED_VALUE"""),"2021-02-02 21:36:26")</f>
        <v>2021-02-02 21:36:26</v>
      </c>
      <c r="F355" s="1" t="str">
        <f>IFERROR(__xludf.DUMMYFUNCTION("""COMPUTED_VALUE"""),"Debate Club")</f>
        <v>Debate Club</v>
      </c>
      <c r="G355" s="1" t="s">
        <v>7</v>
      </c>
      <c r="H355" s="4">
        <v>44229.0</v>
      </c>
      <c r="I355" s="4" t="s">
        <v>8</v>
      </c>
      <c r="J355" s="5">
        <f>IFERROR(__xludf.DUMMYFUNCTION("""COMPUTED_VALUE"""),44229.900300925925)</f>
        <v>44229.9003</v>
      </c>
      <c r="K355" s="2" t="s">
        <v>9</v>
      </c>
    </row>
    <row r="356" ht="15.75" customHeight="1">
      <c r="A356" s="1" t="s">
        <v>288</v>
      </c>
      <c r="B356" s="3">
        <v>2.0</v>
      </c>
      <c r="C356" s="3">
        <v>355.0</v>
      </c>
      <c r="D356" s="1" t="str">
        <f>IFERROR(__xludf.DUMMYFUNCTION("""COMPUTED_VALUE"""),"Weapon")</f>
        <v>Weapon</v>
      </c>
      <c r="E356" s="1" t="str">
        <f>IFERROR(__xludf.DUMMYFUNCTION("""COMPUTED_VALUE"""),"2021-02-02 21:36:26")</f>
        <v>2021-02-02 21:36:26</v>
      </c>
      <c r="F356" s="1" t="str">
        <f>IFERROR(__xludf.DUMMYFUNCTION("""COMPUTED_VALUE"""),"Raven Bow")</f>
        <v>Raven Bow</v>
      </c>
      <c r="G356" s="1" t="s">
        <v>7</v>
      </c>
      <c r="H356" s="4">
        <v>44229.0</v>
      </c>
      <c r="I356" s="4" t="s">
        <v>8</v>
      </c>
      <c r="J356" s="5">
        <f>IFERROR(__xludf.DUMMYFUNCTION("""COMPUTED_VALUE"""),44229.900300925925)</f>
        <v>44229.9003</v>
      </c>
      <c r="K356" s="2" t="s">
        <v>9</v>
      </c>
    </row>
    <row r="357" ht="15.75" customHeight="1">
      <c r="A357" s="1" t="s">
        <v>289</v>
      </c>
      <c r="B357" s="3">
        <v>3.0</v>
      </c>
      <c r="C357" s="3">
        <v>356.0</v>
      </c>
      <c r="D357" s="1" t="str">
        <f>IFERROR(__xludf.DUMMYFUNCTION("""COMPUTED_VALUE"""),"Weapon")</f>
        <v>Weapon</v>
      </c>
      <c r="E357" s="1" t="str">
        <f>IFERROR(__xludf.DUMMYFUNCTION("""COMPUTED_VALUE"""),"2021-02-02 21:36:26")</f>
        <v>2021-02-02 21:36:26</v>
      </c>
      <c r="F357" s="1" t="str">
        <f>IFERROR(__xludf.DUMMYFUNCTION("""COMPUTED_VALUE"""),"Ferrous Shadow")</f>
        <v>Ferrous Shadow</v>
      </c>
      <c r="G357" s="1" t="s">
        <v>7</v>
      </c>
      <c r="H357" s="4">
        <v>44229.0</v>
      </c>
      <c r="I357" s="4" t="s">
        <v>8</v>
      </c>
      <c r="J357" s="5">
        <f>IFERROR(__xludf.DUMMYFUNCTION("""COMPUTED_VALUE"""),44229.900300925925)</f>
        <v>44229.9003</v>
      </c>
      <c r="K357" s="2" t="s">
        <v>9</v>
      </c>
    </row>
    <row r="358" ht="15.75" customHeight="1">
      <c r="A358" s="1" t="s">
        <v>290</v>
      </c>
      <c r="B358" s="3">
        <v>4.0</v>
      </c>
      <c r="C358" s="3">
        <v>357.0</v>
      </c>
      <c r="D358" s="1" t="str">
        <f>IFERROR(__xludf.DUMMYFUNCTION("""COMPUTED_VALUE"""),"Weapon")</f>
        <v>Weapon</v>
      </c>
      <c r="E358" s="1" t="str">
        <f>IFERROR(__xludf.DUMMYFUNCTION("""COMPUTED_VALUE"""),"2021-02-02 21:36:26")</f>
        <v>2021-02-02 21:36:26</v>
      </c>
      <c r="F358" s="1" t="str">
        <f>IFERROR(__xludf.DUMMYFUNCTION("""COMPUTED_VALUE"""),"Slingshot")</f>
        <v>Slingshot</v>
      </c>
      <c r="G358" s="1" t="s">
        <v>7</v>
      </c>
      <c r="H358" s="4">
        <v>44229.0</v>
      </c>
      <c r="I358" s="4" t="s">
        <v>8</v>
      </c>
      <c r="J358" s="5">
        <f>IFERROR(__xludf.DUMMYFUNCTION("""COMPUTED_VALUE"""),44229.900300925925)</f>
        <v>44229.9003</v>
      </c>
      <c r="K358" s="2" t="s">
        <v>9</v>
      </c>
    </row>
    <row r="359" ht="15.75" customHeight="1">
      <c r="A359" s="1" t="s">
        <v>291</v>
      </c>
      <c r="B359" s="3">
        <v>5.0</v>
      </c>
      <c r="C359" s="3">
        <v>358.0</v>
      </c>
      <c r="D359" s="1" t="str">
        <f>IFERROR(__xludf.DUMMYFUNCTION("""COMPUTED_VALUE"""),"Weapon")</f>
        <v>Weapon</v>
      </c>
      <c r="E359" s="1" t="str">
        <f>IFERROR(__xludf.DUMMYFUNCTION("""COMPUTED_VALUE"""),"2021-02-02 21:36:26")</f>
        <v>2021-02-02 21:36:26</v>
      </c>
      <c r="F359" s="1" t="str">
        <f>IFERROR(__xludf.DUMMYFUNCTION("""COMPUTED_VALUE"""),"Magic Guide")</f>
        <v>Magic Guide</v>
      </c>
      <c r="G359" s="1" t="s">
        <v>7</v>
      </c>
      <c r="H359" s="4">
        <v>44229.0</v>
      </c>
      <c r="I359" s="4" t="s">
        <v>8</v>
      </c>
      <c r="J359" s="5">
        <f>IFERROR(__xludf.DUMMYFUNCTION("""COMPUTED_VALUE"""),44229.900300925925)</f>
        <v>44229.9003</v>
      </c>
      <c r="K359" s="2" t="s">
        <v>9</v>
      </c>
    </row>
    <row r="360" ht="15.75" customHeight="1">
      <c r="A360" s="1" t="s">
        <v>292</v>
      </c>
      <c r="B360" s="3">
        <v>6.0</v>
      </c>
      <c r="C360" s="3">
        <v>359.0</v>
      </c>
      <c r="D360" s="1" t="str">
        <f>IFERROR(__xludf.DUMMYFUNCTION("""COMPUTED_VALUE"""),"Weapon")</f>
        <v>Weapon</v>
      </c>
      <c r="E360" s="1" t="str">
        <f>IFERROR(__xludf.DUMMYFUNCTION("""COMPUTED_VALUE"""),"2021-02-02 21:36:26")</f>
        <v>2021-02-02 21:36:26</v>
      </c>
      <c r="F360" s="1" t="str">
        <f>IFERROR(__xludf.DUMMYFUNCTION("""COMPUTED_VALUE"""),"Skyrider Sword")</f>
        <v>Skyrider Sword</v>
      </c>
      <c r="G360" s="1" t="s">
        <v>7</v>
      </c>
      <c r="H360" s="4">
        <v>44229.0</v>
      </c>
      <c r="I360" s="4" t="s">
        <v>8</v>
      </c>
      <c r="J360" s="5">
        <f>IFERROR(__xludf.DUMMYFUNCTION("""COMPUTED_VALUE"""),44229.900300925925)</f>
        <v>44229.9003</v>
      </c>
      <c r="K360" s="2" t="s">
        <v>9</v>
      </c>
    </row>
    <row r="361" ht="15.75" customHeight="1">
      <c r="A361" s="1" t="s">
        <v>293</v>
      </c>
      <c r="B361" s="3">
        <v>7.0</v>
      </c>
      <c r="C361" s="3">
        <v>360.0</v>
      </c>
      <c r="D361" s="1" t="str">
        <f>IFERROR(__xludf.DUMMYFUNCTION("""COMPUTED_VALUE"""),"Weapon")</f>
        <v>Weapon</v>
      </c>
      <c r="E361" s="1" t="str">
        <f>IFERROR(__xludf.DUMMYFUNCTION("""COMPUTED_VALUE"""),"2021-02-02 21:36:26")</f>
        <v>2021-02-02 21:36:26</v>
      </c>
      <c r="F361" s="1" t="str">
        <f>IFERROR(__xludf.DUMMYFUNCTION("""COMPUTED_VALUE"""),"Thrilling Tales of Dragon Slayers")</f>
        <v>Thrilling Tales of Dragon Slayers</v>
      </c>
      <c r="G361" s="1" t="s">
        <v>7</v>
      </c>
      <c r="H361" s="4">
        <v>44229.0</v>
      </c>
      <c r="I361" s="4" t="s">
        <v>8</v>
      </c>
      <c r="J361" s="5">
        <f>IFERROR(__xludf.DUMMYFUNCTION("""COMPUTED_VALUE"""),44229.900300925925)</f>
        <v>44229.9003</v>
      </c>
      <c r="K361" s="2" t="s">
        <v>9</v>
      </c>
    </row>
    <row r="362" ht="15.75" customHeight="1">
      <c r="A362" s="1" t="s">
        <v>294</v>
      </c>
      <c r="B362" s="3">
        <v>8.0</v>
      </c>
      <c r="C362" s="3">
        <v>361.0</v>
      </c>
      <c r="D362" s="1" t="str">
        <f>IFERROR(__xludf.DUMMYFUNCTION("""COMPUTED_VALUE"""),"Character")</f>
        <v>Character</v>
      </c>
      <c r="E362" s="1" t="str">
        <f>IFERROR(__xludf.DUMMYFUNCTION("""COMPUTED_VALUE"""),"2021-02-02 21:36:26")</f>
        <v>2021-02-02 21:36:26</v>
      </c>
      <c r="F362" s="1" t="str">
        <f>IFERROR(__xludf.DUMMYFUNCTION("""COMPUTED_VALUE"""),"Beidou")</f>
        <v>Beidou</v>
      </c>
      <c r="G362" s="1" t="s">
        <v>17</v>
      </c>
      <c r="H362" s="4">
        <v>44229.0</v>
      </c>
      <c r="I362" s="4" t="s">
        <v>8</v>
      </c>
      <c r="J362" s="5">
        <f>IFERROR(__xludf.DUMMYFUNCTION("""COMPUTED_VALUE"""),44229.900300925925)</f>
        <v>44229.9003</v>
      </c>
      <c r="K362" s="2" t="s">
        <v>9</v>
      </c>
    </row>
    <row r="363" ht="15.75" customHeight="1">
      <c r="A363" s="1" t="s">
        <v>295</v>
      </c>
      <c r="B363" s="3">
        <v>9.0</v>
      </c>
      <c r="C363" s="3">
        <v>362.0</v>
      </c>
      <c r="D363" s="1" t="str">
        <f>IFERROR(__xludf.DUMMYFUNCTION("""COMPUTED_VALUE"""),"Weapon")</f>
        <v>Weapon</v>
      </c>
      <c r="E363" s="1" t="str">
        <f>IFERROR(__xludf.DUMMYFUNCTION("""COMPUTED_VALUE"""),"2021-02-02 21:36:26")</f>
        <v>2021-02-02 21:36:26</v>
      </c>
      <c r="F363" s="1" t="str">
        <f>IFERROR(__xludf.DUMMYFUNCTION("""COMPUTED_VALUE"""),"Black Tassel")</f>
        <v>Black Tassel</v>
      </c>
      <c r="G363" s="1" t="s">
        <v>7</v>
      </c>
      <c r="H363" s="4">
        <v>44229.0</v>
      </c>
      <c r="I363" s="4" t="s">
        <v>8</v>
      </c>
      <c r="J363" s="5">
        <f>IFERROR(__xludf.DUMMYFUNCTION("""COMPUTED_VALUE"""),44229.900300925925)</f>
        <v>44229.9003</v>
      </c>
      <c r="K363" s="2" t="s">
        <v>9</v>
      </c>
    </row>
    <row r="364" ht="15.75" customHeight="1">
      <c r="A364" s="1" t="s">
        <v>292</v>
      </c>
      <c r="B364" s="3">
        <v>10.0</v>
      </c>
      <c r="C364" s="3">
        <v>363.0</v>
      </c>
      <c r="D364" s="1" t="str">
        <f>IFERROR(__xludf.DUMMYFUNCTION("""COMPUTED_VALUE"""),"Weapon")</f>
        <v>Weapon</v>
      </c>
      <c r="E364" s="1" t="str">
        <f>IFERROR(__xludf.DUMMYFUNCTION("""COMPUTED_VALUE"""),"2021-02-02 21:36:26")</f>
        <v>2021-02-02 21:36:26</v>
      </c>
      <c r="F364" s="1" t="str">
        <f>IFERROR(__xludf.DUMMYFUNCTION("""COMPUTED_VALUE"""),"Skyrider Sword")</f>
        <v>Skyrider Sword</v>
      </c>
      <c r="G364" s="1" t="s">
        <v>7</v>
      </c>
      <c r="H364" s="4">
        <v>44229.0</v>
      </c>
      <c r="I364" s="4" t="s">
        <v>8</v>
      </c>
      <c r="J364" s="5">
        <f>IFERROR(__xludf.DUMMYFUNCTION("""COMPUTED_VALUE"""),44229.900300925925)</f>
        <v>44229.9003</v>
      </c>
      <c r="K364" s="2" t="s">
        <v>9</v>
      </c>
    </row>
    <row r="365" ht="15.75" customHeight="1">
      <c r="A365" s="1" t="s">
        <v>296</v>
      </c>
      <c r="B365" s="3">
        <v>1.0</v>
      </c>
      <c r="C365" s="3">
        <v>364.0</v>
      </c>
      <c r="D365" s="1" t="str">
        <f>IFERROR(__xludf.DUMMYFUNCTION("""COMPUTED_VALUE"""),"Weapon")</f>
        <v>Weapon</v>
      </c>
      <c r="E365" s="1" t="str">
        <f>IFERROR(__xludf.DUMMYFUNCTION("""COMPUTED_VALUE"""),"2021-02-02 21:37:01")</f>
        <v>2021-02-02 21:37:01</v>
      </c>
      <c r="F365" s="1" t="str">
        <f>IFERROR(__xludf.DUMMYFUNCTION("""COMPUTED_VALUE"""),"Sharpshooter's Oath")</f>
        <v>Sharpshooter's Oath</v>
      </c>
      <c r="G365" s="1" t="s">
        <v>7</v>
      </c>
      <c r="H365" s="4">
        <v>44229.0</v>
      </c>
      <c r="I365" s="4" t="s">
        <v>8</v>
      </c>
      <c r="J365" s="5">
        <f>IFERROR(__xludf.DUMMYFUNCTION("""COMPUTED_VALUE"""),44229.90070601852)</f>
        <v>44229.90071</v>
      </c>
      <c r="K365" s="2" t="s">
        <v>9</v>
      </c>
    </row>
    <row r="366" ht="15.75" customHeight="1">
      <c r="A366" s="1" t="s">
        <v>297</v>
      </c>
      <c r="B366" s="3">
        <v>2.0</v>
      </c>
      <c r="C366" s="3">
        <v>365.0</v>
      </c>
      <c r="D366" s="1" t="str">
        <f>IFERROR(__xludf.DUMMYFUNCTION("""COMPUTED_VALUE"""),"Weapon")</f>
        <v>Weapon</v>
      </c>
      <c r="E366" s="1" t="str">
        <f>IFERROR(__xludf.DUMMYFUNCTION("""COMPUTED_VALUE"""),"2021-02-02 21:37:01")</f>
        <v>2021-02-02 21:37:01</v>
      </c>
      <c r="F366" s="1" t="str">
        <f>IFERROR(__xludf.DUMMYFUNCTION("""COMPUTED_VALUE"""),"Cool Steel")</f>
        <v>Cool Steel</v>
      </c>
      <c r="G366" s="1" t="s">
        <v>7</v>
      </c>
      <c r="H366" s="4">
        <v>44229.0</v>
      </c>
      <c r="I366" s="4" t="s">
        <v>8</v>
      </c>
      <c r="J366" s="5">
        <f>IFERROR(__xludf.DUMMYFUNCTION("""COMPUTED_VALUE"""),44229.90070601852)</f>
        <v>44229.90071</v>
      </c>
      <c r="K366" s="2" t="s">
        <v>9</v>
      </c>
    </row>
    <row r="367" ht="15.75" customHeight="1">
      <c r="A367" s="1" t="s">
        <v>298</v>
      </c>
      <c r="B367" s="3">
        <v>3.0</v>
      </c>
      <c r="C367" s="3">
        <v>366.0</v>
      </c>
      <c r="D367" s="1" t="str">
        <f>IFERROR(__xludf.DUMMYFUNCTION("""COMPUTED_VALUE"""),"Weapon")</f>
        <v>Weapon</v>
      </c>
      <c r="E367" s="1" t="str">
        <f>IFERROR(__xludf.DUMMYFUNCTION("""COMPUTED_VALUE"""),"2021-02-02 21:37:01")</f>
        <v>2021-02-02 21:37:01</v>
      </c>
      <c r="F367" s="1" t="str">
        <f>IFERROR(__xludf.DUMMYFUNCTION("""COMPUTED_VALUE"""),"Emerald Orb")</f>
        <v>Emerald Orb</v>
      </c>
      <c r="G367" s="1" t="s">
        <v>7</v>
      </c>
      <c r="H367" s="4">
        <v>44229.0</v>
      </c>
      <c r="I367" s="4" t="s">
        <v>8</v>
      </c>
      <c r="J367" s="5">
        <f>IFERROR(__xludf.DUMMYFUNCTION("""COMPUTED_VALUE"""),44229.90070601852)</f>
        <v>44229.90071</v>
      </c>
      <c r="K367" s="2" t="s">
        <v>9</v>
      </c>
    </row>
    <row r="368" ht="15.75" customHeight="1">
      <c r="A368" s="1" t="s">
        <v>296</v>
      </c>
      <c r="B368" s="3">
        <v>4.0</v>
      </c>
      <c r="C368" s="3">
        <v>367.0</v>
      </c>
      <c r="D368" s="1" t="str">
        <f>IFERROR(__xludf.DUMMYFUNCTION("""COMPUTED_VALUE"""),"Weapon")</f>
        <v>Weapon</v>
      </c>
      <c r="E368" s="1" t="str">
        <f>IFERROR(__xludf.DUMMYFUNCTION("""COMPUTED_VALUE"""),"2021-02-02 21:37:01")</f>
        <v>2021-02-02 21:37:01</v>
      </c>
      <c r="F368" s="1" t="str">
        <f>IFERROR(__xludf.DUMMYFUNCTION("""COMPUTED_VALUE"""),"Sharpshooter's Oath")</f>
        <v>Sharpshooter's Oath</v>
      </c>
      <c r="G368" s="1" t="s">
        <v>7</v>
      </c>
      <c r="H368" s="4">
        <v>44229.0</v>
      </c>
      <c r="I368" s="4" t="s">
        <v>8</v>
      </c>
      <c r="J368" s="5">
        <f>IFERROR(__xludf.DUMMYFUNCTION("""COMPUTED_VALUE"""),44229.90070601852)</f>
        <v>44229.90071</v>
      </c>
      <c r="K368" s="2" t="s">
        <v>9</v>
      </c>
    </row>
    <row r="369" ht="15.75" customHeight="1">
      <c r="A369" s="1" t="s">
        <v>299</v>
      </c>
      <c r="B369" s="3">
        <v>5.0</v>
      </c>
      <c r="C369" s="3">
        <v>368.0</v>
      </c>
      <c r="D369" s="1" t="str">
        <f>IFERROR(__xludf.DUMMYFUNCTION("""COMPUTED_VALUE"""),"Weapon")</f>
        <v>Weapon</v>
      </c>
      <c r="E369" s="1" t="str">
        <f>IFERROR(__xludf.DUMMYFUNCTION("""COMPUTED_VALUE"""),"2021-02-02 21:37:01")</f>
        <v>2021-02-02 21:37:01</v>
      </c>
      <c r="F369" s="1" t="str">
        <f>IFERROR(__xludf.DUMMYFUNCTION("""COMPUTED_VALUE"""),"Debate Club")</f>
        <v>Debate Club</v>
      </c>
      <c r="G369" s="1" t="s">
        <v>7</v>
      </c>
      <c r="H369" s="4">
        <v>44229.0</v>
      </c>
      <c r="I369" s="4" t="s">
        <v>8</v>
      </c>
      <c r="J369" s="5">
        <f>IFERROR(__xludf.DUMMYFUNCTION("""COMPUTED_VALUE"""),44229.90070601852)</f>
        <v>44229.90071</v>
      </c>
      <c r="K369" s="2" t="s">
        <v>9</v>
      </c>
    </row>
    <row r="370" ht="15.75" customHeight="1">
      <c r="A370" s="1" t="s">
        <v>300</v>
      </c>
      <c r="B370" s="3">
        <v>6.0</v>
      </c>
      <c r="C370" s="3">
        <v>369.0</v>
      </c>
      <c r="D370" s="1" t="str">
        <f>IFERROR(__xludf.DUMMYFUNCTION("""COMPUTED_VALUE"""),"Weapon")</f>
        <v>Weapon</v>
      </c>
      <c r="E370" s="1" t="str">
        <f>IFERROR(__xludf.DUMMYFUNCTION("""COMPUTED_VALUE"""),"2021-02-02 21:37:01")</f>
        <v>2021-02-02 21:37:01</v>
      </c>
      <c r="F370" s="1" t="str">
        <f>IFERROR(__xludf.DUMMYFUNCTION("""COMPUTED_VALUE"""),"Harbinger of Dawn")</f>
        <v>Harbinger of Dawn</v>
      </c>
      <c r="G370" s="1" t="s">
        <v>7</v>
      </c>
      <c r="H370" s="4">
        <v>44229.0</v>
      </c>
      <c r="I370" s="4" t="s">
        <v>8</v>
      </c>
      <c r="J370" s="5">
        <f>IFERROR(__xludf.DUMMYFUNCTION("""COMPUTED_VALUE"""),44229.90070601852)</f>
        <v>44229.90071</v>
      </c>
      <c r="K370" s="2" t="s">
        <v>9</v>
      </c>
    </row>
    <row r="371" ht="15.75" customHeight="1">
      <c r="A371" s="1" t="s">
        <v>301</v>
      </c>
      <c r="B371" s="3">
        <v>7.0</v>
      </c>
      <c r="C371" s="3">
        <v>370.0</v>
      </c>
      <c r="D371" s="1" t="str">
        <f>IFERROR(__xludf.DUMMYFUNCTION("""COMPUTED_VALUE"""),"Weapon")</f>
        <v>Weapon</v>
      </c>
      <c r="E371" s="1" t="str">
        <f>IFERROR(__xludf.DUMMYFUNCTION("""COMPUTED_VALUE"""),"2021-02-02 21:37:01")</f>
        <v>2021-02-02 21:37:01</v>
      </c>
      <c r="F371" s="1" t="str">
        <f>IFERROR(__xludf.DUMMYFUNCTION("""COMPUTED_VALUE"""),"The Stringless")</f>
        <v>The Stringless</v>
      </c>
      <c r="G371" s="1" t="s">
        <v>17</v>
      </c>
      <c r="H371" s="4">
        <v>44229.0</v>
      </c>
      <c r="I371" s="4" t="s">
        <v>8</v>
      </c>
      <c r="J371" s="5">
        <f>IFERROR(__xludf.DUMMYFUNCTION("""COMPUTED_VALUE"""),44229.90070601852)</f>
        <v>44229.90071</v>
      </c>
      <c r="K371" s="2" t="s">
        <v>9</v>
      </c>
    </row>
    <row r="372" ht="15.75" customHeight="1">
      <c r="A372" s="1" t="s">
        <v>302</v>
      </c>
      <c r="B372" s="3">
        <v>8.0</v>
      </c>
      <c r="C372" s="3">
        <v>371.0</v>
      </c>
      <c r="D372" s="1" t="str">
        <f>IFERROR(__xludf.DUMMYFUNCTION("""COMPUTED_VALUE"""),"Character")</f>
        <v>Character</v>
      </c>
      <c r="E372" s="1" t="str">
        <f>IFERROR(__xludf.DUMMYFUNCTION("""COMPUTED_VALUE"""),"2021-02-02 21:37:01")</f>
        <v>2021-02-02 21:37:01</v>
      </c>
      <c r="F372" s="1" t="str">
        <f>IFERROR(__xludf.DUMMYFUNCTION("""COMPUTED_VALUE"""),"Diona")</f>
        <v>Diona</v>
      </c>
      <c r="G372" s="1" t="s">
        <v>17</v>
      </c>
      <c r="H372" s="4">
        <v>44229.0</v>
      </c>
      <c r="I372" s="4" t="s">
        <v>8</v>
      </c>
      <c r="J372" s="5">
        <f>IFERROR(__xludf.DUMMYFUNCTION("""COMPUTED_VALUE"""),44229.90070601852)</f>
        <v>44229.90071</v>
      </c>
      <c r="K372" s="2" t="s">
        <v>9</v>
      </c>
    </row>
    <row r="373" ht="15.75" customHeight="1">
      <c r="A373" s="1" t="s">
        <v>303</v>
      </c>
      <c r="B373" s="3">
        <v>9.0</v>
      </c>
      <c r="C373" s="3">
        <v>372.0</v>
      </c>
      <c r="D373" s="1" t="str">
        <f>IFERROR(__xludf.DUMMYFUNCTION("""COMPUTED_VALUE"""),"Weapon")</f>
        <v>Weapon</v>
      </c>
      <c r="E373" s="1" t="str">
        <f>IFERROR(__xludf.DUMMYFUNCTION("""COMPUTED_VALUE"""),"2021-02-02 21:37:01")</f>
        <v>2021-02-02 21:37:01</v>
      </c>
      <c r="F373" s="1" t="str">
        <f>IFERROR(__xludf.DUMMYFUNCTION("""COMPUTED_VALUE"""),"Magic Guide")</f>
        <v>Magic Guide</v>
      </c>
      <c r="G373" s="1" t="s">
        <v>7</v>
      </c>
      <c r="H373" s="4">
        <v>44229.0</v>
      </c>
      <c r="I373" s="4" t="s">
        <v>8</v>
      </c>
      <c r="J373" s="5">
        <f>IFERROR(__xludf.DUMMYFUNCTION("""COMPUTED_VALUE"""),44229.90070601852)</f>
        <v>44229.90071</v>
      </c>
      <c r="K373" s="2" t="s">
        <v>9</v>
      </c>
    </row>
    <row r="374" ht="15.75" customHeight="1">
      <c r="A374" s="1" t="s">
        <v>304</v>
      </c>
      <c r="B374" s="3">
        <v>10.0</v>
      </c>
      <c r="C374" s="3">
        <v>373.0</v>
      </c>
      <c r="D374" s="1" t="str">
        <f>IFERROR(__xludf.DUMMYFUNCTION("""COMPUTED_VALUE"""),"Weapon")</f>
        <v>Weapon</v>
      </c>
      <c r="E374" s="1" t="str">
        <f>IFERROR(__xludf.DUMMYFUNCTION("""COMPUTED_VALUE"""),"2021-02-02 21:37:01")</f>
        <v>2021-02-02 21:37:01</v>
      </c>
      <c r="F374" s="1" t="str">
        <f>IFERROR(__xludf.DUMMYFUNCTION("""COMPUTED_VALUE"""),"Raven Bow")</f>
        <v>Raven Bow</v>
      </c>
      <c r="G374" s="1" t="s">
        <v>7</v>
      </c>
      <c r="H374" s="4">
        <v>44229.0</v>
      </c>
      <c r="I374" s="4" t="s">
        <v>8</v>
      </c>
      <c r="J374" s="5">
        <f>IFERROR(__xludf.DUMMYFUNCTION("""COMPUTED_VALUE"""),44229.90070601852)</f>
        <v>44229.90071</v>
      </c>
      <c r="K374" s="2" t="s">
        <v>9</v>
      </c>
    </row>
    <row r="375" ht="15.75" customHeight="1">
      <c r="A375" s="1" t="s">
        <v>305</v>
      </c>
      <c r="B375" s="3">
        <v>1.0</v>
      </c>
      <c r="C375" s="3">
        <v>374.0</v>
      </c>
      <c r="D375" s="1" t="str">
        <f>IFERROR(__xludf.DUMMYFUNCTION("""COMPUTED_VALUE"""),"Weapon")</f>
        <v>Weapon</v>
      </c>
      <c r="E375" s="1" t="str">
        <f>IFERROR(__xludf.DUMMYFUNCTION("""COMPUTED_VALUE"""),"2021-02-02 21:37:37")</f>
        <v>2021-02-02 21:37:37</v>
      </c>
      <c r="F375" s="1" t="str">
        <f>IFERROR(__xludf.DUMMYFUNCTION("""COMPUTED_VALUE"""),"Bloodtainted Greatsword")</f>
        <v>Bloodtainted Greatsword</v>
      </c>
      <c r="G375" s="1" t="s">
        <v>7</v>
      </c>
      <c r="H375" s="4">
        <v>44229.0</v>
      </c>
      <c r="I375" s="4" t="s">
        <v>8</v>
      </c>
      <c r="J375" s="5">
        <f>IFERROR(__xludf.DUMMYFUNCTION("""COMPUTED_VALUE"""),44229.90112268519)</f>
        <v>44229.90112</v>
      </c>
      <c r="K375" s="2" t="s">
        <v>9</v>
      </c>
    </row>
    <row r="376" ht="15.75" customHeight="1">
      <c r="A376" s="1" t="s">
        <v>305</v>
      </c>
      <c r="B376" s="3">
        <v>2.0</v>
      </c>
      <c r="C376" s="3">
        <v>375.0</v>
      </c>
      <c r="D376" s="1" t="str">
        <f>IFERROR(__xludf.DUMMYFUNCTION("""COMPUTED_VALUE"""),"Weapon")</f>
        <v>Weapon</v>
      </c>
      <c r="E376" s="1" t="str">
        <f>IFERROR(__xludf.DUMMYFUNCTION("""COMPUTED_VALUE"""),"2021-02-02 21:37:37")</f>
        <v>2021-02-02 21:37:37</v>
      </c>
      <c r="F376" s="1" t="str">
        <f>IFERROR(__xludf.DUMMYFUNCTION("""COMPUTED_VALUE"""),"Bloodtainted Greatsword")</f>
        <v>Bloodtainted Greatsword</v>
      </c>
      <c r="G376" s="1" t="s">
        <v>7</v>
      </c>
      <c r="H376" s="4">
        <v>44229.0</v>
      </c>
      <c r="I376" s="4" t="s">
        <v>8</v>
      </c>
      <c r="J376" s="5">
        <f>IFERROR(__xludf.DUMMYFUNCTION("""COMPUTED_VALUE"""),44229.90112268519)</f>
        <v>44229.90112</v>
      </c>
      <c r="K376" s="2" t="s">
        <v>9</v>
      </c>
    </row>
    <row r="377" ht="15.75" customHeight="1">
      <c r="A377" s="1" t="s">
        <v>306</v>
      </c>
      <c r="B377" s="3">
        <v>3.0</v>
      </c>
      <c r="C377" s="3">
        <v>376.0</v>
      </c>
      <c r="D377" s="1" t="str">
        <f>IFERROR(__xludf.DUMMYFUNCTION("""COMPUTED_VALUE"""),"Weapon")</f>
        <v>Weapon</v>
      </c>
      <c r="E377" s="1" t="str">
        <f>IFERROR(__xludf.DUMMYFUNCTION("""COMPUTED_VALUE"""),"2021-02-02 21:37:37")</f>
        <v>2021-02-02 21:37:37</v>
      </c>
      <c r="F377" s="1" t="str">
        <f>IFERROR(__xludf.DUMMYFUNCTION("""COMPUTED_VALUE"""),"Raven Bow")</f>
        <v>Raven Bow</v>
      </c>
      <c r="G377" s="1" t="s">
        <v>7</v>
      </c>
      <c r="H377" s="4">
        <v>44229.0</v>
      </c>
      <c r="I377" s="4" t="s">
        <v>8</v>
      </c>
      <c r="J377" s="5">
        <f>IFERROR(__xludf.DUMMYFUNCTION("""COMPUTED_VALUE"""),44229.90112268519)</f>
        <v>44229.90112</v>
      </c>
      <c r="K377" s="2" t="s">
        <v>9</v>
      </c>
    </row>
    <row r="378" ht="15.75" customHeight="1">
      <c r="A378" s="1" t="s">
        <v>307</v>
      </c>
      <c r="B378" s="3">
        <v>4.0</v>
      </c>
      <c r="C378" s="3">
        <v>377.0</v>
      </c>
      <c r="D378" s="1" t="str">
        <f>IFERROR(__xludf.DUMMYFUNCTION("""COMPUTED_VALUE"""),"Weapon")</f>
        <v>Weapon</v>
      </c>
      <c r="E378" s="1" t="str">
        <f>IFERROR(__xludf.DUMMYFUNCTION("""COMPUTED_VALUE"""),"2021-02-02 21:37:37")</f>
        <v>2021-02-02 21:37:37</v>
      </c>
      <c r="F378" s="1" t="str">
        <f>IFERROR(__xludf.DUMMYFUNCTION("""COMPUTED_VALUE"""),"Ferrous Shadow")</f>
        <v>Ferrous Shadow</v>
      </c>
      <c r="G378" s="1" t="s">
        <v>7</v>
      </c>
      <c r="H378" s="4">
        <v>44229.0</v>
      </c>
      <c r="I378" s="4" t="s">
        <v>8</v>
      </c>
      <c r="J378" s="5">
        <f>IFERROR(__xludf.DUMMYFUNCTION("""COMPUTED_VALUE"""),44229.90112268519)</f>
        <v>44229.90112</v>
      </c>
      <c r="K378" s="2" t="s">
        <v>9</v>
      </c>
    </row>
    <row r="379" ht="15.75" customHeight="1">
      <c r="A379" s="1" t="s">
        <v>308</v>
      </c>
      <c r="B379" s="3">
        <v>5.0</v>
      </c>
      <c r="C379" s="3">
        <v>378.0</v>
      </c>
      <c r="D379" s="1" t="str">
        <f>IFERROR(__xludf.DUMMYFUNCTION("""COMPUTED_VALUE"""),"Weapon")</f>
        <v>Weapon</v>
      </c>
      <c r="E379" s="1" t="str">
        <f>IFERROR(__xludf.DUMMYFUNCTION("""COMPUTED_VALUE"""),"2021-02-02 21:37:37")</f>
        <v>2021-02-02 21:37:37</v>
      </c>
      <c r="F379" s="1" t="str">
        <f>IFERROR(__xludf.DUMMYFUNCTION("""COMPUTED_VALUE"""),"Harbinger of Dawn")</f>
        <v>Harbinger of Dawn</v>
      </c>
      <c r="G379" s="1" t="s">
        <v>7</v>
      </c>
      <c r="H379" s="4">
        <v>44229.0</v>
      </c>
      <c r="I379" s="4" t="s">
        <v>8</v>
      </c>
      <c r="J379" s="5">
        <f>IFERROR(__xludf.DUMMYFUNCTION("""COMPUTED_VALUE"""),44229.90112268519)</f>
        <v>44229.90112</v>
      </c>
      <c r="K379" s="2" t="s">
        <v>9</v>
      </c>
    </row>
    <row r="380" ht="15.75" customHeight="1">
      <c r="A380" s="1" t="s">
        <v>309</v>
      </c>
      <c r="B380" s="3">
        <v>6.0</v>
      </c>
      <c r="C380" s="3">
        <v>379.0</v>
      </c>
      <c r="D380" s="1" t="str">
        <f>IFERROR(__xludf.DUMMYFUNCTION("""COMPUTED_VALUE"""),"Weapon")</f>
        <v>Weapon</v>
      </c>
      <c r="E380" s="1" t="str">
        <f>IFERROR(__xludf.DUMMYFUNCTION("""COMPUTED_VALUE"""),"2021-02-02 21:37:37")</f>
        <v>2021-02-02 21:37:37</v>
      </c>
      <c r="F380" s="1" t="str">
        <f>IFERROR(__xludf.DUMMYFUNCTION("""COMPUTED_VALUE"""),"Emerald Orb")</f>
        <v>Emerald Orb</v>
      </c>
      <c r="G380" s="1" t="s">
        <v>7</v>
      </c>
      <c r="H380" s="4">
        <v>44229.0</v>
      </c>
      <c r="I380" s="4" t="s">
        <v>8</v>
      </c>
      <c r="J380" s="5">
        <f>IFERROR(__xludf.DUMMYFUNCTION("""COMPUTED_VALUE"""),44229.90112268519)</f>
        <v>44229.90112</v>
      </c>
      <c r="K380" s="2" t="s">
        <v>9</v>
      </c>
    </row>
    <row r="381" ht="15.75" customHeight="1">
      <c r="A381" s="1" t="s">
        <v>310</v>
      </c>
      <c r="B381" s="3">
        <v>7.0</v>
      </c>
      <c r="C381" s="3">
        <v>380.0</v>
      </c>
      <c r="D381" s="1" t="str">
        <f>IFERROR(__xludf.DUMMYFUNCTION("""COMPUTED_VALUE"""),"Weapon")</f>
        <v>Weapon</v>
      </c>
      <c r="E381" s="1" t="str">
        <f>IFERROR(__xludf.DUMMYFUNCTION("""COMPUTED_VALUE"""),"2021-02-02 21:37:37")</f>
        <v>2021-02-02 21:37:37</v>
      </c>
      <c r="F381" s="1" t="str">
        <f>IFERROR(__xludf.DUMMYFUNCTION("""COMPUTED_VALUE"""),"Favonius Warbow")</f>
        <v>Favonius Warbow</v>
      </c>
      <c r="G381" s="1" t="s">
        <v>17</v>
      </c>
      <c r="H381" s="4">
        <v>44229.0</v>
      </c>
      <c r="I381" s="4" t="s">
        <v>8</v>
      </c>
      <c r="J381" s="5">
        <f>IFERROR(__xludf.DUMMYFUNCTION("""COMPUTED_VALUE"""),44229.90112268519)</f>
        <v>44229.90112</v>
      </c>
      <c r="K381" s="2" t="s">
        <v>9</v>
      </c>
    </row>
    <row r="382" ht="15.75" customHeight="1">
      <c r="A382" s="1" t="s">
        <v>311</v>
      </c>
      <c r="B382" s="3">
        <v>8.0</v>
      </c>
      <c r="C382" s="3">
        <v>381.0</v>
      </c>
      <c r="D382" s="1" t="str">
        <f>IFERROR(__xludf.DUMMYFUNCTION("""COMPUTED_VALUE"""),"Weapon")</f>
        <v>Weapon</v>
      </c>
      <c r="E382" s="1" t="str">
        <f>IFERROR(__xludf.DUMMYFUNCTION("""COMPUTED_VALUE"""),"2021-02-02 21:37:37")</f>
        <v>2021-02-02 21:37:37</v>
      </c>
      <c r="F382" s="1" t="str">
        <f>IFERROR(__xludf.DUMMYFUNCTION("""COMPUTED_VALUE"""),"Skyrider Sword")</f>
        <v>Skyrider Sword</v>
      </c>
      <c r="G382" s="1" t="s">
        <v>7</v>
      </c>
      <c r="H382" s="4">
        <v>44229.0</v>
      </c>
      <c r="I382" s="4" t="s">
        <v>8</v>
      </c>
      <c r="J382" s="5">
        <f>IFERROR(__xludf.DUMMYFUNCTION("""COMPUTED_VALUE"""),44229.90112268519)</f>
        <v>44229.90112</v>
      </c>
      <c r="K382" s="2" t="s">
        <v>9</v>
      </c>
    </row>
    <row r="383" ht="15.75" customHeight="1">
      <c r="A383" s="1" t="s">
        <v>305</v>
      </c>
      <c r="B383" s="3">
        <v>9.0</v>
      </c>
      <c r="C383" s="3">
        <v>382.0</v>
      </c>
      <c r="D383" s="1" t="str">
        <f>IFERROR(__xludf.DUMMYFUNCTION("""COMPUTED_VALUE"""),"Weapon")</f>
        <v>Weapon</v>
      </c>
      <c r="E383" s="1" t="str">
        <f>IFERROR(__xludf.DUMMYFUNCTION("""COMPUTED_VALUE"""),"2021-02-02 21:37:37")</f>
        <v>2021-02-02 21:37:37</v>
      </c>
      <c r="F383" s="1" t="str">
        <f>IFERROR(__xludf.DUMMYFUNCTION("""COMPUTED_VALUE"""),"Bloodtainted Greatsword")</f>
        <v>Bloodtainted Greatsword</v>
      </c>
      <c r="G383" s="1" t="s">
        <v>7</v>
      </c>
      <c r="H383" s="4">
        <v>44229.0</v>
      </c>
      <c r="I383" s="4" t="s">
        <v>8</v>
      </c>
      <c r="J383" s="5">
        <f>IFERROR(__xludf.DUMMYFUNCTION("""COMPUTED_VALUE"""),44229.90112268519)</f>
        <v>44229.90112</v>
      </c>
      <c r="K383" s="2" t="s">
        <v>9</v>
      </c>
    </row>
    <row r="384" ht="15.75" customHeight="1">
      <c r="A384" s="1" t="s">
        <v>312</v>
      </c>
      <c r="B384" s="3">
        <v>10.0</v>
      </c>
      <c r="C384" s="3">
        <v>383.0</v>
      </c>
      <c r="D384" s="1" t="str">
        <f>IFERROR(__xludf.DUMMYFUNCTION("""COMPUTED_VALUE"""),"Weapon")</f>
        <v>Weapon</v>
      </c>
      <c r="E384" s="1" t="str">
        <f>IFERROR(__xludf.DUMMYFUNCTION("""COMPUTED_VALUE"""),"2021-02-02 21:37:37")</f>
        <v>2021-02-02 21:37:37</v>
      </c>
      <c r="F384" s="1" t="str">
        <f>IFERROR(__xludf.DUMMYFUNCTION("""COMPUTED_VALUE"""),"Cool Steel")</f>
        <v>Cool Steel</v>
      </c>
      <c r="G384" s="1" t="s">
        <v>7</v>
      </c>
      <c r="H384" s="4">
        <v>44229.0</v>
      </c>
      <c r="I384" s="4" t="s">
        <v>8</v>
      </c>
      <c r="J384" s="5">
        <f>IFERROR(__xludf.DUMMYFUNCTION("""COMPUTED_VALUE"""),44229.90112268519)</f>
        <v>44229.90112</v>
      </c>
      <c r="K384" s="2" t="s">
        <v>9</v>
      </c>
    </row>
    <row r="385" ht="15.75" customHeight="1">
      <c r="A385" s="1" t="s">
        <v>313</v>
      </c>
      <c r="B385" s="3">
        <v>1.0</v>
      </c>
      <c r="C385" s="3">
        <v>384.0</v>
      </c>
      <c r="D385" s="1" t="str">
        <f>IFERROR(__xludf.DUMMYFUNCTION("""COMPUTED_VALUE"""),"Weapon")</f>
        <v>Weapon</v>
      </c>
      <c r="E385" s="1" t="str">
        <f>IFERROR(__xludf.DUMMYFUNCTION("""COMPUTED_VALUE"""),"2021-02-02 21:38:46")</f>
        <v>2021-02-02 21:38:46</v>
      </c>
      <c r="F385" s="1" t="str">
        <f>IFERROR(__xludf.DUMMYFUNCTION("""COMPUTED_VALUE"""),"Ferrous Shadow")</f>
        <v>Ferrous Shadow</v>
      </c>
      <c r="G385" s="1" t="s">
        <v>7</v>
      </c>
      <c r="H385" s="4">
        <v>44229.0</v>
      </c>
      <c r="I385" s="4" t="s">
        <v>8</v>
      </c>
      <c r="J385" s="5">
        <f>IFERROR(__xludf.DUMMYFUNCTION("""COMPUTED_VALUE"""),44229.901921296296)</f>
        <v>44229.90192</v>
      </c>
      <c r="K385" s="2" t="s">
        <v>9</v>
      </c>
    </row>
    <row r="386" ht="15.75" customHeight="1">
      <c r="A386" s="1" t="s">
        <v>314</v>
      </c>
      <c r="B386" s="3">
        <v>2.0</v>
      </c>
      <c r="C386" s="3">
        <v>385.0</v>
      </c>
      <c r="D386" s="1" t="str">
        <f>IFERROR(__xludf.DUMMYFUNCTION("""COMPUTED_VALUE"""),"Weapon")</f>
        <v>Weapon</v>
      </c>
      <c r="E386" s="1" t="str">
        <f>IFERROR(__xludf.DUMMYFUNCTION("""COMPUTED_VALUE"""),"2021-02-02 21:38:46")</f>
        <v>2021-02-02 21:38:46</v>
      </c>
      <c r="F386" s="1" t="str">
        <f>IFERROR(__xludf.DUMMYFUNCTION("""COMPUTED_VALUE"""),"Cool Steel")</f>
        <v>Cool Steel</v>
      </c>
      <c r="G386" s="1" t="s">
        <v>7</v>
      </c>
      <c r="H386" s="4">
        <v>44229.0</v>
      </c>
      <c r="I386" s="4" t="s">
        <v>8</v>
      </c>
      <c r="J386" s="5">
        <f>IFERROR(__xludf.DUMMYFUNCTION("""COMPUTED_VALUE"""),44229.901921296296)</f>
        <v>44229.90192</v>
      </c>
      <c r="K386" s="2" t="s">
        <v>9</v>
      </c>
    </row>
    <row r="387" ht="15.75" customHeight="1">
      <c r="A387" s="1" t="s">
        <v>315</v>
      </c>
      <c r="B387" s="3">
        <v>3.0</v>
      </c>
      <c r="C387" s="3">
        <v>386.0</v>
      </c>
      <c r="D387" s="1" t="str">
        <f>IFERROR(__xludf.DUMMYFUNCTION("""COMPUTED_VALUE"""),"Weapon")</f>
        <v>Weapon</v>
      </c>
      <c r="E387" s="1" t="str">
        <f>IFERROR(__xludf.DUMMYFUNCTION("""COMPUTED_VALUE"""),"2021-02-02 21:38:46")</f>
        <v>2021-02-02 21:38:46</v>
      </c>
      <c r="F387" s="1" t="str">
        <f>IFERROR(__xludf.DUMMYFUNCTION("""COMPUTED_VALUE"""),"Harbinger of Dawn")</f>
        <v>Harbinger of Dawn</v>
      </c>
      <c r="G387" s="1" t="s">
        <v>7</v>
      </c>
      <c r="H387" s="4">
        <v>44229.0</v>
      </c>
      <c r="I387" s="4" t="s">
        <v>8</v>
      </c>
      <c r="J387" s="5">
        <f>IFERROR(__xludf.DUMMYFUNCTION("""COMPUTED_VALUE"""),44229.901921296296)</f>
        <v>44229.90192</v>
      </c>
      <c r="K387" s="2" t="s">
        <v>9</v>
      </c>
    </row>
    <row r="388" ht="15.75" customHeight="1">
      <c r="A388" s="1" t="s">
        <v>316</v>
      </c>
      <c r="B388" s="3">
        <v>4.0</v>
      </c>
      <c r="C388" s="3">
        <v>387.0</v>
      </c>
      <c r="D388" s="1" t="str">
        <f>IFERROR(__xludf.DUMMYFUNCTION("""COMPUTED_VALUE"""),"Character")</f>
        <v>Character</v>
      </c>
      <c r="E388" s="1" t="str">
        <f>IFERROR(__xludf.DUMMYFUNCTION("""COMPUTED_VALUE"""),"2021-02-02 21:38:46")</f>
        <v>2021-02-02 21:38:46</v>
      </c>
      <c r="F388" s="1" t="str">
        <f>IFERROR(__xludf.DUMMYFUNCTION("""COMPUTED_VALUE"""),"Qiqi")</f>
        <v>Qiqi</v>
      </c>
      <c r="G388" s="1" t="s">
        <v>67</v>
      </c>
      <c r="H388" s="4">
        <v>44229.0</v>
      </c>
      <c r="I388" s="4" t="s">
        <v>8</v>
      </c>
      <c r="J388" s="5">
        <f>IFERROR(__xludf.DUMMYFUNCTION("""COMPUTED_VALUE"""),44229.901921296296)</f>
        <v>44229.90192</v>
      </c>
      <c r="K388" s="2" t="s">
        <v>9</v>
      </c>
    </row>
    <row r="389" ht="15.75" customHeight="1">
      <c r="A389" s="1" t="s">
        <v>313</v>
      </c>
      <c r="B389" s="3">
        <v>5.0</v>
      </c>
      <c r="C389" s="3">
        <v>388.0</v>
      </c>
      <c r="D389" s="1" t="str">
        <f>IFERROR(__xludf.DUMMYFUNCTION("""COMPUTED_VALUE"""),"Weapon")</f>
        <v>Weapon</v>
      </c>
      <c r="E389" s="1" t="str">
        <f>IFERROR(__xludf.DUMMYFUNCTION("""COMPUTED_VALUE"""),"2021-02-02 21:38:46")</f>
        <v>2021-02-02 21:38:46</v>
      </c>
      <c r="F389" s="1" t="str">
        <f>IFERROR(__xludf.DUMMYFUNCTION("""COMPUTED_VALUE"""),"Ferrous Shadow")</f>
        <v>Ferrous Shadow</v>
      </c>
      <c r="G389" s="1" t="s">
        <v>7</v>
      </c>
      <c r="H389" s="4">
        <v>44229.0</v>
      </c>
      <c r="I389" s="4" t="s">
        <v>8</v>
      </c>
      <c r="J389" s="5">
        <f>IFERROR(__xludf.DUMMYFUNCTION("""COMPUTED_VALUE"""),44229.901921296296)</f>
        <v>44229.90192</v>
      </c>
      <c r="K389" s="2" t="s">
        <v>9</v>
      </c>
    </row>
    <row r="390" ht="15.75" customHeight="1">
      <c r="A390" s="1" t="s">
        <v>317</v>
      </c>
      <c r="B390" s="3">
        <v>6.0</v>
      </c>
      <c r="C390" s="3">
        <v>389.0</v>
      </c>
      <c r="D390" s="1" t="str">
        <f>IFERROR(__xludf.DUMMYFUNCTION("""COMPUTED_VALUE"""),"Character")</f>
        <v>Character</v>
      </c>
      <c r="E390" s="1" t="str">
        <f>IFERROR(__xludf.DUMMYFUNCTION("""COMPUTED_VALUE"""),"2021-02-02 21:38:46")</f>
        <v>2021-02-02 21:38:46</v>
      </c>
      <c r="F390" s="1" t="str">
        <f>IFERROR(__xludf.DUMMYFUNCTION("""COMPUTED_VALUE"""),"Xinyan")</f>
        <v>Xinyan</v>
      </c>
      <c r="G390" s="1" t="s">
        <v>17</v>
      </c>
      <c r="H390" s="4">
        <v>44229.0</v>
      </c>
      <c r="I390" s="4" t="s">
        <v>8</v>
      </c>
      <c r="J390" s="5">
        <f>IFERROR(__xludf.DUMMYFUNCTION("""COMPUTED_VALUE"""),44229.901921296296)</f>
        <v>44229.90192</v>
      </c>
      <c r="K390" s="2" t="s">
        <v>9</v>
      </c>
    </row>
    <row r="391" ht="15.75" customHeight="1">
      <c r="A391" s="1" t="s">
        <v>318</v>
      </c>
      <c r="B391" s="3">
        <v>7.0</v>
      </c>
      <c r="C391" s="3">
        <v>390.0</v>
      </c>
      <c r="D391" s="1" t="str">
        <f>IFERROR(__xludf.DUMMYFUNCTION("""COMPUTED_VALUE"""),"Character")</f>
        <v>Character</v>
      </c>
      <c r="E391" s="1" t="str">
        <f>IFERROR(__xludf.DUMMYFUNCTION("""COMPUTED_VALUE"""),"2021-02-02 21:38:46")</f>
        <v>2021-02-02 21:38:46</v>
      </c>
      <c r="F391" s="1" t="str">
        <f>IFERROR(__xludf.DUMMYFUNCTION("""COMPUTED_VALUE"""),"Xiao")</f>
        <v>Xiao</v>
      </c>
      <c r="G391" s="1" t="s">
        <v>67</v>
      </c>
      <c r="H391" s="4">
        <v>44229.0</v>
      </c>
      <c r="I391" s="4" t="s">
        <v>8</v>
      </c>
      <c r="J391" s="5">
        <f>IFERROR(__xludf.DUMMYFUNCTION("""COMPUTED_VALUE"""),44229.901921296296)</f>
        <v>44229.90192</v>
      </c>
      <c r="K391" s="2" t="s">
        <v>9</v>
      </c>
    </row>
    <row r="392" ht="15.75" customHeight="1">
      <c r="A392" s="1" t="s">
        <v>319</v>
      </c>
      <c r="B392" s="3">
        <v>8.0</v>
      </c>
      <c r="C392" s="3">
        <v>391.0</v>
      </c>
      <c r="D392" s="1" t="str">
        <f>IFERROR(__xludf.DUMMYFUNCTION("""COMPUTED_VALUE"""),"Weapon")</f>
        <v>Weapon</v>
      </c>
      <c r="E392" s="1" t="str">
        <f>IFERROR(__xludf.DUMMYFUNCTION("""COMPUTED_VALUE"""),"2021-02-02 21:38:46")</f>
        <v>2021-02-02 21:38:46</v>
      </c>
      <c r="F392" s="1" t="str">
        <f>IFERROR(__xludf.DUMMYFUNCTION("""COMPUTED_VALUE"""),"Debate Club")</f>
        <v>Debate Club</v>
      </c>
      <c r="G392" s="1" t="s">
        <v>7</v>
      </c>
      <c r="H392" s="4">
        <v>44229.0</v>
      </c>
      <c r="I392" s="4" t="s">
        <v>8</v>
      </c>
      <c r="J392" s="5">
        <f>IFERROR(__xludf.DUMMYFUNCTION("""COMPUTED_VALUE"""),44229.901921296296)</f>
        <v>44229.90192</v>
      </c>
      <c r="K392" s="2" t="s">
        <v>9</v>
      </c>
    </row>
    <row r="393" ht="15.75" customHeight="1">
      <c r="A393" s="1" t="s">
        <v>320</v>
      </c>
      <c r="B393" s="3">
        <v>9.0</v>
      </c>
      <c r="C393" s="3">
        <v>392.0</v>
      </c>
      <c r="D393" s="1" t="str">
        <f>IFERROR(__xludf.DUMMYFUNCTION("""COMPUTED_VALUE"""),"Weapon")</f>
        <v>Weapon</v>
      </c>
      <c r="E393" s="1" t="str">
        <f>IFERROR(__xludf.DUMMYFUNCTION("""COMPUTED_VALUE"""),"2021-02-02 21:38:46")</f>
        <v>2021-02-02 21:38:46</v>
      </c>
      <c r="F393" s="1" t="str">
        <f>IFERROR(__xludf.DUMMYFUNCTION("""COMPUTED_VALUE"""),"Sharpshooter's Oath")</f>
        <v>Sharpshooter's Oath</v>
      </c>
      <c r="G393" s="1" t="s">
        <v>7</v>
      </c>
      <c r="H393" s="4">
        <v>44229.0</v>
      </c>
      <c r="I393" s="4" t="s">
        <v>8</v>
      </c>
      <c r="J393" s="5">
        <f>IFERROR(__xludf.DUMMYFUNCTION("""COMPUTED_VALUE"""),44229.901921296296)</f>
        <v>44229.90192</v>
      </c>
      <c r="K393" s="2" t="s">
        <v>9</v>
      </c>
    </row>
    <row r="394" ht="15.75" customHeight="1">
      <c r="A394" s="1" t="s">
        <v>321</v>
      </c>
      <c r="B394" s="3">
        <v>10.0</v>
      </c>
      <c r="C394" s="3">
        <v>393.0</v>
      </c>
      <c r="D394" s="1" t="str">
        <f>IFERROR(__xludf.DUMMYFUNCTION("""COMPUTED_VALUE"""),"Weapon")</f>
        <v>Weapon</v>
      </c>
      <c r="E394" s="1" t="str">
        <f>IFERROR(__xludf.DUMMYFUNCTION("""COMPUTED_VALUE"""),"2021-02-02 21:38:46")</f>
        <v>2021-02-02 21:38:46</v>
      </c>
      <c r="F394" s="1" t="str">
        <f>IFERROR(__xludf.DUMMYFUNCTION("""COMPUTED_VALUE"""),"Skyrider Sword")</f>
        <v>Skyrider Sword</v>
      </c>
      <c r="G394" s="1" t="s">
        <v>7</v>
      </c>
      <c r="H394" s="4">
        <v>44229.0</v>
      </c>
      <c r="I394" s="4" t="s">
        <v>8</v>
      </c>
      <c r="J394" s="5">
        <f>IFERROR(__xludf.DUMMYFUNCTION("""COMPUTED_VALUE"""),44229.901921296296)</f>
        <v>44229.90192</v>
      </c>
      <c r="K394" s="2" t="s">
        <v>9</v>
      </c>
    </row>
    <row r="395" ht="15.75" customHeight="1">
      <c r="A395" s="1" t="s">
        <v>322</v>
      </c>
      <c r="B395" s="3">
        <v>1.0</v>
      </c>
      <c r="C395" s="3">
        <v>394.0</v>
      </c>
      <c r="D395" s="1" t="str">
        <f>IFERROR(__xludf.DUMMYFUNCTION("""COMPUTED_VALUE"""),"Weapon")</f>
        <v>Weapon</v>
      </c>
      <c r="E395" s="1" t="str">
        <f>IFERROR(__xludf.DUMMYFUNCTION("""COMPUTED_VALUE"""),"2021-02-17 11:23:35")</f>
        <v>2021-02-17 11:23:35</v>
      </c>
      <c r="F395" s="1" t="str">
        <f>IFERROR(__xludf.DUMMYFUNCTION("""COMPUTED_VALUE"""),"Debate Club")</f>
        <v>Debate Club</v>
      </c>
      <c r="G395" s="1" t="s">
        <v>7</v>
      </c>
      <c r="H395" s="4">
        <v>44244.0</v>
      </c>
      <c r="I395" s="4" t="s">
        <v>8</v>
      </c>
      <c r="J395" s="5">
        <f>IFERROR(__xludf.DUMMYFUNCTION("""COMPUTED_VALUE"""),44244.474710648145)</f>
        <v>44244.47471</v>
      </c>
      <c r="K395" s="2" t="s">
        <v>9</v>
      </c>
    </row>
    <row r="396" ht="15.75" customHeight="1">
      <c r="A396" s="1" t="s">
        <v>323</v>
      </c>
      <c r="B396" s="3">
        <v>2.0</v>
      </c>
      <c r="C396" s="3">
        <v>395.0</v>
      </c>
      <c r="D396" s="1" t="str">
        <f>IFERROR(__xludf.DUMMYFUNCTION("""COMPUTED_VALUE"""),"Weapon")</f>
        <v>Weapon</v>
      </c>
      <c r="E396" s="1" t="str">
        <f>IFERROR(__xludf.DUMMYFUNCTION("""COMPUTED_VALUE"""),"2021-02-17 11:23:35")</f>
        <v>2021-02-17 11:23:35</v>
      </c>
      <c r="F396" s="1" t="str">
        <f>IFERROR(__xludf.DUMMYFUNCTION("""COMPUTED_VALUE"""),"Black Tassel")</f>
        <v>Black Tassel</v>
      </c>
      <c r="G396" s="1" t="s">
        <v>7</v>
      </c>
      <c r="H396" s="4">
        <v>44244.0</v>
      </c>
      <c r="I396" s="4" t="s">
        <v>8</v>
      </c>
      <c r="J396" s="5">
        <f>IFERROR(__xludf.DUMMYFUNCTION("""COMPUTED_VALUE"""),44244.474710648145)</f>
        <v>44244.47471</v>
      </c>
      <c r="K396" s="2" t="s">
        <v>9</v>
      </c>
    </row>
    <row r="397" ht="15.75" customHeight="1">
      <c r="A397" s="1" t="s">
        <v>324</v>
      </c>
      <c r="B397" s="3">
        <v>3.0</v>
      </c>
      <c r="C397" s="3">
        <v>396.0</v>
      </c>
      <c r="D397" s="1" t="str">
        <f>IFERROR(__xludf.DUMMYFUNCTION("""COMPUTED_VALUE"""),"Weapon")</f>
        <v>Weapon</v>
      </c>
      <c r="E397" s="1" t="str">
        <f>IFERROR(__xludf.DUMMYFUNCTION("""COMPUTED_VALUE"""),"2021-02-17 11:23:35")</f>
        <v>2021-02-17 11:23:35</v>
      </c>
      <c r="F397" s="1" t="str">
        <f>IFERROR(__xludf.DUMMYFUNCTION("""COMPUTED_VALUE"""),"Thrilling Tales of Dragon Slayers")</f>
        <v>Thrilling Tales of Dragon Slayers</v>
      </c>
      <c r="G397" s="1" t="s">
        <v>7</v>
      </c>
      <c r="H397" s="4">
        <v>44244.0</v>
      </c>
      <c r="I397" s="4" t="s">
        <v>8</v>
      </c>
      <c r="J397" s="5">
        <f>IFERROR(__xludf.DUMMYFUNCTION("""COMPUTED_VALUE"""),44244.474710648145)</f>
        <v>44244.47471</v>
      </c>
      <c r="K397" s="2" t="s">
        <v>9</v>
      </c>
    </row>
    <row r="398" ht="15.75" customHeight="1">
      <c r="A398" s="1" t="s">
        <v>324</v>
      </c>
      <c r="B398" s="3">
        <v>4.0</v>
      </c>
      <c r="C398" s="3">
        <v>397.0</v>
      </c>
      <c r="D398" s="1" t="str">
        <f>IFERROR(__xludf.DUMMYFUNCTION("""COMPUTED_VALUE"""),"Weapon")</f>
        <v>Weapon</v>
      </c>
      <c r="E398" s="1" t="str">
        <f>IFERROR(__xludf.DUMMYFUNCTION("""COMPUTED_VALUE"""),"2021-02-17 11:23:35")</f>
        <v>2021-02-17 11:23:35</v>
      </c>
      <c r="F398" s="1" t="str">
        <f>IFERROR(__xludf.DUMMYFUNCTION("""COMPUTED_VALUE"""),"Thrilling Tales of Dragon Slayers")</f>
        <v>Thrilling Tales of Dragon Slayers</v>
      </c>
      <c r="G398" s="1" t="s">
        <v>7</v>
      </c>
      <c r="H398" s="4">
        <v>44244.0</v>
      </c>
      <c r="I398" s="4" t="s">
        <v>8</v>
      </c>
      <c r="J398" s="5">
        <f>IFERROR(__xludf.DUMMYFUNCTION("""COMPUTED_VALUE"""),44244.474710648145)</f>
        <v>44244.47471</v>
      </c>
      <c r="K398" s="2" t="s">
        <v>9</v>
      </c>
    </row>
    <row r="399" ht="15.75" customHeight="1">
      <c r="A399" s="1" t="s">
        <v>325</v>
      </c>
      <c r="B399" s="3">
        <v>5.0</v>
      </c>
      <c r="C399" s="3">
        <v>398.0</v>
      </c>
      <c r="D399" s="1" t="str">
        <f>IFERROR(__xludf.DUMMYFUNCTION("""COMPUTED_VALUE"""),"Weapon")</f>
        <v>Weapon</v>
      </c>
      <c r="E399" s="1" t="str">
        <f>IFERROR(__xludf.DUMMYFUNCTION("""COMPUTED_VALUE"""),"2021-02-17 11:23:35")</f>
        <v>2021-02-17 11:23:35</v>
      </c>
      <c r="F399" s="1" t="str">
        <f>IFERROR(__xludf.DUMMYFUNCTION("""COMPUTED_VALUE"""),"Slingshot")</f>
        <v>Slingshot</v>
      </c>
      <c r="G399" s="1" t="s">
        <v>7</v>
      </c>
      <c r="H399" s="4">
        <v>44244.0</v>
      </c>
      <c r="I399" s="4" t="s">
        <v>8</v>
      </c>
      <c r="J399" s="5">
        <f>IFERROR(__xludf.DUMMYFUNCTION("""COMPUTED_VALUE"""),44244.474710648145)</f>
        <v>44244.47471</v>
      </c>
      <c r="K399" s="2" t="s">
        <v>9</v>
      </c>
    </row>
    <row r="400" ht="15.75" customHeight="1">
      <c r="A400" s="1" t="s">
        <v>326</v>
      </c>
      <c r="B400" s="3">
        <v>6.0</v>
      </c>
      <c r="C400" s="3">
        <v>399.0</v>
      </c>
      <c r="D400" s="1" t="str">
        <f>IFERROR(__xludf.DUMMYFUNCTION("""COMPUTED_VALUE"""),"Weapon")</f>
        <v>Weapon</v>
      </c>
      <c r="E400" s="1" t="str">
        <f>IFERROR(__xludf.DUMMYFUNCTION("""COMPUTED_VALUE"""),"2021-02-17 11:23:35")</f>
        <v>2021-02-17 11:23:35</v>
      </c>
      <c r="F400" s="1" t="str">
        <f>IFERROR(__xludf.DUMMYFUNCTION("""COMPUTED_VALUE"""),"Favonius Lance")</f>
        <v>Favonius Lance</v>
      </c>
      <c r="G400" s="1" t="s">
        <v>17</v>
      </c>
      <c r="H400" s="4">
        <v>44244.0</v>
      </c>
      <c r="I400" s="4" t="s">
        <v>8</v>
      </c>
      <c r="J400" s="5">
        <f>IFERROR(__xludf.DUMMYFUNCTION("""COMPUTED_VALUE"""),44244.474710648145)</f>
        <v>44244.47471</v>
      </c>
      <c r="K400" s="2" t="s">
        <v>9</v>
      </c>
    </row>
    <row r="401" ht="15.75" customHeight="1">
      <c r="A401" s="1" t="s">
        <v>327</v>
      </c>
      <c r="B401" s="3">
        <v>7.0</v>
      </c>
      <c r="C401" s="3">
        <v>400.0</v>
      </c>
      <c r="D401" s="1" t="str">
        <f>IFERROR(__xludf.DUMMYFUNCTION("""COMPUTED_VALUE"""),"Weapon")</f>
        <v>Weapon</v>
      </c>
      <c r="E401" s="1" t="str">
        <f>IFERROR(__xludf.DUMMYFUNCTION("""COMPUTED_VALUE"""),"2021-02-17 11:23:35")</f>
        <v>2021-02-17 11:23:35</v>
      </c>
      <c r="F401" s="1" t="str">
        <f>IFERROR(__xludf.DUMMYFUNCTION("""COMPUTED_VALUE"""),"Raven Bow")</f>
        <v>Raven Bow</v>
      </c>
      <c r="G401" s="1" t="s">
        <v>7</v>
      </c>
      <c r="H401" s="4">
        <v>44244.0</v>
      </c>
      <c r="I401" s="4" t="s">
        <v>8</v>
      </c>
      <c r="J401" s="5">
        <f>IFERROR(__xludf.DUMMYFUNCTION("""COMPUTED_VALUE"""),44244.474710648145)</f>
        <v>44244.47471</v>
      </c>
      <c r="K401" s="2" t="s">
        <v>9</v>
      </c>
    </row>
    <row r="402" ht="15.75" customHeight="1">
      <c r="A402" s="1" t="s">
        <v>325</v>
      </c>
      <c r="B402" s="3">
        <v>8.0</v>
      </c>
      <c r="C402" s="3">
        <v>401.0</v>
      </c>
      <c r="D402" s="1" t="str">
        <f>IFERROR(__xludf.DUMMYFUNCTION("""COMPUTED_VALUE"""),"Weapon")</f>
        <v>Weapon</v>
      </c>
      <c r="E402" s="1" t="str">
        <f>IFERROR(__xludf.DUMMYFUNCTION("""COMPUTED_VALUE"""),"2021-02-17 11:23:35")</f>
        <v>2021-02-17 11:23:35</v>
      </c>
      <c r="F402" s="1" t="str">
        <f>IFERROR(__xludf.DUMMYFUNCTION("""COMPUTED_VALUE"""),"Slingshot")</f>
        <v>Slingshot</v>
      </c>
      <c r="G402" s="1" t="s">
        <v>7</v>
      </c>
      <c r="H402" s="4">
        <v>44244.0</v>
      </c>
      <c r="I402" s="4" t="s">
        <v>8</v>
      </c>
      <c r="J402" s="5">
        <f>IFERROR(__xludf.DUMMYFUNCTION("""COMPUTED_VALUE"""),44244.474710648145)</f>
        <v>44244.47471</v>
      </c>
      <c r="K402" s="2" t="s">
        <v>9</v>
      </c>
    </row>
    <row r="403" ht="15.75" customHeight="1">
      <c r="A403" s="1" t="s">
        <v>327</v>
      </c>
      <c r="B403" s="3">
        <v>9.0</v>
      </c>
      <c r="C403" s="3">
        <v>402.0</v>
      </c>
      <c r="D403" s="1" t="str">
        <f>IFERROR(__xludf.DUMMYFUNCTION("""COMPUTED_VALUE"""),"Weapon")</f>
        <v>Weapon</v>
      </c>
      <c r="E403" s="1" t="str">
        <f>IFERROR(__xludf.DUMMYFUNCTION("""COMPUTED_VALUE"""),"2021-02-17 11:23:35")</f>
        <v>2021-02-17 11:23:35</v>
      </c>
      <c r="F403" s="1" t="str">
        <f>IFERROR(__xludf.DUMMYFUNCTION("""COMPUTED_VALUE"""),"Raven Bow")</f>
        <v>Raven Bow</v>
      </c>
      <c r="G403" s="1" t="s">
        <v>7</v>
      </c>
      <c r="H403" s="4">
        <v>44244.0</v>
      </c>
      <c r="I403" s="4" t="s">
        <v>8</v>
      </c>
      <c r="J403" s="5">
        <f>IFERROR(__xludf.DUMMYFUNCTION("""COMPUTED_VALUE"""),44244.474710648145)</f>
        <v>44244.47471</v>
      </c>
      <c r="K403" s="2" t="s">
        <v>9</v>
      </c>
    </row>
    <row r="404" ht="15.75" customHeight="1">
      <c r="A404" s="1" t="s">
        <v>324</v>
      </c>
      <c r="B404" s="3">
        <v>10.0</v>
      </c>
      <c r="C404" s="3">
        <v>403.0</v>
      </c>
      <c r="D404" s="1" t="str">
        <f>IFERROR(__xludf.DUMMYFUNCTION("""COMPUTED_VALUE"""),"Weapon")</f>
        <v>Weapon</v>
      </c>
      <c r="E404" s="1" t="str">
        <f>IFERROR(__xludf.DUMMYFUNCTION("""COMPUTED_VALUE"""),"2021-02-17 11:23:35")</f>
        <v>2021-02-17 11:23:35</v>
      </c>
      <c r="F404" s="1" t="str">
        <f>IFERROR(__xludf.DUMMYFUNCTION("""COMPUTED_VALUE"""),"Thrilling Tales of Dragon Slayers")</f>
        <v>Thrilling Tales of Dragon Slayers</v>
      </c>
      <c r="G404" s="1" t="s">
        <v>7</v>
      </c>
      <c r="H404" s="4">
        <v>44244.0</v>
      </c>
      <c r="I404" s="4" t="s">
        <v>8</v>
      </c>
      <c r="J404" s="5">
        <f>IFERROR(__xludf.DUMMYFUNCTION("""COMPUTED_VALUE"""),44244.474710648145)</f>
        <v>44244.47471</v>
      </c>
      <c r="K404" s="2" t="s">
        <v>9</v>
      </c>
    </row>
    <row r="405" ht="15.75" customHeight="1">
      <c r="A405" s="1" t="s">
        <v>328</v>
      </c>
      <c r="B405" s="3">
        <v>1.0</v>
      </c>
      <c r="C405" s="3">
        <v>404.0</v>
      </c>
      <c r="D405" s="1" t="str">
        <f>IFERROR(__xludf.DUMMYFUNCTION("""COMPUTED_VALUE"""),"Weapon")</f>
        <v>Weapon</v>
      </c>
      <c r="E405" s="1" t="str">
        <f>IFERROR(__xludf.DUMMYFUNCTION("""COMPUTED_VALUE"""),"2021-02-17 11:24:03")</f>
        <v>2021-02-17 11:24:03</v>
      </c>
      <c r="F405" s="1" t="str">
        <f>IFERROR(__xludf.DUMMYFUNCTION("""COMPUTED_VALUE"""),"Skyrider Sword")</f>
        <v>Skyrider Sword</v>
      </c>
      <c r="G405" s="1" t="s">
        <v>7</v>
      </c>
      <c r="H405" s="4">
        <v>44244.0</v>
      </c>
      <c r="I405" s="4" t="s">
        <v>8</v>
      </c>
      <c r="J405" s="5">
        <f>IFERROR(__xludf.DUMMYFUNCTION("""COMPUTED_VALUE"""),44244.47503472222)</f>
        <v>44244.47503</v>
      </c>
      <c r="K405" s="2" t="s">
        <v>9</v>
      </c>
    </row>
    <row r="406" ht="15.75" customHeight="1">
      <c r="A406" s="1" t="s">
        <v>329</v>
      </c>
      <c r="B406" s="3">
        <v>2.0</v>
      </c>
      <c r="C406" s="3">
        <v>405.0</v>
      </c>
      <c r="D406" s="1" t="str">
        <f>IFERROR(__xludf.DUMMYFUNCTION("""COMPUTED_VALUE"""),"Weapon")</f>
        <v>Weapon</v>
      </c>
      <c r="E406" s="1" t="str">
        <f>IFERROR(__xludf.DUMMYFUNCTION("""COMPUTED_VALUE"""),"2021-02-17 11:24:03")</f>
        <v>2021-02-17 11:24:03</v>
      </c>
      <c r="F406" s="1" t="str">
        <f>IFERROR(__xludf.DUMMYFUNCTION("""COMPUTED_VALUE"""),"Thrilling Tales of Dragon Slayers")</f>
        <v>Thrilling Tales of Dragon Slayers</v>
      </c>
      <c r="G406" s="1" t="s">
        <v>7</v>
      </c>
      <c r="H406" s="4">
        <v>44244.0</v>
      </c>
      <c r="I406" s="4" t="s">
        <v>8</v>
      </c>
      <c r="J406" s="5">
        <f>IFERROR(__xludf.DUMMYFUNCTION("""COMPUTED_VALUE"""),44244.47503472222)</f>
        <v>44244.47503</v>
      </c>
      <c r="K406" s="2" t="s">
        <v>9</v>
      </c>
    </row>
    <row r="407" ht="15.75" customHeight="1">
      <c r="A407" s="1" t="s">
        <v>330</v>
      </c>
      <c r="B407" s="3">
        <v>3.0</v>
      </c>
      <c r="C407" s="3">
        <v>406.0</v>
      </c>
      <c r="D407" s="1" t="str">
        <f>IFERROR(__xludf.DUMMYFUNCTION("""COMPUTED_VALUE"""),"Weapon")</f>
        <v>Weapon</v>
      </c>
      <c r="E407" s="1" t="str">
        <f>IFERROR(__xludf.DUMMYFUNCTION("""COMPUTED_VALUE"""),"2021-02-17 11:24:03")</f>
        <v>2021-02-17 11:24:03</v>
      </c>
      <c r="F407" s="1" t="str">
        <f>IFERROR(__xludf.DUMMYFUNCTION("""COMPUTED_VALUE"""),"Ferrous Shadow")</f>
        <v>Ferrous Shadow</v>
      </c>
      <c r="G407" s="1" t="s">
        <v>7</v>
      </c>
      <c r="H407" s="4">
        <v>44244.0</v>
      </c>
      <c r="I407" s="4" t="s">
        <v>8</v>
      </c>
      <c r="J407" s="5">
        <f>IFERROR(__xludf.DUMMYFUNCTION("""COMPUTED_VALUE"""),44244.47503472222)</f>
        <v>44244.47503</v>
      </c>
      <c r="K407" s="2" t="s">
        <v>9</v>
      </c>
    </row>
    <row r="408" ht="15.75" customHeight="1">
      <c r="A408" s="1" t="s">
        <v>331</v>
      </c>
      <c r="B408" s="3">
        <v>4.0</v>
      </c>
      <c r="C408" s="3">
        <v>407.0</v>
      </c>
      <c r="D408" s="1" t="str">
        <f>IFERROR(__xludf.DUMMYFUNCTION("""COMPUTED_VALUE"""),"Weapon")</f>
        <v>Weapon</v>
      </c>
      <c r="E408" s="1" t="str">
        <f>IFERROR(__xludf.DUMMYFUNCTION("""COMPUTED_VALUE"""),"2021-02-17 11:24:03")</f>
        <v>2021-02-17 11:24:03</v>
      </c>
      <c r="F408" s="1" t="str">
        <f>IFERROR(__xludf.DUMMYFUNCTION("""COMPUTED_VALUE"""),"Black Tassel")</f>
        <v>Black Tassel</v>
      </c>
      <c r="G408" s="1" t="s">
        <v>7</v>
      </c>
      <c r="H408" s="4">
        <v>44244.0</v>
      </c>
      <c r="I408" s="4" t="s">
        <v>8</v>
      </c>
      <c r="J408" s="5">
        <f>IFERROR(__xludf.DUMMYFUNCTION("""COMPUTED_VALUE"""),44244.47503472222)</f>
        <v>44244.47503</v>
      </c>
      <c r="K408" s="2" t="s">
        <v>9</v>
      </c>
    </row>
    <row r="409" ht="15.75" customHeight="1">
      <c r="A409" s="1" t="s">
        <v>332</v>
      </c>
      <c r="B409" s="3">
        <v>5.0</v>
      </c>
      <c r="C409" s="3">
        <v>408.0</v>
      </c>
      <c r="D409" s="1" t="str">
        <f>IFERROR(__xludf.DUMMYFUNCTION("""COMPUTED_VALUE"""),"Character")</f>
        <v>Character</v>
      </c>
      <c r="E409" s="1" t="str">
        <f>IFERROR(__xludf.DUMMYFUNCTION("""COMPUTED_VALUE"""),"2021-02-17 11:24:03")</f>
        <v>2021-02-17 11:24:03</v>
      </c>
      <c r="F409" s="1" t="str">
        <f>IFERROR(__xludf.DUMMYFUNCTION("""COMPUTED_VALUE"""),"Diona")</f>
        <v>Diona</v>
      </c>
      <c r="G409" s="1" t="s">
        <v>17</v>
      </c>
      <c r="H409" s="4">
        <v>44244.0</v>
      </c>
      <c r="I409" s="4" t="s">
        <v>8</v>
      </c>
      <c r="J409" s="5">
        <f>IFERROR(__xludf.DUMMYFUNCTION("""COMPUTED_VALUE"""),44244.47503472222)</f>
        <v>44244.47503</v>
      </c>
      <c r="K409" s="2" t="s">
        <v>9</v>
      </c>
    </row>
    <row r="410" ht="15.75" customHeight="1">
      <c r="A410" s="1" t="s">
        <v>330</v>
      </c>
      <c r="B410" s="3">
        <v>6.0</v>
      </c>
      <c r="C410" s="3">
        <v>409.0</v>
      </c>
      <c r="D410" s="1" t="str">
        <f>IFERROR(__xludf.DUMMYFUNCTION("""COMPUTED_VALUE"""),"Weapon")</f>
        <v>Weapon</v>
      </c>
      <c r="E410" s="1" t="str">
        <f>IFERROR(__xludf.DUMMYFUNCTION("""COMPUTED_VALUE"""),"2021-02-17 11:24:03")</f>
        <v>2021-02-17 11:24:03</v>
      </c>
      <c r="F410" s="1" t="str">
        <f>IFERROR(__xludf.DUMMYFUNCTION("""COMPUTED_VALUE"""),"Ferrous Shadow")</f>
        <v>Ferrous Shadow</v>
      </c>
      <c r="G410" s="1" t="s">
        <v>7</v>
      </c>
      <c r="H410" s="4">
        <v>44244.0</v>
      </c>
      <c r="I410" s="4" t="s">
        <v>8</v>
      </c>
      <c r="J410" s="5">
        <f>IFERROR(__xludf.DUMMYFUNCTION("""COMPUTED_VALUE"""),44244.47503472222)</f>
        <v>44244.47503</v>
      </c>
      <c r="K410" s="2" t="s">
        <v>9</v>
      </c>
    </row>
    <row r="411" ht="15.75" customHeight="1">
      <c r="A411" s="1" t="s">
        <v>328</v>
      </c>
      <c r="B411" s="3">
        <v>7.0</v>
      </c>
      <c r="C411" s="3">
        <v>410.0</v>
      </c>
      <c r="D411" s="1" t="str">
        <f>IFERROR(__xludf.DUMMYFUNCTION("""COMPUTED_VALUE"""),"Weapon")</f>
        <v>Weapon</v>
      </c>
      <c r="E411" s="1" t="str">
        <f>IFERROR(__xludf.DUMMYFUNCTION("""COMPUTED_VALUE"""),"2021-02-17 11:24:03")</f>
        <v>2021-02-17 11:24:03</v>
      </c>
      <c r="F411" s="1" t="str">
        <f>IFERROR(__xludf.DUMMYFUNCTION("""COMPUTED_VALUE"""),"Skyrider Sword")</f>
        <v>Skyrider Sword</v>
      </c>
      <c r="G411" s="1" t="s">
        <v>7</v>
      </c>
      <c r="H411" s="4">
        <v>44244.0</v>
      </c>
      <c r="I411" s="4" t="s">
        <v>8</v>
      </c>
      <c r="J411" s="5">
        <f>IFERROR(__xludf.DUMMYFUNCTION("""COMPUTED_VALUE"""),44244.47503472222)</f>
        <v>44244.47503</v>
      </c>
      <c r="K411" s="2" t="s">
        <v>9</v>
      </c>
    </row>
    <row r="412" ht="15.75" customHeight="1">
      <c r="A412" s="1" t="s">
        <v>332</v>
      </c>
      <c r="B412" s="3">
        <v>8.0</v>
      </c>
      <c r="C412" s="3">
        <v>411.0</v>
      </c>
      <c r="D412" s="1" t="str">
        <f>IFERROR(__xludf.DUMMYFUNCTION("""COMPUTED_VALUE"""),"Character")</f>
        <v>Character</v>
      </c>
      <c r="E412" s="1" t="str">
        <f>IFERROR(__xludf.DUMMYFUNCTION("""COMPUTED_VALUE"""),"2021-02-17 11:24:03")</f>
        <v>2021-02-17 11:24:03</v>
      </c>
      <c r="F412" s="1" t="str">
        <f>IFERROR(__xludf.DUMMYFUNCTION("""COMPUTED_VALUE"""),"Diona")</f>
        <v>Diona</v>
      </c>
      <c r="G412" s="1" t="s">
        <v>17</v>
      </c>
      <c r="H412" s="4">
        <v>44244.0</v>
      </c>
      <c r="I412" s="4" t="s">
        <v>8</v>
      </c>
      <c r="J412" s="5">
        <f>IFERROR(__xludf.DUMMYFUNCTION("""COMPUTED_VALUE"""),44244.47503472222)</f>
        <v>44244.47503</v>
      </c>
      <c r="K412" s="2" t="s">
        <v>9</v>
      </c>
    </row>
    <row r="413" ht="15.75" customHeight="1">
      <c r="A413" s="1" t="s">
        <v>330</v>
      </c>
      <c r="B413" s="3">
        <v>9.0</v>
      </c>
      <c r="C413" s="3">
        <v>412.0</v>
      </c>
      <c r="D413" s="1" t="str">
        <f>IFERROR(__xludf.DUMMYFUNCTION("""COMPUTED_VALUE"""),"Weapon")</f>
        <v>Weapon</v>
      </c>
      <c r="E413" s="1" t="str">
        <f>IFERROR(__xludf.DUMMYFUNCTION("""COMPUTED_VALUE"""),"2021-02-17 11:24:03")</f>
        <v>2021-02-17 11:24:03</v>
      </c>
      <c r="F413" s="1" t="str">
        <f>IFERROR(__xludf.DUMMYFUNCTION("""COMPUTED_VALUE"""),"Ferrous Shadow")</f>
        <v>Ferrous Shadow</v>
      </c>
      <c r="G413" s="1" t="s">
        <v>7</v>
      </c>
      <c r="H413" s="4">
        <v>44244.0</v>
      </c>
      <c r="I413" s="4" t="s">
        <v>8</v>
      </c>
      <c r="J413" s="5">
        <f>IFERROR(__xludf.DUMMYFUNCTION("""COMPUTED_VALUE"""),44244.47503472222)</f>
        <v>44244.47503</v>
      </c>
      <c r="K413" s="2" t="s">
        <v>9</v>
      </c>
    </row>
    <row r="414" ht="15.75" customHeight="1">
      <c r="A414" s="1" t="s">
        <v>333</v>
      </c>
      <c r="B414" s="3">
        <v>10.0</v>
      </c>
      <c r="C414" s="3">
        <v>413.0</v>
      </c>
      <c r="D414" s="1" t="str">
        <f>IFERROR(__xludf.DUMMYFUNCTION("""COMPUTED_VALUE"""),"Weapon")</f>
        <v>Weapon</v>
      </c>
      <c r="E414" s="1" t="str">
        <f>IFERROR(__xludf.DUMMYFUNCTION("""COMPUTED_VALUE"""),"2021-02-17 11:24:03")</f>
        <v>2021-02-17 11:24:03</v>
      </c>
      <c r="F414" s="1" t="str">
        <f>IFERROR(__xludf.DUMMYFUNCTION("""COMPUTED_VALUE"""),"Cool Steel")</f>
        <v>Cool Steel</v>
      </c>
      <c r="G414" s="1" t="s">
        <v>7</v>
      </c>
      <c r="H414" s="4">
        <v>44244.0</v>
      </c>
      <c r="I414" s="4" t="s">
        <v>8</v>
      </c>
      <c r="J414" s="5">
        <f>IFERROR(__xludf.DUMMYFUNCTION("""COMPUTED_VALUE"""),44244.47503472222)</f>
        <v>44244.47503</v>
      </c>
      <c r="K414" s="2" t="s">
        <v>9</v>
      </c>
    </row>
    <row r="415" ht="15.75" customHeight="1">
      <c r="A415" s="1" t="s">
        <v>334</v>
      </c>
      <c r="B415" s="3">
        <v>1.0</v>
      </c>
      <c r="C415" s="3">
        <v>414.0</v>
      </c>
      <c r="D415" s="1" t="str">
        <f>IFERROR(__xludf.DUMMYFUNCTION("""COMPUTED_VALUE"""),"Weapon")</f>
        <v>Weapon</v>
      </c>
      <c r="E415" s="1" t="str">
        <f>IFERROR(__xludf.DUMMYFUNCTION("""COMPUTED_VALUE"""),"2021-03-02 18:36:28")</f>
        <v>2021-03-02 18:36:28</v>
      </c>
      <c r="F415" s="1" t="str">
        <f>IFERROR(__xludf.DUMMYFUNCTION("""COMPUTED_VALUE"""),"Harbinger of Dawn")</f>
        <v>Harbinger of Dawn</v>
      </c>
      <c r="G415" s="1" t="s">
        <v>7</v>
      </c>
      <c r="H415" s="4">
        <v>44257.0</v>
      </c>
      <c r="I415" s="4" t="s">
        <v>8</v>
      </c>
      <c r="J415" s="5">
        <f>IFERROR(__xludf.DUMMYFUNCTION("""COMPUTED_VALUE"""),44257.77532407407)</f>
        <v>44257.77532</v>
      </c>
      <c r="K415" s="2" t="s">
        <v>9</v>
      </c>
    </row>
    <row r="416" ht="15.75" customHeight="1">
      <c r="A416" s="1" t="s">
        <v>335</v>
      </c>
      <c r="B416" s="3">
        <v>2.0</v>
      </c>
      <c r="C416" s="3">
        <v>415.0</v>
      </c>
      <c r="D416" s="1" t="str">
        <f>IFERROR(__xludf.DUMMYFUNCTION("""COMPUTED_VALUE"""),"Weapon")</f>
        <v>Weapon</v>
      </c>
      <c r="E416" s="1" t="str">
        <f>IFERROR(__xludf.DUMMYFUNCTION("""COMPUTED_VALUE"""),"2021-03-02 18:36:28")</f>
        <v>2021-03-02 18:36:28</v>
      </c>
      <c r="F416" s="1" t="str">
        <f>IFERROR(__xludf.DUMMYFUNCTION("""COMPUTED_VALUE"""),"Thrilling Tales of Dragon Slayers")</f>
        <v>Thrilling Tales of Dragon Slayers</v>
      </c>
      <c r="G416" s="1" t="s">
        <v>7</v>
      </c>
      <c r="H416" s="4">
        <v>44257.0</v>
      </c>
      <c r="I416" s="4" t="s">
        <v>8</v>
      </c>
      <c r="J416" s="5">
        <f>IFERROR(__xludf.DUMMYFUNCTION("""COMPUTED_VALUE"""),44257.77532407407)</f>
        <v>44257.77532</v>
      </c>
      <c r="K416" s="2" t="s">
        <v>9</v>
      </c>
    </row>
    <row r="417" ht="15.75" customHeight="1">
      <c r="A417" s="1" t="s">
        <v>335</v>
      </c>
      <c r="B417" s="3">
        <v>3.0</v>
      </c>
      <c r="C417" s="3">
        <v>416.0</v>
      </c>
      <c r="D417" s="1" t="str">
        <f>IFERROR(__xludf.DUMMYFUNCTION("""COMPUTED_VALUE"""),"Weapon")</f>
        <v>Weapon</v>
      </c>
      <c r="E417" s="1" t="str">
        <f>IFERROR(__xludf.DUMMYFUNCTION("""COMPUTED_VALUE"""),"2021-03-02 18:36:28")</f>
        <v>2021-03-02 18:36:28</v>
      </c>
      <c r="F417" s="1" t="str">
        <f>IFERROR(__xludf.DUMMYFUNCTION("""COMPUTED_VALUE"""),"Thrilling Tales of Dragon Slayers")</f>
        <v>Thrilling Tales of Dragon Slayers</v>
      </c>
      <c r="G417" s="1" t="s">
        <v>7</v>
      </c>
      <c r="H417" s="4">
        <v>44257.0</v>
      </c>
      <c r="I417" s="4" t="s">
        <v>8</v>
      </c>
      <c r="J417" s="5">
        <f>IFERROR(__xludf.DUMMYFUNCTION("""COMPUTED_VALUE"""),44257.77532407407)</f>
        <v>44257.77532</v>
      </c>
      <c r="K417" s="2" t="s">
        <v>9</v>
      </c>
    </row>
    <row r="418" ht="15.75" customHeight="1">
      <c r="A418" s="1" t="s">
        <v>336</v>
      </c>
      <c r="B418" s="3">
        <v>4.0</v>
      </c>
      <c r="C418" s="3">
        <v>417.0</v>
      </c>
      <c r="D418" s="1" t="str">
        <f>IFERROR(__xludf.DUMMYFUNCTION("""COMPUTED_VALUE"""),"Weapon")</f>
        <v>Weapon</v>
      </c>
      <c r="E418" s="1" t="str">
        <f>IFERROR(__xludf.DUMMYFUNCTION("""COMPUTED_VALUE"""),"2021-03-02 18:36:28")</f>
        <v>2021-03-02 18:36:28</v>
      </c>
      <c r="F418" s="1" t="str">
        <f>IFERROR(__xludf.DUMMYFUNCTION("""COMPUTED_VALUE"""),"Magic Guide")</f>
        <v>Magic Guide</v>
      </c>
      <c r="G418" s="1" t="s">
        <v>7</v>
      </c>
      <c r="H418" s="4">
        <v>44257.0</v>
      </c>
      <c r="I418" s="4" t="s">
        <v>8</v>
      </c>
      <c r="J418" s="5">
        <f>IFERROR(__xludf.DUMMYFUNCTION("""COMPUTED_VALUE"""),44257.77532407407)</f>
        <v>44257.77532</v>
      </c>
      <c r="K418" s="2" t="s">
        <v>9</v>
      </c>
    </row>
    <row r="419" ht="15.75" customHeight="1">
      <c r="A419" s="1" t="s">
        <v>337</v>
      </c>
      <c r="B419" s="3">
        <v>5.0</v>
      </c>
      <c r="C419" s="3">
        <v>418.0</v>
      </c>
      <c r="D419" s="1" t="str">
        <f>IFERROR(__xludf.DUMMYFUNCTION("""COMPUTED_VALUE"""),"Weapon")</f>
        <v>Weapon</v>
      </c>
      <c r="E419" s="1" t="str">
        <f>IFERROR(__xludf.DUMMYFUNCTION("""COMPUTED_VALUE"""),"2021-03-02 18:36:28")</f>
        <v>2021-03-02 18:36:28</v>
      </c>
      <c r="F419" s="1" t="str">
        <f>IFERROR(__xludf.DUMMYFUNCTION("""COMPUTED_VALUE"""),"Sharpshooter's Oath")</f>
        <v>Sharpshooter's Oath</v>
      </c>
      <c r="G419" s="1" t="s">
        <v>7</v>
      </c>
      <c r="H419" s="4">
        <v>44257.0</v>
      </c>
      <c r="I419" s="4" t="s">
        <v>8</v>
      </c>
      <c r="J419" s="5">
        <f>IFERROR(__xludf.DUMMYFUNCTION("""COMPUTED_VALUE"""),44257.77532407407)</f>
        <v>44257.77532</v>
      </c>
      <c r="K419" s="2" t="s">
        <v>9</v>
      </c>
    </row>
    <row r="420" ht="15.75" customHeight="1">
      <c r="A420" s="1" t="s">
        <v>338</v>
      </c>
      <c r="B420" s="3">
        <v>6.0</v>
      </c>
      <c r="C420" s="3">
        <v>419.0</v>
      </c>
      <c r="D420" s="1" t="str">
        <f>IFERROR(__xludf.DUMMYFUNCTION("""COMPUTED_VALUE"""),"Weapon")</f>
        <v>Weapon</v>
      </c>
      <c r="E420" s="1" t="str">
        <f>IFERROR(__xludf.DUMMYFUNCTION("""COMPUTED_VALUE"""),"2021-03-02 18:36:28")</f>
        <v>2021-03-02 18:36:28</v>
      </c>
      <c r="F420" s="1" t="str">
        <f>IFERROR(__xludf.DUMMYFUNCTION("""COMPUTED_VALUE"""),"Raven Bow")</f>
        <v>Raven Bow</v>
      </c>
      <c r="G420" s="1" t="s">
        <v>7</v>
      </c>
      <c r="H420" s="4">
        <v>44257.0</v>
      </c>
      <c r="I420" s="4" t="s">
        <v>8</v>
      </c>
      <c r="J420" s="5">
        <f>IFERROR(__xludf.DUMMYFUNCTION("""COMPUTED_VALUE"""),44257.77532407407)</f>
        <v>44257.77532</v>
      </c>
      <c r="K420" s="2" t="s">
        <v>9</v>
      </c>
    </row>
    <row r="421" ht="15.75" customHeight="1">
      <c r="A421" s="1" t="s">
        <v>339</v>
      </c>
      <c r="B421" s="3">
        <v>7.0</v>
      </c>
      <c r="C421" s="3">
        <v>420.0</v>
      </c>
      <c r="D421" s="1" t="str">
        <f>IFERROR(__xludf.DUMMYFUNCTION("""COMPUTED_VALUE"""),"Weapon")</f>
        <v>Weapon</v>
      </c>
      <c r="E421" s="1" t="str">
        <f>IFERROR(__xludf.DUMMYFUNCTION("""COMPUTED_VALUE"""),"2021-03-02 18:36:28")</f>
        <v>2021-03-02 18:36:28</v>
      </c>
      <c r="F421" s="1" t="str">
        <f>IFERROR(__xludf.DUMMYFUNCTION("""COMPUTED_VALUE"""),"Bloodtainted Greatsword")</f>
        <v>Bloodtainted Greatsword</v>
      </c>
      <c r="G421" s="1" t="s">
        <v>7</v>
      </c>
      <c r="H421" s="4">
        <v>44257.0</v>
      </c>
      <c r="I421" s="4" t="s">
        <v>8</v>
      </c>
      <c r="J421" s="5">
        <f>IFERROR(__xludf.DUMMYFUNCTION("""COMPUTED_VALUE"""),44257.77532407407)</f>
        <v>44257.77532</v>
      </c>
      <c r="K421" s="2" t="s">
        <v>9</v>
      </c>
    </row>
    <row r="422" ht="15.75" customHeight="1">
      <c r="A422" s="1" t="s">
        <v>340</v>
      </c>
      <c r="B422" s="3">
        <v>8.0</v>
      </c>
      <c r="C422" s="3">
        <v>421.0</v>
      </c>
      <c r="D422" s="1" t="str">
        <f>IFERROR(__xludf.DUMMYFUNCTION("""COMPUTED_VALUE"""),"Character")</f>
        <v>Character</v>
      </c>
      <c r="E422" s="1" t="str">
        <f>IFERROR(__xludf.DUMMYFUNCTION("""COMPUTED_VALUE"""),"2021-03-02 18:36:28")</f>
        <v>2021-03-02 18:36:28</v>
      </c>
      <c r="F422" s="1" t="str">
        <f>IFERROR(__xludf.DUMMYFUNCTION("""COMPUTED_VALUE"""),"Xiangling")</f>
        <v>Xiangling</v>
      </c>
      <c r="G422" s="1" t="s">
        <v>17</v>
      </c>
      <c r="H422" s="4">
        <v>44257.0</v>
      </c>
      <c r="I422" s="4" t="s">
        <v>8</v>
      </c>
      <c r="J422" s="5">
        <f>IFERROR(__xludf.DUMMYFUNCTION("""COMPUTED_VALUE"""),44257.77532407407)</f>
        <v>44257.77532</v>
      </c>
      <c r="K422" s="2" t="s">
        <v>9</v>
      </c>
    </row>
    <row r="423" ht="15.75" customHeight="1">
      <c r="A423" s="1" t="s">
        <v>337</v>
      </c>
      <c r="B423" s="3">
        <v>9.0</v>
      </c>
      <c r="C423" s="3">
        <v>422.0</v>
      </c>
      <c r="D423" s="1" t="str">
        <f>IFERROR(__xludf.DUMMYFUNCTION("""COMPUTED_VALUE"""),"Weapon")</f>
        <v>Weapon</v>
      </c>
      <c r="E423" s="1" t="str">
        <f>IFERROR(__xludf.DUMMYFUNCTION("""COMPUTED_VALUE"""),"2021-03-02 18:36:28")</f>
        <v>2021-03-02 18:36:28</v>
      </c>
      <c r="F423" s="1" t="str">
        <f>IFERROR(__xludf.DUMMYFUNCTION("""COMPUTED_VALUE"""),"Sharpshooter's Oath")</f>
        <v>Sharpshooter's Oath</v>
      </c>
      <c r="G423" s="1" t="s">
        <v>7</v>
      </c>
      <c r="H423" s="4">
        <v>44257.0</v>
      </c>
      <c r="I423" s="4" t="s">
        <v>8</v>
      </c>
      <c r="J423" s="5">
        <f>IFERROR(__xludf.DUMMYFUNCTION("""COMPUTED_VALUE"""),44257.77532407407)</f>
        <v>44257.77532</v>
      </c>
      <c r="K423" s="2" t="s">
        <v>9</v>
      </c>
    </row>
    <row r="424" ht="15.75" customHeight="1">
      <c r="A424" s="1" t="s">
        <v>336</v>
      </c>
      <c r="B424" s="3">
        <v>10.0</v>
      </c>
      <c r="C424" s="3">
        <v>423.0</v>
      </c>
      <c r="D424" s="1" t="str">
        <f>IFERROR(__xludf.DUMMYFUNCTION("""COMPUTED_VALUE"""),"Weapon")</f>
        <v>Weapon</v>
      </c>
      <c r="E424" s="1" t="str">
        <f>IFERROR(__xludf.DUMMYFUNCTION("""COMPUTED_VALUE"""),"2021-03-02 18:36:28")</f>
        <v>2021-03-02 18:36:28</v>
      </c>
      <c r="F424" s="1" t="str">
        <f>IFERROR(__xludf.DUMMYFUNCTION("""COMPUTED_VALUE"""),"Magic Guide")</f>
        <v>Magic Guide</v>
      </c>
      <c r="G424" s="1" t="s">
        <v>7</v>
      </c>
      <c r="H424" s="4">
        <v>44257.0</v>
      </c>
      <c r="I424" s="4" t="s">
        <v>8</v>
      </c>
      <c r="J424" s="5">
        <f>IFERROR(__xludf.DUMMYFUNCTION("""COMPUTED_VALUE"""),44257.77532407407)</f>
        <v>44257.77532</v>
      </c>
      <c r="K424" s="2" t="s">
        <v>9</v>
      </c>
    </row>
    <row r="425" ht="15.75" customHeight="1">
      <c r="A425" s="1" t="s">
        <v>341</v>
      </c>
      <c r="B425" s="3">
        <v>1.0</v>
      </c>
      <c r="C425" s="3">
        <v>424.0</v>
      </c>
      <c r="D425" s="1" t="str">
        <f>IFERROR(__xludf.DUMMYFUNCTION("""COMPUTED_VALUE"""),"Weapon")</f>
        <v>Weapon</v>
      </c>
      <c r="E425" s="1" t="str">
        <f>IFERROR(__xludf.DUMMYFUNCTION("""COMPUTED_VALUE"""),"2021-03-02 18:36:59")</f>
        <v>2021-03-02 18:36:59</v>
      </c>
      <c r="F425" s="1" t="str">
        <f>IFERROR(__xludf.DUMMYFUNCTION("""COMPUTED_VALUE"""),"Black Tassel")</f>
        <v>Black Tassel</v>
      </c>
      <c r="G425" s="1" t="s">
        <v>7</v>
      </c>
      <c r="H425" s="4">
        <v>44257.0</v>
      </c>
      <c r="I425" s="4" t="s">
        <v>8</v>
      </c>
      <c r="J425" s="5">
        <f>IFERROR(__xludf.DUMMYFUNCTION("""COMPUTED_VALUE"""),44257.77568287037)</f>
        <v>44257.77568</v>
      </c>
      <c r="K425" s="2" t="s">
        <v>9</v>
      </c>
    </row>
    <row r="426" ht="15.75" customHeight="1">
      <c r="A426" s="1" t="s">
        <v>342</v>
      </c>
      <c r="B426" s="3">
        <v>2.0</v>
      </c>
      <c r="C426" s="3">
        <v>425.0</v>
      </c>
      <c r="D426" s="1" t="str">
        <f>IFERROR(__xludf.DUMMYFUNCTION("""COMPUTED_VALUE"""),"Weapon")</f>
        <v>Weapon</v>
      </c>
      <c r="E426" s="1" t="str">
        <f>IFERROR(__xludf.DUMMYFUNCTION("""COMPUTED_VALUE"""),"2021-03-02 18:36:59")</f>
        <v>2021-03-02 18:36:59</v>
      </c>
      <c r="F426" s="1" t="str">
        <f>IFERROR(__xludf.DUMMYFUNCTION("""COMPUTED_VALUE"""),"Slingshot")</f>
        <v>Slingshot</v>
      </c>
      <c r="G426" s="1" t="s">
        <v>7</v>
      </c>
      <c r="H426" s="4">
        <v>44257.0</v>
      </c>
      <c r="I426" s="4" t="s">
        <v>8</v>
      </c>
      <c r="J426" s="5">
        <f>IFERROR(__xludf.DUMMYFUNCTION("""COMPUTED_VALUE"""),44257.77568287037)</f>
        <v>44257.77568</v>
      </c>
      <c r="K426" s="2" t="s">
        <v>9</v>
      </c>
    </row>
    <row r="427" ht="15.75" customHeight="1">
      <c r="A427" s="1" t="s">
        <v>343</v>
      </c>
      <c r="B427" s="3">
        <v>3.0</v>
      </c>
      <c r="C427" s="3">
        <v>426.0</v>
      </c>
      <c r="D427" s="1" t="str">
        <f>IFERROR(__xludf.DUMMYFUNCTION("""COMPUTED_VALUE"""),"Weapon")</f>
        <v>Weapon</v>
      </c>
      <c r="E427" s="1" t="str">
        <f>IFERROR(__xludf.DUMMYFUNCTION("""COMPUTED_VALUE"""),"2021-03-02 18:36:59")</f>
        <v>2021-03-02 18:36:59</v>
      </c>
      <c r="F427" s="1" t="str">
        <f>IFERROR(__xludf.DUMMYFUNCTION("""COMPUTED_VALUE"""),"Emerald Orb")</f>
        <v>Emerald Orb</v>
      </c>
      <c r="G427" s="1" t="s">
        <v>7</v>
      </c>
      <c r="H427" s="4">
        <v>44257.0</v>
      </c>
      <c r="I427" s="4" t="s">
        <v>8</v>
      </c>
      <c r="J427" s="5">
        <f>IFERROR(__xludf.DUMMYFUNCTION("""COMPUTED_VALUE"""),44257.77568287037)</f>
        <v>44257.77568</v>
      </c>
      <c r="K427" s="2" t="s">
        <v>9</v>
      </c>
    </row>
    <row r="428" ht="15.75" customHeight="1">
      <c r="A428" s="1" t="s">
        <v>344</v>
      </c>
      <c r="B428" s="3">
        <v>4.0</v>
      </c>
      <c r="C428" s="3">
        <v>427.0</v>
      </c>
      <c r="D428" s="1" t="str">
        <f>IFERROR(__xludf.DUMMYFUNCTION("""COMPUTED_VALUE"""),"Weapon")</f>
        <v>Weapon</v>
      </c>
      <c r="E428" s="1" t="str">
        <f>IFERROR(__xludf.DUMMYFUNCTION("""COMPUTED_VALUE"""),"2021-03-02 18:36:59")</f>
        <v>2021-03-02 18:36:59</v>
      </c>
      <c r="F428" s="1" t="str">
        <f>IFERROR(__xludf.DUMMYFUNCTION("""COMPUTED_VALUE"""),"Debate Club")</f>
        <v>Debate Club</v>
      </c>
      <c r="G428" s="1" t="s">
        <v>7</v>
      </c>
      <c r="H428" s="4">
        <v>44257.0</v>
      </c>
      <c r="I428" s="4" t="s">
        <v>8</v>
      </c>
      <c r="J428" s="5">
        <f>IFERROR(__xludf.DUMMYFUNCTION("""COMPUTED_VALUE"""),44257.77568287037)</f>
        <v>44257.77568</v>
      </c>
      <c r="K428" s="2" t="s">
        <v>9</v>
      </c>
    </row>
    <row r="429" ht="15.75" customHeight="1">
      <c r="A429" s="1" t="s">
        <v>345</v>
      </c>
      <c r="B429" s="3">
        <v>5.0</v>
      </c>
      <c r="C429" s="3">
        <v>428.0</v>
      </c>
      <c r="D429" s="1" t="str">
        <f>IFERROR(__xludf.DUMMYFUNCTION("""COMPUTED_VALUE"""),"Weapon")</f>
        <v>Weapon</v>
      </c>
      <c r="E429" s="1" t="str">
        <f>IFERROR(__xludf.DUMMYFUNCTION("""COMPUTED_VALUE"""),"2021-03-02 18:36:59")</f>
        <v>2021-03-02 18:36:59</v>
      </c>
      <c r="F429" s="1" t="str">
        <f>IFERROR(__xludf.DUMMYFUNCTION("""COMPUTED_VALUE"""),"Sharpshooter's Oath")</f>
        <v>Sharpshooter's Oath</v>
      </c>
      <c r="G429" s="1" t="s">
        <v>7</v>
      </c>
      <c r="H429" s="4">
        <v>44257.0</v>
      </c>
      <c r="I429" s="4" t="s">
        <v>8</v>
      </c>
      <c r="J429" s="5">
        <f>IFERROR(__xludf.DUMMYFUNCTION("""COMPUTED_VALUE"""),44257.77568287037)</f>
        <v>44257.77568</v>
      </c>
      <c r="K429" s="2" t="s">
        <v>9</v>
      </c>
    </row>
    <row r="430" ht="15.75" customHeight="1">
      <c r="A430" s="1" t="s">
        <v>346</v>
      </c>
      <c r="B430" s="3">
        <v>6.0</v>
      </c>
      <c r="C430" s="3">
        <v>429.0</v>
      </c>
      <c r="D430" s="1" t="str">
        <f>IFERROR(__xludf.DUMMYFUNCTION("""COMPUTED_VALUE"""),"Weapon")</f>
        <v>Weapon</v>
      </c>
      <c r="E430" s="1" t="str">
        <f>IFERROR(__xludf.DUMMYFUNCTION("""COMPUTED_VALUE"""),"2021-03-02 18:36:59")</f>
        <v>2021-03-02 18:36:59</v>
      </c>
      <c r="F430" s="1" t="str">
        <f>IFERROR(__xludf.DUMMYFUNCTION("""COMPUTED_VALUE"""),"Ferrous Shadow")</f>
        <v>Ferrous Shadow</v>
      </c>
      <c r="G430" s="1" t="s">
        <v>7</v>
      </c>
      <c r="H430" s="4">
        <v>44257.0</v>
      </c>
      <c r="I430" s="4" t="s">
        <v>8</v>
      </c>
      <c r="J430" s="5">
        <f>IFERROR(__xludf.DUMMYFUNCTION("""COMPUTED_VALUE"""),44257.77568287037)</f>
        <v>44257.77568</v>
      </c>
      <c r="K430" s="2" t="s">
        <v>9</v>
      </c>
    </row>
    <row r="431" ht="15.75" customHeight="1">
      <c r="A431" s="1" t="s">
        <v>347</v>
      </c>
      <c r="B431" s="3">
        <v>7.0</v>
      </c>
      <c r="C431" s="3">
        <v>430.0</v>
      </c>
      <c r="D431" s="1" t="str">
        <f>IFERROR(__xludf.DUMMYFUNCTION("""COMPUTED_VALUE"""),"Weapon")</f>
        <v>Weapon</v>
      </c>
      <c r="E431" s="1" t="str">
        <f>IFERROR(__xludf.DUMMYFUNCTION("""COMPUTED_VALUE"""),"2021-03-02 18:36:59")</f>
        <v>2021-03-02 18:36:59</v>
      </c>
      <c r="F431" s="1" t="str">
        <f>IFERROR(__xludf.DUMMYFUNCTION("""COMPUTED_VALUE"""),"Bloodtainted Greatsword")</f>
        <v>Bloodtainted Greatsword</v>
      </c>
      <c r="G431" s="1" t="s">
        <v>7</v>
      </c>
      <c r="H431" s="4">
        <v>44257.0</v>
      </c>
      <c r="I431" s="4" t="s">
        <v>8</v>
      </c>
      <c r="J431" s="5">
        <f>IFERROR(__xludf.DUMMYFUNCTION("""COMPUTED_VALUE"""),44257.77568287037)</f>
        <v>44257.77568</v>
      </c>
      <c r="K431" s="2" t="s">
        <v>9</v>
      </c>
    </row>
    <row r="432" ht="15.75" customHeight="1">
      <c r="A432" s="1" t="s">
        <v>348</v>
      </c>
      <c r="B432" s="3">
        <v>8.0</v>
      </c>
      <c r="C432" s="3">
        <v>431.0</v>
      </c>
      <c r="D432" s="1" t="str">
        <f>IFERROR(__xludf.DUMMYFUNCTION("""COMPUTED_VALUE"""),"Character")</f>
        <v>Character</v>
      </c>
      <c r="E432" s="1" t="str">
        <f>IFERROR(__xludf.DUMMYFUNCTION("""COMPUTED_VALUE"""),"2021-03-02 18:36:59")</f>
        <v>2021-03-02 18:36:59</v>
      </c>
      <c r="F432" s="1" t="str">
        <f>IFERROR(__xludf.DUMMYFUNCTION("""COMPUTED_VALUE"""),"Xiangling")</f>
        <v>Xiangling</v>
      </c>
      <c r="G432" s="1" t="s">
        <v>17</v>
      </c>
      <c r="H432" s="4">
        <v>44257.0</v>
      </c>
      <c r="I432" s="4" t="s">
        <v>8</v>
      </c>
      <c r="J432" s="5">
        <f>IFERROR(__xludf.DUMMYFUNCTION("""COMPUTED_VALUE"""),44257.77568287037)</f>
        <v>44257.77568</v>
      </c>
      <c r="K432" s="2" t="s">
        <v>9</v>
      </c>
    </row>
    <row r="433" ht="15.75" customHeight="1">
      <c r="A433" s="1" t="s">
        <v>344</v>
      </c>
      <c r="B433" s="3">
        <v>9.0</v>
      </c>
      <c r="C433" s="3">
        <v>432.0</v>
      </c>
      <c r="D433" s="1" t="str">
        <f>IFERROR(__xludf.DUMMYFUNCTION("""COMPUTED_VALUE"""),"Weapon")</f>
        <v>Weapon</v>
      </c>
      <c r="E433" s="1" t="str">
        <f>IFERROR(__xludf.DUMMYFUNCTION("""COMPUTED_VALUE"""),"2021-03-02 18:36:59")</f>
        <v>2021-03-02 18:36:59</v>
      </c>
      <c r="F433" s="1" t="str">
        <f>IFERROR(__xludf.DUMMYFUNCTION("""COMPUTED_VALUE"""),"Debate Club")</f>
        <v>Debate Club</v>
      </c>
      <c r="G433" s="1" t="s">
        <v>7</v>
      </c>
      <c r="H433" s="4">
        <v>44257.0</v>
      </c>
      <c r="I433" s="4" t="s">
        <v>8</v>
      </c>
      <c r="J433" s="5">
        <f>IFERROR(__xludf.DUMMYFUNCTION("""COMPUTED_VALUE"""),44257.77568287037)</f>
        <v>44257.77568</v>
      </c>
      <c r="K433" s="2" t="s">
        <v>9</v>
      </c>
    </row>
    <row r="434" ht="15.75" customHeight="1">
      <c r="A434" s="1" t="s">
        <v>349</v>
      </c>
      <c r="B434" s="3">
        <v>10.0</v>
      </c>
      <c r="C434" s="3">
        <v>433.0</v>
      </c>
      <c r="D434" s="1" t="str">
        <f>IFERROR(__xludf.DUMMYFUNCTION("""COMPUTED_VALUE"""),"Weapon")</f>
        <v>Weapon</v>
      </c>
      <c r="E434" s="1" t="str">
        <f>IFERROR(__xludf.DUMMYFUNCTION("""COMPUTED_VALUE"""),"2021-03-02 18:36:59")</f>
        <v>2021-03-02 18:36:59</v>
      </c>
      <c r="F434" s="1" t="str">
        <f>IFERROR(__xludf.DUMMYFUNCTION("""COMPUTED_VALUE"""),"Skyrider Sword")</f>
        <v>Skyrider Sword</v>
      </c>
      <c r="G434" s="1" t="s">
        <v>7</v>
      </c>
      <c r="H434" s="4">
        <v>44257.0</v>
      </c>
      <c r="I434" s="4" t="s">
        <v>8</v>
      </c>
      <c r="J434" s="5">
        <f>IFERROR(__xludf.DUMMYFUNCTION("""COMPUTED_VALUE"""),44257.77568287037)</f>
        <v>44257.77568</v>
      </c>
      <c r="K434" s="2" t="s">
        <v>9</v>
      </c>
    </row>
    <row r="435" ht="15.75" customHeight="1">
      <c r="A435" s="1" t="s">
        <v>350</v>
      </c>
      <c r="B435" s="3">
        <v>1.0</v>
      </c>
      <c r="C435" s="3">
        <v>434.0</v>
      </c>
      <c r="D435" s="1" t="str">
        <f>IFERROR(__xludf.DUMMYFUNCTION("""COMPUTED_VALUE"""),"Weapon")</f>
        <v>Weapon</v>
      </c>
      <c r="E435" s="1" t="str">
        <f>IFERROR(__xludf.DUMMYFUNCTION("""COMPUTED_VALUE"""),"2021-03-05 00:30:40")</f>
        <v>2021-03-05 00:30:40</v>
      </c>
      <c r="F435" s="1" t="str">
        <f>IFERROR(__xludf.DUMMYFUNCTION("""COMPUTED_VALUE"""),"The Bell")</f>
        <v>The Bell</v>
      </c>
      <c r="G435" s="1" t="s">
        <v>17</v>
      </c>
      <c r="H435" s="4">
        <v>44260.0</v>
      </c>
      <c r="I435" s="4" t="s">
        <v>8</v>
      </c>
      <c r="J435" s="5">
        <f>IFERROR(__xludf.DUMMYFUNCTION("""COMPUTED_VALUE"""),44260.0212962963)</f>
        <v>44260.0213</v>
      </c>
      <c r="K435" s="2" t="s">
        <v>9</v>
      </c>
    </row>
    <row r="436" ht="15.75" customHeight="1">
      <c r="A436" s="1" t="s">
        <v>351</v>
      </c>
      <c r="B436" s="3">
        <v>2.0</v>
      </c>
      <c r="C436" s="3">
        <v>435.0</v>
      </c>
      <c r="D436" s="1" t="str">
        <f>IFERROR(__xludf.DUMMYFUNCTION("""COMPUTED_VALUE"""),"Weapon")</f>
        <v>Weapon</v>
      </c>
      <c r="E436" s="1" t="str">
        <f>IFERROR(__xludf.DUMMYFUNCTION("""COMPUTED_VALUE"""),"2021-03-05 00:30:40")</f>
        <v>2021-03-05 00:30:40</v>
      </c>
      <c r="F436" s="1" t="str">
        <f>IFERROR(__xludf.DUMMYFUNCTION("""COMPUTED_VALUE"""),"Harbinger of Dawn")</f>
        <v>Harbinger of Dawn</v>
      </c>
      <c r="G436" s="1" t="s">
        <v>7</v>
      </c>
      <c r="H436" s="4">
        <v>44260.0</v>
      </c>
      <c r="I436" s="4" t="s">
        <v>8</v>
      </c>
      <c r="J436" s="5">
        <f>IFERROR(__xludf.DUMMYFUNCTION("""COMPUTED_VALUE"""),44260.0212962963)</f>
        <v>44260.0213</v>
      </c>
      <c r="K436" s="2" t="s">
        <v>9</v>
      </c>
    </row>
    <row r="437" ht="15.75" customHeight="1">
      <c r="A437" s="1" t="s">
        <v>352</v>
      </c>
      <c r="B437" s="3">
        <v>3.0</v>
      </c>
      <c r="C437" s="3">
        <v>436.0</v>
      </c>
      <c r="D437" s="1" t="str">
        <f>IFERROR(__xludf.DUMMYFUNCTION("""COMPUTED_VALUE"""),"Weapon")</f>
        <v>Weapon</v>
      </c>
      <c r="E437" s="1" t="str">
        <f>IFERROR(__xludf.DUMMYFUNCTION("""COMPUTED_VALUE"""),"2021-03-05 00:30:40")</f>
        <v>2021-03-05 00:30:40</v>
      </c>
      <c r="F437" s="1" t="str">
        <f>IFERROR(__xludf.DUMMYFUNCTION("""COMPUTED_VALUE"""),"Magic Guide")</f>
        <v>Magic Guide</v>
      </c>
      <c r="G437" s="1" t="s">
        <v>7</v>
      </c>
      <c r="H437" s="4">
        <v>44260.0</v>
      </c>
      <c r="I437" s="4" t="s">
        <v>8</v>
      </c>
      <c r="J437" s="5">
        <f>IFERROR(__xludf.DUMMYFUNCTION("""COMPUTED_VALUE"""),44260.0212962963)</f>
        <v>44260.0213</v>
      </c>
      <c r="K437" s="2" t="s">
        <v>9</v>
      </c>
    </row>
    <row r="438" ht="15.75" customHeight="1">
      <c r="A438" s="1" t="s">
        <v>353</v>
      </c>
      <c r="B438" s="3">
        <v>4.0</v>
      </c>
      <c r="C438" s="3">
        <v>437.0</v>
      </c>
      <c r="D438" s="1" t="str">
        <f>IFERROR(__xludf.DUMMYFUNCTION("""COMPUTED_VALUE"""),"Weapon")</f>
        <v>Weapon</v>
      </c>
      <c r="E438" s="1" t="str">
        <f>IFERROR(__xludf.DUMMYFUNCTION("""COMPUTED_VALUE"""),"2021-03-05 00:30:40")</f>
        <v>2021-03-05 00:30:40</v>
      </c>
      <c r="F438" s="1" t="str">
        <f>IFERROR(__xludf.DUMMYFUNCTION("""COMPUTED_VALUE"""),"Raven Bow")</f>
        <v>Raven Bow</v>
      </c>
      <c r="G438" s="1" t="s">
        <v>7</v>
      </c>
      <c r="H438" s="4">
        <v>44260.0</v>
      </c>
      <c r="I438" s="4" t="s">
        <v>8</v>
      </c>
      <c r="J438" s="5">
        <f>IFERROR(__xludf.DUMMYFUNCTION("""COMPUTED_VALUE"""),44260.0212962963)</f>
        <v>44260.0213</v>
      </c>
      <c r="K438" s="2" t="s">
        <v>9</v>
      </c>
    </row>
    <row r="439" ht="15.75" customHeight="1">
      <c r="A439" s="1" t="s">
        <v>354</v>
      </c>
      <c r="B439" s="3">
        <v>5.0</v>
      </c>
      <c r="C439" s="3">
        <v>438.0</v>
      </c>
      <c r="D439" s="1" t="str">
        <f>IFERROR(__xludf.DUMMYFUNCTION("""COMPUTED_VALUE"""),"Weapon")</f>
        <v>Weapon</v>
      </c>
      <c r="E439" s="1" t="str">
        <f>IFERROR(__xludf.DUMMYFUNCTION("""COMPUTED_VALUE"""),"2021-03-05 00:30:40")</f>
        <v>2021-03-05 00:30:40</v>
      </c>
      <c r="F439" s="1" t="str">
        <f>IFERROR(__xludf.DUMMYFUNCTION("""COMPUTED_VALUE"""),"Slingshot")</f>
        <v>Slingshot</v>
      </c>
      <c r="G439" s="1" t="s">
        <v>7</v>
      </c>
      <c r="H439" s="4">
        <v>44260.0</v>
      </c>
      <c r="I439" s="4" t="s">
        <v>8</v>
      </c>
      <c r="J439" s="5">
        <f>IFERROR(__xludf.DUMMYFUNCTION("""COMPUTED_VALUE"""),44260.0212962963)</f>
        <v>44260.0213</v>
      </c>
      <c r="K439" s="2" t="s">
        <v>9</v>
      </c>
    </row>
    <row r="440" ht="15.75" customHeight="1">
      <c r="A440" s="1" t="s">
        <v>352</v>
      </c>
      <c r="B440" s="3">
        <v>6.0</v>
      </c>
      <c r="C440" s="3">
        <v>439.0</v>
      </c>
      <c r="D440" s="1" t="str">
        <f>IFERROR(__xludf.DUMMYFUNCTION("""COMPUTED_VALUE"""),"Weapon")</f>
        <v>Weapon</v>
      </c>
      <c r="E440" s="1" t="str">
        <f>IFERROR(__xludf.DUMMYFUNCTION("""COMPUTED_VALUE"""),"2021-03-05 00:30:40")</f>
        <v>2021-03-05 00:30:40</v>
      </c>
      <c r="F440" s="1" t="str">
        <f>IFERROR(__xludf.DUMMYFUNCTION("""COMPUTED_VALUE"""),"Magic Guide")</f>
        <v>Magic Guide</v>
      </c>
      <c r="G440" s="1" t="s">
        <v>7</v>
      </c>
      <c r="H440" s="4">
        <v>44260.0</v>
      </c>
      <c r="I440" s="4" t="s">
        <v>8</v>
      </c>
      <c r="J440" s="5">
        <f>IFERROR(__xludf.DUMMYFUNCTION("""COMPUTED_VALUE"""),44260.0212962963)</f>
        <v>44260.0213</v>
      </c>
      <c r="K440" s="2" t="s">
        <v>9</v>
      </c>
    </row>
    <row r="441" ht="15.75" customHeight="1">
      <c r="A441" s="1" t="s">
        <v>355</v>
      </c>
      <c r="B441" s="3">
        <v>7.0</v>
      </c>
      <c r="C441" s="3">
        <v>440.0</v>
      </c>
      <c r="D441" s="1" t="str">
        <f>IFERROR(__xludf.DUMMYFUNCTION("""COMPUTED_VALUE"""),"Weapon")</f>
        <v>Weapon</v>
      </c>
      <c r="E441" s="1" t="str">
        <f>IFERROR(__xludf.DUMMYFUNCTION("""COMPUTED_VALUE"""),"2021-03-05 00:30:40")</f>
        <v>2021-03-05 00:30:40</v>
      </c>
      <c r="F441" s="1" t="str">
        <f>IFERROR(__xludf.DUMMYFUNCTION("""COMPUTED_VALUE"""),"Bloodtainted Greatsword")</f>
        <v>Bloodtainted Greatsword</v>
      </c>
      <c r="G441" s="1" t="s">
        <v>7</v>
      </c>
      <c r="H441" s="4">
        <v>44260.0</v>
      </c>
      <c r="I441" s="4" t="s">
        <v>8</v>
      </c>
      <c r="J441" s="5">
        <f>IFERROR(__xludf.DUMMYFUNCTION("""COMPUTED_VALUE"""),44260.0212962963)</f>
        <v>44260.0213</v>
      </c>
      <c r="K441" s="2" t="s">
        <v>9</v>
      </c>
    </row>
    <row r="442" ht="15.75" customHeight="1">
      <c r="A442" s="1" t="s">
        <v>356</v>
      </c>
      <c r="B442" s="3">
        <v>8.0</v>
      </c>
      <c r="C442" s="3">
        <v>441.0</v>
      </c>
      <c r="D442" s="1" t="str">
        <f>IFERROR(__xludf.DUMMYFUNCTION("""COMPUTED_VALUE"""),"Weapon")</f>
        <v>Weapon</v>
      </c>
      <c r="E442" s="1" t="str">
        <f>IFERROR(__xludf.DUMMYFUNCTION("""COMPUTED_VALUE"""),"2021-03-05 00:30:40")</f>
        <v>2021-03-05 00:30:40</v>
      </c>
      <c r="F442" s="1" t="str">
        <f>IFERROR(__xludf.DUMMYFUNCTION("""COMPUTED_VALUE"""),"Debate Club")</f>
        <v>Debate Club</v>
      </c>
      <c r="G442" s="1" t="s">
        <v>7</v>
      </c>
      <c r="H442" s="4">
        <v>44260.0</v>
      </c>
      <c r="I442" s="4" t="s">
        <v>8</v>
      </c>
      <c r="J442" s="5">
        <f>IFERROR(__xludf.DUMMYFUNCTION("""COMPUTED_VALUE"""),44260.0212962963)</f>
        <v>44260.0213</v>
      </c>
      <c r="K442" s="2" t="s">
        <v>9</v>
      </c>
    </row>
    <row r="443" ht="15.75" customHeight="1">
      <c r="A443" s="1" t="s">
        <v>355</v>
      </c>
      <c r="B443" s="3">
        <v>9.0</v>
      </c>
      <c r="C443" s="3">
        <v>442.0</v>
      </c>
      <c r="D443" s="1" t="str">
        <f>IFERROR(__xludf.DUMMYFUNCTION("""COMPUTED_VALUE"""),"Weapon")</f>
        <v>Weapon</v>
      </c>
      <c r="E443" s="1" t="str">
        <f>IFERROR(__xludf.DUMMYFUNCTION("""COMPUTED_VALUE"""),"2021-03-05 00:30:40")</f>
        <v>2021-03-05 00:30:40</v>
      </c>
      <c r="F443" s="1" t="str">
        <f>IFERROR(__xludf.DUMMYFUNCTION("""COMPUTED_VALUE"""),"Bloodtainted Greatsword")</f>
        <v>Bloodtainted Greatsword</v>
      </c>
      <c r="G443" s="1" t="s">
        <v>7</v>
      </c>
      <c r="H443" s="4">
        <v>44260.0</v>
      </c>
      <c r="I443" s="4" t="s">
        <v>8</v>
      </c>
      <c r="J443" s="5">
        <f>IFERROR(__xludf.DUMMYFUNCTION("""COMPUTED_VALUE"""),44260.0212962963)</f>
        <v>44260.0213</v>
      </c>
      <c r="K443" s="2" t="s">
        <v>9</v>
      </c>
    </row>
    <row r="444" ht="15.75" customHeight="1">
      <c r="A444" s="1" t="s">
        <v>356</v>
      </c>
      <c r="B444" s="3">
        <v>10.0</v>
      </c>
      <c r="C444" s="3">
        <v>443.0</v>
      </c>
      <c r="D444" s="1" t="str">
        <f>IFERROR(__xludf.DUMMYFUNCTION("""COMPUTED_VALUE"""),"Weapon")</f>
        <v>Weapon</v>
      </c>
      <c r="E444" s="1" t="str">
        <f>IFERROR(__xludf.DUMMYFUNCTION("""COMPUTED_VALUE"""),"2021-03-05 00:30:40")</f>
        <v>2021-03-05 00:30:40</v>
      </c>
      <c r="F444" s="1" t="str">
        <f>IFERROR(__xludf.DUMMYFUNCTION("""COMPUTED_VALUE"""),"Debate Club")</f>
        <v>Debate Club</v>
      </c>
      <c r="G444" s="1" t="s">
        <v>7</v>
      </c>
      <c r="H444" s="4">
        <v>44260.0</v>
      </c>
      <c r="I444" s="4" t="s">
        <v>8</v>
      </c>
      <c r="J444" s="5">
        <f>IFERROR(__xludf.DUMMYFUNCTION("""COMPUTED_VALUE"""),44260.0212962963)</f>
        <v>44260.0213</v>
      </c>
      <c r="K444" s="2" t="s">
        <v>9</v>
      </c>
    </row>
    <row r="445" ht="15.75" customHeight="1">
      <c r="A445" s="1" t="s">
        <v>357</v>
      </c>
      <c r="B445" s="3">
        <v>1.0</v>
      </c>
      <c r="C445" s="3">
        <v>444.0</v>
      </c>
      <c r="D445" s="1" t="str">
        <f>IFERROR(__xludf.DUMMYFUNCTION("""COMPUTED_VALUE"""),"Character")</f>
        <v>Character</v>
      </c>
      <c r="E445" s="1" t="str">
        <f>IFERROR(__xludf.DUMMYFUNCTION("""COMPUTED_VALUE"""),"2021-03-05 00:31:13")</f>
        <v>2021-03-05 00:31:13</v>
      </c>
      <c r="F445" s="1" t="str">
        <f>IFERROR(__xludf.DUMMYFUNCTION("""COMPUTED_VALUE"""),"Xingqiu")</f>
        <v>Xingqiu</v>
      </c>
      <c r="G445" s="1" t="s">
        <v>17</v>
      </c>
      <c r="H445" s="4">
        <v>44260.0</v>
      </c>
      <c r="I445" s="4" t="s">
        <v>8</v>
      </c>
      <c r="J445" s="5">
        <f>IFERROR(__xludf.DUMMYFUNCTION("""COMPUTED_VALUE"""),44260.021678240744)</f>
        <v>44260.02168</v>
      </c>
      <c r="K445" s="2" t="s">
        <v>9</v>
      </c>
    </row>
    <row r="446" ht="15.75" customHeight="1">
      <c r="A446" s="1" t="s">
        <v>358</v>
      </c>
      <c r="B446" s="3">
        <v>2.0</v>
      </c>
      <c r="C446" s="3">
        <v>445.0</v>
      </c>
      <c r="D446" s="1" t="str">
        <f>IFERROR(__xludf.DUMMYFUNCTION("""COMPUTED_VALUE"""),"Weapon")</f>
        <v>Weapon</v>
      </c>
      <c r="E446" s="1" t="str">
        <f>IFERROR(__xludf.DUMMYFUNCTION("""COMPUTED_VALUE"""),"2021-03-05 00:31:13")</f>
        <v>2021-03-05 00:31:13</v>
      </c>
      <c r="F446" s="1" t="str">
        <f>IFERROR(__xludf.DUMMYFUNCTION("""COMPUTED_VALUE"""),"Magic Guide")</f>
        <v>Magic Guide</v>
      </c>
      <c r="G446" s="1" t="s">
        <v>7</v>
      </c>
      <c r="H446" s="4">
        <v>44260.0</v>
      </c>
      <c r="I446" s="4" t="s">
        <v>8</v>
      </c>
      <c r="J446" s="5">
        <f>IFERROR(__xludf.DUMMYFUNCTION("""COMPUTED_VALUE"""),44260.021678240744)</f>
        <v>44260.02168</v>
      </c>
      <c r="K446" s="2" t="s">
        <v>9</v>
      </c>
    </row>
    <row r="447" ht="15.75" customHeight="1">
      <c r="A447" s="1" t="s">
        <v>359</v>
      </c>
      <c r="B447" s="3">
        <v>3.0</v>
      </c>
      <c r="C447" s="3">
        <v>446.0</v>
      </c>
      <c r="D447" s="1" t="str">
        <f>IFERROR(__xludf.DUMMYFUNCTION("""COMPUTED_VALUE"""),"Weapon")</f>
        <v>Weapon</v>
      </c>
      <c r="E447" s="1" t="str">
        <f>IFERROR(__xludf.DUMMYFUNCTION("""COMPUTED_VALUE"""),"2021-03-05 00:31:13")</f>
        <v>2021-03-05 00:31:13</v>
      </c>
      <c r="F447" s="1" t="str">
        <f>IFERROR(__xludf.DUMMYFUNCTION("""COMPUTED_VALUE"""),"Ferrous Shadow")</f>
        <v>Ferrous Shadow</v>
      </c>
      <c r="G447" s="1" t="s">
        <v>7</v>
      </c>
      <c r="H447" s="4">
        <v>44260.0</v>
      </c>
      <c r="I447" s="4" t="s">
        <v>8</v>
      </c>
      <c r="J447" s="5">
        <f>IFERROR(__xludf.DUMMYFUNCTION("""COMPUTED_VALUE"""),44260.021678240744)</f>
        <v>44260.02168</v>
      </c>
      <c r="K447" s="2" t="s">
        <v>9</v>
      </c>
    </row>
    <row r="448" ht="15.75" customHeight="1">
      <c r="A448" s="1" t="s">
        <v>358</v>
      </c>
      <c r="B448" s="3">
        <v>4.0</v>
      </c>
      <c r="C448" s="3">
        <v>447.0</v>
      </c>
      <c r="D448" s="1" t="str">
        <f>IFERROR(__xludf.DUMMYFUNCTION("""COMPUTED_VALUE"""),"Weapon")</f>
        <v>Weapon</v>
      </c>
      <c r="E448" s="1" t="str">
        <f>IFERROR(__xludf.DUMMYFUNCTION("""COMPUTED_VALUE"""),"2021-03-05 00:31:13")</f>
        <v>2021-03-05 00:31:13</v>
      </c>
      <c r="F448" s="1" t="str">
        <f>IFERROR(__xludf.DUMMYFUNCTION("""COMPUTED_VALUE"""),"Magic Guide")</f>
        <v>Magic Guide</v>
      </c>
      <c r="G448" s="1" t="s">
        <v>7</v>
      </c>
      <c r="H448" s="4">
        <v>44260.0</v>
      </c>
      <c r="I448" s="4" t="s">
        <v>8</v>
      </c>
      <c r="J448" s="5">
        <f>IFERROR(__xludf.DUMMYFUNCTION("""COMPUTED_VALUE"""),44260.021678240744)</f>
        <v>44260.02168</v>
      </c>
      <c r="K448" s="2" t="s">
        <v>9</v>
      </c>
    </row>
    <row r="449" ht="15.75" customHeight="1">
      <c r="A449" s="1" t="s">
        <v>360</v>
      </c>
      <c r="B449" s="3">
        <v>5.0</v>
      </c>
      <c r="C449" s="3">
        <v>448.0</v>
      </c>
      <c r="D449" s="1" t="str">
        <f>IFERROR(__xludf.DUMMYFUNCTION("""COMPUTED_VALUE"""),"Weapon")</f>
        <v>Weapon</v>
      </c>
      <c r="E449" s="1" t="str">
        <f>IFERROR(__xludf.DUMMYFUNCTION("""COMPUTED_VALUE"""),"2021-03-05 00:31:13")</f>
        <v>2021-03-05 00:31:13</v>
      </c>
      <c r="F449" s="1" t="str">
        <f>IFERROR(__xludf.DUMMYFUNCTION("""COMPUTED_VALUE"""),"Thrilling Tales of Dragon Slayers")</f>
        <v>Thrilling Tales of Dragon Slayers</v>
      </c>
      <c r="G449" s="1" t="s">
        <v>7</v>
      </c>
      <c r="H449" s="4">
        <v>44260.0</v>
      </c>
      <c r="I449" s="4" t="s">
        <v>8</v>
      </c>
      <c r="J449" s="5">
        <f>IFERROR(__xludf.DUMMYFUNCTION("""COMPUTED_VALUE"""),44260.021678240744)</f>
        <v>44260.02168</v>
      </c>
      <c r="K449" s="2" t="s">
        <v>9</v>
      </c>
    </row>
    <row r="450" ht="15.75" customHeight="1">
      <c r="A450" s="1" t="s">
        <v>361</v>
      </c>
      <c r="B450" s="3">
        <v>6.0</v>
      </c>
      <c r="C450" s="3">
        <v>449.0</v>
      </c>
      <c r="D450" s="1" t="str">
        <f>IFERROR(__xludf.DUMMYFUNCTION("""COMPUTED_VALUE"""),"Weapon")</f>
        <v>Weapon</v>
      </c>
      <c r="E450" s="1" t="str">
        <f>IFERROR(__xludf.DUMMYFUNCTION("""COMPUTED_VALUE"""),"2021-03-05 00:31:13")</f>
        <v>2021-03-05 00:31:13</v>
      </c>
      <c r="F450" s="1" t="str">
        <f>IFERROR(__xludf.DUMMYFUNCTION("""COMPUTED_VALUE"""),"Skyrider Sword")</f>
        <v>Skyrider Sword</v>
      </c>
      <c r="G450" s="1" t="s">
        <v>7</v>
      </c>
      <c r="H450" s="4">
        <v>44260.0</v>
      </c>
      <c r="I450" s="4" t="s">
        <v>8</v>
      </c>
      <c r="J450" s="5">
        <f>IFERROR(__xludf.DUMMYFUNCTION("""COMPUTED_VALUE"""),44260.021678240744)</f>
        <v>44260.02168</v>
      </c>
      <c r="K450" s="2" t="s">
        <v>9</v>
      </c>
    </row>
    <row r="451" ht="15.75" customHeight="1">
      <c r="A451" s="1" t="s">
        <v>361</v>
      </c>
      <c r="B451" s="3">
        <v>7.0</v>
      </c>
      <c r="C451" s="3">
        <v>450.0</v>
      </c>
      <c r="D451" s="1" t="str">
        <f>IFERROR(__xludf.DUMMYFUNCTION("""COMPUTED_VALUE"""),"Weapon")</f>
        <v>Weapon</v>
      </c>
      <c r="E451" s="1" t="str">
        <f>IFERROR(__xludf.DUMMYFUNCTION("""COMPUTED_VALUE"""),"2021-03-05 00:31:13")</f>
        <v>2021-03-05 00:31:13</v>
      </c>
      <c r="F451" s="1" t="str">
        <f>IFERROR(__xludf.DUMMYFUNCTION("""COMPUTED_VALUE"""),"Skyrider Sword")</f>
        <v>Skyrider Sword</v>
      </c>
      <c r="G451" s="1" t="s">
        <v>7</v>
      </c>
      <c r="H451" s="4">
        <v>44260.0</v>
      </c>
      <c r="I451" s="4" t="s">
        <v>8</v>
      </c>
      <c r="J451" s="5">
        <f>IFERROR(__xludf.DUMMYFUNCTION("""COMPUTED_VALUE"""),44260.021678240744)</f>
        <v>44260.02168</v>
      </c>
      <c r="K451" s="2" t="s">
        <v>9</v>
      </c>
    </row>
    <row r="452" ht="15.75" customHeight="1">
      <c r="A452" s="1" t="s">
        <v>362</v>
      </c>
      <c r="B452" s="3">
        <v>8.0</v>
      </c>
      <c r="C452" s="3">
        <v>451.0</v>
      </c>
      <c r="D452" s="1" t="str">
        <f>IFERROR(__xludf.DUMMYFUNCTION("""COMPUTED_VALUE"""),"Weapon")</f>
        <v>Weapon</v>
      </c>
      <c r="E452" s="1" t="str">
        <f>IFERROR(__xludf.DUMMYFUNCTION("""COMPUTED_VALUE"""),"2021-03-05 00:31:13")</f>
        <v>2021-03-05 00:31:13</v>
      </c>
      <c r="F452" s="1" t="str">
        <f>IFERROR(__xludf.DUMMYFUNCTION("""COMPUTED_VALUE"""),"Slingshot")</f>
        <v>Slingshot</v>
      </c>
      <c r="G452" s="1" t="s">
        <v>7</v>
      </c>
      <c r="H452" s="4">
        <v>44260.0</v>
      </c>
      <c r="I452" s="4" t="s">
        <v>8</v>
      </c>
      <c r="J452" s="5">
        <f>IFERROR(__xludf.DUMMYFUNCTION("""COMPUTED_VALUE"""),44260.021678240744)</f>
        <v>44260.02168</v>
      </c>
      <c r="K452" s="2" t="s">
        <v>9</v>
      </c>
    </row>
    <row r="453" ht="15.75" customHeight="1">
      <c r="A453" s="1" t="s">
        <v>363</v>
      </c>
      <c r="B453" s="3">
        <v>9.0</v>
      </c>
      <c r="C453" s="3">
        <v>452.0</v>
      </c>
      <c r="D453" s="1" t="str">
        <f>IFERROR(__xludf.DUMMYFUNCTION("""COMPUTED_VALUE"""),"Character")</f>
        <v>Character</v>
      </c>
      <c r="E453" s="1" t="str">
        <f>IFERROR(__xludf.DUMMYFUNCTION("""COMPUTED_VALUE"""),"2021-03-05 00:31:13")</f>
        <v>2021-03-05 00:31:13</v>
      </c>
      <c r="F453" s="1" t="str">
        <f>IFERROR(__xludf.DUMMYFUNCTION("""COMPUTED_VALUE"""),"Xiangling")</f>
        <v>Xiangling</v>
      </c>
      <c r="G453" s="1" t="s">
        <v>17</v>
      </c>
      <c r="H453" s="4">
        <v>44260.0</v>
      </c>
      <c r="I453" s="4" t="s">
        <v>8</v>
      </c>
      <c r="J453" s="5">
        <f>IFERROR(__xludf.DUMMYFUNCTION("""COMPUTED_VALUE"""),44260.021678240744)</f>
        <v>44260.02168</v>
      </c>
      <c r="K453" s="2" t="s">
        <v>9</v>
      </c>
    </row>
    <row r="454" ht="15.75" customHeight="1">
      <c r="A454" s="1" t="s">
        <v>362</v>
      </c>
      <c r="B454" s="3">
        <v>10.0</v>
      </c>
      <c r="C454" s="3">
        <v>453.0</v>
      </c>
      <c r="D454" s="1" t="str">
        <f>IFERROR(__xludf.DUMMYFUNCTION("""COMPUTED_VALUE"""),"Weapon")</f>
        <v>Weapon</v>
      </c>
      <c r="E454" s="1" t="str">
        <f>IFERROR(__xludf.DUMMYFUNCTION("""COMPUTED_VALUE"""),"2021-03-05 00:31:13")</f>
        <v>2021-03-05 00:31:13</v>
      </c>
      <c r="F454" s="1" t="str">
        <f>IFERROR(__xludf.DUMMYFUNCTION("""COMPUTED_VALUE"""),"Slingshot")</f>
        <v>Slingshot</v>
      </c>
      <c r="G454" s="1" t="s">
        <v>7</v>
      </c>
      <c r="H454" s="4">
        <v>44260.0</v>
      </c>
      <c r="I454" s="4" t="s">
        <v>8</v>
      </c>
      <c r="J454" s="5">
        <f>IFERROR(__xludf.DUMMYFUNCTION("""COMPUTED_VALUE"""),44260.021678240744)</f>
        <v>44260.02168</v>
      </c>
      <c r="K454" s="2" t="s">
        <v>9</v>
      </c>
    </row>
    <row r="455" ht="15.75" customHeight="1">
      <c r="A455" s="6" t="s">
        <v>364</v>
      </c>
      <c r="B455" s="3">
        <v>1.0</v>
      </c>
      <c r="C455" s="3">
        <v>454.0</v>
      </c>
      <c r="D455" s="1" t="str">
        <f>IFERROR(__xludf.DUMMYFUNCTION("""COMPUTED_VALUE"""),"Weapon")</f>
        <v>Weapon</v>
      </c>
      <c r="E455" s="1" t="str">
        <f>IFERROR(__xludf.DUMMYFUNCTION("""COMPUTED_VALUE"""),"2021-03-16 23:07:34")</f>
        <v>2021-03-16 23:07:34</v>
      </c>
      <c r="F455" s="1" t="str">
        <f>IFERROR(__xludf.DUMMYFUNCTION("""COMPUTED_VALUE"""),"Cool Steel")</f>
        <v>Cool Steel</v>
      </c>
      <c r="G455" s="1" t="s">
        <v>7</v>
      </c>
      <c r="H455" s="4">
        <v>44271.0</v>
      </c>
      <c r="I455" s="4" t="s">
        <v>8</v>
      </c>
      <c r="J455" s="5">
        <f>IFERROR(__xludf.DUMMYFUNCTION("""COMPUTED_VALUE"""),44271.963587962964)</f>
        <v>44271.96359</v>
      </c>
      <c r="K455" s="2" t="s">
        <v>9</v>
      </c>
    </row>
    <row r="456" ht="15.75" customHeight="1">
      <c r="A456" s="6" t="s">
        <v>365</v>
      </c>
      <c r="B456" s="3">
        <v>2.0</v>
      </c>
      <c r="C456" s="3">
        <v>455.0</v>
      </c>
      <c r="D456" s="1" t="str">
        <f>IFERROR(__xludf.DUMMYFUNCTION("""COMPUTED_VALUE"""),"Weapon")</f>
        <v>Weapon</v>
      </c>
      <c r="E456" s="1" t="str">
        <f>IFERROR(__xludf.DUMMYFUNCTION("""COMPUTED_VALUE"""),"2021-03-16 23:07:34")</f>
        <v>2021-03-16 23:07:34</v>
      </c>
      <c r="F456" s="1" t="str">
        <f>IFERROR(__xludf.DUMMYFUNCTION("""COMPUTED_VALUE"""),"Harbinger of Dawn")</f>
        <v>Harbinger of Dawn</v>
      </c>
      <c r="G456" s="1" t="s">
        <v>7</v>
      </c>
      <c r="H456" s="4">
        <v>44271.0</v>
      </c>
      <c r="I456" s="4" t="s">
        <v>8</v>
      </c>
      <c r="J456" s="5">
        <f>IFERROR(__xludf.DUMMYFUNCTION("""COMPUTED_VALUE"""),44271.963587962964)</f>
        <v>44271.96359</v>
      </c>
      <c r="K456" s="2" t="s">
        <v>9</v>
      </c>
    </row>
    <row r="457" ht="15.75" customHeight="1">
      <c r="A457" s="6" t="s">
        <v>366</v>
      </c>
      <c r="B457" s="3">
        <v>3.0</v>
      </c>
      <c r="C457" s="3">
        <v>456.0</v>
      </c>
      <c r="D457" s="1" t="str">
        <f>IFERROR(__xludf.DUMMYFUNCTION("""COMPUTED_VALUE"""),"Weapon")</f>
        <v>Weapon</v>
      </c>
      <c r="E457" s="1" t="str">
        <f>IFERROR(__xludf.DUMMYFUNCTION("""COMPUTED_VALUE"""),"2021-03-16 23:07:34")</f>
        <v>2021-03-16 23:07:34</v>
      </c>
      <c r="F457" s="1" t="str">
        <f>IFERROR(__xludf.DUMMYFUNCTION("""COMPUTED_VALUE"""),"Sharpshooter's Oath")</f>
        <v>Sharpshooter's Oath</v>
      </c>
      <c r="G457" s="1" t="s">
        <v>7</v>
      </c>
      <c r="H457" s="4">
        <v>44271.0</v>
      </c>
      <c r="I457" s="4" t="s">
        <v>8</v>
      </c>
      <c r="J457" s="5">
        <f>IFERROR(__xludf.DUMMYFUNCTION("""COMPUTED_VALUE"""),44271.963587962964)</f>
        <v>44271.96359</v>
      </c>
      <c r="K457" s="2" t="s">
        <v>9</v>
      </c>
    </row>
    <row r="458" ht="15.75" customHeight="1">
      <c r="A458" s="6" t="s">
        <v>367</v>
      </c>
      <c r="B458" s="3">
        <v>4.0</v>
      </c>
      <c r="C458" s="3">
        <v>457.0</v>
      </c>
      <c r="D458" s="1" t="str">
        <f>IFERROR(__xludf.DUMMYFUNCTION("""COMPUTED_VALUE"""),"Weapon")</f>
        <v>Weapon</v>
      </c>
      <c r="E458" s="1" t="str">
        <f>IFERROR(__xludf.DUMMYFUNCTION("""COMPUTED_VALUE"""),"2021-03-16 23:07:34")</f>
        <v>2021-03-16 23:07:34</v>
      </c>
      <c r="F458" s="1" t="str">
        <f>IFERROR(__xludf.DUMMYFUNCTION("""COMPUTED_VALUE"""),"Bloodtainted Greatsword")</f>
        <v>Bloodtainted Greatsword</v>
      </c>
      <c r="G458" s="1" t="s">
        <v>7</v>
      </c>
      <c r="H458" s="4">
        <v>44271.0</v>
      </c>
      <c r="I458" s="4" t="s">
        <v>8</v>
      </c>
      <c r="J458" s="5">
        <f>IFERROR(__xludf.DUMMYFUNCTION("""COMPUTED_VALUE"""),44271.963587962964)</f>
        <v>44271.96359</v>
      </c>
      <c r="K458" s="2" t="s">
        <v>9</v>
      </c>
    </row>
    <row r="459" ht="15.75" customHeight="1">
      <c r="A459" s="6" t="s">
        <v>364</v>
      </c>
      <c r="B459" s="3">
        <v>5.0</v>
      </c>
      <c r="C459" s="3">
        <v>458.0</v>
      </c>
      <c r="D459" s="1" t="str">
        <f>IFERROR(__xludf.DUMMYFUNCTION("""COMPUTED_VALUE"""),"Weapon")</f>
        <v>Weapon</v>
      </c>
      <c r="E459" s="1" t="str">
        <f>IFERROR(__xludf.DUMMYFUNCTION("""COMPUTED_VALUE"""),"2021-03-16 23:07:34")</f>
        <v>2021-03-16 23:07:34</v>
      </c>
      <c r="F459" s="1" t="str">
        <f>IFERROR(__xludf.DUMMYFUNCTION("""COMPUTED_VALUE"""),"Cool Steel")</f>
        <v>Cool Steel</v>
      </c>
      <c r="G459" s="1" t="s">
        <v>7</v>
      </c>
      <c r="H459" s="4">
        <v>44271.0</v>
      </c>
      <c r="I459" s="4" t="s">
        <v>8</v>
      </c>
      <c r="J459" s="5">
        <f>IFERROR(__xludf.DUMMYFUNCTION("""COMPUTED_VALUE"""),44271.963587962964)</f>
        <v>44271.96359</v>
      </c>
      <c r="K459" s="2" t="s">
        <v>9</v>
      </c>
    </row>
    <row r="460" ht="15.75" customHeight="1">
      <c r="A460" s="6" t="s">
        <v>367</v>
      </c>
      <c r="B460" s="3">
        <v>6.0</v>
      </c>
      <c r="C460" s="3">
        <v>459.0</v>
      </c>
      <c r="D460" s="1" t="str">
        <f>IFERROR(__xludf.DUMMYFUNCTION("""COMPUTED_VALUE"""),"Weapon")</f>
        <v>Weapon</v>
      </c>
      <c r="E460" s="1" t="str">
        <f>IFERROR(__xludf.DUMMYFUNCTION("""COMPUTED_VALUE"""),"2021-03-16 23:07:34")</f>
        <v>2021-03-16 23:07:34</v>
      </c>
      <c r="F460" s="1" t="str">
        <f>IFERROR(__xludf.DUMMYFUNCTION("""COMPUTED_VALUE"""),"Bloodtainted Greatsword")</f>
        <v>Bloodtainted Greatsword</v>
      </c>
      <c r="G460" s="1" t="s">
        <v>7</v>
      </c>
      <c r="H460" s="4">
        <v>44271.0</v>
      </c>
      <c r="I460" s="4" t="s">
        <v>8</v>
      </c>
      <c r="J460" s="5">
        <f>IFERROR(__xludf.DUMMYFUNCTION("""COMPUTED_VALUE"""),44271.963587962964)</f>
        <v>44271.96359</v>
      </c>
      <c r="K460" s="2" t="s">
        <v>9</v>
      </c>
    </row>
    <row r="461" ht="15.75" customHeight="1">
      <c r="A461" s="6" t="s">
        <v>368</v>
      </c>
      <c r="B461" s="3">
        <v>7.0</v>
      </c>
      <c r="C461" s="3">
        <v>460.0</v>
      </c>
      <c r="D461" s="1" t="str">
        <f>IFERROR(__xludf.DUMMYFUNCTION("""COMPUTED_VALUE"""),"Weapon")</f>
        <v>Weapon</v>
      </c>
      <c r="E461" s="1" t="str">
        <f>IFERROR(__xludf.DUMMYFUNCTION("""COMPUTED_VALUE"""),"2021-03-16 23:07:34")</f>
        <v>2021-03-16 23:07:34</v>
      </c>
      <c r="F461" s="1" t="str">
        <f>IFERROR(__xludf.DUMMYFUNCTION("""COMPUTED_VALUE"""),"Slingshot")</f>
        <v>Slingshot</v>
      </c>
      <c r="G461" s="1" t="s">
        <v>7</v>
      </c>
      <c r="H461" s="4">
        <v>44271.0</v>
      </c>
      <c r="I461" s="4" t="s">
        <v>8</v>
      </c>
      <c r="J461" s="5">
        <f>IFERROR(__xludf.DUMMYFUNCTION("""COMPUTED_VALUE"""),44271.963587962964)</f>
        <v>44271.96359</v>
      </c>
      <c r="K461" s="2" t="s">
        <v>9</v>
      </c>
    </row>
    <row r="462" ht="15.75" customHeight="1">
      <c r="A462" s="6" t="s">
        <v>368</v>
      </c>
      <c r="B462" s="3">
        <v>8.0</v>
      </c>
      <c r="C462" s="3">
        <v>461.0</v>
      </c>
      <c r="D462" s="1" t="str">
        <f>IFERROR(__xludf.DUMMYFUNCTION("""COMPUTED_VALUE"""),"Weapon")</f>
        <v>Weapon</v>
      </c>
      <c r="E462" s="1" t="str">
        <f>IFERROR(__xludf.DUMMYFUNCTION("""COMPUTED_VALUE"""),"2021-03-16 23:07:34")</f>
        <v>2021-03-16 23:07:34</v>
      </c>
      <c r="F462" s="1" t="str">
        <f>IFERROR(__xludf.DUMMYFUNCTION("""COMPUTED_VALUE"""),"Slingshot")</f>
        <v>Slingshot</v>
      </c>
      <c r="G462" s="1" t="s">
        <v>7</v>
      </c>
      <c r="H462" s="4">
        <v>44271.0</v>
      </c>
      <c r="I462" s="4" t="s">
        <v>8</v>
      </c>
      <c r="J462" s="5">
        <f>IFERROR(__xludf.DUMMYFUNCTION("""COMPUTED_VALUE"""),44271.963587962964)</f>
        <v>44271.96359</v>
      </c>
      <c r="K462" s="2" t="s">
        <v>9</v>
      </c>
    </row>
    <row r="463" ht="15.75" customHeight="1">
      <c r="A463" s="6" t="s">
        <v>369</v>
      </c>
      <c r="B463" s="3">
        <v>9.0</v>
      </c>
      <c r="C463" s="3">
        <v>462.0</v>
      </c>
      <c r="D463" s="1" t="str">
        <f>IFERROR(__xludf.DUMMYFUNCTION("""COMPUTED_VALUE"""),"Weapon")</f>
        <v>Weapon</v>
      </c>
      <c r="E463" s="1" t="str">
        <f>IFERROR(__xludf.DUMMYFUNCTION("""COMPUTED_VALUE"""),"2021-03-16 23:07:34")</f>
        <v>2021-03-16 23:07:34</v>
      </c>
      <c r="F463" s="1" t="str">
        <f>IFERROR(__xludf.DUMMYFUNCTION("""COMPUTED_VALUE"""),"Rainslasher")</f>
        <v>Rainslasher</v>
      </c>
      <c r="G463" s="1" t="s">
        <v>17</v>
      </c>
      <c r="H463" s="4">
        <v>44271.0</v>
      </c>
      <c r="I463" s="4" t="s">
        <v>8</v>
      </c>
      <c r="J463" s="5">
        <f>IFERROR(__xludf.DUMMYFUNCTION("""COMPUTED_VALUE"""),44271.963587962964)</f>
        <v>44271.96359</v>
      </c>
      <c r="K463" s="2" t="s">
        <v>9</v>
      </c>
    </row>
    <row r="464" ht="15.75" customHeight="1">
      <c r="A464" s="6" t="s">
        <v>364</v>
      </c>
      <c r="B464" s="3">
        <v>10.0</v>
      </c>
      <c r="C464" s="3">
        <v>463.0</v>
      </c>
      <c r="D464" s="1" t="str">
        <f>IFERROR(__xludf.DUMMYFUNCTION("""COMPUTED_VALUE"""),"Weapon")</f>
        <v>Weapon</v>
      </c>
      <c r="E464" s="1" t="str">
        <f>IFERROR(__xludf.DUMMYFUNCTION("""COMPUTED_VALUE"""),"2021-03-16 23:07:34")</f>
        <v>2021-03-16 23:07:34</v>
      </c>
      <c r="F464" s="1" t="str">
        <f>IFERROR(__xludf.DUMMYFUNCTION("""COMPUTED_VALUE"""),"Cool Steel")</f>
        <v>Cool Steel</v>
      </c>
      <c r="G464" s="1" t="s">
        <v>7</v>
      </c>
      <c r="H464" s="4">
        <v>44271.0</v>
      </c>
      <c r="I464" s="4" t="s">
        <v>8</v>
      </c>
      <c r="J464" s="5">
        <f>IFERROR(__xludf.DUMMYFUNCTION("""COMPUTED_VALUE"""),44271.963587962964)</f>
        <v>44271.96359</v>
      </c>
      <c r="K464" s="2" t="s">
        <v>9</v>
      </c>
    </row>
    <row r="465" ht="15.75" customHeight="1">
      <c r="A465" s="6" t="s">
        <v>370</v>
      </c>
      <c r="B465" s="3">
        <v>1.0</v>
      </c>
      <c r="C465" s="3">
        <v>464.0</v>
      </c>
      <c r="D465" s="1" t="str">
        <f>IFERROR(__xludf.DUMMYFUNCTION("""COMPUTED_VALUE"""),"Weapon")</f>
        <v>Weapon</v>
      </c>
      <c r="E465" s="1" t="str">
        <f>IFERROR(__xludf.DUMMYFUNCTION("""COMPUTED_VALUE"""),"2021-03-16 23:08:04")</f>
        <v>2021-03-16 23:08:04</v>
      </c>
      <c r="F465" s="1" t="str">
        <f>IFERROR(__xludf.DUMMYFUNCTION("""COMPUTED_VALUE"""),"Cool Steel")</f>
        <v>Cool Steel</v>
      </c>
      <c r="G465" s="1" t="s">
        <v>7</v>
      </c>
      <c r="H465" s="4">
        <v>44271.0</v>
      </c>
      <c r="I465" s="4" t="s">
        <v>8</v>
      </c>
      <c r="J465" s="5">
        <f>IFERROR(__xludf.DUMMYFUNCTION("""COMPUTED_VALUE"""),44271.96393518519)</f>
        <v>44271.96394</v>
      </c>
      <c r="K465" s="2" t="s">
        <v>9</v>
      </c>
    </row>
    <row r="466" ht="15.75" customHeight="1">
      <c r="A466" s="6" t="s">
        <v>371</v>
      </c>
      <c r="B466" s="3">
        <v>2.0</v>
      </c>
      <c r="C466" s="3">
        <v>465.0</v>
      </c>
      <c r="D466" s="1" t="str">
        <f>IFERROR(__xludf.DUMMYFUNCTION("""COMPUTED_VALUE"""),"Weapon")</f>
        <v>Weapon</v>
      </c>
      <c r="E466" s="1" t="str">
        <f>IFERROR(__xludf.DUMMYFUNCTION("""COMPUTED_VALUE"""),"2021-03-16 23:08:04")</f>
        <v>2021-03-16 23:08:04</v>
      </c>
      <c r="F466" s="1" t="str">
        <f>IFERROR(__xludf.DUMMYFUNCTION("""COMPUTED_VALUE"""),"Debate Club")</f>
        <v>Debate Club</v>
      </c>
      <c r="G466" s="1" t="s">
        <v>7</v>
      </c>
      <c r="H466" s="4">
        <v>44271.0</v>
      </c>
      <c r="I466" s="4" t="s">
        <v>8</v>
      </c>
      <c r="J466" s="5">
        <f>IFERROR(__xludf.DUMMYFUNCTION("""COMPUTED_VALUE"""),44271.96393518519)</f>
        <v>44271.96394</v>
      </c>
      <c r="K466" s="2" t="s">
        <v>9</v>
      </c>
    </row>
    <row r="467" ht="15.75" customHeight="1">
      <c r="A467" s="6" t="s">
        <v>372</v>
      </c>
      <c r="B467" s="3">
        <v>3.0</v>
      </c>
      <c r="C467" s="3">
        <v>466.0</v>
      </c>
      <c r="D467" s="1" t="str">
        <f>IFERROR(__xludf.DUMMYFUNCTION("""COMPUTED_VALUE"""),"Weapon")</f>
        <v>Weapon</v>
      </c>
      <c r="E467" s="1" t="str">
        <f>IFERROR(__xludf.DUMMYFUNCTION("""COMPUTED_VALUE"""),"2021-03-16 23:08:04")</f>
        <v>2021-03-16 23:08:04</v>
      </c>
      <c r="F467" s="1" t="str">
        <f>IFERROR(__xludf.DUMMYFUNCTION("""COMPUTED_VALUE"""),"Emerald Orb")</f>
        <v>Emerald Orb</v>
      </c>
      <c r="G467" s="1" t="s">
        <v>7</v>
      </c>
      <c r="H467" s="4">
        <v>44271.0</v>
      </c>
      <c r="I467" s="4" t="s">
        <v>8</v>
      </c>
      <c r="J467" s="5">
        <f>IFERROR(__xludf.DUMMYFUNCTION("""COMPUTED_VALUE"""),44271.96393518519)</f>
        <v>44271.96394</v>
      </c>
      <c r="K467" s="2" t="s">
        <v>9</v>
      </c>
    </row>
    <row r="468" ht="15.75" customHeight="1">
      <c r="A468" s="6" t="s">
        <v>373</v>
      </c>
      <c r="B468" s="3">
        <v>4.0</v>
      </c>
      <c r="C468" s="3">
        <v>467.0</v>
      </c>
      <c r="D468" s="1" t="str">
        <f>IFERROR(__xludf.DUMMYFUNCTION("""COMPUTED_VALUE"""),"Weapon")</f>
        <v>Weapon</v>
      </c>
      <c r="E468" s="1" t="str">
        <f>IFERROR(__xludf.DUMMYFUNCTION("""COMPUTED_VALUE"""),"2021-03-16 23:08:04")</f>
        <v>2021-03-16 23:08:04</v>
      </c>
      <c r="F468" s="1" t="str">
        <f>IFERROR(__xludf.DUMMYFUNCTION("""COMPUTED_VALUE"""),"Harbinger of Dawn")</f>
        <v>Harbinger of Dawn</v>
      </c>
      <c r="G468" s="1" t="s">
        <v>7</v>
      </c>
      <c r="H468" s="4">
        <v>44271.0</v>
      </c>
      <c r="I468" s="4" t="s">
        <v>8</v>
      </c>
      <c r="J468" s="5">
        <f>IFERROR(__xludf.DUMMYFUNCTION("""COMPUTED_VALUE"""),44271.96393518519)</f>
        <v>44271.96394</v>
      </c>
      <c r="K468" s="2" t="s">
        <v>9</v>
      </c>
    </row>
    <row r="469" ht="15.75" customHeight="1">
      <c r="A469" s="6" t="s">
        <v>374</v>
      </c>
      <c r="B469" s="3">
        <v>5.0</v>
      </c>
      <c r="C469" s="3">
        <v>468.0</v>
      </c>
      <c r="D469" s="1" t="str">
        <f>IFERROR(__xludf.DUMMYFUNCTION("""COMPUTED_VALUE"""),"Character")</f>
        <v>Character</v>
      </c>
      <c r="E469" s="1" t="str">
        <f>IFERROR(__xludf.DUMMYFUNCTION("""COMPUTED_VALUE"""),"2021-03-16 23:08:04")</f>
        <v>2021-03-16 23:08:04</v>
      </c>
      <c r="F469" s="1" t="str">
        <f>IFERROR(__xludf.DUMMYFUNCTION("""COMPUTED_VALUE"""),"Razor")</f>
        <v>Razor</v>
      </c>
      <c r="G469" s="1" t="s">
        <v>17</v>
      </c>
      <c r="H469" s="4">
        <v>44271.0</v>
      </c>
      <c r="I469" s="4" t="s">
        <v>8</v>
      </c>
      <c r="J469" s="5">
        <f>IFERROR(__xludf.DUMMYFUNCTION("""COMPUTED_VALUE"""),44271.96393518519)</f>
        <v>44271.96394</v>
      </c>
      <c r="K469" s="2" t="s">
        <v>9</v>
      </c>
    </row>
    <row r="470" ht="15.75" customHeight="1">
      <c r="A470" s="6" t="s">
        <v>375</v>
      </c>
      <c r="B470" s="3">
        <v>6.0</v>
      </c>
      <c r="C470" s="3">
        <v>469.0</v>
      </c>
      <c r="D470" s="1" t="str">
        <f>IFERROR(__xludf.DUMMYFUNCTION("""COMPUTED_VALUE"""),"Character")</f>
        <v>Character</v>
      </c>
      <c r="E470" s="1" t="str">
        <f>IFERROR(__xludf.DUMMYFUNCTION("""COMPUTED_VALUE"""),"2021-03-16 23:08:04")</f>
        <v>2021-03-16 23:08:04</v>
      </c>
      <c r="F470" s="1" t="str">
        <f>IFERROR(__xludf.DUMMYFUNCTION("""COMPUTED_VALUE"""),"Noelle")</f>
        <v>Noelle</v>
      </c>
      <c r="G470" s="1" t="s">
        <v>17</v>
      </c>
      <c r="H470" s="4">
        <v>44271.0</v>
      </c>
      <c r="I470" s="4" t="s">
        <v>8</v>
      </c>
      <c r="J470" s="5">
        <f>IFERROR(__xludf.DUMMYFUNCTION("""COMPUTED_VALUE"""),44271.96393518519)</f>
        <v>44271.96394</v>
      </c>
      <c r="K470" s="2" t="s">
        <v>9</v>
      </c>
    </row>
    <row r="471" ht="15.75" customHeight="1">
      <c r="A471" s="6" t="s">
        <v>376</v>
      </c>
      <c r="B471" s="3">
        <v>7.0</v>
      </c>
      <c r="C471" s="3">
        <v>470.0</v>
      </c>
      <c r="D471" s="1" t="str">
        <f>IFERROR(__xludf.DUMMYFUNCTION("""COMPUTED_VALUE"""),"Character")</f>
        <v>Character</v>
      </c>
      <c r="E471" s="1" t="str">
        <f>IFERROR(__xludf.DUMMYFUNCTION("""COMPUTED_VALUE"""),"2021-03-16 23:08:04")</f>
        <v>2021-03-16 23:08:04</v>
      </c>
      <c r="F471" s="1" t="str">
        <f>IFERROR(__xludf.DUMMYFUNCTION("""COMPUTED_VALUE"""),"Venti")</f>
        <v>Venti</v>
      </c>
      <c r="G471" s="1" t="s">
        <v>67</v>
      </c>
      <c r="H471" s="4">
        <v>44271.0</v>
      </c>
      <c r="I471" s="4" t="s">
        <v>8</v>
      </c>
      <c r="J471" s="5">
        <f>IFERROR(__xludf.DUMMYFUNCTION("""COMPUTED_VALUE"""),44271.96393518519)</f>
        <v>44271.96394</v>
      </c>
      <c r="K471" s="2" t="s">
        <v>9</v>
      </c>
    </row>
    <row r="472" ht="15.75" customHeight="1">
      <c r="A472" s="6" t="s">
        <v>373</v>
      </c>
      <c r="B472" s="3">
        <v>8.0</v>
      </c>
      <c r="C472" s="3">
        <v>471.0</v>
      </c>
      <c r="D472" s="1" t="str">
        <f>IFERROR(__xludf.DUMMYFUNCTION("""COMPUTED_VALUE"""),"Weapon")</f>
        <v>Weapon</v>
      </c>
      <c r="E472" s="1" t="str">
        <f>IFERROR(__xludf.DUMMYFUNCTION("""COMPUTED_VALUE"""),"2021-03-16 23:08:04")</f>
        <v>2021-03-16 23:08:04</v>
      </c>
      <c r="F472" s="1" t="str">
        <f>IFERROR(__xludf.DUMMYFUNCTION("""COMPUTED_VALUE"""),"Harbinger of Dawn")</f>
        <v>Harbinger of Dawn</v>
      </c>
      <c r="G472" s="1" t="s">
        <v>7</v>
      </c>
      <c r="H472" s="4">
        <v>44271.0</v>
      </c>
      <c r="I472" s="4" t="s">
        <v>8</v>
      </c>
      <c r="J472" s="5">
        <f>IFERROR(__xludf.DUMMYFUNCTION("""COMPUTED_VALUE"""),44271.96393518519)</f>
        <v>44271.96394</v>
      </c>
      <c r="K472" s="2" t="s">
        <v>9</v>
      </c>
    </row>
    <row r="473" ht="15.75" customHeight="1">
      <c r="A473" s="6" t="s">
        <v>372</v>
      </c>
      <c r="B473" s="3">
        <v>9.0</v>
      </c>
      <c r="C473" s="3">
        <v>472.0</v>
      </c>
      <c r="D473" s="1" t="str">
        <f>IFERROR(__xludf.DUMMYFUNCTION("""COMPUTED_VALUE"""),"Weapon")</f>
        <v>Weapon</v>
      </c>
      <c r="E473" s="1" t="str">
        <f>IFERROR(__xludf.DUMMYFUNCTION("""COMPUTED_VALUE"""),"2021-03-16 23:08:04")</f>
        <v>2021-03-16 23:08:04</v>
      </c>
      <c r="F473" s="1" t="str">
        <f>IFERROR(__xludf.DUMMYFUNCTION("""COMPUTED_VALUE"""),"Emerald Orb")</f>
        <v>Emerald Orb</v>
      </c>
      <c r="G473" s="1" t="s">
        <v>7</v>
      </c>
      <c r="H473" s="4">
        <v>44271.0</v>
      </c>
      <c r="I473" s="4" t="s">
        <v>8</v>
      </c>
      <c r="J473" s="5">
        <f>IFERROR(__xludf.DUMMYFUNCTION("""COMPUTED_VALUE"""),44271.96393518519)</f>
        <v>44271.96394</v>
      </c>
      <c r="K473" s="2" t="s">
        <v>9</v>
      </c>
    </row>
    <row r="474" ht="15.75" customHeight="1">
      <c r="A474" s="6" t="s">
        <v>377</v>
      </c>
      <c r="B474" s="3">
        <v>10.0</v>
      </c>
      <c r="C474" s="3">
        <v>473.0</v>
      </c>
      <c r="D474" s="1" t="str">
        <f>IFERROR(__xludf.DUMMYFUNCTION("""COMPUTED_VALUE"""),"Weapon")</f>
        <v>Weapon</v>
      </c>
      <c r="E474" s="1" t="str">
        <f>IFERROR(__xludf.DUMMYFUNCTION("""COMPUTED_VALUE"""),"2021-03-16 23:08:04")</f>
        <v>2021-03-16 23:08:04</v>
      </c>
      <c r="F474" s="1" t="str">
        <f>IFERROR(__xludf.DUMMYFUNCTION("""COMPUTED_VALUE"""),"Bloodtainted Greatsword")</f>
        <v>Bloodtainted Greatsword</v>
      </c>
      <c r="G474" s="1" t="s">
        <v>7</v>
      </c>
      <c r="H474" s="4">
        <v>44271.0</v>
      </c>
      <c r="I474" s="4" t="s">
        <v>8</v>
      </c>
      <c r="J474" s="5">
        <f>IFERROR(__xludf.DUMMYFUNCTION("""COMPUTED_VALUE"""),44271.96393518519)</f>
        <v>44271.96394</v>
      </c>
      <c r="K474" s="2" t="s">
        <v>9</v>
      </c>
    </row>
    <row r="475" ht="15.75" customHeight="1">
      <c r="A475" s="6" t="s">
        <v>378</v>
      </c>
      <c r="B475" s="3">
        <v>1.0</v>
      </c>
      <c r="C475" s="3">
        <v>474.0</v>
      </c>
      <c r="D475" s="1" t="str">
        <f>IFERROR(__xludf.DUMMYFUNCTION("""COMPUTED_VALUE"""),"Weapon")</f>
        <v>Weapon</v>
      </c>
      <c r="E475" s="1" t="str">
        <f>IFERROR(__xludf.DUMMYFUNCTION("""COMPUTED_VALUE"""),"2021-03-17 23:01:10")</f>
        <v>2021-03-17 23:01:10</v>
      </c>
      <c r="F475" s="1" t="str">
        <f>IFERROR(__xludf.DUMMYFUNCTION("""COMPUTED_VALUE"""),"Skyrider Sword")</f>
        <v>Skyrider Sword</v>
      </c>
      <c r="G475" s="1" t="s">
        <v>7</v>
      </c>
      <c r="H475" s="4">
        <v>44272.0</v>
      </c>
      <c r="I475" s="4" t="s">
        <v>8</v>
      </c>
      <c r="J475" s="5">
        <f>IFERROR(__xludf.DUMMYFUNCTION("""COMPUTED_VALUE"""),44272.95914351852)</f>
        <v>44272.95914</v>
      </c>
      <c r="K475" s="2" t="s">
        <v>9</v>
      </c>
    </row>
    <row r="476" ht="15.75" customHeight="1">
      <c r="A476" s="6" t="s">
        <v>379</v>
      </c>
      <c r="B476" s="3">
        <v>2.0</v>
      </c>
      <c r="C476" s="3">
        <v>475.0</v>
      </c>
      <c r="D476" s="1" t="str">
        <f>IFERROR(__xludf.DUMMYFUNCTION("""COMPUTED_VALUE"""),"Weapon")</f>
        <v>Weapon</v>
      </c>
      <c r="E476" s="1" t="str">
        <f>IFERROR(__xludf.DUMMYFUNCTION("""COMPUTED_VALUE"""),"2021-03-17 23:01:10")</f>
        <v>2021-03-17 23:01:10</v>
      </c>
      <c r="F476" s="1" t="str">
        <f>IFERROR(__xludf.DUMMYFUNCTION("""COMPUTED_VALUE"""),"Thrilling Tales of Dragon Slayers")</f>
        <v>Thrilling Tales of Dragon Slayers</v>
      </c>
      <c r="G476" s="1" t="s">
        <v>7</v>
      </c>
      <c r="H476" s="4">
        <v>44272.0</v>
      </c>
      <c r="I476" s="4" t="s">
        <v>8</v>
      </c>
      <c r="J476" s="5">
        <f>IFERROR(__xludf.DUMMYFUNCTION("""COMPUTED_VALUE"""),44272.95914351852)</f>
        <v>44272.95914</v>
      </c>
      <c r="K476" s="2" t="s">
        <v>9</v>
      </c>
    </row>
    <row r="477" ht="15.75" customHeight="1">
      <c r="A477" s="6" t="s">
        <v>379</v>
      </c>
      <c r="B477" s="3">
        <v>3.0</v>
      </c>
      <c r="C477" s="3">
        <v>476.0</v>
      </c>
      <c r="D477" s="1" t="str">
        <f>IFERROR(__xludf.DUMMYFUNCTION("""COMPUTED_VALUE"""),"Weapon")</f>
        <v>Weapon</v>
      </c>
      <c r="E477" s="1" t="str">
        <f>IFERROR(__xludf.DUMMYFUNCTION("""COMPUTED_VALUE"""),"2021-03-17 23:01:10")</f>
        <v>2021-03-17 23:01:10</v>
      </c>
      <c r="F477" s="1" t="str">
        <f>IFERROR(__xludf.DUMMYFUNCTION("""COMPUTED_VALUE"""),"Thrilling Tales of Dragon Slayers")</f>
        <v>Thrilling Tales of Dragon Slayers</v>
      </c>
      <c r="G477" s="1" t="s">
        <v>7</v>
      </c>
      <c r="H477" s="4">
        <v>44272.0</v>
      </c>
      <c r="I477" s="4" t="s">
        <v>8</v>
      </c>
      <c r="J477" s="5">
        <f>IFERROR(__xludf.DUMMYFUNCTION("""COMPUTED_VALUE"""),44272.95914351852)</f>
        <v>44272.95914</v>
      </c>
      <c r="K477" s="2" t="s">
        <v>9</v>
      </c>
    </row>
    <row r="478" ht="15.75" customHeight="1">
      <c r="A478" s="6" t="s">
        <v>380</v>
      </c>
      <c r="B478" s="3">
        <v>4.0</v>
      </c>
      <c r="C478" s="3">
        <v>477.0</v>
      </c>
      <c r="D478" s="1" t="str">
        <f>IFERROR(__xludf.DUMMYFUNCTION("""COMPUTED_VALUE"""),"Weapon")</f>
        <v>Weapon</v>
      </c>
      <c r="E478" s="1" t="str">
        <f>IFERROR(__xludf.DUMMYFUNCTION("""COMPUTED_VALUE"""),"2021-03-17 23:01:10")</f>
        <v>2021-03-17 23:01:10</v>
      </c>
      <c r="F478" s="1" t="str">
        <f>IFERROR(__xludf.DUMMYFUNCTION("""COMPUTED_VALUE"""),"Sharpshooter's Oath")</f>
        <v>Sharpshooter's Oath</v>
      </c>
      <c r="G478" s="1" t="s">
        <v>7</v>
      </c>
      <c r="H478" s="4">
        <v>44272.0</v>
      </c>
      <c r="I478" s="4" t="s">
        <v>8</v>
      </c>
      <c r="J478" s="5">
        <f>IFERROR(__xludf.DUMMYFUNCTION("""COMPUTED_VALUE"""),44272.95914351852)</f>
        <v>44272.95914</v>
      </c>
      <c r="K478" s="2" t="s">
        <v>9</v>
      </c>
    </row>
    <row r="479" ht="15.75" customHeight="1">
      <c r="A479" s="6" t="s">
        <v>381</v>
      </c>
      <c r="B479" s="3">
        <v>5.0</v>
      </c>
      <c r="C479" s="3">
        <v>478.0</v>
      </c>
      <c r="D479" s="1" t="str">
        <f>IFERROR(__xludf.DUMMYFUNCTION("""COMPUTED_VALUE"""),"Weapon")</f>
        <v>Weapon</v>
      </c>
      <c r="E479" s="1" t="str">
        <f>IFERROR(__xludf.DUMMYFUNCTION("""COMPUTED_VALUE"""),"2021-03-17 23:01:10")</f>
        <v>2021-03-17 23:01:10</v>
      </c>
      <c r="F479" s="1" t="str">
        <f>IFERROR(__xludf.DUMMYFUNCTION("""COMPUTED_VALUE"""),"Bloodtainted Greatsword")</f>
        <v>Bloodtainted Greatsword</v>
      </c>
      <c r="G479" s="1" t="s">
        <v>7</v>
      </c>
      <c r="H479" s="4">
        <v>44272.0</v>
      </c>
      <c r="I479" s="4" t="s">
        <v>8</v>
      </c>
      <c r="J479" s="5">
        <f>IFERROR(__xludf.DUMMYFUNCTION("""COMPUTED_VALUE"""),44272.95914351852)</f>
        <v>44272.95914</v>
      </c>
      <c r="K479" s="2" t="s">
        <v>9</v>
      </c>
    </row>
    <row r="480" ht="15.75" customHeight="1">
      <c r="A480" s="6" t="s">
        <v>382</v>
      </c>
      <c r="B480" s="3">
        <v>6.0</v>
      </c>
      <c r="C480" s="3">
        <v>479.0</v>
      </c>
      <c r="D480" s="1" t="str">
        <f>IFERROR(__xludf.DUMMYFUNCTION("""COMPUTED_VALUE"""),"Character")</f>
        <v>Character</v>
      </c>
      <c r="E480" s="1" t="str">
        <f>IFERROR(__xludf.DUMMYFUNCTION("""COMPUTED_VALUE"""),"2021-03-17 23:01:10")</f>
        <v>2021-03-17 23:01:10</v>
      </c>
      <c r="F480" s="1" t="str">
        <f>IFERROR(__xludf.DUMMYFUNCTION("""COMPUTED_VALUE"""),"Sucrose")</f>
        <v>Sucrose</v>
      </c>
      <c r="G480" s="1" t="s">
        <v>17</v>
      </c>
      <c r="H480" s="4">
        <v>44272.0</v>
      </c>
      <c r="I480" s="4" t="s">
        <v>8</v>
      </c>
      <c r="J480" s="5">
        <f>IFERROR(__xludf.DUMMYFUNCTION("""COMPUTED_VALUE"""),44272.95914351852)</f>
        <v>44272.95914</v>
      </c>
      <c r="K480" s="2" t="s">
        <v>9</v>
      </c>
    </row>
    <row r="481" ht="15.75" customHeight="1">
      <c r="A481" s="6" t="s">
        <v>383</v>
      </c>
      <c r="B481" s="3">
        <v>7.0</v>
      </c>
      <c r="C481" s="3">
        <v>480.0</v>
      </c>
      <c r="D481" s="1" t="str">
        <f>IFERROR(__xludf.DUMMYFUNCTION("""COMPUTED_VALUE"""),"Weapon")</f>
        <v>Weapon</v>
      </c>
      <c r="E481" s="1" t="str">
        <f>IFERROR(__xludf.DUMMYFUNCTION("""COMPUTED_VALUE"""),"2021-03-17 23:01:10")</f>
        <v>2021-03-17 23:01:10</v>
      </c>
      <c r="F481" s="1" t="str">
        <f>IFERROR(__xludf.DUMMYFUNCTION("""COMPUTED_VALUE"""),"Harbinger of Dawn")</f>
        <v>Harbinger of Dawn</v>
      </c>
      <c r="G481" s="1" t="s">
        <v>7</v>
      </c>
      <c r="H481" s="4">
        <v>44272.0</v>
      </c>
      <c r="I481" s="4" t="s">
        <v>8</v>
      </c>
      <c r="J481" s="5">
        <f>IFERROR(__xludf.DUMMYFUNCTION("""COMPUTED_VALUE"""),44272.95914351852)</f>
        <v>44272.95914</v>
      </c>
      <c r="K481" s="2" t="s">
        <v>9</v>
      </c>
    </row>
    <row r="482" ht="15.75" customHeight="1">
      <c r="A482" s="6" t="s">
        <v>381</v>
      </c>
      <c r="B482" s="3">
        <v>8.0</v>
      </c>
      <c r="C482" s="3">
        <v>481.0</v>
      </c>
      <c r="D482" s="1" t="str">
        <f>IFERROR(__xludf.DUMMYFUNCTION("""COMPUTED_VALUE"""),"Weapon")</f>
        <v>Weapon</v>
      </c>
      <c r="E482" s="1" t="str">
        <f>IFERROR(__xludf.DUMMYFUNCTION("""COMPUTED_VALUE"""),"2021-03-17 23:01:10")</f>
        <v>2021-03-17 23:01:10</v>
      </c>
      <c r="F482" s="1" t="str">
        <f>IFERROR(__xludf.DUMMYFUNCTION("""COMPUTED_VALUE"""),"Bloodtainted Greatsword")</f>
        <v>Bloodtainted Greatsword</v>
      </c>
      <c r="G482" s="1" t="s">
        <v>7</v>
      </c>
      <c r="H482" s="4">
        <v>44272.0</v>
      </c>
      <c r="I482" s="4" t="s">
        <v>8</v>
      </c>
      <c r="J482" s="5">
        <f>IFERROR(__xludf.DUMMYFUNCTION("""COMPUTED_VALUE"""),44272.95914351852)</f>
        <v>44272.95914</v>
      </c>
      <c r="K482" s="2" t="s">
        <v>9</v>
      </c>
    </row>
    <row r="483" ht="15.75" customHeight="1">
      <c r="A483" s="6" t="s">
        <v>379</v>
      </c>
      <c r="B483" s="3">
        <v>9.0</v>
      </c>
      <c r="C483" s="3">
        <v>482.0</v>
      </c>
      <c r="D483" s="1" t="str">
        <f>IFERROR(__xludf.DUMMYFUNCTION("""COMPUTED_VALUE"""),"Weapon")</f>
        <v>Weapon</v>
      </c>
      <c r="E483" s="1" t="str">
        <f>IFERROR(__xludf.DUMMYFUNCTION("""COMPUTED_VALUE"""),"2021-03-17 23:01:10")</f>
        <v>2021-03-17 23:01:10</v>
      </c>
      <c r="F483" s="1" t="str">
        <f>IFERROR(__xludf.DUMMYFUNCTION("""COMPUTED_VALUE"""),"Thrilling Tales of Dragon Slayers")</f>
        <v>Thrilling Tales of Dragon Slayers</v>
      </c>
      <c r="G483" s="1" t="s">
        <v>7</v>
      </c>
      <c r="H483" s="4">
        <v>44272.0</v>
      </c>
      <c r="I483" s="4" t="s">
        <v>8</v>
      </c>
      <c r="J483" s="5">
        <f>IFERROR(__xludf.DUMMYFUNCTION("""COMPUTED_VALUE"""),44272.95914351852)</f>
        <v>44272.95914</v>
      </c>
      <c r="K483" s="2" t="s">
        <v>9</v>
      </c>
    </row>
    <row r="484" ht="15.75" customHeight="1">
      <c r="A484" s="6" t="s">
        <v>384</v>
      </c>
      <c r="B484" s="3">
        <v>10.0</v>
      </c>
      <c r="C484" s="3">
        <v>483.0</v>
      </c>
      <c r="D484" s="1" t="str">
        <f>IFERROR(__xludf.DUMMYFUNCTION("""COMPUTED_VALUE"""),"Weapon")</f>
        <v>Weapon</v>
      </c>
      <c r="E484" s="1" t="str">
        <f>IFERROR(__xludf.DUMMYFUNCTION("""COMPUTED_VALUE"""),"2021-03-17 23:01:10")</f>
        <v>2021-03-17 23:01:10</v>
      </c>
      <c r="F484" s="1" t="str">
        <f>IFERROR(__xludf.DUMMYFUNCTION("""COMPUTED_VALUE"""),"Emerald Orb")</f>
        <v>Emerald Orb</v>
      </c>
      <c r="G484" s="1" t="s">
        <v>7</v>
      </c>
      <c r="H484" s="4">
        <v>44272.0</v>
      </c>
      <c r="I484" s="4" t="s">
        <v>8</v>
      </c>
      <c r="J484" s="5">
        <f>IFERROR(__xludf.DUMMYFUNCTION("""COMPUTED_VALUE"""),44272.95914351852)</f>
        <v>44272.95914</v>
      </c>
      <c r="K484" s="2" t="s">
        <v>9</v>
      </c>
    </row>
    <row r="485" ht="15.75" customHeight="1">
      <c r="A485" s="6" t="s">
        <v>385</v>
      </c>
      <c r="B485" s="3">
        <v>1.0</v>
      </c>
      <c r="C485" s="3">
        <v>484.0</v>
      </c>
      <c r="D485" s="1" t="str">
        <f>IFERROR(__xludf.DUMMYFUNCTION("""COMPUTED_VALUE"""),"Weapon")</f>
        <v>Weapon</v>
      </c>
      <c r="E485" s="1" t="str">
        <f>IFERROR(__xludf.DUMMYFUNCTION("""COMPUTED_VALUE"""),"2021-03-17 23:01:34")</f>
        <v>2021-03-17 23:01:34</v>
      </c>
      <c r="F485" s="1" t="str">
        <f>IFERROR(__xludf.DUMMYFUNCTION("""COMPUTED_VALUE"""),"Sharpshooter's Oath")</f>
        <v>Sharpshooter's Oath</v>
      </c>
      <c r="G485" s="1" t="s">
        <v>7</v>
      </c>
      <c r="H485" s="4">
        <v>44272.0</v>
      </c>
      <c r="I485" s="4" t="s">
        <v>8</v>
      </c>
      <c r="J485" s="5">
        <f>IFERROR(__xludf.DUMMYFUNCTION("""COMPUTED_VALUE"""),44272.9594212963)</f>
        <v>44272.95942</v>
      </c>
      <c r="K485" s="2" t="s">
        <v>9</v>
      </c>
    </row>
    <row r="486" ht="15.75" customHeight="1">
      <c r="A486" s="6" t="s">
        <v>386</v>
      </c>
      <c r="B486" s="3">
        <v>2.0</v>
      </c>
      <c r="C486" s="3">
        <v>485.0</v>
      </c>
      <c r="D486" s="1" t="str">
        <f>IFERROR(__xludf.DUMMYFUNCTION("""COMPUTED_VALUE"""),"Weapon")</f>
        <v>Weapon</v>
      </c>
      <c r="E486" s="1" t="str">
        <f>IFERROR(__xludf.DUMMYFUNCTION("""COMPUTED_VALUE"""),"2021-03-17 23:01:34")</f>
        <v>2021-03-17 23:01:34</v>
      </c>
      <c r="F486" s="1" t="str">
        <f>IFERROR(__xludf.DUMMYFUNCTION("""COMPUTED_VALUE"""),"Thrilling Tales of Dragon Slayers")</f>
        <v>Thrilling Tales of Dragon Slayers</v>
      </c>
      <c r="G486" s="1" t="s">
        <v>7</v>
      </c>
      <c r="H486" s="4">
        <v>44272.0</v>
      </c>
      <c r="I486" s="4" t="s">
        <v>8</v>
      </c>
      <c r="J486" s="5">
        <f>IFERROR(__xludf.DUMMYFUNCTION("""COMPUTED_VALUE"""),44272.9594212963)</f>
        <v>44272.95942</v>
      </c>
      <c r="K486" s="2" t="s">
        <v>9</v>
      </c>
    </row>
    <row r="487" ht="15.75" customHeight="1">
      <c r="A487" s="6" t="s">
        <v>385</v>
      </c>
      <c r="B487" s="3">
        <v>3.0</v>
      </c>
      <c r="C487" s="3">
        <v>486.0</v>
      </c>
      <c r="D487" s="1" t="str">
        <f>IFERROR(__xludf.DUMMYFUNCTION("""COMPUTED_VALUE"""),"Weapon")</f>
        <v>Weapon</v>
      </c>
      <c r="E487" s="1" t="str">
        <f>IFERROR(__xludf.DUMMYFUNCTION("""COMPUTED_VALUE"""),"2021-03-17 23:01:34")</f>
        <v>2021-03-17 23:01:34</v>
      </c>
      <c r="F487" s="1" t="str">
        <f>IFERROR(__xludf.DUMMYFUNCTION("""COMPUTED_VALUE"""),"Sharpshooter's Oath")</f>
        <v>Sharpshooter's Oath</v>
      </c>
      <c r="G487" s="1" t="s">
        <v>7</v>
      </c>
      <c r="H487" s="4">
        <v>44272.0</v>
      </c>
      <c r="I487" s="4" t="s">
        <v>8</v>
      </c>
      <c r="J487" s="5">
        <f>IFERROR(__xludf.DUMMYFUNCTION("""COMPUTED_VALUE"""),44272.9594212963)</f>
        <v>44272.95942</v>
      </c>
      <c r="K487" s="2" t="s">
        <v>9</v>
      </c>
    </row>
    <row r="488" ht="15.75" customHeight="1">
      <c r="A488" s="6" t="s">
        <v>387</v>
      </c>
      <c r="B488" s="3">
        <v>4.0</v>
      </c>
      <c r="C488" s="3">
        <v>487.0</v>
      </c>
      <c r="D488" s="1" t="str">
        <f>IFERROR(__xludf.DUMMYFUNCTION("""COMPUTED_VALUE"""),"Weapon")</f>
        <v>Weapon</v>
      </c>
      <c r="E488" s="1" t="str">
        <f>IFERROR(__xludf.DUMMYFUNCTION("""COMPUTED_VALUE"""),"2021-03-17 23:01:34")</f>
        <v>2021-03-17 23:01:34</v>
      </c>
      <c r="F488" s="1" t="str">
        <f>IFERROR(__xludf.DUMMYFUNCTION("""COMPUTED_VALUE"""),"Cool Steel")</f>
        <v>Cool Steel</v>
      </c>
      <c r="G488" s="1" t="s">
        <v>7</v>
      </c>
      <c r="H488" s="4">
        <v>44272.0</v>
      </c>
      <c r="I488" s="4" t="s">
        <v>8</v>
      </c>
      <c r="J488" s="5">
        <f>IFERROR(__xludf.DUMMYFUNCTION("""COMPUTED_VALUE"""),44272.9594212963)</f>
        <v>44272.95942</v>
      </c>
      <c r="K488" s="2" t="s">
        <v>9</v>
      </c>
    </row>
    <row r="489" ht="15.75" customHeight="1">
      <c r="A489" s="6" t="s">
        <v>388</v>
      </c>
      <c r="B489" s="3">
        <v>5.0</v>
      </c>
      <c r="C489" s="3">
        <v>488.0</v>
      </c>
      <c r="D489" s="1" t="str">
        <f>IFERROR(__xludf.DUMMYFUNCTION("""COMPUTED_VALUE"""),"Weapon")</f>
        <v>Weapon</v>
      </c>
      <c r="E489" s="1" t="str">
        <f>IFERROR(__xludf.DUMMYFUNCTION("""COMPUTED_VALUE"""),"2021-03-17 23:01:34")</f>
        <v>2021-03-17 23:01:34</v>
      </c>
      <c r="F489" s="1" t="str">
        <f>IFERROR(__xludf.DUMMYFUNCTION("""COMPUTED_VALUE"""),"Harbinger of Dawn")</f>
        <v>Harbinger of Dawn</v>
      </c>
      <c r="G489" s="1" t="s">
        <v>7</v>
      </c>
      <c r="H489" s="4">
        <v>44272.0</v>
      </c>
      <c r="I489" s="4" t="s">
        <v>8</v>
      </c>
      <c r="J489" s="5">
        <f>IFERROR(__xludf.DUMMYFUNCTION("""COMPUTED_VALUE"""),44272.9594212963)</f>
        <v>44272.95942</v>
      </c>
      <c r="K489" s="2" t="s">
        <v>9</v>
      </c>
    </row>
    <row r="490" ht="15.75" customHeight="1">
      <c r="A490" s="6" t="s">
        <v>389</v>
      </c>
      <c r="B490" s="3">
        <v>6.0</v>
      </c>
      <c r="C490" s="3">
        <v>489.0</v>
      </c>
      <c r="D490" s="1" t="str">
        <f>IFERROR(__xludf.DUMMYFUNCTION("""COMPUTED_VALUE"""),"Character")</f>
        <v>Character</v>
      </c>
      <c r="E490" s="1" t="str">
        <f>IFERROR(__xludf.DUMMYFUNCTION("""COMPUTED_VALUE"""),"2021-03-17 23:01:34")</f>
        <v>2021-03-17 23:01:34</v>
      </c>
      <c r="F490" s="1" t="str">
        <f>IFERROR(__xludf.DUMMYFUNCTION("""COMPUTED_VALUE"""),"Noelle")</f>
        <v>Noelle</v>
      </c>
      <c r="G490" s="1" t="s">
        <v>17</v>
      </c>
      <c r="H490" s="4">
        <v>44272.0</v>
      </c>
      <c r="I490" s="4" t="s">
        <v>8</v>
      </c>
      <c r="J490" s="5">
        <f>IFERROR(__xludf.DUMMYFUNCTION("""COMPUTED_VALUE"""),44272.9594212963)</f>
        <v>44272.95942</v>
      </c>
      <c r="K490" s="2" t="s">
        <v>9</v>
      </c>
    </row>
    <row r="491" ht="15.75" customHeight="1">
      <c r="A491" s="6" t="s">
        <v>390</v>
      </c>
      <c r="B491" s="3">
        <v>7.0</v>
      </c>
      <c r="C491" s="3">
        <v>490.0</v>
      </c>
      <c r="D491" s="1" t="str">
        <f>IFERROR(__xludf.DUMMYFUNCTION("""COMPUTED_VALUE"""),"Weapon")</f>
        <v>Weapon</v>
      </c>
      <c r="E491" s="1" t="str">
        <f>IFERROR(__xludf.DUMMYFUNCTION("""COMPUTED_VALUE"""),"2021-03-17 23:01:34")</f>
        <v>2021-03-17 23:01:34</v>
      </c>
      <c r="F491" s="1" t="str">
        <f>IFERROR(__xludf.DUMMYFUNCTION("""COMPUTED_VALUE"""),"Black Tassel")</f>
        <v>Black Tassel</v>
      </c>
      <c r="G491" s="1" t="s">
        <v>7</v>
      </c>
      <c r="H491" s="4">
        <v>44272.0</v>
      </c>
      <c r="I491" s="4" t="s">
        <v>8</v>
      </c>
      <c r="J491" s="5">
        <f>IFERROR(__xludf.DUMMYFUNCTION("""COMPUTED_VALUE"""),44272.9594212963)</f>
        <v>44272.95942</v>
      </c>
      <c r="K491" s="2" t="s">
        <v>9</v>
      </c>
    </row>
    <row r="492" ht="15.75" customHeight="1">
      <c r="A492" s="6" t="s">
        <v>391</v>
      </c>
      <c r="B492" s="3">
        <v>8.0</v>
      </c>
      <c r="C492" s="3">
        <v>491.0</v>
      </c>
      <c r="D492" s="1" t="str">
        <f>IFERROR(__xludf.DUMMYFUNCTION("""COMPUTED_VALUE"""),"Weapon")</f>
        <v>Weapon</v>
      </c>
      <c r="E492" s="1" t="str">
        <f>IFERROR(__xludf.DUMMYFUNCTION("""COMPUTED_VALUE"""),"2021-03-17 23:01:34")</f>
        <v>2021-03-17 23:01:34</v>
      </c>
      <c r="F492" s="1" t="str">
        <f>IFERROR(__xludf.DUMMYFUNCTION("""COMPUTED_VALUE"""),"Magic Guide")</f>
        <v>Magic Guide</v>
      </c>
      <c r="G492" s="1" t="s">
        <v>7</v>
      </c>
      <c r="H492" s="4">
        <v>44272.0</v>
      </c>
      <c r="I492" s="4" t="s">
        <v>8</v>
      </c>
      <c r="J492" s="5">
        <f>IFERROR(__xludf.DUMMYFUNCTION("""COMPUTED_VALUE"""),44272.9594212963)</f>
        <v>44272.95942</v>
      </c>
      <c r="K492" s="2" t="s">
        <v>9</v>
      </c>
    </row>
    <row r="493" ht="15.75" customHeight="1">
      <c r="A493" s="6" t="s">
        <v>392</v>
      </c>
      <c r="B493" s="3">
        <v>9.0</v>
      </c>
      <c r="C493" s="3">
        <v>492.0</v>
      </c>
      <c r="D493" s="1" t="str">
        <f>IFERROR(__xludf.DUMMYFUNCTION("""COMPUTED_VALUE"""),"Weapon")</f>
        <v>Weapon</v>
      </c>
      <c r="E493" s="1" t="str">
        <f>IFERROR(__xludf.DUMMYFUNCTION("""COMPUTED_VALUE"""),"2021-03-17 23:01:34")</f>
        <v>2021-03-17 23:01:34</v>
      </c>
      <c r="F493" s="1" t="str">
        <f>IFERROR(__xludf.DUMMYFUNCTION("""COMPUTED_VALUE"""),"Ferrous Shadow")</f>
        <v>Ferrous Shadow</v>
      </c>
      <c r="G493" s="1" t="s">
        <v>7</v>
      </c>
      <c r="H493" s="4">
        <v>44272.0</v>
      </c>
      <c r="I493" s="4" t="s">
        <v>8</v>
      </c>
      <c r="J493" s="5">
        <f>IFERROR(__xludf.DUMMYFUNCTION("""COMPUTED_VALUE"""),44272.9594212963)</f>
        <v>44272.95942</v>
      </c>
      <c r="K493" s="2" t="s">
        <v>9</v>
      </c>
    </row>
    <row r="494" ht="15.75" customHeight="1">
      <c r="A494" s="6" t="s">
        <v>393</v>
      </c>
      <c r="B494" s="3">
        <v>10.0</v>
      </c>
      <c r="C494" s="3">
        <v>493.0</v>
      </c>
      <c r="D494" s="1" t="str">
        <f>IFERROR(__xludf.DUMMYFUNCTION("""COMPUTED_VALUE"""),"Weapon")</f>
        <v>Weapon</v>
      </c>
      <c r="E494" s="1" t="str">
        <f>IFERROR(__xludf.DUMMYFUNCTION("""COMPUTED_VALUE"""),"2021-03-17 23:01:34")</f>
        <v>2021-03-17 23:01:34</v>
      </c>
      <c r="F494" s="1" t="str">
        <f>IFERROR(__xludf.DUMMYFUNCTION("""COMPUTED_VALUE"""),"Bloodtainted Greatsword")</f>
        <v>Bloodtainted Greatsword</v>
      </c>
      <c r="G494" s="1" t="s">
        <v>7</v>
      </c>
      <c r="H494" s="4">
        <v>44272.0</v>
      </c>
      <c r="I494" s="4" t="s">
        <v>8</v>
      </c>
      <c r="J494" s="5">
        <f>IFERROR(__xludf.DUMMYFUNCTION("""COMPUTED_VALUE"""),44272.9594212963)</f>
        <v>44272.95942</v>
      </c>
      <c r="K494" s="2" t="s">
        <v>9</v>
      </c>
    </row>
    <row r="495" ht="15.75" customHeight="1">
      <c r="A495" s="6" t="s">
        <v>394</v>
      </c>
      <c r="B495" s="3">
        <v>1.0</v>
      </c>
      <c r="C495" s="3">
        <v>494.0</v>
      </c>
      <c r="D495" s="1" t="str">
        <f>IFERROR(__xludf.DUMMYFUNCTION("""COMPUTED_VALUE"""),"Weapon")</f>
        <v>Weapon</v>
      </c>
      <c r="E495" s="1" t="str">
        <f>IFERROR(__xludf.DUMMYFUNCTION("""COMPUTED_VALUE"""),"2021-03-17 23:01:58")</f>
        <v>2021-03-17 23:01:58</v>
      </c>
      <c r="F495" s="1" t="str">
        <f>IFERROR(__xludf.DUMMYFUNCTION("""COMPUTED_VALUE"""),"Emerald Orb")</f>
        <v>Emerald Orb</v>
      </c>
      <c r="G495" s="1" t="s">
        <v>7</v>
      </c>
      <c r="H495" s="4">
        <v>44272.0</v>
      </c>
      <c r="I495" s="4" t="s">
        <v>8</v>
      </c>
      <c r="J495" s="5">
        <f>IFERROR(__xludf.DUMMYFUNCTION("""COMPUTED_VALUE"""),44272.959699074076)</f>
        <v>44272.9597</v>
      </c>
      <c r="K495" s="2" t="s">
        <v>9</v>
      </c>
    </row>
    <row r="496" ht="15.75" customHeight="1">
      <c r="A496" s="6" t="s">
        <v>395</v>
      </c>
      <c r="B496" s="3">
        <v>2.0</v>
      </c>
      <c r="C496" s="3">
        <v>495.0</v>
      </c>
      <c r="D496" s="1" t="str">
        <f>IFERROR(__xludf.DUMMYFUNCTION("""COMPUTED_VALUE"""),"Weapon")</f>
        <v>Weapon</v>
      </c>
      <c r="E496" s="1" t="str">
        <f>IFERROR(__xludf.DUMMYFUNCTION("""COMPUTED_VALUE"""),"2021-03-17 23:01:58")</f>
        <v>2021-03-17 23:01:58</v>
      </c>
      <c r="F496" s="1" t="str">
        <f>IFERROR(__xludf.DUMMYFUNCTION("""COMPUTED_VALUE"""),"Thrilling Tales of Dragon Slayers")</f>
        <v>Thrilling Tales of Dragon Slayers</v>
      </c>
      <c r="G496" s="1" t="s">
        <v>7</v>
      </c>
      <c r="H496" s="4">
        <v>44272.0</v>
      </c>
      <c r="I496" s="4" t="s">
        <v>8</v>
      </c>
      <c r="J496" s="5">
        <f>IFERROR(__xludf.DUMMYFUNCTION("""COMPUTED_VALUE"""),44272.959699074076)</f>
        <v>44272.9597</v>
      </c>
      <c r="K496" s="2" t="s">
        <v>9</v>
      </c>
    </row>
    <row r="497" ht="15.75" customHeight="1">
      <c r="A497" s="6" t="s">
        <v>396</v>
      </c>
      <c r="B497" s="3">
        <v>3.0</v>
      </c>
      <c r="C497" s="3">
        <v>496.0</v>
      </c>
      <c r="D497" s="1" t="str">
        <f>IFERROR(__xludf.DUMMYFUNCTION("""COMPUTED_VALUE"""),"Weapon")</f>
        <v>Weapon</v>
      </c>
      <c r="E497" s="1" t="str">
        <f>IFERROR(__xludf.DUMMYFUNCTION("""COMPUTED_VALUE"""),"2021-03-17 23:01:58")</f>
        <v>2021-03-17 23:01:58</v>
      </c>
      <c r="F497" s="1" t="str">
        <f>IFERROR(__xludf.DUMMYFUNCTION("""COMPUTED_VALUE"""),"Ferrous Shadow")</f>
        <v>Ferrous Shadow</v>
      </c>
      <c r="G497" s="1" t="s">
        <v>7</v>
      </c>
      <c r="H497" s="4">
        <v>44272.0</v>
      </c>
      <c r="I497" s="4" t="s">
        <v>8</v>
      </c>
      <c r="J497" s="5">
        <f>IFERROR(__xludf.DUMMYFUNCTION("""COMPUTED_VALUE"""),44272.959699074076)</f>
        <v>44272.9597</v>
      </c>
      <c r="K497" s="2" t="s">
        <v>9</v>
      </c>
    </row>
    <row r="498" ht="15.75" customHeight="1">
      <c r="A498" s="6" t="s">
        <v>397</v>
      </c>
      <c r="B498" s="3">
        <v>4.0</v>
      </c>
      <c r="C498" s="3">
        <v>497.0</v>
      </c>
      <c r="D498" s="1" t="str">
        <f>IFERROR(__xludf.DUMMYFUNCTION("""COMPUTED_VALUE"""),"Weapon")</f>
        <v>Weapon</v>
      </c>
      <c r="E498" s="1" t="str">
        <f>IFERROR(__xludf.DUMMYFUNCTION("""COMPUTED_VALUE"""),"2021-03-17 23:01:58")</f>
        <v>2021-03-17 23:01:58</v>
      </c>
      <c r="F498" s="1" t="str">
        <f>IFERROR(__xludf.DUMMYFUNCTION("""COMPUTED_VALUE"""),"Cool Steel")</f>
        <v>Cool Steel</v>
      </c>
      <c r="G498" s="1" t="s">
        <v>7</v>
      </c>
      <c r="H498" s="4">
        <v>44272.0</v>
      </c>
      <c r="I498" s="4" t="s">
        <v>8</v>
      </c>
      <c r="J498" s="5">
        <f>IFERROR(__xludf.DUMMYFUNCTION("""COMPUTED_VALUE"""),44272.959699074076)</f>
        <v>44272.9597</v>
      </c>
      <c r="K498" s="2" t="s">
        <v>9</v>
      </c>
    </row>
    <row r="499" ht="15.75" customHeight="1">
      <c r="A499" s="6" t="s">
        <v>398</v>
      </c>
      <c r="B499" s="3">
        <v>5.0</v>
      </c>
      <c r="C499" s="3">
        <v>498.0</v>
      </c>
      <c r="D499" s="1" t="str">
        <f>IFERROR(__xludf.DUMMYFUNCTION("""COMPUTED_VALUE"""),"Weapon")</f>
        <v>Weapon</v>
      </c>
      <c r="E499" s="1" t="str">
        <f>IFERROR(__xludf.DUMMYFUNCTION("""COMPUTED_VALUE"""),"2021-03-17 23:01:58")</f>
        <v>2021-03-17 23:01:58</v>
      </c>
      <c r="F499" s="1" t="str">
        <f>IFERROR(__xludf.DUMMYFUNCTION("""COMPUTED_VALUE"""),"Favonius Sword")</f>
        <v>Favonius Sword</v>
      </c>
      <c r="G499" s="1" t="s">
        <v>17</v>
      </c>
      <c r="H499" s="4">
        <v>44272.0</v>
      </c>
      <c r="I499" s="4" t="s">
        <v>8</v>
      </c>
      <c r="J499" s="5">
        <f>IFERROR(__xludf.DUMMYFUNCTION("""COMPUTED_VALUE"""),44272.959699074076)</f>
        <v>44272.9597</v>
      </c>
      <c r="K499" s="2" t="s">
        <v>9</v>
      </c>
    </row>
    <row r="500" ht="15.75" customHeight="1">
      <c r="A500" s="6" t="s">
        <v>399</v>
      </c>
      <c r="B500" s="3">
        <v>6.0</v>
      </c>
      <c r="C500" s="3">
        <v>499.0</v>
      </c>
      <c r="D500" s="1" t="str">
        <f>IFERROR(__xludf.DUMMYFUNCTION("""COMPUTED_VALUE"""),"Weapon")</f>
        <v>Weapon</v>
      </c>
      <c r="E500" s="1" t="str">
        <f>IFERROR(__xludf.DUMMYFUNCTION("""COMPUTED_VALUE"""),"2021-03-17 23:01:58")</f>
        <v>2021-03-17 23:01:58</v>
      </c>
      <c r="F500" s="1" t="str">
        <f>IFERROR(__xludf.DUMMYFUNCTION("""COMPUTED_VALUE"""),"Skyrider Sword")</f>
        <v>Skyrider Sword</v>
      </c>
      <c r="G500" s="1" t="s">
        <v>7</v>
      </c>
      <c r="H500" s="4">
        <v>44272.0</v>
      </c>
      <c r="I500" s="4" t="s">
        <v>8</v>
      </c>
      <c r="J500" s="5">
        <f>IFERROR(__xludf.DUMMYFUNCTION("""COMPUTED_VALUE"""),44272.959699074076)</f>
        <v>44272.9597</v>
      </c>
      <c r="K500" s="2" t="s">
        <v>9</v>
      </c>
    </row>
    <row r="501" ht="15.75" customHeight="1">
      <c r="A501" s="6" t="s">
        <v>394</v>
      </c>
      <c r="B501" s="3">
        <v>7.0</v>
      </c>
      <c r="C501" s="3">
        <v>500.0</v>
      </c>
      <c r="D501" s="1" t="str">
        <f>IFERROR(__xludf.DUMMYFUNCTION("""COMPUTED_VALUE"""),"Weapon")</f>
        <v>Weapon</v>
      </c>
      <c r="E501" s="1" t="str">
        <f>IFERROR(__xludf.DUMMYFUNCTION("""COMPUTED_VALUE"""),"2021-03-17 23:01:58")</f>
        <v>2021-03-17 23:01:58</v>
      </c>
      <c r="F501" s="1" t="str">
        <f>IFERROR(__xludf.DUMMYFUNCTION("""COMPUTED_VALUE"""),"Emerald Orb")</f>
        <v>Emerald Orb</v>
      </c>
      <c r="G501" s="1" t="s">
        <v>7</v>
      </c>
      <c r="H501" s="4">
        <v>44272.0</v>
      </c>
      <c r="I501" s="4" t="s">
        <v>8</v>
      </c>
      <c r="J501" s="5">
        <f>IFERROR(__xludf.DUMMYFUNCTION("""COMPUTED_VALUE"""),44272.959699074076)</f>
        <v>44272.9597</v>
      </c>
      <c r="K501" s="2" t="s">
        <v>9</v>
      </c>
    </row>
    <row r="502" ht="15.75" customHeight="1">
      <c r="A502" s="6" t="s">
        <v>400</v>
      </c>
      <c r="B502" s="3">
        <v>8.0</v>
      </c>
      <c r="C502" s="3">
        <v>501.0</v>
      </c>
      <c r="D502" s="1" t="str">
        <f>IFERROR(__xludf.DUMMYFUNCTION("""COMPUTED_VALUE"""),"Weapon")</f>
        <v>Weapon</v>
      </c>
      <c r="E502" s="1" t="str">
        <f>IFERROR(__xludf.DUMMYFUNCTION("""COMPUTED_VALUE"""),"2021-03-17 23:01:58")</f>
        <v>2021-03-17 23:01:58</v>
      </c>
      <c r="F502" s="1" t="str">
        <f>IFERROR(__xludf.DUMMYFUNCTION("""COMPUTED_VALUE"""),"Harbinger of Dawn")</f>
        <v>Harbinger of Dawn</v>
      </c>
      <c r="G502" s="1" t="s">
        <v>7</v>
      </c>
      <c r="H502" s="4">
        <v>44272.0</v>
      </c>
      <c r="I502" s="4" t="s">
        <v>8</v>
      </c>
      <c r="J502" s="5">
        <f>IFERROR(__xludf.DUMMYFUNCTION("""COMPUTED_VALUE"""),44272.959699074076)</f>
        <v>44272.9597</v>
      </c>
      <c r="K502" s="2" t="s">
        <v>9</v>
      </c>
    </row>
    <row r="503" ht="15.75" customHeight="1">
      <c r="A503" s="6" t="s">
        <v>396</v>
      </c>
      <c r="B503" s="3">
        <v>9.0</v>
      </c>
      <c r="C503" s="3">
        <v>502.0</v>
      </c>
      <c r="D503" s="1" t="str">
        <f>IFERROR(__xludf.DUMMYFUNCTION("""COMPUTED_VALUE"""),"Weapon")</f>
        <v>Weapon</v>
      </c>
      <c r="E503" s="1" t="str">
        <f>IFERROR(__xludf.DUMMYFUNCTION("""COMPUTED_VALUE"""),"2021-03-17 23:01:58")</f>
        <v>2021-03-17 23:01:58</v>
      </c>
      <c r="F503" s="1" t="str">
        <f>IFERROR(__xludf.DUMMYFUNCTION("""COMPUTED_VALUE"""),"Ferrous Shadow")</f>
        <v>Ferrous Shadow</v>
      </c>
      <c r="G503" s="1" t="s">
        <v>7</v>
      </c>
      <c r="H503" s="4">
        <v>44272.0</v>
      </c>
      <c r="I503" s="4" t="s">
        <v>8</v>
      </c>
      <c r="J503" s="5">
        <f>IFERROR(__xludf.DUMMYFUNCTION("""COMPUTED_VALUE"""),44272.959699074076)</f>
        <v>44272.9597</v>
      </c>
      <c r="K503" s="2" t="s">
        <v>9</v>
      </c>
    </row>
    <row r="504" ht="15.75" customHeight="1">
      <c r="A504" s="6" t="s">
        <v>401</v>
      </c>
      <c r="B504" s="3">
        <v>10.0</v>
      </c>
      <c r="C504" s="3">
        <v>503.0</v>
      </c>
      <c r="D504" s="1" t="str">
        <f>IFERROR(__xludf.DUMMYFUNCTION("""COMPUTED_VALUE"""),"Weapon")</f>
        <v>Weapon</v>
      </c>
      <c r="E504" s="1" t="str">
        <f>IFERROR(__xludf.DUMMYFUNCTION("""COMPUTED_VALUE"""),"2021-03-17 23:01:58")</f>
        <v>2021-03-17 23:01:58</v>
      </c>
      <c r="F504" s="1" t="str">
        <f>IFERROR(__xludf.DUMMYFUNCTION("""COMPUTED_VALUE"""),"Magic Guide")</f>
        <v>Magic Guide</v>
      </c>
      <c r="G504" s="1" t="s">
        <v>7</v>
      </c>
      <c r="H504" s="4">
        <v>44272.0</v>
      </c>
      <c r="I504" s="4" t="s">
        <v>8</v>
      </c>
      <c r="J504" s="5">
        <f>IFERROR(__xludf.DUMMYFUNCTION("""COMPUTED_VALUE"""),44272.959699074076)</f>
        <v>44272.9597</v>
      </c>
      <c r="K504" s="2" t="s">
        <v>9</v>
      </c>
    </row>
    <row r="505" ht="15.75" customHeight="1">
      <c r="A505" s="6" t="s">
        <v>402</v>
      </c>
      <c r="B505" s="3">
        <v>1.0</v>
      </c>
      <c r="C505" s="3">
        <v>504.0</v>
      </c>
      <c r="D505" s="1" t="str">
        <f>IFERROR(__xludf.DUMMYFUNCTION("""COMPUTED_VALUE"""),"Character")</f>
        <v>Character</v>
      </c>
      <c r="E505" s="1" t="str">
        <f>IFERROR(__xludf.DUMMYFUNCTION("""COMPUTED_VALUE"""),"2021-03-17 23:11:19")</f>
        <v>2021-03-17 23:11:19</v>
      </c>
      <c r="F505" s="1" t="str">
        <f>IFERROR(__xludf.DUMMYFUNCTION("""COMPUTED_VALUE"""),"Sucrose")</f>
        <v>Sucrose</v>
      </c>
      <c r="G505" s="1" t="s">
        <v>17</v>
      </c>
      <c r="H505" s="4">
        <v>44272.0</v>
      </c>
      <c r="I505" s="4" t="s">
        <v>8</v>
      </c>
      <c r="J505" s="5">
        <f>IFERROR(__xludf.DUMMYFUNCTION("""COMPUTED_VALUE"""),44272.96619212963)</f>
        <v>44272.96619</v>
      </c>
      <c r="K505" s="2" t="s">
        <v>9</v>
      </c>
    </row>
    <row r="506" ht="15.75" customHeight="1">
      <c r="A506" s="6" t="s">
        <v>403</v>
      </c>
      <c r="B506" s="3">
        <v>2.0</v>
      </c>
      <c r="C506" s="3">
        <v>505.0</v>
      </c>
      <c r="D506" s="1" t="str">
        <f>IFERROR(__xludf.DUMMYFUNCTION("""COMPUTED_VALUE"""),"Weapon")</f>
        <v>Weapon</v>
      </c>
      <c r="E506" s="1" t="str">
        <f>IFERROR(__xludf.DUMMYFUNCTION("""COMPUTED_VALUE"""),"2021-03-17 23:11:19")</f>
        <v>2021-03-17 23:11:19</v>
      </c>
      <c r="F506" s="1" t="str">
        <f>IFERROR(__xludf.DUMMYFUNCTION("""COMPUTED_VALUE"""),"Sharpshooter's Oath")</f>
        <v>Sharpshooter's Oath</v>
      </c>
      <c r="G506" s="1" t="s">
        <v>7</v>
      </c>
      <c r="H506" s="4">
        <v>44272.0</v>
      </c>
      <c r="I506" s="4" t="s">
        <v>8</v>
      </c>
      <c r="J506" s="5">
        <f>IFERROR(__xludf.DUMMYFUNCTION("""COMPUTED_VALUE"""),44272.96619212963)</f>
        <v>44272.96619</v>
      </c>
      <c r="K506" s="2" t="s">
        <v>9</v>
      </c>
    </row>
    <row r="507" ht="15.75" customHeight="1">
      <c r="A507" s="6" t="s">
        <v>404</v>
      </c>
      <c r="B507" s="3">
        <v>3.0</v>
      </c>
      <c r="C507" s="3">
        <v>506.0</v>
      </c>
      <c r="D507" s="1" t="str">
        <f>IFERROR(__xludf.DUMMYFUNCTION("""COMPUTED_VALUE"""),"Weapon")</f>
        <v>Weapon</v>
      </c>
      <c r="E507" s="1" t="str">
        <f>IFERROR(__xludf.DUMMYFUNCTION("""COMPUTED_VALUE"""),"2021-03-17 23:11:19")</f>
        <v>2021-03-17 23:11:19</v>
      </c>
      <c r="F507" s="1" t="str">
        <f>IFERROR(__xludf.DUMMYFUNCTION("""COMPUTED_VALUE"""),"Harbinger of Dawn")</f>
        <v>Harbinger of Dawn</v>
      </c>
      <c r="G507" s="1" t="s">
        <v>7</v>
      </c>
      <c r="H507" s="4">
        <v>44272.0</v>
      </c>
      <c r="I507" s="4" t="s">
        <v>8</v>
      </c>
      <c r="J507" s="5">
        <f>IFERROR(__xludf.DUMMYFUNCTION("""COMPUTED_VALUE"""),44272.96619212963)</f>
        <v>44272.96619</v>
      </c>
      <c r="K507" s="2" t="s">
        <v>9</v>
      </c>
    </row>
    <row r="508" ht="15.75" customHeight="1">
      <c r="A508" s="6" t="s">
        <v>405</v>
      </c>
      <c r="B508" s="3">
        <v>4.0</v>
      </c>
      <c r="C508" s="3">
        <v>507.0</v>
      </c>
      <c r="D508" s="1" t="str">
        <f>IFERROR(__xludf.DUMMYFUNCTION("""COMPUTED_VALUE"""),"Weapon")</f>
        <v>Weapon</v>
      </c>
      <c r="E508" s="1" t="str">
        <f>IFERROR(__xludf.DUMMYFUNCTION("""COMPUTED_VALUE"""),"2021-03-17 23:11:19")</f>
        <v>2021-03-17 23:11:19</v>
      </c>
      <c r="F508" s="1" t="str">
        <f>IFERROR(__xludf.DUMMYFUNCTION("""COMPUTED_VALUE"""),"Magic Guide")</f>
        <v>Magic Guide</v>
      </c>
      <c r="G508" s="1" t="s">
        <v>7</v>
      </c>
      <c r="H508" s="4">
        <v>44272.0</v>
      </c>
      <c r="I508" s="4" t="s">
        <v>8</v>
      </c>
      <c r="J508" s="5">
        <f>IFERROR(__xludf.DUMMYFUNCTION("""COMPUTED_VALUE"""),44272.96619212963)</f>
        <v>44272.96619</v>
      </c>
      <c r="K508" s="2" t="s">
        <v>9</v>
      </c>
    </row>
    <row r="509" ht="15.75" customHeight="1">
      <c r="A509" s="6" t="s">
        <v>406</v>
      </c>
      <c r="B509" s="3">
        <v>5.0</v>
      </c>
      <c r="C509" s="3">
        <v>508.0</v>
      </c>
      <c r="D509" s="1" t="str">
        <f>IFERROR(__xludf.DUMMYFUNCTION("""COMPUTED_VALUE"""),"Weapon")</f>
        <v>Weapon</v>
      </c>
      <c r="E509" s="1" t="str">
        <f>IFERROR(__xludf.DUMMYFUNCTION("""COMPUTED_VALUE"""),"2021-03-17 23:11:19")</f>
        <v>2021-03-17 23:11:19</v>
      </c>
      <c r="F509" s="1" t="str">
        <f>IFERROR(__xludf.DUMMYFUNCTION("""COMPUTED_VALUE"""),"Slingshot")</f>
        <v>Slingshot</v>
      </c>
      <c r="G509" s="1" t="s">
        <v>7</v>
      </c>
      <c r="H509" s="4">
        <v>44272.0</v>
      </c>
      <c r="I509" s="4" t="s">
        <v>8</v>
      </c>
      <c r="J509" s="5">
        <f>IFERROR(__xludf.DUMMYFUNCTION("""COMPUTED_VALUE"""),44272.96619212963)</f>
        <v>44272.96619</v>
      </c>
      <c r="K509" s="2" t="s">
        <v>9</v>
      </c>
    </row>
    <row r="510" ht="15.75" customHeight="1">
      <c r="A510" s="6" t="s">
        <v>407</v>
      </c>
      <c r="B510" s="3">
        <v>6.0</v>
      </c>
      <c r="C510" s="3">
        <v>509.0</v>
      </c>
      <c r="D510" s="1" t="str">
        <f>IFERROR(__xludf.DUMMYFUNCTION("""COMPUTED_VALUE"""),"Weapon")</f>
        <v>Weapon</v>
      </c>
      <c r="E510" s="1" t="str">
        <f>IFERROR(__xludf.DUMMYFUNCTION("""COMPUTED_VALUE"""),"2021-03-17 23:11:19")</f>
        <v>2021-03-17 23:11:19</v>
      </c>
      <c r="F510" s="1" t="str">
        <f>IFERROR(__xludf.DUMMYFUNCTION("""COMPUTED_VALUE"""),"Bloodtainted Greatsword")</f>
        <v>Bloodtainted Greatsword</v>
      </c>
      <c r="G510" s="1" t="s">
        <v>7</v>
      </c>
      <c r="H510" s="4">
        <v>44272.0</v>
      </c>
      <c r="I510" s="4" t="s">
        <v>8</v>
      </c>
      <c r="J510" s="5">
        <f>IFERROR(__xludf.DUMMYFUNCTION("""COMPUTED_VALUE"""),44272.96619212963)</f>
        <v>44272.96619</v>
      </c>
      <c r="K510" s="2" t="s">
        <v>9</v>
      </c>
    </row>
    <row r="511" ht="15.75" customHeight="1">
      <c r="A511" s="6" t="s">
        <v>408</v>
      </c>
      <c r="B511" s="3">
        <v>7.0</v>
      </c>
      <c r="C511" s="3">
        <v>510.0</v>
      </c>
      <c r="D511" s="1" t="str">
        <f>IFERROR(__xludf.DUMMYFUNCTION("""COMPUTED_VALUE"""),"Weapon")</f>
        <v>Weapon</v>
      </c>
      <c r="E511" s="1" t="str">
        <f>IFERROR(__xludf.DUMMYFUNCTION("""COMPUTED_VALUE"""),"2021-03-17 23:11:19")</f>
        <v>2021-03-17 23:11:19</v>
      </c>
      <c r="F511" s="1" t="str">
        <f>IFERROR(__xludf.DUMMYFUNCTION("""COMPUTED_VALUE"""),"Debate Club")</f>
        <v>Debate Club</v>
      </c>
      <c r="G511" s="1" t="s">
        <v>7</v>
      </c>
      <c r="H511" s="4">
        <v>44272.0</v>
      </c>
      <c r="I511" s="4" t="s">
        <v>8</v>
      </c>
      <c r="J511" s="5">
        <f>IFERROR(__xludf.DUMMYFUNCTION("""COMPUTED_VALUE"""),44272.96619212963)</f>
        <v>44272.96619</v>
      </c>
      <c r="K511" s="2" t="s">
        <v>9</v>
      </c>
    </row>
    <row r="512" ht="15.75" customHeight="1">
      <c r="A512" s="6" t="s">
        <v>409</v>
      </c>
      <c r="B512" s="3">
        <v>8.0</v>
      </c>
      <c r="C512" s="3">
        <v>511.0</v>
      </c>
      <c r="D512" s="1" t="str">
        <f>IFERROR(__xludf.DUMMYFUNCTION("""COMPUTED_VALUE"""),"Weapon")</f>
        <v>Weapon</v>
      </c>
      <c r="E512" s="1" t="str">
        <f>IFERROR(__xludf.DUMMYFUNCTION("""COMPUTED_VALUE"""),"2021-03-17 23:11:19")</f>
        <v>2021-03-17 23:11:19</v>
      </c>
      <c r="F512" s="1" t="str">
        <f>IFERROR(__xludf.DUMMYFUNCTION("""COMPUTED_VALUE"""),"Skyrider Sword")</f>
        <v>Skyrider Sword</v>
      </c>
      <c r="G512" s="1" t="s">
        <v>7</v>
      </c>
      <c r="H512" s="4">
        <v>44272.0</v>
      </c>
      <c r="I512" s="4" t="s">
        <v>8</v>
      </c>
      <c r="J512" s="5">
        <f>IFERROR(__xludf.DUMMYFUNCTION("""COMPUTED_VALUE"""),44272.96619212963)</f>
        <v>44272.96619</v>
      </c>
      <c r="K512" s="2" t="s">
        <v>9</v>
      </c>
    </row>
    <row r="513" ht="15.75" customHeight="1">
      <c r="A513" s="6" t="s">
        <v>405</v>
      </c>
      <c r="B513" s="3">
        <v>9.0</v>
      </c>
      <c r="C513" s="3">
        <v>512.0</v>
      </c>
      <c r="D513" s="1" t="str">
        <f>IFERROR(__xludf.DUMMYFUNCTION("""COMPUTED_VALUE"""),"Weapon")</f>
        <v>Weapon</v>
      </c>
      <c r="E513" s="1" t="str">
        <f>IFERROR(__xludf.DUMMYFUNCTION("""COMPUTED_VALUE"""),"2021-03-17 23:11:19")</f>
        <v>2021-03-17 23:11:19</v>
      </c>
      <c r="F513" s="1" t="str">
        <f>IFERROR(__xludf.DUMMYFUNCTION("""COMPUTED_VALUE"""),"Magic Guide")</f>
        <v>Magic Guide</v>
      </c>
      <c r="G513" s="1" t="s">
        <v>7</v>
      </c>
      <c r="H513" s="4">
        <v>44272.0</v>
      </c>
      <c r="I513" s="4" t="s">
        <v>8</v>
      </c>
      <c r="J513" s="5">
        <f>IFERROR(__xludf.DUMMYFUNCTION("""COMPUTED_VALUE"""),44272.96619212963)</f>
        <v>44272.96619</v>
      </c>
      <c r="K513" s="2" t="s">
        <v>9</v>
      </c>
    </row>
    <row r="514" ht="15.75" customHeight="1">
      <c r="A514" s="6" t="s">
        <v>402</v>
      </c>
      <c r="B514" s="3">
        <v>10.0</v>
      </c>
      <c r="C514" s="3">
        <v>513.0</v>
      </c>
      <c r="D514" s="1" t="str">
        <f>IFERROR(__xludf.DUMMYFUNCTION("""COMPUTED_VALUE"""),"Character")</f>
        <v>Character</v>
      </c>
      <c r="E514" s="1" t="str">
        <f>IFERROR(__xludf.DUMMYFUNCTION("""COMPUTED_VALUE"""),"2021-03-17 23:11:19")</f>
        <v>2021-03-17 23:11:19</v>
      </c>
      <c r="F514" s="1" t="str">
        <f>IFERROR(__xludf.DUMMYFUNCTION("""COMPUTED_VALUE"""),"Sucrose")</f>
        <v>Sucrose</v>
      </c>
      <c r="G514" s="1" t="s">
        <v>17</v>
      </c>
      <c r="H514" s="4">
        <v>44272.0</v>
      </c>
      <c r="I514" s="4" t="s">
        <v>8</v>
      </c>
      <c r="J514" s="5">
        <f>IFERROR(__xludf.DUMMYFUNCTION("""COMPUTED_VALUE"""),44272.96619212963)</f>
        <v>44272.96619</v>
      </c>
      <c r="K514" s="2" t="s">
        <v>9</v>
      </c>
    </row>
    <row r="515" ht="15.75" customHeight="1">
      <c r="A515" s="6"/>
      <c r="B515" s="3"/>
      <c r="C515" s="3"/>
      <c r="D515" s="1"/>
      <c r="E515" s="1"/>
      <c r="F515" s="1"/>
      <c r="G515" s="1"/>
      <c r="H515" s="4"/>
      <c r="I515" s="4"/>
      <c r="J515" s="5"/>
    </row>
    <row r="516" ht="15.75" customHeight="1">
      <c r="B516" s="3"/>
      <c r="C516" s="3"/>
      <c r="D516" s="1"/>
      <c r="E516" s="1"/>
      <c r="F516" s="1"/>
      <c r="G516" s="1"/>
      <c r="H516" s="4"/>
      <c r="I516" s="4"/>
      <c r="J516" s="5"/>
    </row>
    <row r="517" ht="15.75" customHeight="1">
      <c r="B517" s="3"/>
      <c r="C517" s="3"/>
      <c r="D517" s="1"/>
      <c r="E517" s="1"/>
      <c r="F517" s="1"/>
      <c r="G517" s="1"/>
      <c r="H517" s="4"/>
      <c r="I517" s="4"/>
      <c r="J517" s="5"/>
    </row>
    <row r="518" ht="15.75" customHeight="1">
      <c r="B518" s="3"/>
      <c r="C518" s="3"/>
      <c r="D518" s="1"/>
      <c r="E518" s="1"/>
      <c r="F518" s="1"/>
      <c r="G518" s="1"/>
      <c r="H518" s="4"/>
      <c r="I518" s="4"/>
      <c r="J518" s="5"/>
    </row>
    <row r="519" ht="15.75" customHeight="1">
      <c r="B519" s="3"/>
      <c r="C519" s="3"/>
      <c r="D519" s="1"/>
      <c r="E519" s="1"/>
      <c r="F519" s="1"/>
      <c r="G519" s="1"/>
      <c r="H519" s="4"/>
      <c r="I519" s="4"/>
      <c r="J519" s="5"/>
    </row>
    <row r="520" ht="15.75" customHeight="1">
      <c r="B520" s="3"/>
      <c r="C520" s="3"/>
      <c r="D520" s="1"/>
      <c r="E520" s="1"/>
      <c r="F520" s="1"/>
      <c r="G520" s="1"/>
      <c r="H520" s="4"/>
      <c r="I520" s="4"/>
      <c r="J520" s="5"/>
    </row>
    <row r="521" ht="15.75" customHeight="1">
      <c r="B521" s="3"/>
      <c r="C521" s="3"/>
      <c r="D521" s="1"/>
      <c r="E521" s="1"/>
      <c r="F521" s="1"/>
      <c r="G521" s="1"/>
      <c r="H521" s="4"/>
      <c r="I521" s="4"/>
      <c r="J521" s="5"/>
    </row>
    <row r="522" ht="15.75" customHeight="1">
      <c r="B522" s="3"/>
      <c r="C522" s="3"/>
      <c r="D522" s="1"/>
      <c r="E522" s="1"/>
      <c r="F522" s="1"/>
      <c r="G522" s="1"/>
      <c r="H522" s="4"/>
      <c r="I522" s="4"/>
      <c r="J522" s="5"/>
    </row>
    <row r="523" ht="15.75" customHeight="1">
      <c r="B523" s="3"/>
      <c r="C523" s="3"/>
      <c r="D523" s="1"/>
      <c r="E523" s="1"/>
      <c r="F523" s="1"/>
      <c r="G523" s="1"/>
      <c r="H523" s="4"/>
      <c r="I523" s="4"/>
      <c r="J523" s="5"/>
    </row>
    <row r="524" ht="15.75" customHeight="1">
      <c r="B524" s="3"/>
      <c r="C524" s="3"/>
      <c r="D524" s="1"/>
      <c r="E524" s="1"/>
      <c r="F524" s="1"/>
      <c r="G524" s="1"/>
      <c r="H524" s="4"/>
      <c r="I524" s="4"/>
      <c r="J524" s="5"/>
    </row>
    <row r="525" ht="15.75" customHeight="1">
      <c r="B525" s="3"/>
      <c r="C525" s="3"/>
      <c r="D525" s="1"/>
      <c r="E525" s="1"/>
      <c r="F525" s="1"/>
      <c r="G525" s="1"/>
      <c r="H525" s="4"/>
      <c r="I525" s="4"/>
      <c r="J525" s="5"/>
    </row>
    <row r="526" ht="15.75" customHeight="1">
      <c r="B526" s="3"/>
      <c r="C526" s="3"/>
      <c r="D526" s="1"/>
      <c r="E526" s="1"/>
      <c r="F526" s="1"/>
      <c r="G526" s="1"/>
      <c r="H526" s="4"/>
      <c r="I526" s="4"/>
      <c r="J526" s="5"/>
    </row>
    <row r="527" ht="15.75" customHeight="1">
      <c r="B527" s="3"/>
      <c r="C527" s="3"/>
      <c r="D527" s="1"/>
      <c r="E527" s="1"/>
      <c r="F527" s="1"/>
      <c r="G527" s="1"/>
      <c r="H527" s="4"/>
      <c r="I527" s="4"/>
      <c r="J527" s="5"/>
    </row>
    <row r="528" ht="15.75" customHeight="1">
      <c r="B528" s="3"/>
      <c r="C528" s="3"/>
      <c r="D528" s="1"/>
      <c r="E528" s="1"/>
      <c r="F528" s="1"/>
      <c r="G528" s="1"/>
      <c r="H528" s="4"/>
      <c r="I528" s="4"/>
      <c r="J528" s="5"/>
    </row>
    <row r="529" ht="15.75" customHeight="1">
      <c r="B529" s="3"/>
      <c r="C529" s="3"/>
      <c r="D529" s="1"/>
      <c r="E529" s="1"/>
      <c r="F529" s="1"/>
      <c r="G529" s="1"/>
      <c r="H529" s="4"/>
      <c r="I529" s="4"/>
      <c r="J529" s="5"/>
    </row>
    <row r="530" ht="15.75" customHeight="1">
      <c r="B530" s="3"/>
      <c r="C530" s="3"/>
      <c r="D530" s="1"/>
      <c r="E530" s="1"/>
      <c r="F530" s="1"/>
      <c r="G530" s="1"/>
      <c r="H530" s="4"/>
      <c r="I530" s="4"/>
      <c r="J530" s="5"/>
    </row>
    <row r="531" ht="15.75" customHeight="1">
      <c r="B531" s="3"/>
      <c r="C531" s="3"/>
      <c r="D531" s="1"/>
      <c r="E531" s="1"/>
      <c r="F531" s="1"/>
      <c r="G531" s="1"/>
      <c r="H531" s="4"/>
      <c r="I531" s="4"/>
      <c r="J531" s="5"/>
    </row>
    <row r="532" ht="15.75" customHeight="1">
      <c r="B532" s="3"/>
      <c r="C532" s="3"/>
      <c r="D532" s="1"/>
      <c r="E532" s="1"/>
      <c r="F532" s="1"/>
      <c r="G532" s="1"/>
      <c r="H532" s="4"/>
      <c r="I532" s="4"/>
      <c r="J532" s="5"/>
    </row>
    <row r="533" ht="15.75" customHeight="1">
      <c r="B533" s="3"/>
      <c r="C533" s="3"/>
      <c r="D533" s="1"/>
      <c r="E533" s="1"/>
      <c r="F533" s="1"/>
      <c r="G533" s="1"/>
      <c r="H533" s="4"/>
      <c r="I533" s="4"/>
      <c r="J533" s="5"/>
    </row>
    <row r="534" ht="15.75" customHeight="1">
      <c r="B534" s="3"/>
      <c r="C534" s="3"/>
      <c r="D534" s="1"/>
      <c r="E534" s="1"/>
      <c r="F534" s="1"/>
      <c r="G534" s="1"/>
      <c r="H534" s="4"/>
      <c r="I534" s="4"/>
      <c r="J534" s="5"/>
    </row>
    <row r="535" ht="15.75" customHeight="1">
      <c r="B535" s="3"/>
      <c r="C535" s="3"/>
      <c r="D535" s="1"/>
      <c r="E535" s="1"/>
      <c r="F535" s="1"/>
      <c r="G535" s="1"/>
      <c r="H535" s="4"/>
      <c r="I535" s="4"/>
      <c r="J535" s="5"/>
    </row>
    <row r="536" ht="15.75" customHeight="1">
      <c r="B536" s="3"/>
      <c r="C536" s="3"/>
      <c r="D536" s="1"/>
      <c r="E536" s="1"/>
      <c r="F536" s="1"/>
      <c r="G536" s="1"/>
      <c r="H536" s="4"/>
      <c r="I536" s="4"/>
      <c r="J536" s="5"/>
    </row>
    <row r="537" ht="15.75" customHeight="1">
      <c r="B537" s="3"/>
      <c r="C537" s="3"/>
      <c r="D537" s="1"/>
      <c r="E537" s="1"/>
      <c r="F537" s="1"/>
      <c r="G537" s="1"/>
      <c r="H537" s="4"/>
      <c r="I537" s="4"/>
      <c r="J537" s="5"/>
    </row>
    <row r="538" ht="15.75" customHeight="1">
      <c r="B538" s="3"/>
      <c r="C538" s="3"/>
      <c r="D538" s="1"/>
      <c r="E538" s="1"/>
      <c r="F538" s="1"/>
      <c r="G538" s="1"/>
      <c r="H538" s="4"/>
      <c r="I538" s="4"/>
      <c r="J538" s="5"/>
    </row>
    <row r="539" ht="15.75" customHeight="1">
      <c r="B539" s="3"/>
      <c r="C539" s="3"/>
      <c r="D539" s="1"/>
      <c r="E539" s="1"/>
      <c r="F539" s="1"/>
      <c r="G539" s="1"/>
      <c r="H539" s="4"/>
      <c r="I539" s="4"/>
      <c r="J539" s="5"/>
    </row>
    <row r="540" ht="15.75" customHeight="1">
      <c r="B540" s="3"/>
      <c r="C540" s="3"/>
      <c r="D540" s="1"/>
      <c r="E540" s="1"/>
      <c r="F540" s="1"/>
      <c r="G540" s="1"/>
      <c r="H540" s="4"/>
      <c r="I540" s="4"/>
      <c r="J540" s="5"/>
    </row>
    <row r="541" ht="15.75" customHeight="1">
      <c r="B541" s="3"/>
      <c r="C541" s="3"/>
      <c r="D541" s="1"/>
      <c r="E541" s="1"/>
      <c r="F541" s="1"/>
      <c r="G541" s="1"/>
      <c r="H541" s="4"/>
      <c r="I541" s="4"/>
      <c r="J541" s="5"/>
    </row>
    <row r="542" ht="15.75" customHeight="1">
      <c r="B542" s="3"/>
      <c r="C542" s="3"/>
      <c r="D542" s="1"/>
      <c r="E542" s="1"/>
      <c r="F542" s="1"/>
      <c r="G542" s="1"/>
      <c r="H542" s="4"/>
      <c r="I542" s="4"/>
      <c r="J542" s="5"/>
    </row>
    <row r="543" ht="15.75" customHeight="1">
      <c r="B543" s="3"/>
      <c r="C543" s="3"/>
      <c r="D543" s="1"/>
      <c r="E543" s="1"/>
      <c r="F543" s="1"/>
      <c r="G543" s="1"/>
      <c r="H543" s="4"/>
      <c r="I543" s="4"/>
      <c r="J543" s="5"/>
    </row>
    <row r="544" ht="15.75" customHeight="1">
      <c r="B544" s="3"/>
      <c r="C544" s="3"/>
      <c r="D544" s="1"/>
      <c r="E544" s="1"/>
      <c r="F544" s="1"/>
      <c r="G544" s="1"/>
      <c r="H544" s="4"/>
      <c r="I544" s="4"/>
      <c r="J544" s="5"/>
    </row>
    <row r="545" ht="15.75" customHeight="1">
      <c r="B545" s="3"/>
      <c r="C545" s="3"/>
      <c r="D545" s="1"/>
      <c r="E545" s="1"/>
      <c r="F545" s="1"/>
      <c r="G545" s="1"/>
      <c r="H545" s="4"/>
      <c r="I545" s="4"/>
      <c r="J545" s="5"/>
    </row>
    <row r="546" ht="15.75" customHeight="1">
      <c r="B546" s="3"/>
      <c r="C546" s="3"/>
      <c r="D546" s="1"/>
      <c r="E546" s="1"/>
      <c r="F546" s="1"/>
      <c r="G546" s="1"/>
      <c r="H546" s="4"/>
      <c r="I546" s="4"/>
      <c r="J546" s="5"/>
    </row>
    <row r="547" ht="15.75" customHeight="1">
      <c r="B547" s="3"/>
      <c r="C547" s="3"/>
      <c r="D547" s="1"/>
      <c r="E547" s="1"/>
      <c r="F547" s="1"/>
      <c r="G547" s="1"/>
      <c r="H547" s="4"/>
      <c r="I547" s="4"/>
      <c r="J547" s="5"/>
    </row>
    <row r="548" ht="15.75" customHeight="1">
      <c r="B548" s="3"/>
      <c r="C548" s="3"/>
      <c r="D548" s="1"/>
      <c r="E548" s="1"/>
      <c r="F548" s="1"/>
      <c r="G548" s="1"/>
      <c r="H548" s="4"/>
      <c r="I548" s="4"/>
      <c r="J548" s="5"/>
    </row>
    <row r="549" ht="15.75" customHeight="1">
      <c r="B549" s="3"/>
      <c r="C549" s="3"/>
      <c r="D549" s="1"/>
      <c r="E549" s="1"/>
      <c r="F549" s="1"/>
      <c r="G549" s="1"/>
      <c r="H549" s="4"/>
      <c r="I549" s="4"/>
      <c r="J549" s="5"/>
    </row>
    <row r="550" ht="15.75" customHeight="1">
      <c r="B550" s="3"/>
      <c r="C550" s="3"/>
      <c r="D550" s="1"/>
      <c r="E550" s="1"/>
      <c r="F550" s="1"/>
      <c r="G550" s="1"/>
      <c r="H550" s="4"/>
      <c r="I550" s="4"/>
      <c r="J550" s="5"/>
    </row>
    <row r="551" ht="15.75" customHeight="1">
      <c r="B551" s="3"/>
      <c r="C551" s="3"/>
      <c r="D551" s="1"/>
      <c r="E551" s="1"/>
      <c r="F551" s="1"/>
      <c r="G551" s="1"/>
      <c r="H551" s="4"/>
      <c r="I551" s="4"/>
      <c r="J551" s="5"/>
    </row>
    <row r="552" ht="15.75" customHeight="1">
      <c r="B552" s="3"/>
      <c r="C552" s="3"/>
      <c r="D552" s="1"/>
      <c r="E552" s="1"/>
      <c r="F552" s="1"/>
      <c r="G552" s="1"/>
      <c r="H552" s="4"/>
      <c r="I552" s="4"/>
      <c r="J552" s="5"/>
    </row>
    <row r="553" ht="15.75" customHeight="1">
      <c r="B553" s="3"/>
      <c r="C553" s="3"/>
      <c r="D553" s="1"/>
      <c r="E553" s="1"/>
      <c r="F553" s="1"/>
      <c r="G553" s="1"/>
      <c r="H553" s="4"/>
      <c r="I553" s="4"/>
      <c r="J553" s="5"/>
    </row>
    <row r="554" ht="15.75" customHeight="1">
      <c r="B554" s="3"/>
      <c r="C554" s="3"/>
      <c r="D554" s="1"/>
      <c r="E554" s="1"/>
      <c r="F554" s="1"/>
      <c r="G554" s="1"/>
      <c r="H554" s="4"/>
      <c r="I554" s="4"/>
      <c r="J554" s="5"/>
    </row>
    <row r="555" ht="15.75" customHeight="1">
      <c r="B555" s="3"/>
      <c r="C555" s="3"/>
      <c r="D555" s="1"/>
      <c r="E555" s="1"/>
      <c r="F555" s="1"/>
      <c r="G555" s="1"/>
      <c r="H555" s="4"/>
      <c r="I555" s="4"/>
      <c r="J555" s="5"/>
    </row>
    <row r="556" ht="15.75" customHeight="1">
      <c r="B556" s="3"/>
      <c r="C556" s="3"/>
      <c r="D556" s="1"/>
      <c r="E556" s="1"/>
      <c r="F556" s="1"/>
      <c r="G556" s="1"/>
      <c r="H556" s="4"/>
      <c r="I556" s="4"/>
      <c r="J556" s="5"/>
    </row>
    <row r="557" ht="15.75" customHeight="1">
      <c r="B557" s="3"/>
      <c r="C557" s="3"/>
      <c r="D557" s="1"/>
      <c r="E557" s="1"/>
      <c r="F557" s="1"/>
      <c r="G557" s="1"/>
      <c r="H557" s="4"/>
      <c r="I557" s="4"/>
      <c r="J557" s="5"/>
    </row>
    <row r="558" ht="15.75" customHeight="1">
      <c r="B558" s="3"/>
      <c r="C558" s="3"/>
      <c r="D558" s="1"/>
      <c r="E558" s="1"/>
      <c r="F558" s="1"/>
      <c r="G558" s="1"/>
      <c r="H558" s="4"/>
      <c r="I558" s="4"/>
      <c r="J558" s="5"/>
    </row>
    <row r="559" ht="15.75" customHeight="1">
      <c r="B559" s="3"/>
      <c r="C559" s="3"/>
      <c r="D559" s="1"/>
      <c r="E559" s="1"/>
      <c r="F559" s="1"/>
      <c r="G559" s="1"/>
      <c r="H559" s="4"/>
      <c r="I559" s="4"/>
      <c r="J559" s="5"/>
    </row>
    <row r="560" ht="15.75" customHeight="1">
      <c r="B560" s="3"/>
      <c r="C560" s="3"/>
      <c r="D560" s="1"/>
      <c r="E560" s="1"/>
      <c r="F560" s="1"/>
      <c r="G560" s="1"/>
      <c r="H560" s="4"/>
      <c r="I560" s="4"/>
      <c r="J560" s="5"/>
    </row>
    <row r="561" ht="15.75" customHeight="1">
      <c r="B561" s="3"/>
      <c r="C561" s="3"/>
      <c r="D561" s="1"/>
      <c r="E561" s="1"/>
      <c r="F561" s="1"/>
      <c r="G561" s="1"/>
      <c r="H561" s="4"/>
      <c r="I561" s="4"/>
      <c r="J561" s="5"/>
    </row>
    <row r="562" ht="15.75" customHeight="1">
      <c r="B562" s="3"/>
      <c r="C562" s="3"/>
      <c r="D562" s="1"/>
      <c r="E562" s="1"/>
      <c r="F562" s="1"/>
      <c r="G562" s="1"/>
      <c r="H562" s="4"/>
      <c r="I562" s="4"/>
      <c r="J562" s="5"/>
    </row>
    <row r="563" ht="15.75" customHeight="1">
      <c r="B563" s="3"/>
      <c r="C563" s="3"/>
      <c r="D563" s="1"/>
      <c r="E563" s="1"/>
      <c r="F563" s="1"/>
      <c r="G563" s="1"/>
      <c r="H563" s="4"/>
      <c r="I563" s="4"/>
      <c r="J563" s="5"/>
    </row>
    <row r="564" ht="15.75" customHeight="1">
      <c r="B564" s="3"/>
      <c r="C564" s="3"/>
      <c r="D564" s="1"/>
      <c r="E564" s="1"/>
      <c r="F564" s="1"/>
      <c r="G564" s="1"/>
      <c r="H564" s="4"/>
      <c r="I564" s="4"/>
      <c r="J564" s="5"/>
    </row>
    <row r="565" ht="15.75" customHeight="1">
      <c r="B565" s="3"/>
      <c r="C565" s="3"/>
      <c r="D565" s="1"/>
      <c r="E565" s="1"/>
      <c r="F565" s="1"/>
      <c r="G565" s="1"/>
      <c r="H565" s="4"/>
      <c r="I565" s="4"/>
      <c r="J565" s="5"/>
    </row>
    <row r="566" ht="15.75" customHeight="1">
      <c r="B566" s="3"/>
      <c r="C566" s="3"/>
      <c r="D566" s="1"/>
      <c r="E566" s="1"/>
      <c r="F566" s="1"/>
      <c r="G566" s="1"/>
      <c r="H566" s="4"/>
      <c r="I566" s="4"/>
      <c r="J566" s="5"/>
    </row>
    <row r="567" ht="15.75" customHeight="1">
      <c r="B567" s="3"/>
      <c r="C567" s="3"/>
      <c r="D567" s="1"/>
      <c r="E567" s="1"/>
      <c r="F567" s="1"/>
      <c r="G567" s="1"/>
      <c r="H567" s="4"/>
      <c r="I567" s="4"/>
      <c r="J567" s="5"/>
    </row>
    <row r="568" ht="15.75" customHeight="1">
      <c r="B568" s="3"/>
      <c r="C568" s="3"/>
      <c r="D568" s="1"/>
      <c r="E568" s="1"/>
      <c r="F568" s="1"/>
      <c r="G568" s="1"/>
      <c r="H568" s="4"/>
      <c r="I568" s="4"/>
      <c r="J568" s="5"/>
    </row>
    <row r="569" ht="15.75" customHeight="1">
      <c r="B569" s="3"/>
      <c r="C569" s="3"/>
      <c r="D569" s="1"/>
      <c r="E569" s="1"/>
      <c r="F569" s="1"/>
      <c r="G569" s="1"/>
      <c r="H569" s="4"/>
      <c r="I569" s="4"/>
      <c r="J569" s="5"/>
    </row>
    <row r="570" ht="15.75" customHeight="1">
      <c r="B570" s="3"/>
      <c r="C570" s="3"/>
      <c r="D570" s="1"/>
      <c r="E570" s="1"/>
      <c r="F570" s="1"/>
      <c r="G570" s="1"/>
      <c r="H570" s="4"/>
      <c r="I570" s="4"/>
      <c r="J570" s="5"/>
    </row>
    <row r="571" ht="15.75" customHeight="1">
      <c r="B571" s="3"/>
      <c r="C571" s="3"/>
      <c r="D571" s="1"/>
      <c r="E571" s="1"/>
      <c r="F571" s="1"/>
      <c r="G571" s="1"/>
      <c r="H571" s="4"/>
      <c r="I571" s="4"/>
      <c r="J571" s="5"/>
    </row>
    <row r="572" ht="15.75" customHeight="1">
      <c r="B572" s="3"/>
      <c r="C572" s="3"/>
      <c r="D572" s="1"/>
      <c r="E572" s="1"/>
      <c r="F572" s="1"/>
      <c r="G572" s="1"/>
      <c r="H572" s="4"/>
      <c r="I572" s="4"/>
      <c r="J572" s="5"/>
    </row>
    <row r="573" ht="15.75" customHeight="1">
      <c r="B573" s="3"/>
      <c r="C573" s="3"/>
      <c r="D573" s="1"/>
      <c r="E573" s="1"/>
      <c r="F573" s="1"/>
      <c r="G573" s="1"/>
      <c r="H573" s="4"/>
      <c r="I573" s="4"/>
      <c r="J573" s="5"/>
    </row>
    <row r="574" ht="15.75" customHeight="1">
      <c r="B574" s="3"/>
      <c r="C574" s="3"/>
      <c r="D574" s="1"/>
      <c r="E574" s="1"/>
      <c r="F574" s="1"/>
      <c r="G574" s="1"/>
      <c r="H574" s="4"/>
      <c r="I574" s="4"/>
      <c r="J574" s="5"/>
    </row>
    <row r="575" ht="15.75" customHeight="1">
      <c r="B575" s="3"/>
      <c r="C575" s="3"/>
      <c r="D575" s="1"/>
      <c r="E575" s="1"/>
      <c r="F575" s="1"/>
      <c r="G575" s="1"/>
      <c r="H575" s="4"/>
      <c r="I575" s="4"/>
      <c r="J575" s="5"/>
    </row>
    <row r="576" ht="15.75" customHeight="1">
      <c r="B576" s="3"/>
      <c r="C576" s="3"/>
      <c r="D576" s="1"/>
      <c r="E576" s="1"/>
      <c r="F576" s="1"/>
      <c r="G576" s="1"/>
      <c r="H576" s="4"/>
      <c r="I576" s="4"/>
      <c r="J576" s="5"/>
    </row>
    <row r="577" ht="15.75" customHeight="1">
      <c r="B577" s="3"/>
      <c r="C577" s="3"/>
      <c r="D577" s="1"/>
      <c r="E577" s="1"/>
      <c r="F577" s="1"/>
      <c r="G577" s="1"/>
      <c r="H577" s="4"/>
      <c r="I577" s="4"/>
      <c r="J577" s="5"/>
    </row>
    <row r="578" ht="15.75" customHeight="1">
      <c r="B578" s="3"/>
      <c r="C578" s="3"/>
      <c r="D578" s="1"/>
      <c r="E578" s="1"/>
      <c r="F578" s="1"/>
      <c r="G578" s="1"/>
      <c r="H578" s="4"/>
      <c r="I578" s="4"/>
      <c r="J578" s="5"/>
    </row>
    <row r="579" ht="15.75" customHeight="1">
      <c r="B579" s="3"/>
      <c r="C579" s="3"/>
      <c r="D579" s="1"/>
      <c r="E579" s="1"/>
      <c r="F579" s="1"/>
      <c r="G579" s="1"/>
      <c r="H579" s="4"/>
      <c r="I579" s="4"/>
      <c r="J579" s="5"/>
    </row>
    <row r="580" ht="15.75" customHeight="1">
      <c r="B580" s="3"/>
      <c r="C580" s="3"/>
      <c r="D580" s="1"/>
      <c r="E580" s="1"/>
      <c r="F580" s="1"/>
      <c r="G580" s="1"/>
      <c r="H580" s="4"/>
      <c r="I580" s="4"/>
      <c r="J580" s="5"/>
    </row>
    <row r="581" ht="15.75" customHeight="1">
      <c r="B581" s="3"/>
      <c r="C581" s="3"/>
      <c r="D581" s="1"/>
      <c r="E581" s="1"/>
      <c r="F581" s="1"/>
      <c r="G581" s="1"/>
      <c r="H581" s="4"/>
      <c r="I581" s="4"/>
      <c r="J581" s="5"/>
    </row>
    <row r="582" ht="15.75" customHeight="1">
      <c r="B582" s="3"/>
      <c r="C582" s="3"/>
      <c r="D582" s="1"/>
      <c r="E582" s="1"/>
      <c r="F582" s="1"/>
      <c r="G582" s="1"/>
      <c r="H582" s="4"/>
      <c r="I582" s="4"/>
      <c r="J582" s="5"/>
    </row>
    <row r="583" ht="15.75" customHeight="1">
      <c r="B583" s="3"/>
      <c r="C583" s="3"/>
      <c r="D583" s="1"/>
      <c r="E583" s="1"/>
      <c r="F583" s="1"/>
      <c r="G583" s="1"/>
      <c r="H583" s="4"/>
      <c r="I583" s="4"/>
      <c r="J583" s="5"/>
    </row>
    <row r="584" ht="15.75" customHeight="1">
      <c r="B584" s="3"/>
      <c r="C584" s="3"/>
      <c r="D584" s="1"/>
      <c r="E584" s="1"/>
      <c r="F584" s="1"/>
      <c r="G584" s="1"/>
      <c r="H584" s="4"/>
      <c r="I584" s="4"/>
      <c r="J584" s="5"/>
    </row>
    <row r="585" ht="15.75" customHeight="1">
      <c r="B585" s="3"/>
      <c r="C585" s="3"/>
      <c r="D585" s="1"/>
      <c r="E585" s="1"/>
      <c r="F585" s="1"/>
      <c r="G585" s="1"/>
      <c r="H585" s="4"/>
      <c r="I585" s="4"/>
      <c r="J585" s="5"/>
    </row>
    <row r="586" ht="15.75" customHeight="1">
      <c r="B586" s="3"/>
      <c r="C586" s="3"/>
      <c r="D586" s="1"/>
      <c r="E586" s="1"/>
      <c r="F586" s="1"/>
      <c r="G586" s="1"/>
      <c r="H586" s="4"/>
      <c r="I586" s="4"/>
      <c r="J586" s="5"/>
    </row>
    <row r="587" ht="15.75" customHeight="1">
      <c r="B587" s="3"/>
      <c r="C587" s="3"/>
      <c r="D587" s="1"/>
      <c r="E587" s="1"/>
      <c r="F587" s="1"/>
      <c r="G587" s="1"/>
      <c r="H587" s="4"/>
      <c r="I587" s="4"/>
      <c r="J587" s="5"/>
    </row>
    <row r="588" ht="15.75" customHeight="1">
      <c r="B588" s="3"/>
      <c r="C588" s="3"/>
      <c r="D588" s="1"/>
      <c r="E588" s="1"/>
      <c r="F588" s="1"/>
      <c r="G588" s="1"/>
      <c r="H588" s="4"/>
      <c r="I588" s="4"/>
      <c r="J588" s="5"/>
    </row>
    <row r="589" ht="15.75" customHeight="1">
      <c r="B589" s="3"/>
      <c r="C589" s="3"/>
      <c r="D589" s="1"/>
      <c r="E589" s="1"/>
      <c r="F589" s="1"/>
      <c r="G589" s="1"/>
      <c r="H589" s="4"/>
      <c r="I589" s="4"/>
      <c r="J589" s="5"/>
    </row>
    <row r="590" ht="15.75" customHeight="1">
      <c r="B590" s="3"/>
      <c r="C590" s="3"/>
      <c r="D590" s="1"/>
      <c r="E590" s="1"/>
      <c r="F590" s="1"/>
      <c r="G590" s="1"/>
      <c r="H590" s="4"/>
      <c r="I590" s="4"/>
      <c r="J590" s="5"/>
    </row>
    <row r="591" ht="15.75" customHeight="1">
      <c r="B591" s="3"/>
      <c r="C591" s="3"/>
      <c r="D591" s="1"/>
      <c r="E591" s="1"/>
      <c r="F591" s="1"/>
      <c r="G591" s="1"/>
      <c r="H591" s="4"/>
      <c r="I591" s="4"/>
      <c r="J591" s="5"/>
    </row>
    <row r="592" ht="15.75" customHeight="1">
      <c r="B592" s="3"/>
      <c r="C592" s="3"/>
      <c r="D592" s="1"/>
      <c r="E592" s="1"/>
      <c r="F592" s="1"/>
      <c r="G592" s="1"/>
      <c r="H592" s="4"/>
      <c r="I592" s="4"/>
      <c r="J592" s="5"/>
    </row>
    <row r="593" ht="15.75" customHeight="1">
      <c r="B593" s="3"/>
      <c r="C593" s="3"/>
      <c r="D593" s="1"/>
      <c r="E593" s="1"/>
      <c r="F593" s="1"/>
      <c r="G593" s="1"/>
      <c r="H593" s="4"/>
      <c r="I593" s="4"/>
      <c r="J593" s="5"/>
    </row>
    <row r="594" ht="15.75" customHeight="1">
      <c r="B594" s="3"/>
      <c r="C594" s="3"/>
      <c r="D594" s="1"/>
      <c r="E594" s="1"/>
      <c r="F594" s="1"/>
      <c r="G594" s="1"/>
      <c r="H594" s="4"/>
      <c r="I594" s="4"/>
      <c r="J594" s="5"/>
    </row>
    <row r="595" ht="15.75" customHeight="1">
      <c r="B595" s="3"/>
      <c r="C595" s="3"/>
      <c r="D595" s="1"/>
      <c r="E595" s="1"/>
      <c r="F595" s="1"/>
      <c r="G595" s="1"/>
      <c r="H595" s="4"/>
      <c r="I595" s="4"/>
      <c r="J595" s="5"/>
    </row>
    <row r="596" ht="15.75" customHeight="1">
      <c r="B596" s="3"/>
      <c r="C596" s="3"/>
      <c r="D596" s="1"/>
      <c r="E596" s="1"/>
      <c r="F596" s="1"/>
      <c r="G596" s="1"/>
      <c r="H596" s="4"/>
      <c r="I596" s="4"/>
      <c r="J596" s="5"/>
    </row>
    <row r="597" ht="15.75" customHeight="1">
      <c r="B597" s="3"/>
      <c r="C597" s="3"/>
      <c r="D597" s="1"/>
      <c r="E597" s="1"/>
      <c r="F597" s="1"/>
      <c r="G597" s="1"/>
      <c r="H597" s="4"/>
      <c r="I597" s="4"/>
      <c r="J597" s="5"/>
    </row>
    <row r="598" ht="15.75" customHeight="1">
      <c r="B598" s="3"/>
      <c r="C598" s="3"/>
      <c r="D598" s="1"/>
      <c r="E598" s="1"/>
      <c r="F598" s="1"/>
      <c r="G598" s="1"/>
      <c r="H598" s="4"/>
      <c r="I598" s="4"/>
      <c r="J598" s="5"/>
    </row>
    <row r="599" ht="15.75" customHeight="1">
      <c r="B599" s="3"/>
      <c r="C599" s="3"/>
      <c r="D599" s="1"/>
      <c r="E599" s="1"/>
      <c r="F599" s="1"/>
      <c r="G599" s="1"/>
      <c r="H599" s="4"/>
      <c r="I599" s="4"/>
      <c r="J599" s="5"/>
    </row>
    <row r="600" ht="15.75" customHeight="1">
      <c r="B600" s="3"/>
      <c r="C600" s="3"/>
      <c r="D600" s="1"/>
      <c r="E600" s="1"/>
      <c r="F600" s="1"/>
      <c r="G600" s="1"/>
      <c r="H600" s="4"/>
      <c r="I600" s="4"/>
      <c r="J600" s="5"/>
    </row>
    <row r="601" ht="15.75" customHeight="1">
      <c r="B601" s="3"/>
      <c r="C601" s="3"/>
      <c r="D601" s="1"/>
      <c r="E601" s="1"/>
      <c r="F601" s="1"/>
      <c r="G601" s="1"/>
      <c r="H601" s="4"/>
      <c r="I601" s="4"/>
      <c r="J601" s="5"/>
    </row>
    <row r="602" ht="15.75" customHeight="1">
      <c r="B602" s="3"/>
      <c r="C602" s="3"/>
      <c r="D602" s="1"/>
      <c r="E602" s="1"/>
      <c r="F602" s="1"/>
      <c r="G602" s="1"/>
      <c r="H602" s="4"/>
      <c r="I602" s="4"/>
      <c r="J602" s="5"/>
    </row>
    <row r="603" ht="15.75" customHeight="1">
      <c r="B603" s="3"/>
      <c r="C603" s="3"/>
      <c r="D603" s="1"/>
      <c r="E603" s="1"/>
      <c r="F603" s="1"/>
      <c r="G603" s="1"/>
      <c r="H603" s="4"/>
      <c r="I603" s="4"/>
      <c r="J603" s="5"/>
    </row>
    <row r="604" ht="15.75" customHeight="1">
      <c r="B604" s="3"/>
      <c r="C604" s="3"/>
      <c r="D604" s="1"/>
      <c r="E604" s="1"/>
      <c r="F604" s="1"/>
      <c r="G604" s="1"/>
      <c r="H604" s="4"/>
      <c r="I604" s="4"/>
      <c r="J604" s="5"/>
    </row>
    <row r="605" ht="15.75" customHeight="1">
      <c r="B605" s="3"/>
      <c r="C605" s="3"/>
      <c r="D605" s="1"/>
      <c r="E605" s="1"/>
      <c r="F605" s="1"/>
      <c r="G605" s="1"/>
      <c r="H605" s="4"/>
      <c r="I605" s="4"/>
      <c r="J605" s="5"/>
    </row>
    <row r="606" ht="15.75" customHeight="1">
      <c r="B606" s="3"/>
      <c r="C606" s="3"/>
      <c r="D606" s="1"/>
      <c r="E606" s="1"/>
      <c r="F606" s="1"/>
      <c r="G606" s="1"/>
      <c r="H606" s="4"/>
      <c r="I606" s="4"/>
      <c r="J606" s="5"/>
    </row>
    <row r="607" ht="15.75" customHeight="1">
      <c r="B607" s="3"/>
      <c r="C607" s="3"/>
      <c r="D607" s="1"/>
      <c r="E607" s="1"/>
      <c r="F607" s="1"/>
      <c r="G607" s="1"/>
      <c r="H607" s="4"/>
      <c r="I607" s="4"/>
      <c r="J607" s="5"/>
    </row>
    <row r="608" ht="15.75" customHeight="1">
      <c r="B608" s="3"/>
      <c r="C608" s="3"/>
      <c r="D608" s="1"/>
      <c r="E608" s="1"/>
      <c r="F608" s="1"/>
      <c r="G608" s="1"/>
      <c r="H608" s="4"/>
      <c r="I608" s="4"/>
      <c r="J608" s="5"/>
    </row>
    <row r="609" ht="15.75" customHeight="1">
      <c r="B609" s="3"/>
      <c r="C609" s="3"/>
      <c r="D609" s="1"/>
      <c r="E609" s="1"/>
      <c r="F609" s="1"/>
      <c r="G609" s="1"/>
      <c r="H609" s="4"/>
      <c r="I609" s="4"/>
      <c r="J609" s="5"/>
    </row>
    <row r="610" ht="15.75" customHeight="1">
      <c r="B610" s="3"/>
      <c r="C610" s="3"/>
      <c r="D610" s="1"/>
      <c r="E610" s="1"/>
      <c r="F610" s="1"/>
      <c r="G610" s="1"/>
      <c r="H610" s="4"/>
      <c r="I610" s="4"/>
      <c r="J610" s="5"/>
    </row>
    <row r="611" ht="15.75" customHeight="1">
      <c r="B611" s="3"/>
      <c r="C611" s="3"/>
      <c r="D611" s="1"/>
      <c r="E611" s="1"/>
      <c r="F611" s="1"/>
      <c r="G611" s="1"/>
      <c r="H611" s="4"/>
      <c r="I611" s="4"/>
      <c r="J611" s="5"/>
    </row>
    <row r="612" ht="15.75" customHeight="1">
      <c r="B612" s="3"/>
      <c r="C612" s="3"/>
      <c r="D612" s="1"/>
      <c r="E612" s="1"/>
      <c r="F612" s="1"/>
      <c r="G612" s="1"/>
      <c r="H612" s="4"/>
      <c r="I612" s="4"/>
      <c r="J612" s="5"/>
    </row>
    <row r="613" ht="15.75" customHeight="1">
      <c r="B613" s="3"/>
      <c r="C613" s="3"/>
      <c r="D613" s="1"/>
      <c r="E613" s="1"/>
      <c r="F613" s="1"/>
      <c r="G613" s="1"/>
      <c r="H613" s="4"/>
      <c r="I613" s="4"/>
      <c r="J613" s="5"/>
    </row>
    <row r="614" ht="15.75" customHeight="1">
      <c r="B614" s="3"/>
      <c r="C614" s="3"/>
      <c r="D614" s="1"/>
      <c r="E614" s="1"/>
      <c r="F614" s="1"/>
      <c r="G614" s="1"/>
      <c r="H614" s="4"/>
      <c r="I614" s="4"/>
      <c r="J614" s="5"/>
    </row>
    <row r="615" ht="15.75" customHeight="1">
      <c r="B615" s="3"/>
      <c r="C615" s="3"/>
      <c r="D615" s="1"/>
      <c r="E615" s="1"/>
      <c r="F615" s="1"/>
      <c r="G615" s="1"/>
      <c r="H615" s="4"/>
      <c r="I615" s="4"/>
      <c r="J615" s="5"/>
    </row>
    <row r="616" ht="15.75" customHeight="1">
      <c r="B616" s="3"/>
      <c r="C616" s="3"/>
      <c r="D616" s="1"/>
      <c r="E616" s="1"/>
      <c r="F616" s="1"/>
      <c r="G616" s="1"/>
      <c r="H616" s="4"/>
      <c r="I616" s="4"/>
      <c r="J616" s="5"/>
    </row>
    <row r="617" ht="15.75" customHeight="1">
      <c r="B617" s="3"/>
      <c r="C617" s="3"/>
      <c r="D617" s="1"/>
      <c r="E617" s="1"/>
      <c r="F617" s="1"/>
      <c r="G617" s="1"/>
      <c r="H617" s="4"/>
      <c r="I617" s="4"/>
      <c r="J617" s="5"/>
    </row>
    <row r="618" ht="15.75" customHeight="1">
      <c r="B618" s="3"/>
      <c r="C618" s="3"/>
      <c r="D618" s="1"/>
      <c r="E618" s="1"/>
      <c r="F618" s="1"/>
      <c r="G618" s="1"/>
      <c r="H618" s="4"/>
      <c r="I618" s="4"/>
      <c r="J618" s="5"/>
    </row>
    <row r="619" ht="15.75" customHeight="1">
      <c r="B619" s="3"/>
      <c r="C619" s="3"/>
      <c r="D619" s="1"/>
      <c r="E619" s="1"/>
      <c r="F619" s="1"/>
      <c r="G619" s="1"/>
      <c r="H619" s="4"/>
      <c r="I619" s="4"/>
      <c r="J619" s="5"/>
    </row>
    <row r="620" ht="15.75" customHeight="1">
      <c r="B620" s="3"/>
      <c r="C620" s="3"/>
      <c r="D620" s="1"/>
      <c r="E620" s="1"/>
      <c r="F620" s="1"/>
      <c r="G620" s="1"/>
      <c r="H620" s="4"/>
      <c r="I620" s="4"/>
      <c r="J620" s="5"/>
    </row>
    <row r="621" ht="15.75" customHeight="1">
      <c r="B621" s="3"/>
      <c r="C621" s="3"/>
      <c r="D621" s="1"/>
      <c r="E621" s="1"/>
      <c r="F621" s="1"/>
      <c r="G621" s="1"/>
      <c r="H621" s="4"/>
      <c r="I621" s="4"/>
      <c r="J621" s="5"/>
    </row>
    <row r="622" ht="15.75" customHeight="1">
      <c r="B622" s="3"/>
      <c r="C622" s="3"/>
      <c r="D622" s="1"/>
      <c r="E622" s="1"/>
      <c r="F622" s="1"/>
      <c r="G622" s="1"/>
      <c r="H622" s="4"/>
      <c r="I622" s="4"/>
      <c r="J622" s="5"/>
    </row>
    <row r="623" ht="15.75" customHeight="1">
      <c r="B623" s="3"/>
      <c r="C623" s="3"/>
      <c r="D623" s="1"/>
      <c r="E623" s="1"/>
      <c r="F623" s="1"/>
      <c r="G623" s="1"/>
      <c r="H623" s="4"/>
      <c r="I623" s="4"/>
      <c r="J623" s="5"/>
    </row>
    <row r="624" ht="15.75" customHeight="1">
      <c r="B624" s="3"/>
      <c r="C624" s="3"/>
      <c r="D624" s="1"/>
      <c r="E624" s="1"/>
      <c r="F624" s="1"/>
      <c r="G624" s="1"/>
      <c r="H624" s="4"/>
      <c r="I624" s="4"/>
      <c r="J624" s="5"/>
    </row>
    <row r="625" ht="15.75" customHeight="1">
      <c r="B625" s="3"/>
      <c r="C625" s="3"/>
      <c r="D625" s="1"/>
      <c r="E625" s="1"/>
      <c r="F625" s="1"/>
      <c r="G625" s="1"/>
      <c r="H625" s="4"/>
      <c r="I625" s="4"/>
      <c r="J625" s="5"/>
    </row>
    <row r="626" ht="15.75" customHeight="1">
      <c r="B626" s="3"/>
      <c r="C626" s="3"/>
      <c r="D626" s="1"/>
      <c r="E626" s="1"/>
      <c r="F626" s="1"/>
      <c r="G626" s="1"/>
      <c r="H626" s="4"/>
      <c r="I626" s="4"/>
      <c r="J626" s="5"/>
    </row>
    <row r="627" ht="15.75" customHeight="1">
      <c r="B627" s="3"/>
      <c r="C627" s="3"/>
      <c r="D627" s="1"/>
      <c r="E627" s="1"/>
      <c r="F627" s="1"/>
      <c r="G627" s="1"/>
      <c r="H627" s="4"/>
      <c r="I627" s="4"/>
      <c r="J627" s="5"/>
    </row>
    <row r="628" ht="15.75" customHeight="1">
      <c r="B628" s="3"/>
      <c r="C628" s="3"/>
      <c r="D628" s="1"/>
      <c r="E628" s="1"/>
      <c r="F628" s="1"/>
      <c r="G628" s="1"/>
      <c r="H628" s="4"/>
      <c r="I628" s="4"/>
      <c r="J628" s="5"/>
    </row>
    <row r="629" ht="15.75" customHeight="1">
      <c r="B629" s="3"/>
      <c r="C629" s="3"/>
      <c r="D629" s="1"/>
      <c r="E629" s="1"/>
      <c r="F629" s="1"/>
      <c r="G629" s="1"/>
      <c r="H629" s="4"/>
      <c r="I629" s="4"/>
      <c r="J629" s="5"/>
    </row>
    <row r="630" ht="15.75" customHeight="1">
      <c r="B630" s="3"/>
      <c r="C630" s="3"/>
      <c r="D630" s="1"/>
      <c r="E630" s="1"/>
      <c r="F630" s="1"/>
      <c r="G630" s="1"/>
      <c r="H630" s="4"/>
      <c r="I630" s="4"/>
      <c r="J630" s="5"/>
    </row>
    <row r="631" ht="15.75" customHeight="1">
      <c r="B631" s="3"/>
      <c r="C631" s="3"/>
      <c r="D631" s="1"/>
      <c r="E631" s="1"/>
      <c r="F631" s="1"/>
      <c r="G631" s="1"/>
      <c r="H631" s="4"/>
      <c r="I631" s="4"/>
      <c r="J631" s="5"/>
    </row>
    <row r="632" ht="15.75" customHeight="1">
      <c r="B632" s="3"/>
      <c r="C632" s="3"/>
      <c r="D632" s="1"/>
      <c r="E632" s="1"/>
      <c r="F632" s="1"/>
      <c r="G632" s="1"/>
      <c r="H632" s="4"/>
      <c r="I632" s="4"/>
      <c r="J632" s="5"/>
    </row>
    <row r="633" ht="15.75" customHeight="1">
      <c r="B633" s="3"/>
      <c r="C633" s="3"/>
      <c r="D633" s="1"/>
      <c r="E633" s="1"/>
      <c r="F633" s="1"/>
      <c r="G633" s="1"/>
      <c r="H633" s="4"/>
      <c r="I633" s="4"/>
      <c r="J633" s="5"/>
    </row>
    <row r="634" ht="15.75" customHeight="1">
      <c r="B634" s="3"/>
      <c r="C634" s="3"/>
      <c r="D634" s="1"/>
      <c r="E634" s="1"/>
      <c r="F634" s="1"/>
      <c r="G634" s="1"/>
      <c r="H634" s="4"/>
      <c r="I634" s="4"/>
      <c r="J634" s="5"/>
    </row>
    <row r="635" ht="15.75" customHeight="1">
      <c r="B635" s="3"/>
      <c r="C635" s="3"/>
      <c r="D635" s="1"/>
      <c r="E635" s="1"/>
      <c r="F635" s="1"/>
      <c r="G635" s="1"/>
      <c r="H635" s="4"/>
      <c r="I635" s="4"/>
      <c r="J635" s="5"/>
    </row>
    <row r="636" ht="15.75" customHeight="1">
      <c r="B636" s="3"/>
      <c r="C636" s="3"/>
      <c r="D636" s="1"/>
      <c r="E636" s="1"/>
      <c r="F636" s="1"/>
      <c r="G636" s="1"/>
      <c r="H636" s="4"/>
      <c r="I636" s="4"/>
      <c r="J636" s="5"/>
    </row>
    <row r="637" ht="15.75" customHeight="1">
      <c r="B637" s="3"/>
      <c r="C637" s="3"/>
      <c r="D637" s="1"/>
      <c r="E637" s="1"/>
      <c r="F637" s="1"/>
      <c r="G637" s="1"/>
      <c r="H637" s="4"/>
      <c r="I637" s="4"/>
      <c r="J637" s="5"/>
    </row>
    <row r="638" ht="15.75" customHeight="1">
      <c r="B638" s="3"/>
      <c r="C638" s="3"/>
      <c r="D638" s="1"/>
      <c r="E638" s="1"/>
      <c r="F638" s="1"/>
      <c r="G638" s="1"/>
      <c r="H638" s="4"/>
      <c r="I638" s="4"/>
      <c r="J638" s="5"/>
    </row>
    <row r="639" ht="15.75" customHeight="1">
      <c r="B639" s="3"/>
      <c r="C639" s="3"/>
      <c r="D639" s="1"/>
      <c r="E639" s="1"/>
      <c r="F639" s="1"/>
      <c r="G639" s="1"/>
      <c r="H639" s="4"/>
      <c r="I639" s="4"/>
      <c r="J639" s="5"/>
    </row>
    <row r="640" ht="15.75" customHeight="1">
      <c r="B640" s="3"/>
      <c r="C640" s="3"/>
      <c r="D640" s="1"/>
      <c r="E640" s="1"/>
      <c r="F640" s="1"/>
      <c r="G640" s="1"/>
      <c r="H640" s="4"/>
      <c r="I640" s="4"/>
      <c r="J640" s="5"/>
    </row>
    <row r="641" ht="15.75" customHeight="1">
      <c r="B641" s="3"/>
      <c r="C641" s="3"/>
      <c r="D641" s="1"/>
      <c r="E641" s="1"/>
      <c r="F641" s="1"/>
      <c r="G641" s="1"/>
      <c r="H641" s="4"/>
      <c r="I641" s="4"/>
      <c r="J641" s="5"/>
    </row>
    <row r="642" ht="15.75" customHeight="1">
      <c r="B642" s="3"/>
      <c r="C642" s="3"/>
      <c r="D642" s="1"/>
      <c r="E642" s="1"/>
      <c r="F642" s="1"/>
      <c r="G642" s="1"/>
      <c r="H642" s="4"/>
      <c r="I642" s="4"/>
      <c r="J642" s="5"/>
    </row>
    <row r="643" ht="15.75" customHeight="1">
      <c r="B643" s="3"/>
      <c r="C643" s="3"/>
      <c r="D643" s="1"/>
      <c r="E643" s="1"/>
      <c r="F643" s="1"/>
      <c r="G643" s="1"/>
      <c r="H643" s="4"/>
      <c r="I643" s="4"/>
      <c r="J643" s="5"/>
    </row>
    <row r="644" ht="15.75" customHeight="1">
      <c r="B644" s="3"/>
      <c r="C644" s="3"/>
      <c r="D644" s="1"/>
      <c r="E644" s="1"/>
      <c r="F644" s="1"/>
      <c r="G644" s="1"/>
      <c r="H644" s="4"/>
      <c r="I644" s="4"/>
      <c r="J644" s="5"/>
    </row>
    <row r="645" ht="15.75" customHeight="1">
      <c r="B645" s="3"/>
      <c r="C645" s="3"/>
      <c r="D645" s="1"/>
      <c r="E645" s="1"/>
      <c r="F645" s="1"/>
      <c r="G645" s="1"/>
      <c r="H645" s="4"/>
      <c r="I645" s="4"/>
      <c r="J645" s="5"/>
    </row>
    <row r="646" ht="15.75" customHeight="1">
      <c r="B646" s="3"/>
      <c r="C646" s="3"/>
      <c r="D646" s="1"/>
      <c r="E646" s="1"/>
      <c r="F646" s="1"/>
      <c r="G646" s="1"/>
      <c r="H646" s="4"/>
      <c r="I646" s="4"/>
      <c r="J646" s="5"/>
    </row>
    <row r="647" ht="15.75" customHeight="1">
      <c r="B647" s="3"/>
      <c r="C647" s="3"/>
      <c r="D647" s="1"/>
      <c r="E647" s="1"/>
      <c r="F647" s="1"/>
      <c r="G647" s="1"/>
      <c r="H647" s="4"/>
      <c r="I647" s="4"/>
      <c r="J647" s="5"/>
    </row>
    <row r="648" ht="15.75" customHeight="1">
      <c r="B648" s="3"/>
      <c r="C648" s="3"/>
      <c r="D648" s="1"/>
      <c r="E648" s="1"/>
      <c r="F648" s="1"/>
      <c r="G648" s="1"/>
      <c r="H648" s="4"/>
      <c r="I648" s="4"/>
      <c r="J648" s="5"/>
    </row>
    <row r="649" ht="15.75" customHeight="1">
      <c r="B649" s="3"/>
      <c r="C649" s="3"/>
      <c r="D649" s="1"/>
      <c r="E649" s="1"/>
      <c r="F649" s="1"/>
      <c r="G649" s="1"/>
      <c r="H649" s="4"/>
      <c r="I649" s="4"/>
      <c r="J649" s="5"/>
    </row>
    <row r="650" ht="15.75" customHeight="1">
      <c r="B650" s="3"/>
      <c r="C650" s="3"/>
      <c r="D650" s="1"/>
      <c r="E650" s="1"/>
      <c r="F650" s="1"/>
      <c r="G650" s="1"/>
      <c r="H650" s="4"/>
      <c r="I650" s="4"/>
      <c r="J650" s="5"/>
    </row>
    <row r="651" ht="15.75" customHeight="1">
      <c r="B651" s="3"/>
      <c r="C651" s="3"/>
      <c r="D651" s="1"/>
      <c r="E651" s="1"/>
      <c r="F651" s="1"/>
      <c r="G651" s="1"/>
      <c r="H651" s="4"/>
      <c r="I651" s="4"/>
      <c r="J651" s="5"/>
    </row>
    <row r="652" ht="15.75" customHeight="1">
      <c r="B652" s="3"/>
      <c r="C652" s="3"/>
      <c r="D652" s="1"/>
      <c r="E652" s="1"/>
      <c r="F652" s="1"/>
      <c r="G652" s="1"/>
      <c r="H652" s="4"/>
      <c r="I652" s="4"/>
      <c r="J652" s="5"/>
    </row>
    <row r="653" ht="15.75" customHeight="1">
      <c r="B653" s="3"/>
      <c r="C653" s="3"/>
      <c r="D653" s="1"/>
      <c r="E653" s="1"/>
      <c r="F653" s="1"/>
      <c r="G653" s="1"/>
      <c r="H653" s="4"/>
      <c r="I653" s="4"/>
      <c r="J653" s="5"/>
    </row>
    <row r="654" ht="15.75" customHeight="1">
      <c r="B654" s="3"/>
      <c r="C654" s="3"/>
      <c r="D654" s="1"/>
      <c r="E654" s="1"/>
      <c r="F654" s="1"/>
      <c r="G654" s="1"/>
      <c r="H654" s="4"/>
      <c r="I654" s="4"/>
      <c r="J654" s="5"/>
    </row>
    <row r="655" ht="15.75" customHeight="1">
      <c r="B655" s="3"/>
      <c r="C655" s="3"/>
      <c r="D655" s="1"/>
      <c r="E655" s="1"/>
      <c r="F655" s="1"/>
      <c r="G655" s="1"/>
      <c r="H655" s="4"/>
      <c r="I655" s="4"/>
      <c r="J655" s="5"/>
    </row>
    <row r="656" ht="15.75" customHeight="1">
      <c r="B656" s="3"/>
      <c r="C656" s="3"/>
      <c r="D656" s="1"/>
      <c r="E656" s="1"/>
      <c r="F656" s="1"/>
      <c r="G656" s="1"/>
      <c r="H656" s="4"/>
      <c r="I656" s="4"/>
      <c r="J656" s="5"/>
    </row>
    <row r="657" ht="15.75" customHeight="1">
      <c r="B657" s="3"/>
      <c r="C657" s="3"/>
      <c r="D657" s="1"/>
      <c r="E657" s="1"/>
      <c r="F657" s="1"/>
      <c r="G657" s="1"/>
      <c r="H657" s="4"/>
      <c r="I657" s="4"/>
      <c r="J657" s="5"/>
    </row>
    <row r="658" ht="15.75" customHeight="1">
      <c r="B658" s="3"/>
      <c r="C658" s="3"/>
      <c r="D658" s="1"/>
      <c r="E658" s="1"/>
      <c r="F658" s="1"/>
      <c r="G658" s="1"/>
      <c r="H658" s="4"/>
      <c r="I658" s="4"/>
      <c r="J658" s="5"/>
    </row>
    <row r="659" ht="15.75" customHeight="1">
      <c r="B659" s="3"/>
      <c r="C659" s="3"/>
      <c r="D659" s="1"/>
      <c r="E659" s="1"/>
      <c r="F659" s="1"/>
      <c r="G659" s="1"/>
      <c r="H659" s="4"/>
      <c r="I659" s="4"/>
      <c r="J659" s="5"/>
    </row>
    <row r="660" ht="15.75" customHeight="1">
      <c r="B660" s="3"/>
      <c r="C660" s="3"/>
      <c r="D660" s="1"/>
      <c r="E660" s="1"/>
      <c r="F660" s="1"/>
      <c r="G660" s="1"/>
      <c r="H660" s="4"/>
      <c r="I660" s="4"/>
      <c r="J660" s="5"/>
    </row>
    <row r="661" ht="15.75" customHeight="1">
      <c r="B661" s="3"/>
      <c r="C661" s="3"/>
      <c r="D661" s="1"/>
      <c r="E661" s="1"/>
      <c r="F661" s="1"/>
      <c r="G661" s="1"/>
      <c r="H661" s="4"/>
      <c r="I661" s="4"/>
      <c r="J661" s="5"/>
    </row>
    <row r="662" ht="15.75" customHeight="1">
      <c r="B662" s="3"/>
      <c r="C662" s="3"/>
      <c r="D662" s="1"/>
      <c r="E662" s="1"/>
      <c r="F662" s="1"/>
      <c r="G662" s="1"/>
      <c r="H662" s="4"/>
      <c r="I662" s="4"/>
      <c r="J662" s="5"/>
    </row>
    <row r="663" ht="15.75" customHeight="1">
      <c r="B663" s="3"/>
      <c r="C663" s="3"/>
      <c r="D663" s="1"/>
      <c r="E663" s="1"/>
      <c r="F663" s="1"/>
      <c r="G663" s="1"/>
      <c r="H663" s="4"/>
      <c r="I663" s="4"/>
      <c r="J663" s="5"/>
    </row>
    <row r="664" ht="15.75" customHeight="1">
      <c r="B664" s="3"/>
      <c r="C664" s="3"/>
      <c r="D664" s="1"/>
      <c r="E664" s="1"/>
      <c r="F664" s="1"/>
      <c r="G664" s="1"/>
      <c r="H664" s="4"/>
      <c r="I664" s="4"/>
      <c r="J664" s="5"/>
    </row>
    <row r="665" ht="15.75" customHeight="1">
      <c r="B665" s="3"/>
      <c r="C665" s="3"/>
      <c r="D665" s="1"/>
      <c r="E665" s="1"/>
      <c r="F665" s="1"/>
      <c r="G665" s="1"/>
      <c r="H665" s="4"/>
      <c r="I665" s="4"/>
      <c r="J665" s="5"/>
    </row>
    <row r="666" ht="15.75" customHeight="1">
      <c r="B666" s="3"/>
      <c r="C666" s="3"/>
      <c r="D666" s="1"/>
      <c r="E666" s="1"/>
      <c r="F666" s="1"/>
      <c r="G666" s="1"/>
      <c r="H666" s="4"/>
      <c r="I666" s="4"/>
      <c r="J666" s="5"/>
    </row>
    <row r="667" ht="15.75" customHeight="1">
      <c r="B667" s="3"/>
      <c r="C667" s="3"/>
      <c r="D667" s="1"/>
      <c r="E667" s="1"/>
      <c r="F667" s="1"/>
      <c r="G667" s="1"/>
      <c r="H667" s="4"/>
      <c r="I667" s="4"/>
      <c r="J667" s="5"/>
    </row>
    <row r="668" ht="15.75" customHeight="1">
      <c r="B668" s="3"/>
      <c r="C668" s="3"/>
      <c r="D668" s="1"/>
      <c r="E668" s="1"/>
      <c r="F668" s="1"/>
      <c r="G668" s="1"/>
      <c r="H668" s="4"/>
      <c r="I668" s="4"/>
      <c r="J668" s="5"/>
    </row>
    <row r="669" ht="15.75" customHeight="1">
      <c r="B669" s="3"/>
      <c r="C669" s="3"/>
      <c r="D669" s="1"/>
      <c r="E669" s="1"/>
      <c r="F669" s="1"/>
      <c r="G669" s="1"/>
      <c r="H669" s="4"/>
      <c r="I669" s="4"/>
      <c r="J669" s="5"/>
    </row>
    <row r="670" ht="15.75" customHeight="1">
      <c r="B670" s="3"/>
      <c r="C670" s="3"/>
      <c r="D670" s="1"/>
      <c r="E670" s="1"/>
      <c r="F670" s="1"/>
      <c r="G670" s="1"/>
      <c r="H670" s="4"/>
      <c r="I670" s="4"/>
      <c r="J670" s="5"/>
    </row>
    <row r="671" ht="15.75" customHeight="1">
      <c r="B671" s="3"/>
      <c r="C671" s="3"/>
      <c r="D671" s="1"/>
      <c r="E671" s="1"/>
      <c r="F671" s="1"/>
      <c r="G671" s="1"/>
      <c r="H671" s="4"/>
      <c r="I671" s="4"/>
      <c r="J671" s="5"/>
    </row>
    <row r="672" ht="15.75" customHeight="1">
      <c r="B672" s="3"/>
      <c r="C672" s="3"/>
      <c r="D672" s="1"/>
      <c r="E672" s="1"/>
      <c r="F672" s="1"/>
      <c r="G672" s="1"/>
      <c r="H672" s="4"/>
      <c r="I672" s="4"/>
      <c r="J672" s="5"/>
    </row>
    <row r="673" ht="15.75" customHeight="1">
      <c r="B673" s="3"/>
      <c r="C673" s="3"/>
      <c r="D673" s="1"/>
      <c r="E673" s="1"/>
      <c r="F673" s="1"/>
      <c r="G673" s="1"/>
      <c r="H673" s="4"/>
      <c r="I673" s="4"/>
      <c r="J673" s="5"/>
    </row>
    <row r="674" ht="15.75" customHeight="1">
      <c r="B674" s="3"/>
      <c r="C674" s="3"/>
      <c r="D674" s="1"/>
      <c r="E674" s="1"/>
      <c r="F674" s="1"/>
      <c r="G674" s="1"/>
      <c r="H674" s="4"/>
      <c r="I674" s="4"/>
      <c r="J674" s="5"/>
    </row>
    <row r="675" ht="15.75" customHeight="1">
      <c r="B675" s="3"/>
      <c r="C675" s="3"/>
      <c r="D675" s="1"/>
      <c r="E675" s="1"/>
      <c r="F675" s="1"/>
      <c r="G675" s="1"/>
      <c r="H675" s="4"/>
      <c r="I675" s="4"/>
      <c r="J675" s="5"/>
    </row>
    <row r="676" ht="15.75" customHeight="1">
      <c r="B676" s="3"/>
      <c r="C676" s="3"/>
      <c r="D676" s="1"/>
      <c r="E676" s="1"/>
      <c r="F676" s="1"/>
      <c r="G676" s="1"/>
      <c r="H676" s="4"/>
      <c r="I676" s="4"/>
      <c r="J676" s="5"/>
    </row>
    <row r="677" ht="15.75" customHeight="1">
      <c r="B677" s="3"/>
      <c r="C677" s="3"/>
      <c r="D677" s="1"/>
      <c r="E677" s="1"/>
      <c r="F677" s="1"/>
      <c r="G677" s="1"/>
      <c r="H677" s="4"/>
      <c r="I677" s="4"/>
      <c r="J677" s="5"/>
    </row>
    <row r="678" ht="15.75" customHeight="1">
      <c r="B678" s="3"/>
      <c r="C678" s="3"/>
      <c r="D678" s="1"/>
      <c r="E678" s="1"/>
      <c r="F678" s="1"/>
      <c r="G678" s="1"/>
      <c r="H678" s="4"/>
      <c r="I678" s="4"/>
      <c r="J678" s="5"/>
    </row>
    <row r="679" ht="15.75" customHeight="1">
      <c r="B679" s="3"/>
      <c r="C679" s="3"/>
      <c r="D679" s="1"/>
      <c r="E679" s="1"/>
      <c r="F679" s="1"/>
      <c r="G679" s="1"/>
      <c r="H679" s="4"/>
      <c r="I679" s="4"/>
      <c r="J679" s="5"/>
    </row>
    <row r="680" ht="15.75" customHeight="1">
      <c r="B680" s="3"/>
      <c r="C680" s="3"/>
      <c r="D680" s="1"/>
      <c r="E680" s="1"/>
      <c r="F680" s="1"/>
      <c r="G680" s="1"/>
      <c r="H680" s="4"/>
      <c r="I680" s="4"/>
      <c r="J680" s="5"/>
    </row>
    <row r="681" ht="15.75" customHeight="1">
      <c r="B681" s="3"/>
      <c r="C681" s="3"/>
      <c r="D681" s="1"/>
      <c r="E681" s="1"/>
      <c r="F681" s="1"/>
      <c r="G681" s="1"/>
      <c r="H681" s="4"/>
      <c r="I681" s="4"/>
      <c r="J681" s="5"/>
    </row>
    <row r="682" ht="15.75" customHeight="1">
      <c r="B682" s="3"/>
      <c r="C682" s="3"/>
      <c r="D682" s="1"/>
      <c r="E682" s="1"/>
      <c r="F682" s="1"/>
      <c r="G682" s="1"/>
      <c r="H682" s="4"/>
      <c r="I682" s="4"/>
      <c r="J682" s="5"/>
    </row>
    <row r="683" ht="15.75" customHeight="1">
      <c r="B683" s="3"/>
      <c r="C683" s="3"/>
      <c r="D683" s="1"/>
      <c r="E683" s="1"/>
      <c r="F683" s="1"/>
      <c r="G683" s="1"/>
      <c r="H683" s="4"/>
      <c r="I683" s="4"/>
      <c r="J683" s="5"/>
    </row>
    <row r="684" ht="15.75" customHeight="1">
      <c r="B684" s="3"/>
      <c r="C684" s="3"/>
      <c r="D684" s="1"/>
      <c r="E684" s="1"/>
      <c r="F684" s="1"/>
      <c r="G684" s="1"/>
      <c r="H684" s="4"/>
      <c r="I684" s="4"/>
      <c r="J684" s="5"/>
    </row>
    <row r="685" ht="15.75" customHeight="1">
      <c r="B685" s="3"/>
      <c r="C685" s="3"/>
      <c r="D685" s="1"/>
      <c r="E685" s="1"/>
      <c r="F685" s="1"/>
      <c r="G685" s="1"/>
      <c r="H685" s="4"/>
      <c r="I685" s="4"/>
      <c r="J685" s="5"/>
    </row>
    <row r="686" ht="15.75" customHeight="1">
      <c r="B686" s="3"/>
      <c r="C686" s="3"/>
      <c r="D686" s="1"/>
      <c r="E686" s="1"/>
      <c r="F686" s="1"/>
      <c r="G686" s="1"/>
      <c r="H686" s="4"/>
      <c r="I686" s="4"/>
      <c r="J686" s="5"/>
    </row>
    <row r="687" ht="15.75" customHeight="1">
      <c r="B687" s="3"/>
      <c r="C687" s="3"/>
      <c r="D687" s="1"/>
      <c r="E687" s="1"/>
      <c r="F687" s="1"/>
      <c r="G687" s="1"/>
      <c r="H687" s="4"/>
      <c r="I687" s="4"/>
      <c r="J687" s="5"/>
    </row>
    <row r="688" ht="15.75" customHeight="1">
      <c r="B688" s="3"/>
      <c r="C688" s="3"/>
      <c r="D688" s="1"/>
      <c r="E688" s="1"/>
      <c r="F688" s="1"/>
      <c r="G688" s="1"/>
      <c r="H688" s="4"/>
      <c r="I688" s="4"/>
      <c r="J688" s="5"/>
    </row>
    <row r="689" ht="15.75" customHeight="1">
      <c r="B689" s="3"/>
      <c r="C689" s="3"/>
      <c r="D689" s="1"/>
      <c r="E689" s="1"/>
      <c r="F689" s="1"/>
      <c r="G689" s="1"/>
      <c r="H689" s="4"/>
      <c r="I689" s="4"/>
      <c r="J689" s="5"/>
    </row>
    <row r="690" ht="15.75" customHeight="1">
      <c r="B690" s="3"/>
      <c r="C690" s="3"/>
      <c r="D690" s="1"/>
      <c r="E690" s="1"/>
      <c r="F690" s="1"/>
      <c r="G690" s="1"/>
      <c r="H690" s="4"/>
      <c r="I690" s="4"/>
      <c r="J690" s="5"/>
    </row>
    <row r="691" ht="15.75" customHeight="1">
      <c r="B691" s="3"/>
      <c r="C691" s="3"/>
      <c r="D691" s="1"/>
      <c r="E691" s="1"/>
      <c r="F691" s="1"/>
      <c r="G691" s="1"/>
      <c r="H691" s="4"/>
      <c r="I691" s="4"/>
      <c r="J691" s="5"/>
    </row>
    <row r="692" ht="15.75" customHeight="1">
      <c r="B692" s="3"/>
      <c r="C692" s="3"/>
      <c r="D692" s="1"/>
      <c r="E692" s="1"/>
      <c r="F692" s="1"/>
      <c r="G692" s="1"/>
      <c r="H692" s="4"/>
      <c r="I692" s="4"/>
      <c r="J692" s="5"/>
    </row>
    <row r="693" ht="15.75" customHeight="1">
      <c r="B693" s="3"/>
      <c r="C693" s="3"/>
      <c r="D693" s="1"/>
      <c r="E693" s="1"/>
      <c r="F693" s="1"/>
      <c r="G693" s="1"/>
      <c r="H693" s="4"/>
      <c r="I693" s="4"/>
      <c r="J693" s="5"/>
    </row>
    <row r="694" ht="15.75" customHeight="1">
      <c r="B694" s="3"/>
      <c r="C694" s="3"/>
      <c r="D694" s="1"/>
      <c r="E694" s="1"/>
      <c r="F694" s="1"/>
      <c r="G694" s="1"/>
      <c r="H694" s="4"/>
      <c r="I694" s="4"/>
      <c r="J694" s="5"/>
    </row>
    <row r="695" ht="15.75" customHeight="1">
      <c r="B695" s="3"/>
      <c r="C695" s="3"/>
      <c r="D695" s="1"/>
      <c r="E695" s="1"/>
      <c r="F695" s="1"/>
      <c r="G695" s="1"/>
      <c r="H695" s="4"/>
      <c r="I695" s="4"/>
      <c r="J695" s="5"/>
    </row>
    <row r="696" ht="15.75" customHeight="1">
      <c r="B696" s="3"/>
      <c r="C696" s="3"/>
      <c r="D696" s="1"/>
      <c r="E696" s="1"/>
      <c r="F696" s="1"/>
      <c r="G696" s="1"/>
      <c r="H696" s="4"/>
      <c r="I696" s="4"/>
      <c r="J696" s="5"/>
    </row>
    <row r="697" ht="15.75" customHeight="1">
      <c r="B697" s="3"/>
      <c r="C697" s="3"/>
      <c r="D697" s="1"/>
      <c r="E697" s="1"/>
      <c r="F697" s="1"/>
      <c r="G697" s="1"/>
      <c r="H697" s="4"/>
      <c r="I697" s="4"/>
      <c r="J697" s="5"/>
    </row>
    <row r="698" ht="15.75" customHeight="1">
      <c r="B698" s="3"/>
      <c r="C698" s="3"/>
      <c r="D698" s="1"/>
      <c r="E698" s="1"/>
      <c r="F698" s="1"/>
      <c r="G698" s="1"/>
      <c r="H698" s="4"/>
      <c r="I698" s="4"/>
      <c r="J698" s="5"/>
    </row>
    <row r="699" ht="15.75" customHeight="1">
      <c r="B699" s="3"/>
      <c r="C699" s="3"/>
      <c r="D699" s="1"/>
      <c r="E699" s="1"/>
      <c r="F699" s="1"/>
      <c r="G699" s="1"/>
      <c r="H699" s="4"/>
      <c r="I699" s="4"/>
      <c r="J699" s="5"/>
    </row>
    <row r="700" ht="15.75" customHeight="1">
      <c r="B700" s="3"/>
      <c r="C700" s="3"/>
      <c r="D700" s="1"/>
      <c r="E700" s="1"/>
      <c r="F700" s="1"/>
      <c r="G700" s="1"/>
      <c r="H700" s="4"/>
      <c r="I700" s="4"/>
      <c r="J700" s="5"/>
    </row>
    <row r="701" ht="15.75" customHeight="1">
      <c r="B701" s="3"/>
      <c r="C701" s="3"/>
      <c r="D701" s="1"/>
      <c r="E701" s="1"/>
      <c r="F701" s="1"/>
      <c r="G701" s="1"/>
      <c r="H701" s="4"/>
      <c r="I701" s="4"/>
      <c r="J701" s="5"/>
    </row>
    <row r="702" ht="15.75" customHeight="1">
      <c r="B702" s="3"/>
      <c r="C702" s="3"/>
      <c r="D702" s="1"/>
      <c r="E702" s="1"/>
      <c r="F702" s="1"/>
      <c r="G702" s="1"/>
      <c r="H702" s="4"/>
      <c r="I702" s="4"/>
      <c r="J702" s="5"/>
    </row>
    <row r="703" ht="15.75" customHeight="1">
      <c r="B703" s="3"/>
      <c r="C703" s="3"/>
      <c r="D703" s="1"/>
      <c r="E703" s="1"/>
      <c r="F703" s="1"/>
      <c r="G703" s="1"/>
      <c r="H703" s="4"/>
      <c r="I703" s="4"/>
      <c r="J703" s="5"/>
    </row>
    <row r="704" ht="15.75" customHeight="1">
      <c r="B704" s="3"/>
      <c r="C704" s="3"/>
      <c r="D704" s="1"/>
      <c r="E704" s="1"/>
      <c r="F704" s="1"/>
      <c r="G704" s="1"/>
      <c r="H704" s="4"/>
      <c r="I704" s="4"/>
      <c r="J704" s="5"/>
    </row>
    <row r="705" ht="15.75" customHeight="1">
      <c r="B705" s="3"/>
      <c r="C705" s="3"/>
      <c r="D705" s="1"/>
      <c r="E705" s="1"/>
      <c r="F705" s="1"/>
      <c r="G705" s="1"/>
      <c r="H705" s="4"/>
      <c r="I705" s="4"/>
      <c r="J705" s="5"/>
    </row>
    <row r="706" ht="15.75" customHeight="1">
      <c r="B706" s="3"/>
      <c r="C706" s="3"/>
      <c r="D706" s="1"/>
      <c r="E706" s="1"/>
      <c r="F706" s="1"/>
      <c r="G706" s="1"/>
      <c r="H706" s="4"/>
      <c r="I706" s="4"/>
      <c r="J706" s="5"/>
    </row>
    <row r="707" ht="15.75" customHeight="1">
      <c r="B707" s="3"/>
      <c r="C707" s="3"/>
      <c r="D707" s="1"/>
      <c r="E707" s="1"/>
      <c r="F707" s="1"/>
      <c r="G707" s="1"/>
      <c r="H707" s="4"/>
      <c r="I707" s="4"/>
      <c r="J707" s="5"/>
    </row>
    <row r="708" ht="15.75" customHeight="1">
      <c r="B708" s="3"/>
      <c r="C708" s="3"/>
      <c r="D708" s="1"/>
      <c r="E708" s="1"/>
      <c r="F708" s="1"/>
      <c r="G708" s="1"/>
      <c r="H708" s="4"/>
      <c r="I708" s="4"/>
      <c r="J708" s="5"/>
    </row>
    <row r="709" ht="15.75" customHeight="1">
      <c r="B709" s="3"/>
      <c r="C709" s="3"/>
      <c r="D709" s="1"/>
      <c r="E709" s="1"/>
      <c r="F709" s="1"/>
      <c r="G709" s="1"/>
      <c r="H709" s="4"/>
      <c r="I709" s="4"/>
      <c r="J709" s="5"/>
    </row>
    <row r="710" ht="15.75" customHeight="1">
      <c r="B710" s="3"/>
      <c r="C710" s="3"/>
      <c r="D710" s="1"/>
      <c r="E710" s="1"/>
      <c r="F710" s="1"/>
      <c r="G710" s="1"/>
      <c r="H710" s="4"/>
      <c r="I710" s="4"/>
      <c r="J710" s="5"/>
    </row>
    <row r="711" ht="15.75" customHeight="1">
      <c r="B711" s="3"/>
      <c r="C711" s="3"/>
      <c r="D711" s="1"/>
      <c r="E711" s="1"/>
      <c r="F711" s="1"/>
      <c r="G711" s="1"/>
      <c r="H711" s="4"/>
      <c r="I711" s="4"/>
      <c r="J711" s="5"/>
    </row>
    <row r="712" ht="15.75" customHeight="1">
      <c r="B712" s="3"/>
      <c r="C712" s="3"/>
      <c r="D712" s="1"/>
      <c r="E712" s="1"/>
      <c r="F712" s="1"/>
      <c r="G712" s="1"/>
      <c r="H712" s="4"/>
      <c r="I712" s="4"/>
      <c r="J712" s="5"/>
    </row>
    <row r="713" ht="15.75" customHeight="1">
      <c r="B713" s="3"/>
      <c r="C713" s="3"/>
      <c r="D713" s="1"/>
      <c r="E713" s="1"/>
      <c r="F713" s="1"/>
      <c r="G713" s="1"/>
      <c r="H713" s="4"/>
      <c r="I713" s="4"/>
      <c r="J713" s="5"/>
    </row>
    <row r="714" ht="15.75" customHeight="1">
      <c r="B714" s="3"/>
      <c r="C714" s="3"/>
      <c r="D714" s="1"/>
      <c r="E714" s="1"/>
      <c r="F714" s="1"/>
      <c r="G714" s="1"/>
      <c r="H714" s="4"/>
      <c r="I714" s="4"/>
      <c r="J714" s="5"/>
    </row>
    <row r="715" ht="15.75" customHeight="1">
      <c r="D715" s="7"/>
      <c r="E715" s="7"/>
      <c r="F715" s="7"/>
      <c r="J715" s="7"/>
    </row>
    <row r="716" ht="15.75" customHeight="1">
      <c r="D716" s="7"/>
      <c r="E716" s="7"/>
      <c r="F716" s="7"/>
      <c r="J716" s="7"/>
    </row>
    <row r="717" ht="15.75" customHeight="1">
      <c r="D717" s="7"/>
      <c r="E717" s="7"/>
      <c r="F717" s="7"/>
      <c r="J717" s="7"/>
    </row>
    <row r="718" ht="15.75" customHeight="1">
      <c r="D718" s="7"/>
      <c r="E718" s="7"/>
      <c r="F718" s="7"/>
      <c r="J718" s="7"/>
    </row>
    <row r="719" ht="15.75" customHeight="1">
      <c r="D719" s="7"/>
      <c r="E719" s="7"/>
      <c r="F719" s="7"/>
      <c r="J719" s="7"/>
    </row>
    <row r="720" ht="15.75" customHeight="1">
      <c r="D720" s="7"/>
      <c r="E720" s="7"/>
      <c r="F720" s="7"/>
      <c r="J720" s="7"/>
    </row>
    <row r="721" ht="15.75" customHeight="1">
      <c r="D721" s="7"/>
      <c r="E721" s="7"/>
      <c r="F721" s="7"/>
      <c r="J721" s="7"/>
    </row>
    <row r="722" ht="15.75" customHeight="1">
      <c r="D722" s="7"/>
      <c r="E722" s="7"/>
      <c r="F722" s="7"/>
      <c r="J722" s="7"/>
    </row>
    <row r="723" ht="15.75" customHeight="1">
      <c r="D723" s="7"/>
      <c r="E723" s="7"/>
      <c r="F723" s="7"/>
      <c r="J723" s="7"/>
    </row>
    <row r="724" ht="15.75" customHeight="1">
      <c r="D724" s="7"/>
      <c r="E724" s="7"/>
      <c r="F724" s="7"/>
      <c r="J724" s="7"/>
    </row>
    <row r="725" ht="15.75" customHeight="1">
      <c r="D725" s="7"/>
      <c r="E725" s="7"/>
      <c r="F725" s="7"/>
      <c r="J725" s="7"/>
    </row>
    <row r="726" ht="15.75" customHeight="1">
      <c r="D726" s="7"/>
      <c r="E726" s="7"/>
      <c r="F726" s="7"/>
      <c r="J726" s="7"/>
    </row>
    <row r="727" ht="15.75" customHeight="1">
      <c r="D727" s="7"/>
      <c r="E727" s="7"/>
      <c r="F727" s="7"/>
      <c r="J727" s="7"/>
    </row>
    <row r="728" ht="15.75" customHeight="1">
      <c r="D728" s="7"/>
      <c r="E728" s="7"/>
      <c r="F728" s="7"/>
      <c r="J728" s="7"/>
    </row>
    <row r="729" ht="15.75" customHeight="1">
      <c r="D729" s="7"/>
      <c r="E729" s="7"/>
      <c r="F729" s="7"/>
      <c r="J729" s="7"/>
    </row>
    <row r="730" ht="15.75" customHeight="1">
      <c r="D730" s="7"/>
      <c r="E730" s="7"/>
      <c r="F730" s="7"/>
      <c r="J730" s="7"/>
    </row>
    <row r="731" ht="15.75" customHeight="1">
      <c r="D731" s="7"/>
      <c r="E731" s="7"/>
      <c r="F731" s="7"/>
      <c r="J731" s="7"/>
    </row>
    <row r="732" ht="15.75" customHeight="1">
      <c r="D732" s="7"/>
      <c r="E732" s="7"/>
      <c r="F732" s="7"/>
      <c r="J732" s="7"/>
    </row>
    <row r="733" ht="15.75" customHeight="1">
      <c r="D733" s="7"/>
      <c r="E733" s="7"/>
      <c r="F733" s="7"/>
      <c r="J733" s="7"/>
    </row>
    <row r="734" ht="15.75" customHeight="1">
      <c r="D734" s="7"/>
      <c r="E734" s="7"/>
      <c r="F734" s="7"/>
      <c r="J734" s="7"/>
    </row>
    <row r="735" ht="15.75" customHeight="1">
      <c r="D735" s="7"/>
      <c r="E735" s="7"/>
      <c r="F735" s="7"/>
      <c r="J735" s="7"/>
    </row>
    <row r="736" ht="15.75" customHeight="1">
      <c r="D736" s="7"/>
      <c r="E736" s="7"/>
      <c r="F736" s="7"/>
      <c r="J736" s="7"/>
    </row>
    <row r="737" ht="15.75" customHeight="1">
      <c r="D737" s="7"/>
      <c r="E737" s="7"/>
      <c r="F737" s="7"/>
      <c r="J737" s="7"/>
    </row>
    <row r="738" ht="15.75" customHeight="1">
      <c r="D738" s="7"/>
      <c r="E738" s="7"/>
      <c r="F738" s="7"/>
      <c r="J738" s="7"/>
    </row>
    <row r="739" ht="15.75" customHeight="1">
      <c r="D739" s="7"/>
      <c r="E739" s="7"/>
      <c r="F739" s="7"/>
      <c r="J739" s="7"/>
    </row>
    <row r="740" ht="15.75" customHeight="1">
      <c r="D740" s="7"/>
      <c r="E740" s="7"/>
      <c r="F740" s="7"/>
      <c r="J740" s="7"/>
    </row>
    <row r="741" ht="15.75" customHeight="1">
      <c r="D741" s="7"/>
      <c r="E741" s="7"/>
      <c r="F741" s="7"/>
      <c r="J741" s="7"/>
    </row>
    <row r="742" ht="15.75" customHeight="1">
      <c r="D742" s="7"/>
      <c r="E742" s="7"/>
      <c r="F742" s="7"/>
      <c r="J742" s="7"/>
    </row>
    <row r="743" ht="15.75" customHeight="1">
      <c r="D743" s="7"/>
      <c r="E743" s="7"/>
      <c r="F743" s="7"/>
      <c r="J743" s="7"/>
    </row>
    <row r="744" ht="15.75" customHeight="1">
      <c r="D744" s="7"/>
      <c r="E744" s="7"/>
      <c r="F744" s="7"/>
      <c r="J744" s="7"/>
    </row>
    <row r="745" ht="15.75" customHeight="1">
      <c r="D745" s="7"/>
      <c r="E745" s="7"/>
      <c r="F745" s="7"/>
      <c r="J745" s="7"/>
    </row>
    <row r="746" ht="15.75" customHeight="1">
      <c r="D746" s="7"/>
      <c r="E746" s="7"/>
      <c r="F746" s="7"/>
      <c r="J746" s="7"/>
    </row>
    <row r="747" ht="15.75" customHeight="1">
      <c r="D747" s="7"/>
      <c r="E747" s="7"/>
      <c r="F747" s="7"/>
      <c r="J747" s="7"/>
    </row>
    <row r="748" ht="15.75" customHeight="1">
      <c r="D748" s="7"/>
      <c r="E748" s="7"/>
      <c r="F748" s="7"/>
      <c r="J748" s="7"/>
    </row>
    <row r="749" ht="15.75" customHeight="1">
      <c r="D749" s="7"/>
      <c r="E749" s="7"/>
      <c r="F749" s="7"/>
      <c r="J749" s="7"/>
    </row>
    <row r="750" ht="15.75" customHeight="1">
      <c r="D750" s="7"/>
      <c r="E750" s="7"/>
      <c r="F750" s="7"/>
      <c r="J750" s="7"/>
    </row>
    <row r="751" ht="15.75" customHeight="1">
      <c r="D751" s="7"/>
      <c r="E751" s="7"/>
      <c r="F751" s="7"/>
      <c r="J751" s="7"/>
    </row>
    <row r="752" ht="15.75" customHeight="1">
      <c r="D752" s="7"/>
      <c r="E752" s="7"/>
      <c r="F752" s="7"/>
      <c r="J752" s="7"/>
    </row>
    <row r="753" ht="15.75" customHeight="1">
      <c r="D753" s="7"/>
      <c r="E753" s="7"/>
      <c r="F753" s="7"/>
      <c r="J753" s="7"/>
    </row>
    <row r="754" ht="15.75" customHeight="1">
      <c r="D754" s="7"/>
      <c r="E754" s="7"/>
      <c r="F754" s="7"/>
      <c r="J754" s="7"/>
    </row>
    <row r="755" ht="15.75" customHeight="1">
      <c r="D755" s="7"/>
      <c r="E755" s="7"/>
      <c r="F755" s="7"/>
      <c r="J755" s="7"/>
    </row>
    <row r="756" ht="15.75" customHeight="1">
      <c r="D756" s="7"/>
      <c r="E756" s="7"/>
      <c r="F756" s="7"/>
      <c r="J756" s="7"/>
    </row>
    <row r="757" ht="15.75" customHeight="1">
      <c r="D757" s="7"/>
      <c r="E757" s="7"/>
      <c r="F757" s="7"/>
      <c r="J757" s="7"/>
    </row>
    <row r="758" ht="15.75" customHeight="1">
      <c r="D758" s="7"/>
      <c r="E758" s="7"/>
      <c r="F758" s="7"/>
      <c r="J758" s="7"/>
    </row>
    <row r="759" ht="15.75" customHeight="1">
      <c r="D759" s="7"/>
      <c r="E759" s="7"/>
      <c r="F759" s="7"/>
      <c r="J759" s="7"/>
    </row>
    <row r="760" ht="15.75" customHeight="1">
      <c r="D760" s="7"/>
      <c r="E760" s="7"/>
      <c r="F760" s="7"/>
      <c r="J760" s="7"/>
    </row>
    <row r="761" ht="15.75" customHeight="1">
      <c r="D761" s="7"/>
      <c r="E761" s="7"/>
      <c r="F761" s="7"/>
      <c r="J761" s="7"/>
    </row>
    <row r="762" ht="15.75" customHeight="1">
      <c r="D762" s="7"/>
      <c r="E762" s="7"/>
      <c r="F762" s="7"/>
      <c r="J762" s="7"/>
    </row>
    <row r="763" ht="15.75" customHeight="1">
      <c r="D763" s="7"/>
      <c r="E763" s="7"/>
      <c r="F763" s="7"/>
      <c r="J763" s="7"/>
    </row>
    <row r="764" ht="15.75" customHeight="1">
      <c r="D764" s="7"/>
      <c r="E764" s="7"/>
      <c r="F764" s="7"/>
      <c r="J764" s="7"/>
    </row>
    <row r="765" ht="15.75" customHeight="1">
      <c r="D765" s="7"/>
      <c r="E765" s="7"/>
      <c r="F765" s="7"/>
      <c r="J765" s="7"/>
    </row>
    <row r="766" ht="15.75" customHeight="1">
      <c r="D766" s="7"/>
      <c r="E766" s="7"/>
      <c r="F766" s="7"/>
      <c r="J766" s="7"/>
    </row>
    <row r="767" ht="15.75" customHeight="1">
      <c r="D767" s="7"/>
      <c r="E767" s="7"/>
      <c r="F767" s="7"/>
      <c r="J767" s="7"/>
    </row>
    <row r="768" ht="15.75" customHeight="1">
      <c r="D768" s="7"/>
      <c r="E768" s="7"/>
      <c r="F768" s="7"/>
      <c r="J768" s="7"/>
    </row>
    <row r="769" ht="15.75" customHeight="1">
      <c r="D769" s="7"/>
      <c r="E769" s="7"/>
      <c r="F769" s="7"/>
      <c r="J769" s="7"/>
    </row>
    <row r="770" ht="15.75" customHeight="1">
      <c r="D770" s="7"/>
      <c r="E770" s="7"/>
      <c r="F770" s="7"/>
      <c r="J770" s="7"/>
    </row>
    <row r="771" ht="15.75" customHeight="1">
      <c r="D771" s="7"/>
      <c r="E771" s="7"/>
      <c r="F771" s="7"/>
      <c r="J771" s="7"/>
    </row>
    <row r="772" ht="15.75" customHeight="1">
      <c r="D772" s="7"/>
      <c r="E772" s="7"/>
      <c r="F772" s="7"/>
      <c r="J772" s="7"/>
    </row>
    <row r="773" ht="15.75" customHeight="1">
      <c r="D773" s="7"/>
      <c r="E773" s="7"/>
      <c r="F773" s="7"/>
      <c r="J773" s="7"/>
    </row>
    <row r="774" ht="15.75" customHeight="1">
      <c r="D774" s="7"/>
      <c r="E774" s="7"/>
      <c r="F774" s="7"/>
      <c r="J774" s="7"/>
    </row>
    <row r="775" ht="15.75" customHeight="1">
      <c r="D775" s="7"/>
      <c r="E775" s="7"/>
      <c r="F775" s="7"/>
      <c r="J775" s="7"/>
    </row>
    <row r="776" ht="15.75" customHeight="1">
      <c r="D776" s="7"/>
      <c r="E776" s="7"/>
      <c r="F776" s="7"/>
      <c r="J776" s="7"/>
    </row>
    <row r="777" ht="15.75" customHeight="1">
      <c r="D777" s="7"/>
      <c r="E777" s="7"/>
      <c r="F777" s="7"/>
      <c r="J777" s="7"/>
    </row>
    <row r="778" ht="15.75" customHeight="1">
      <c r="D778" s="7"/>
      <c r="E778" s="7"/>
      <c r="F778" s="7"/>
      <c r="J778" s="7"/>
    </row>
    <row r="779" ht="15.75" customHeight="1">
      <c r="D779" s="7"/>
      <c r="E779" s="7"/>
      <c r="F779" s="7"/>
      <c r="J779" s="7"/>
    </row>
    <row r="780" ht="15.75" customHeight="1">
      <c r="D780" s="7"/>
      <c r="E780" s="7"/>
      <c r="F780" s="7"/>
      <c r="J780" s="7"/>
    </row>
    <row r="781" ht="15.75" customHeight="1">
      <c r="D781" s="7"/>
      <c r="E781" s="7"/>
      <c r="F781" s="7"/>
      <c r="J781" s="7"/>
    </row>
    <row r="782" ht="15.75" customHeight="1">
      <c r="D782" s="7"/>
      <c r="E782" s="7"/>
      <c r="F782" s="7"/>
      <c r="J782" s="7"/>
    </row>
    <row r="783" ht="15.75" customHeight="1">
      <c r="D783" s="7"/>
      <c r="E783" s="7"/>
      <c r="F783" s="7"/>
      <c r="J783" s="7"/>
    </row>
    <row r="784" ht="15.75" customHeight="1">
      <c r="D784" s="7"/>
      <c r="E784" s="7"/>
      <c r="F784" s="7"/>
      <c r="J784" s="7"/>
    </row>
    <row r="785" ht="15.75" customHeight="1">
      <c r="D785" s="7"/>
      <c r="E785" s="7"/>
      <c r="F785" s="7"/>
      <c r="J785" s="7"/>
    </row>
    <row r="786" ht="15.75" customHeight="1">
      <c r="D786" s="7"/>
      <c r="E786" s="7"/>
      <c r="F786" s="7"/>
      <c r="J786" s="7"/>
    </row>
    <row r="787" ht="15.75" customHeight="1">
      <c r="D787" s="7"/>
      <c r="E787" s="7"/>
      <c r="F787" s="7"/>
      <c r="J787" s="7"/>
    </row>
    <row r="788" ht="15.75" customHeight="1">
      <c r="D788" s="7"/>
      <c r="E788" s="7"/>
      <c r="F788" s="7"/>
      <c r="J788" s="7"/>
    </row>
    <row r="789" ht="15.75" customHeight="1">
      <c r="D789" s="7"/>
      <c r="E789" s="7"/>
      <c r="F789" s="7"/>
      <c r="J789" s="7"/>
    </row>
    <row r="790" ht="15.75" customHeight="1">
      <c r="D790" s="7"/>
      <c r="E790" s="7"/>
      <c r="F790" s="7"/>
      <c r="J790" s="7"/>
    </row>
    <row r="791" ht="15.75" customHeight="1">
      <c r="D791" s="7"/>
      <c r="E791" s="7"/>
      <c r="F791" s="7"/>
      <c r="J791" s="7"/>
    </row>
    <row r="792" ht="15.75" customHeight="1">
      <c r="D792" s="7"/>
      <c r="E792" s="7"/>
      <c r="F792" s="7"/>
      <c r="J792" s="7"/>
    </row>
    <row r="793" ht="15.75" customHeight="1">
      <c r="D793" s="7"/>
      <c r="E793" s="7"/>
      <c r="F793" s="7"/>
      <c r="J793" s="7"/>
    </row>
    <row r="794" ht="15.75" customHeight="1">
      <c r="D794" s="7"/>
      <c r="E794" s="7"/>
      <c r="F794" s="7"/>
      <c r="J794" s="7"/>
    </row>
    <row r="795" ht="15.75" customHeight="1">
      <c r="D795" s="7"/>
      <c r="E795" s="7"/>
      <c r="F795" s="7"/>
      <c r="J795" s="7"/>
    </row>
    <row r="796" ht="15.75" customHeight="1">
      <c r="D796" s="7"/>
      <c r="E796" s="7"/>
      <c r="F796" s="7"/>
      <c r="J796" s="7"/>
    </row>
    <row r="797" ht="15.75" customHeight="1">
      <c r="D797" s="7"/>
      <c r="E797" s="7"/>
      <c r="F797" s="7"/>
      <c r="J797" s="7"/>
    </row>
    <row r="798" ht="15.75" customHeight="1">
      <c r="D798" s="7"/>
      <c r="E798" s="7"/>
      <c r="F798" s="7"/>
      <c r="J798" s="7"/>
    </row>
    <row r="799" ht="15.75" customHeight="1">
      <c r="D799" s="7"/>
      <c r="E799" s="7"/>
      <c r="F799" s="7"/>
      <c r="J799" s="7"/>
    </row>
    <row r="800" ht="15.75" customHeight="1">
      <c r="D800" s="7"/>
      <c r="E800" s="7"/>
      <c r="F800" s="7"/>
      <c r="J800" s="7"/>
    </row>
    <row r="801" ht="15.75" customHeight="1">
      <c r="D801" s="7"/>
      <c r="E801" s="7"/>
      <c r="F801" s="7"/>
      <c r="J801" s="7"/>
    </row>
    <row r="802" ht="15.75" customHeight="1">
      <c r="D802" s="7"/>
      <c r="E802" s="7"/>
      <c r="F802" s="7"/>
      <c r="J802" s="7"/>
    </row>
    <row r="803" ht="15.75" customHeight="1">
      <c r="D803" s="7"/>
      <c r="E803" s="7"/>
      <c r="F803" s="7"/>
      <c r="J803" s="7"/>
    </row>
    <row r="804" ht="15.75" customHeight="1">
      <c r="D804" s="7"/>
      <c r="E804" s="7"/>
      <c r="F804" s="7"/>
      <c r="J804" s="7"/>
    </row>
    <row r="805" ht="15.75" customHeight="1">
      <c r="D805" s="7"/>
      <c r="E805" s="7"/>
      <c r="F805" s="7"/>
      <c r="J805" s="7"/>
    </row>
    <row r="806" ht="15.75" customHeight="1">
      <c r="D806" s="7"/>
      <c r="E806" s="7"/>
      <c r="F806" s="7"/>
      <c r="J806" s="7"/>
    </row>
    <row r="807" ht="15.75" customHeight="1">
      <c r="D807" s="7"/>
      <c r="E807" s="7"/>
      <c r="F807" s="7"/>
      <c r="J807" s="7"/>
    </row>
    <row r="808" ht="15.75" customHeight="1">
      <c r="D808" s="7"/>
      <c r="E808" s="7"/>
      <c r="F808" s="7"/>
      <c r="J808" s="7"/>
    </row>
    <row r="809" ht="15.75" customHeight="1">
      <c r="D809" s="7"/>
      <c r="E809" s="7"/>
      <c r="F809" s="7"/>
      <c r="J809" s="7"/>
    </row>
    <row r="810" ht="15.75" customHeight="1">
      <c r="D810" s="7"/>
      <c r="E810" s="7"/>
      <c r="F810" s="7"/>
      <c r="J810" s="7"/>
    </row>
    <row r="811" ht="15.75" customHeight="1">
      <c r="D811" s="7"/>
      <c r="E811" s="7"/>
      <c r="F811" s="7"/>
      <c r="J811" s="7"/>
    </row>
    <row r="812" ht="15.75" customHeight="1">
      <c r="D812" s="7"/>
      <c r="E812" s="7"/>
      <c r="F812" s="7"/>
      <c r="J812" s="7"/>
    </row>
    <row r="813" ht="15.75" customHeight="1">
      <c r="D813" s="7"/>
      <c r="E813" s="7"/>
      <c r="F813" s="7"/>
      <c r="J813" s="7"/>
    </row>
    <row r="814" ht="15.75" customHeight="1">
      <c r="D814" s="7"/>
      <c r="E814" s="7"/>
      <c r="F814" s="7"/>
      <c r="J814" s="7"/>
    </row>
    <row r="815" ht="15.75" customHeight="1">
      <c r="D815" s="7"/>
      <c r="E815" s="7"/>
      <c r="F815" s="7"/>
      <c r="J815" s="7"/>
    </row>
    <row r="816" ht="15.75" customHeight="1">
      <c r="D816" s="7"/>
      <c r="E816" s="7"/>
      <c r="F816" s="7"/>
      <c r="J816" s="7"/>
    </row>
    <row r="817" ht="15.75" customHeight="1">
      <c r="D817" s="7"/>
      <c r="E817" s="7"/>
      <c r="F817" s="7"/>
      <c r="J817" s="7"/>
    </row>
    <row r="818" ht="15.75" customHeight="1">
      <c r="D818" s="7"/>
      <c r="E818" s="7"/>
      <c r="F818" s="7"/>
      <c r="J818" s="7"/>
    </row>
    <row r="819" ht="15.75" customHeight="1">
      <c r="D819" s="7"/>
      <c r="E819" s="7"/>
      <c r="F819" s="7"/>
      <c r="J819" s="7"/>
    </row>
    <row r="820" ht="15.75" customHeight="1">
      <c r="D820" s="7"/>
      <c r="E820" s="7"/>
      <c r="F820" s="7"/>
      <c r="J820" s="7"/>
    </row>
    <row r="821" ht="15.75" customHeight="1">
      <c r="D821" s="7"/>
      <c r="E821" s="7"/>
      <c r="F821" s="7"/>
      <c r="J821" s="7"/>
    </row>
    <row r="822" ht="15.75" customHeight="1">
      <c r="D822" s="7"/>
      <c r="E822" s="7"/>
      <c r="F822" s="7"/>
      <c r="J822" s="7"/>
    </row>
    <row r="823" ht="15.75" customHeight="1">
      <c r="D823" s="7"/>
      <c r="E823" s="7"/>
      <c r="F823" s="7"/>
      <c r="J823" s="7"/>
    </row>
    <row r="824" ht="15.75" customHeight="1">
      <c r="D824" s="7"/>
      <c r="E824" s="7"/>
      <c r="F824" s="7"/>
      <c r="J824" s="7"/>
    </row>
    <row r="825" ht="15.75" customHeight="1">
      <c r="D825" s="7"/>
      <c r="E825" s="7"/>
      <c r="F825" s="7"/>
      <c r="J825" s="7"/>
    </row>
    <row r="826" ht="15.75" customHeight="1">
      <c r="D826" s="7"/>
      <c r="E826" s="7"/>
      <c r="F826" s="7"/>
      <c r="J826" s="7"/>
    </row>
    <row r="827" ht="15.75" customHeight="1">
      <c r="D827" s="7"/>
      <c r="E827" s="7"/>
      <c r="F827" s="7"/>
      <c r="J827" s="7"/>
    </row>
    <row r="828" ht="15.75" customHeight="1">
      <c r="D828" s="7"/>
      <c r="E828" s="7"/>
      <c r="F828" s="7"/>
      <c r="J828" s="7"/>
    </row>
    <row r="829" ht="15.75" customHeight="1">
      <c r="D829" s="7"/>
      <c r="E829" s="7"/>
      <c r="F829" s="7"/>
      <c r="J829" s="7"/>
    </row>
    <row r="830" ht="15.75" customHeight="1">
      <c r="D830" s="7"/>
      <c r="E830" s="7"/>
      <c r="F830" s="7"/>
      <c r="J830" s="7"/>
    </row>
    <row r="831" ht="15.75" customHeight="1">
      <c r="D831" s="7"/>
      <c r="E831" s="7"/>
      <c r="F831" s="7"/>
      <c r="J831" s="7"/>
    </row>
    <row r="832" ht="15.75" customHeight="1">
      <c r="D832" s="7"/>
      <c r="E832" s="7"/>
      <c r="F832" s="7"/>
      <c r="J832" s="7"/>
    </row>
    <row r="833" ht="15.75" customHeight="1">
      <c r="D833" s="7"/>
      <c r="E833" s="7"/>
      <c r="F833" s="7"/>
      <c r="J833" s="7"/>
    </row>
    <row r="834" ht="15.75" customHeight="1">
      <c r="D834" s="7"/>
      <c r="E834" s="7"/>
      <c r="F834" s="7"/>
      <c r="J834" s="7"/>
    </row>
    <row r="835" ht="15.75" customHeight="1">
      <c r="D835" s="7"/>
      <c r="E835" s="7"/>
      <c r="F835" s="7"/>
      <c r="J835" s="7"/>
    </row>
    <row r="836" ht="15.75" customHeight="1">
      <c r="D836" s="7"/>
      <c r="E836" s="7"/>
      <c r="F836" s="7"/>
      <c r="J836" s="7"/>
    </row>
    <row r="837" ht="15.75" customHeight="1">
      <c r="D837" s="7"/>
      <c r="E837" s="7"/>
      <c r="F837" s="7"/>
      <c r="J837" s="7"/>
    </row>
    <row r="838" ht="15.75" customHeight="1">
      <c r="D838" s="7"/>
      <c r="E838" s="7"/>
      <c r="F838" s="7"/>
      <c r="J838" s="7"/>
    </row>
    <row r="839" ht="15.75" customHeight="1">
      <c r="D839" s="7"/>
      <c r="E839" s="7"/>
      <c r="F839" s="7"/>
      <c r="J839" s="7"/>
    </row>
    <row r="840" ht="15.75" customHeight="1">
      <c r="D840" s="7"/>
      <c r="E840" s="7"/>
      <c r="F840" s="7"/>
      <c r="J840" s="7"/>
    </row>
    <row r="841" ht="15.75" customHeight="1">
      <c r="D841" s="7"/>
      <c r="E841" s="7"/>
      <c r="F841" s="7"/>
      <c r="J841" s="7"/>
    </row>
    <row r="842" ht="15.75" customHeight="1">
      <c r="D842" s="7"/>
      <c r="E842" s="7"/>
      <c r="F842" s="7"/>
      <c r="J842" s="7"/>
    </row>
    <row r="843" ht="15.75" customHeight="1">
      <c r="D843" s="7"/>
      <c r="E843" s="7"/>
      <c r="F843" s="7"/>
      <c r="J843" s="7"/>
    </row>
    <row r="844" ht="15.75" customHeight="1">
      <c r="D844" s="7"/>
      <c r="E844" s="7"/>
      <c r="F844" s="7"/>
      <c r="J844" s="7"/>
    </row>
    <row r="845" ht="15.75" customHeight="1">
      <c r="D845" s="7"/>
      <c r="E845" s="7"/>
      <c r="F845" s="7"/>
      <c r="J845" s="7"/>
    </row>
    <row r="846" ht="15.75" customHeight="1">
      <c r="D846" s="7"/>
      <c r="E846" s="7"/>
      <c r="F846" s="7"/>
      <c r="J846" s="7"/>
    </row>
    <row r="847" ht="15.75" customHeight="1">
      <c r="D847" s="7"/>
      <c r="E847" s="7"/>
      <c r="F847" s="7"/>
      <c r="J847" s="7"/>
    </row>
    <row r="848" ht="15.75" customHeight="1">
      <c r="D848" s="7"/>
      <c r="E848" s="7"/>
      <c r="F848" s="7"/>
      <c r="J848" s="7"/>
    </row>
    <row r="849" ht="15.75" customHeight="1">
      <c r="D849" s="7"/>
      <c r="E849" s="7"/>
      <c r="F849" s="7"/>
      <c r="J849" s="7"/>
    </row>
    <row r="850" ht="15.75" customHeight="1">
      <c r="D850" s="7"/>
      <c r="E850" s="7"/>
      <c r="F850" s="7"/>
      <c r="J850" s="7"/>
    </row>
    <row r="851" ht="15.75" customHeight="1">
      <c r="D851" s="7"/>
      <c r="E851" s="7"/>
      <c r="F851" s="7"/>
      <c r="J851" s="7"/>
    </row>
    <row r="852" ht="15.75" customHeight="1">
      <c r="D852" s="7"/>
      <c r="E852" s="7"/>
      <c r="F852" s="7"/>
      <c r="J852" s="7"/>
    </row>
    <row r="853" ht="15.75" customHeight="1">
      <c r="D853" s="7"/>
      <c r="E853" s="7"/>
      <c r="F853" s="7"/>
      <c r="J853" s="7"/>
    </row>
    <row r="854" ht="15.75" customHeight="1">
      <c r="D854" s="7"/>
      <c r="E854" s="7"/>
      <c r="F854" s="7"/>
      <c r="J854" s="7"/>
    </row>
    <row r="855" ht="15.75" customHeight="1">
      <c r="D855" s="7"/>
      <c r="E855" s="7"/>
      <c r="F855" s="7"/>
      <c r="J855" s="7"/>
    </row>
    <row r="856" ht="15.75" customHeight="1">
      <c r="D856" s="7"/>
      <c r="E856" s="7"/>
      <c r="F856" s="7"/>
      <c r="J856" s="7"/>
    </row>
    <row r="857" ht="15.75" customHeight="1">
      <c r="D857" s="7"/>
      <c r="E857" s="7"/>
      <c r="F857" s="7"/>
      <c r="J857" s="7"/>
    </row>
    <row r="858" ht="15.75" customHeight="1">
      <c r="D858" s="7"/>
      <c r="E858" s="7"/>
      <c r="F858" s="7"/>
      <c r="J858" s="7"/>
    </row>
    <row r="859" ht="15.75" customHeight="1">
      <c r="D859" s="7"/>
      <c r="E859" s="7"/>
      <c r="F859" s="7"/>
      <c r="J859" s="7"/>
    </row>
    <row r="860" ht="15.75" customHeight="1">
      <c r="D860" s="7"/>
      <c r="E860" s="7"/>
      <c r="F860" s="7"/>
      <c r="J860" s="7"/>
    </row>
    <row r="861" ht="15.75" customHeight="1">
      <c r="D861" s="7"/>
      <c r="E861" s="7"/>
      <c r="F861" s="7"/>
      <c r="J861" s="7"/>
    </row>
    <row r="862" ht="15.75" customHeight="1">
      <c r="D862" s="7"/>
      <c r="E862" s="7"/>
      <c r="F862" s="7"/>
      <c r="J862" s="7"/>
    </row>
    <row r="863" ht="15.75" customHeight="1">
      <c r="D863" s="7"/>
      <c r="E863" s="7"/>
      <c r="F863" s="7"/>
      <c r="J863" s="7"/>
    </row>
    <row r="864" ht="15.75" customHeight="1">
      <c r="D864" s="7"/>
      <c r="E864" s="7"/>
      <c r="F864" s="7"/>
      <c r="J864" s="7"/>
    </row>
    <row r="865" ht="15.75" customHeight="1">
      <c r="D865" s="7"/>
      <c r="E865" s="7"/>
      <c r="F865" s="7"/>
      <c r="J865" s="7"/>
    </row>
    <row r="866" ht="15.75" customHeight="1">
      <c r="D866" s="7"/>
      <c r="E866" s="7"/>
      <c r="F866" s="7"/>
      <c r="J866" s="7"/>
    </row>
    <row r="867" ht="15.75" customHeight="1">
      <c r="D867" s="7"/>
      <c r="E867" s="7"/>
      <c r="F867" s="7"/>
      <c r="J867" s="7"/>
    </row>
    <row r="868" ht="15.75" customHeight="1">
      <c r="D868" s="7"/>
      <c r="E868" s="7"/>
      <c r="F868" s="7"/>
      <c r="J868" s="7"/>
    </row>
    <row r="869" ht="15.75" customHeight="1">
      <c r="D869" s="7"/>
      <c r="E869" s="7"/>
      <c r="F869" s="7"/>
      <c r="J869" s="7"/>
    </row>
    <row r="870" ht="15.75" customHeight="1">
      <c r="D870" s="7"/>
      <c r="E870" s="7"/>
      <c r="F870" s="7"/>
      <c r="J870" s="7"/>
    </row>
    <row r="871" ht="15.75" customHeight="1">
      <c r="D871" s="7"/>
      <c r="E871" s="7"/>
      <c r="F871" s="7"/>
      <c r="J871" s="7"/>
    </row>
    <row r="872" ht="15.75" customHeight="1">
      <c r="D872" s="7"/>
      <c r="E872" s="7"/>
      <c r="F872" s="7"/>
      <c r="J872" s="7"/>
    </row>
    <row r="873" ht="15.75" customHeight="1">
      <c r="D873" s="7"/>
      <c r="E873" s="7"/>
      <c r="F873" s="7"/>
      <c r="J873" s="7"/>
    </row>
    <row r="874" ht="15.75" customHeight="1">
      <c r="D874" s="7"/>
      <c r="E874" s="7"/>
      <c r="F874" s="7"/>
      <c r="J874" s="7"/>
    </row>
    <row r="875" ht="15.75" customHeight="1">
      <c r="D875" s="7"/>
      <c r="E875" s="7"/>
      <c r="F875" s="7"/>
      <c r="J875" s="7"/>
    </row>
    <row r="876" ht="15.75" customHeight="1">
      <c r="D876" s="7"/>
      <c r="E876" s="7"/>
      <c r="F876" s="7"/>
      <c r="J876" s="7"/>
    </row>
    <row r="877" ht="15.75" customHeight="1">
      <c r="D877" s="7"/>
      <c r="E877" s="7"/>
      <c r="F877" s="7"/>
      <c r="J877" s="7"/>
    </row>
    <row r="878" ht="15.75" customHeight="1">
      <c r="D878" s="7"/>
      <c r="E878" s="7"/>
      <c r="F878" s="7"/>
      <c r="J878" s="7"/>
    </row>
    <row r="879" ht="15.75" customHeight="1">
      <c r="D879" s="7"/>
      <c r="E879" s="7"/>
      <c r="F879" s="7"/>
      <c r="J879" s="7"/>
    </row>
    <row r="880" ht="15.75" customHeight="1">
      <c r="D880" s="7"/>
      <c r="E880" s="7"/>
      <c r="F880" s="7"/>
      <c r="J880" s="7"/>
    </row>
    <row r="881" ht="15.75" customHeight="1">
      <c r="D881" s="7"/>
      <c r="E881" s="7"/>
      <c r="F881" s="7"/>
      <c r="J881" s="7"/>
    </row>
    <row r="882" ht="15.75" customHeight="1">
      <c r="D882" s="7"/>
      <c r="E882" s="7"/>
      <c r="F882" s="7"/>
      <c r="J882" s="7"/>
    </row>
    <row r="883" ht="15.75" customHeight="1">
      <c r="D883" s="7"/>
      <c r="E883" s="7"/>
      <c r="F883" s="7"/>
      <c r="J883" s="7"/>
    </row>
    <row r="884" ht="15.75" customHeight="1">
      <c r="D884" s="7"/>
      <c r="E884" s="7"/>
      <c r="F884" s="7"/>
      <c r="J884" s="7"/>
    </row>
    <row r="885" ht="15.75" customHeight="1">
      <c r="D885" s="7"/>
      <c r="E885" s="7"/>
      <c r="F885" s="7"/>
      <c r="J885" s="7"/>
    </row>
    <row r="886" ht="15.75" customHeight="1">
      <c r="D886" s="7"/>
      <c r="E886" s="7"/>
      <c r="F886" s="7"/>
      <c r="J886" s="7"/>
    </row>
    <row r="887" ht="15.75" customHeight="1">
      <c r="D887" s="7"/>
      <c r="E887" s="7"/>
      <c r="F887" s="7"/>
      <c r="J887" s="7"/>
    </row>
    <row r="888" ht="15.75" customHeight="1">
      <c r="D888" s="7"/>
      <c r="E888" s="7"/>
      <c r="F888" s="7"/>
      <c r="J888" s="7"/>
    </row>
    <row r="889" ht="15.75" customHeight="1">
      <c r="D889" s="7"/>
      <c r="E889" s="7"/>
      <c r="F889" s="7"/>
      <c r="J889" s="7"/>
    </row>
    <row r="890" ht="15.75" customHeight="1">
      <c r="D890" s="7"/>
      <c r="E890" s="7"/>
      <c r="F890" s="7"/>
      <c r="J890" s="7"/>
    </row>
    <row r="891" ht="15.75" customHeight="1">
      <c r="D891" s="7"/>
      <c r="E891" s="7"/>
      <c r="F891" s="7"/>
      <c r="J891" s="7"/>
    </row>
    <row r="892" ht="15.75" customHeight="1">
      <c r="D892" s="7"/>
      <c r="E892" s="7"/>
      <c r="F892" s="7"/>
      <c r="J892" s="7"/>
    </row>
    <row r="893" ht="15.75" customHeight="1">
      <c r="D893" s="7"/>
      <c r="E893" s="7"/>
      <c r="F893" s="7"/>
      <c r="J893" s="7"/>
    </row>
    <row r="894" ht="15.75" customHeight="1">
      <c r="D894" s="7"/>
      <c r="E894" s="7"/>
      <c r="F894" s="7"/>
      <c r="J894" s="7"/>
    </row>
    <row r="895" ht="15.75" customHeight="1">
      <c r="D895" s="7"/>
      <c r="E895" s="7"/>
      <c r="F895" s="7"/>
      <c r="J895" s="7"/>
    </row>
    <row r="896" ht="15.75" customHeight="1">
      <c r="D896" s="7"/>
      <c r="E896" s="7"/>
      <c r="F896" s="7"/>
      <c r="J896" s="7"/>
    </row>
    <row r="897" ht="15.75" customHeight="1">
      <c r="D897" s="7"/>
      <c r="E897" s="7"/>
      <c r="F897" s="7"/>
      <c r="J897" s="7"/>
    </row>
    <row r="898" ht="15.75" customHeight="1">
      <c r="D898" s="7"/>
      <c r="E898" s="7"/>
      <c r="F898" s="7"/>
      <c r="J898" s="7"/>
    </row>
    <row r="899" ht="15.75" customHeight="1">
      <c r="D899" s="7"/>
      <c r="E899" s="7"/>
      <c r="F899" s="7"/>
      <c r="J899" s="7"/>
    </row>
    <row r="900" ht="15.75" customHeight="1">
      <c r="D900" s="7"/>
      <c r="E900" s="7"/>
      <c r="F900" s="7"/>
      <c r="J900" s="7"/>
    </row>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1:A1000">
    <cfRule type="expression" dxfId="0" priority="1">
      <formula>#REF!="★★★"</formula>
    </cfRule>
  </conditionalFormatting>
  <conditionalFormatting sqref="A1:A1000">
    <cfRule type="expression" dxfId="1" priority="2">
      <formula>#REF!="★★★★"</formula>
    </cfRule>
  </conditionalFormatting>
  <conditionalFormatting sqref="A1:A1000">
    <cfRule type="expression" dxfId="2" priority="3">
      <formula>#REF!="★★★★★"</formula>
    </cfRule>
  </conditionalFormatting>
  <conditionalFormatting sqref="A1:J1000">
    <cfRule type="expression" dxfId="0" priority="4">
      <formula>$G:$G="★★★"</formula>
    </cfRule>
  </conditionalFormatting>
  <conditionalFormatting sqref="A1:J1000">
    <cfRule type="expression" dxfId="1" priority="5">
      <formula>$G:$G="★★★★"</formula>
    </cfRule>
  </conditionalFormatting>
  <conditionalFormatting sqref="A1:J1000">
    <cfRule type="expression" dxfId="2" priority="6">
      <formula>$G:$G="★★★★★"</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3.29"/>
    <col customWidth="1" min="2" max="3" width="7.86"/>
    <col customWidth="1" min="4" max="4" width="14.43"/>
    <col customWidth="1" min="5" max="5" width="18.86"/>
    <col customWidth="1" min="6" max="6" width="28.57"/>
    <col customWidth="1" min="7" max="10" width="12.29"/>
  </cols>
  <sheetData>
    <row r="1" ht="37.5" customHeight="1">
      <c r="A1" s="1"/>
      <c r="B1" s="1" t="s">
        <v>0</v>
      </c>
      <c r="C1" s="1" t="s">
        <v>1</v>
      </c>
      <c r="D1" s="1" t="str">
        <f>IFERROR(__xludf.DUMMYFUNCTION("{""Item Type"";ArrayFormula(IFERROR( REGEXEXTRACT(A2:A900,""([\w]+)[A-Z]"")))}"),"Item Type")</f>
        <v>Item Type</v>
      </c>
      <c r="E1" s="1" t="str">
        <f>IFERROR(__xludf.DUMMYFUNCTION("{""Date and Time"";ArrayFormula(IFERROR(REGEXEXTRACT(A2:A900,""[0-9]+.{15}$"")))}"),"Date and Time")</f>
        <v>Date and Time</v>
      </c>
      <c r="F1" s="1" t="str">
        <f>IFERROR(__xludf.DUMMYFUNCTION("{""Item Name"";ArrayFormula(IFERROR(IF(REGEXREPLACE(REGEXEXTRACT(A2:A900,""[\w]+([A-Z][a-z].+)[0-9]+.{18}$""),"" \(.+"",) = ""Mortal Shackle"", ""Memory of Dust"", REGEXREPLACE(REGEXEXTRACT(A2:A900,""[\w]+([A-Z][a-z].+)[0-9]+.{18}$""),"" \(.+"",))))}"),"Item Name")</f>
        <v>Item Name</v>
      </c>
      <c r="G1" s="1" t="s">
        <v>2</v>
      </c>
      <c r="H1" s="1" t="s">
        <v>3</v>
      </c>
      <c r="I1" s="1" t="s">
        <v>4</v>
      </c>
      <c r="J1" s="1" t="str">
        <f>IFERROR(__xludf.DUMMYFUNCTION("{""Date and Time
Format"";ArrayFormula(IFERROR(VALUE(REGEXEXTRACT(A2:A900,""[0-9]+.{15}$""))))}"),"Date and Time
Format")</f>
        <v>Date and Time
Format</v>
      </c>
      <c r="K1" s="2" t="s">
        <v>5</v>
      </c>
    </row>
    <row r="2" ht="15.75" customHeight="1">
      <c r="A2" s="1" t="s">
        <v>410</v>
      </c>
      <c r="B2" s="3">
        <v>1.0</v>
      </c>
      <c r="C2" s="3">
        <v>1.0</v>
      </c>
      <c r="D2" s="1" t="str">
        <f>IFERROR(__xludf.DUMMYFUNCTION("""COMPUTED_VALUE"""),"Weapon")</f>
        <v>Weapon</v>
      </c>
      <c r="E2" s="1" t="str">
        <f>IFERROR(__xludf.DUMMYFUNCTION("""COMPUTED_VALUE"""),"2020-09-28 22:39:20")</f>
        <v>2020-09-28 22:39:20</v>
      </c>
      <c r="F2" s="1" t="str">
        <f>IFERROR(__xludf.DUMMYFUNCTION("""COMPUTED_VALUE"""),"Ferrous Shadow")</f>
        <v>Ferrous Shadow</v>
      </c>
      <c r="G2" s="1" t="s">
        <v>7</v>
      </c>
      <c r="H2" s="4">
        <v>44102.0</v>
      </c>
      <c r="I2" s="4" t="s">
        <v>8</v>
      </c>
      <c r="J2" s="5">
        <f>IFERROR(__xludf.DUMMYFUNCTION("""COMPUTED_VALUE"""),44102.94398148148)</f>
        <v>44102.94398</v>
      </c>
      <c r="K2" s="2" t="s">
        <v>411</v>
      </c>
    </row>
    <row r="3" ht="15.75" customHeight="1">
      <c r="A3" s="1" t="s">
        <v>412</v>
      </c>
      <c r="B3" s="3">
        <v>2.0</v>
      </c>
      <c r="C3" s="3">
        <v>2.0</v>
      </c>
      <c r="D3" s="1" t="str">
        <f>IFERROR(__xludf.DUMMYFUNCTION("""COMPUTED_VALUE"""),"Weapon")</f>
        <v>Weapon</v>
      </c>
      <c r="E3" s="1" t="str">
        <f>IFERROR(__xludf.DUMMYFUNCTION("""COMPUTED_VALUE"""),"2020-09-28 22:39:20")</f>
        <v>2020-09-28 22:39:20</v>
      </c>
      <c r="F3" s="1" t="str">
        <f>IFERROR(__xludf.DUMMYFUNCTION("""COMPUTED_VALUE"""),"Debate Club")</f>
        <v>Debate Club</v>
      </c>
      <c r="G3" s="1" t="s">
        <v>7</v>
      </c>
      <c r="H3" s="4">
        <v>44102.0</v>
      </c>
      <c r="I3" s="4" t="s">
        <v>8</v>
      </c>
      <c r="J3" s="5">
        <f>IFERROR(__xludf.DUMMYFUNCTION("""COMPUTED_VALUE"""),44102.94398148148)</f>
        <v>44102.94398</v>
      </c>
      <c r="K3" s="2" t="s">
        <v>411</v>
      </c>
    </row>
    <row r="4" ht="15.75" customHeight="1">
      <c r="A4" s="1" t="s">
        <v>413</v>
      </c>
      <c r="B4" s="3">
        <v>3.0</v>
      </c>
      <c r="C4" s="3">
        <v>3.0</v>
      </c>
      <c r="D4" s="1" t="str">
        <f>IFERROR(__xludf.DUMMYFUNCTION("""COMPUTED_VALUE"""),"Weapon")</f>
        <v>Weapon</v>
      </c>
      <c r="E4" s="1" t="str">
        <f>IFERROR(__xludf.DUMMYFUNCTION("""COMPUTED_VALUE"""),"2020-09-28 22:39:20")</f>
        <v>2020-09-28 22:39:20</v>
      </c>
      <c r="F4" s="1" t="str">
        <f>IFERROR(__xludf.DUMMYFUNCTION("""COMPUTED_VALUE"""),"Bloodtainted Greatsword")</f>
        <v>Bloodtainted Greatsword</v>
      </c>
      <c r="G4" s="1" t="s">
        <v>7</v>
      </c>
      <c r="H4" s="4">
        <v>44102.0</v>
      </c>
      <c r="I4" s="4" t="s">
        <v>8</v>
      </c>
      <c r="J4" s="5">
        <f>IFERROR(__xludf.DUMMYFUNCTION("""COMPUTED_VALUE"""),44102.94398148148)</f>
        <v>44102.94398</v>
      </c>
      <c r="K4" s="2" t="s">
        <v>411</v>
      </c>
    </row>
    <row r="5" ht="15.75" customHeight="1">
      <c r="A5" s="1" t="s">
        <v>412</v>
      </c>
      <c r="B5" s="3">
        <v>4.0</v>
      </c>
      <c r="C5" s="3">
        <v>4.0</v>
      </c>
      <c r="D5" s="1" t="str">
        <f>IFERROR(__xludf.DUMMYFUNCTION("""COMPUTED_VALUE"""),"Weapon")</f>
        <v>Weapon</v>
      </c>
      <c r="E5" s="1" t="str">
        <f>IFERROR(__xludf.DUMMYFUNCTION("""COMPUTED_VALUE"""),"2020-09-28 22:39:20")</f>
        <v>2020-09-28 22:39:20</v>
      </c>
      <c r="F5" s="1" t="str">
        <f>IFERROR(__xludf.DUMMYFUNCTION("""COMPUTED_VALUE"""),"Debate Club")</f>
        <v>Debate Club</v>
      </c>
      <c r="G5" s="1" t="s">
        <v>7</v>
      </c>
      <c r="H5" s="4">
        <v>44102.0</v>
      </c>
      <c r="I5" s="4" t="s">
        <v>8</v>
      </c>
      <c r="J5" s="5">
        <f>IFERROR(__xludf.DUMMYFUNCTION("""COMPUTED_VALUE"""),44102.94398148148)</f>
        <v>44102.94398</v>
      </c>
      <c r="K5" s="2" t="s">
        <v>411</v>
      </c>
    </row>
    <row r="6" ht="15.75" customHeight="1">
      <c r="A6" s="1" t="s">
        <v>414</v>
      </c>
      <c r="B6" s="3">
        <v>5.0</v>
      </c>
      <c r="C6" s="3">
        <v>5.0</v>
      </c>
      <c r="D6" s="1" t="str">
        <f>IFERROR(__xludf.DUMMYFUNCTION("""COMPUTED_VALUE"""),"Weapon")</f>
        <v>Weapon</v>
      </c>
      <c r="E6" s="1" t="str">
        <f>IFERROR(__xludf.DUMMYFUNCTION("""COMPUTED_VALUE"""),"2020-09-28 22:39:20")</f>
        <v>2020-09-28 22:39:20</v>
      </c>
      <c r="F6" s="1" t="str">
        <f>IFERROR(__xludf.DUMMYFUNCTION("""COMPUTED_VALUE"""),"Sharpshooter's Oath")</f>
        <v>Sharpshooter's Oath</v>
      </c>
      <c r="G6" s="1" t="s">
        <v>7</v>
      </c>
      <c r="H6" s="4">
        <v>44102.0</v>
      </c>
      <c r="I6" s="4" t="s">
        <v>8</v>
      </c>
      <c r="J6" s="5">
        <f>IFERROR(__xludf.DUMMYFUNCTION("""COMPUTED_VALUE"""),44102.94398148148)</f>
        <v>44102.94398</v>
      </c>
      <c r="K6" s="2" t="s">
        <v>411</v>
      </c>
    </row>
    <row r="7" ht="15.75" customHeight="1">
      <c r="A7" s="1" t="s">
        <v>413</v>
      </c>
      <c r="B7" s="3">
        <v>6.0</v>
      </c>
      <c r="C7" s="3">
        <v>6.0</v>
      </c>
      <c r="D7" s="1" t="str">
        <f>IFERROR(__xludf.DUMMYFUNCTION("""COMPUTED_VALUE"""),"Weapon")</f>
        <v>Weapon</v>
      </c>
      <c r="E7" s="1" t="str">
        <f>IFERROR(__xludf.DUMMYFUNCTION("""COMPUTED_VALUE"""),"2020-09-28 22:39:20")</f>
        <v>2020-09-28 22:39:20</v>
      </c>
      <c r="F7" s="1" t="str">
        <f>IFERROR(__xludf.DUMMYFUNCTION("""COMPUTED_VALUE"""),"Bloodtainted Greatsword")</f>
        <v>Bloodtainted Greatsword</v>
      </c>
      <c r="G7" s="1" t="s">
        <v>7</v>
      </c>
      <c r="H7" s="4">
        <v>44102.0</v>
      </c>
      <c r="I7" s="4" t="s">
        <v>8</v>
      </c>
      <c r="J7" s="5">
        <f>IFERROR(__xludf.DUMMYFUNCTION("""COMPUTED_VALUE"""),44102.94398148148)</f>
        <v>44102.94398</v>
      </c>
      <c r="K7" s="2" t="s">
        <v>411</v>
      </c>
    </row>
    <row r="8" ht="15.75" customHeight="1">
      <c r="A8" s="1" t="s">
        <v>415</v>
      </c>
      <c r="B8" s="3">
        <v>7.0</v>
      </c>
      <c r="C8" s="3">
        <v>7.0</v>
      </c>
      <c r="D8" s="1" t="str">
        <f>IFERROR(__xludf.DUMMYFUNCTION("""COMPUTED_VALUE"""),"Weapon")</f>
        <v>Weapon</v>
      </c>
      <c r="E8" s="1" t="str">
        <f>IFERROR(__xludf.DUMMYFUNCTION("""COMPUTED_VALUE"""),"2020-09-28 22:39:20")</f>
        <v>2020-09-28 22:39:20</v>
      </c>
      <c r="F8" s="1" t="str">
        <f>IFERROR(__xludf.DUMMYFUNCTION("""COMPUTED_VALUE"""),"Harbinger of Dawn")</f>
        <v>Harbinger of Dawn</v>
      </c>
      <c r="G8" s="1" t="s">
        <v>7</v>
      </c>
      <c r="H8" s="4">
        <v>44102.0</v>
      </c>
      <c r="I8" s="4" t="s">
        <v>8</v>
      </c>
      <c r="J8" s="5">
        <f>IFERROR(__xludf.DUMMYFUNCTION("""COMPUTED_VALUE"""),44102.94398148148)</f>
        <v>44102.94398</v>
      </c>
      <c r="K8" s="2" t="s">
        <v>411</v>
      </c>
    </row>
    <row r="9" ht="15.75" customHeight="1">
      <c r="A9" s="1" t="s">
        <v>413</v>
      </c>
      <c r="B9" s="3">
        <v>8.0</v>
      </c>
      <c r="C9" s="3">
        <v>8.0</v>
      </c>
      <c r="D9" s="1" t="str">
        <f>IFERROR(__xludf.DUMMYFUNCTION("""COMPUTED_VALUE"""),"Weapon")</f>
        <v>Weapon</v>
      </c>
      <c r="E9" s="1" t="str">
        <f>IFERROR(__xludf.DUMMYFUNCTION("""COMPUTED_VALUE"""),"2020-09-28 22:39:20")</f>
        <v>2020-09-28 22:39:20</v>
      </c>
      <c r="F9" s="1" t="str">
        <f>IFERROR(__xludf.DUMMYFUNCTION("""COMPUTED_VALUE"""),"Bloodtainted Greatsword")</f>
        <v>Bloodtainted Greatsword</v>
      </c>
      <c r="G9" s="1" t="s">
        <v>7</v>
      </c>
      <c r="H9" s="4">
        <v>44102.0</v>
      </c>
      <c r="I9" s="4" t="s">
        <v>8</v>
      </c>
      <c r="J9" s="5">
        <f>IFERROR(__xludf.DUMMYFUNCTION("""COMPUTED_VALUE"""),44102.94398148148)</f>
        <v>44102.94398</v>
      </c>
      <c r="K9" s="2" t="s">
        <v>411</v>
      </c>
    </row>
    <row r="10" ht="15.75" customHeight="1">
      <c r="A10" s="1" t="s">
        <v>414</v>
      </c>
      <c r="B10" s="3">
        <v>9.0</v>
      </c>
      <c r="C10" s="3">
        <v>9.0</v>
      </c>
      <c r="D10" s="1" t="str">
        <f>IFERROR(__xludf.DUMMYFUNCTION("""COMPUTED_VALUE"""),"Weapon")</f>
        <v>Weapon</v>
      </c>
      <c r="E10" s="1" t="str">
        <f>IFERROR(__xludf.DUMMYFUNCTION("""COMPUTED_VALUE"""),"2020-09-28 22:39:20")</f>
        <v>2020-09-28 22:39:20</v>
      </c>
      <c r="F10" s="1" t="str">
        <f>IFERROR(__xludf.DUMMYFUNCTION("""COMPUTED_VALUE"""),"Sharpshooter's Oath")</f>
        <v>Sharpshooter's Oath</v>
      </c>
      <c r="G10" s="1" t="s">
        <v>7</v>
      </c>
      <c r="H10" s="4">
        <v>44102.0</v>
      </c>
      <c r="I10" s="4" t="s">
        <v>8</v>
      </c>
      <c r="J10" s="5">
        <f>IFERROR(__xludf.DUMMYFUNCTION("""COMPUTED_VALUE"""),44102.94398148148)</f>
        <v>44102.94398</v>
      </c>
      <c r="K10" s="2" t="s">
        <v>411</v>
      </c>
    </row>
    <row r="11" ht="15.75" customHeight="1">
      <c r="A11" s="1" t="s">
        <v>416</v>
      </c>
      <c r="B11" s="3">
        <v>10.0</v>
      </c>
      <c r="C11" s="3">
        <v>10.0</v>
      </c>
      <c r="D11" s="1" t="str">
        <f>IFERROR(__xludf.DUMMYFUNCTION("""COMPUTED_VALUE"""),"Weapon")</f>
        <v>Weapon</v>
      </c>
      <c r="E11" s="1" t="str">
        <f>IFERROR(__xludf.DUMMYFUNCTION("""COMPUTED_VALUE"""),"2020-09-28 22:39:20")</f>
        <v>2020-09-28 22:39:20</v>
      </c>
      <c r="F11" s="1" t="str">
        <f>IFERROR(__xludf.DUMMYFUNCTION("""COMPUTED_VALUE"""),"Rainslasher")</f>
        <v>Rainslasher</v>
      </c>
      <c r="G11" s="1" t="s">
        <v>17</v>
      </c>
      <c r="H11" s="4">
        <v>44102.0</v>
      </c>
      <c r="I11" s="4" t="s">
        <v>8</v>
      </c>
      <c r="J11" s="5">
        <f>IFERROR(__xludf.DUMMYFUNCTION("""COMPUTED_VALUE"""),44102.94398148148)</f>
        <v>44102.94398</v>
      </c>
      <c r="K11" s="2" t="s">
        <v>411</v>
      </c>
    </row>
    <row r="12" ht="15.75" customHeight="1">
      <c r="A12" s="1" t="s">
        <v>417</v>
      </c>
      <c r="B12" s="3">
        <v>1.0</v>
      </c>
      <c r="C12" s="3">
        <v>11.0</v>
      </c>
      <c r="D12" s="1" t="str">
        <f>IFERROR(__xludf.DUMMYFUNCTION("""COMPUTED_VALUE"""),"Weapon")</f>
        <v>Weapon</v>
      </c>
      <c r="E12" s="1" t="str">
        <f>IFERROR(__xludf.DUMMYFUNCTION("""COMPUTED_VALUE"""),"2020-09-28 22:40:16")</f>
        <v>2020-09-28 22:40:16</v>
      </c>
      <c r="F12" s="1" t="str">
        <f>IFERROR(__xludf.DUMMYFUNCTION("""COMPUTED_VALUE"""),"Debate Club")</f>
        <v>Debate Club</v>
      </c>
      <c r="G12" s="1" t="s">
        <v>7</v>
      </c>
      <c r="H12" s="4">
        <v>44102.0</v>
      </c>
      <c r="I12" s="4" t="s">
        <v>8</v>
      </c>
      <c r="J12" s="5">
        <f>IFERROR(__xludf.DUMMYFUNCTION("""COMPUTED_VALUE"""),44102.94462962963)</f>
        <v>44102.94463</v>
      </c>
      <c r="K12" s="2" t="s">
        <v>411</v>
      </c>
    </row>
    <row r="13" ht="15.75" customHeight="1">
      <c r="A13" s="1" t="s">
        <v>418</v>
      </c>
      <c r="B13" s="3">
        <v>2.0</v>
      </c>
      <c r="C13" s="3">
        <v>12.0</v>
      </c>
      <c r="D13" s="1" t="str">
        <f>IFERROR(__xludf.DUMMYFUNCTION("""COMPUTED_VALUE"""),"Weapon")</f>
        <v>Weapon</v>
      </c>
      <c r="E13" s="1" t="str">
        <f>IFERROR(__xludf.DUMMYFUNCTION("""COMPUTED_VALUE"""),"2020-09-28 22:40:16")</f>
        <v>2020-09-28 22:40:16</v>
      </c>
      <c r="F13" s="1" t="str">
        <f>IFERROR(__xludf.DUMMYFUNCTION("""COMPUTED_VALUE"""),"Black Tassel")</f>
        <v>Black Tassel</v>
      </c>
      <c r="G13" s="1" t="s">
        <v>7</v>
      </c>
      <c r="H13" s="4">
        <v>44102.0</v>
      </c>
      <c r="I13" s="4" t="s">
        <v>8</v>
      </c>
      <c r="J13" s="5">
        <f>IFERROR(__xludf.DUMMYFUNCTION("""COMPUTED_VALUE"""),44102.94462962963)</f>
        <v>44102.94463</v>
      </c>
      <c r="K13" s="2" t="s">
        <v>411</v>
      </c>
    </row>
    <row r="14" ht="15.75" customHeight="1">
      <c r="A14" s="1" t="s">
        <v>419</v>
      </c>
      <c r="B14" s="3">
        <v>3.0</v>
      </c>
      <c r="C14" s="3">
        <v>13.0</v>
      </c>
      <c r="D14" s="1" t="str">
        <f>IFERROR(__xludf.DUMMYFUNCTION("""COMPUTED_VALUE"""),"Weapon")</f>
        <v>Weapon</v>
      </c>
      <c r="E14" s="1" t="str">
        <f>IFERROR(__xludf.DUMMYFUNCTION("""COMPUTED_VALUE"""),"2020-09-28 22:40:16")</f>
        <v>2020-09-28 22:40:16</v>
      </c>
      <c r="F14" s="1" t="str">
        <f>IFERROR(__xludf.DUMMYFUNCTION("""COMPUTED_VALUE"""),"Skyrider Sword")</f>
        <v>Skyrider Sword</v>
      </c>
      <c r="G14" s="1" t="s">
        <v>7</v>
      </c>
      <c r="H14" s="4">
        <v>44102.0</v>
      </c>
      <c r="I14" s="4" t="s">
        <v>8</v>
      </c>
      <c r="J14" s="5">
        <f>IFERROR(__xludf.DUMMYFUNCTION("""COMPUTED_VALUE"""),44102.94462962963)</f>
        <v>44102.94463</v>
      </c>
      <c r="K14" s="2" t="s">
        <v>411</v>
      </c>
    </row>
    <row r="15" ht="15.75" customHeight="1">
      <c r="A15" s="1" t="s">
        <v>420</v>
      </c>
      <c r="B15" s="3">
        <v>4.0</v>
      </c>
      <c r="C15" s="3">
        <v>14.0</v>
      </c>
      <c r="D15" s="1" t="str">
        <f>IFERROR(__xludf.DUMMYFUNCTION("""COMPUTED_VALUE"""),"Weapon")</f>
        <v>Weapon</v>
      </c>
      <c r="E15" s="1" t="str">
        <f>IFERROR(__xludf.DUMMYFUNCTION("""COMPUTED_VALUE"""),"2020-09-28 22:40:16")</f>
        <v>2020-09-28 22:40:16</v>
      </c>
      <c r="F15" s="1" t="str">
        <f>IFERROR(__xludf.DUMMYFUNCTION("""COMPUTED_VALUE"""),"Raven Bow")</f>
        <v>Raven Bow</v>
      </c>
      <c r="G15" s="1" t="s">
        <v>7</v>
      </c>
      <c r="H15" s="4">
        <v>44102.0</v>
      </c>
      <c r="I15" s="4" t="s">
        <v>8</v>
      </c>
      <c r="J15" s="5">
        <f>IFERROR(__xludf.DUMMYFUNCTION("""COMPUTED_VALUE"""),44102.94462962963)</f>
        <v>44102.94463</v>
      </c>
      <c r="K15" s="2" t="s">
        <v>411</v>
      </c>
    </row>
    <row r="16" ht="15.75" customHeight="1">
      <c r="A16" s="1" t="s">
        <v>421</v>
      </c>
      <c r="B16" s="3">
        <v>5.0</v>
      </c>
      <c r="C16" s="3">
        <v>15.0</v>
      </c>
      <c r="D16" s="1" t="str">
        <f>IFERROR(__xludf.DUMMYFUNCTION("""COMPUTED_VALUE"""),"Weapon")</f>
        <v>Weapon</v>
      </c>
      <c r="E16" s="1" t="str">
        <f>IFERROR(__xludf.DUMMYFUNCTION("""COMPUTED_VALUE"""),"2020-09-28 22:40:16")</f>
        <v>2020-09-28 22:40:16</v>
      </c>
      <c r="F16" s="1" t="str">
        <f>IFERROR(__xludf.DUMMYFUNCTION("""COMPUTED_VALUE"""),"Bloodtainted Greatsword")</f>
        <v>Bloodtainted Greatsword</v>
      </c>
      <c r="G16" s="1" t="s">
        <v>7</v>
      </c>
      <c r="H16" s="4">
        <v>44102.0</v>
      </c>
      <c r="I16" s="4" t="s">
        <v>8</v>
      </c>
      <c r="J16" s="5">
        <f>IFERROR(__xludf.DUMMYFUNCTION("""COMPUTED_VALUE"""),44102.94462962963)</f>
        <v>44102.94463</v>
      </c>
      <c r="K16" s="2" t="s">
        <v>411</v>
      </c>
    </row>
    <row r="17" ht="15.75" customHeight="1">
      <c r="A17" s="1" t="s">
        <v>422</v>
      </c>
      <c r="B17" s="3">
        <v>6.0</v>
      </c>
      <c r="C17" s="3">
        <v>16.0</v>
      </c>
      <c r="D17" s="1" t="str">
        <f>IFERROR(__xludf.DUMMYFUNCTION("""COMPUTED_VALUE"""),"Weapon")</f>
        <v>Weapon</v>
      </c>
      <c r="E17" s="1" t="str">
        <f>IFERROR(__xludf.DUMMYFUNCTION("""COMPUTED_VALUE"""),"2020-09-28 22:40:16")</f>
        <v>2020-09-28 22:40:16</v>
      </c>
      <c r="F17" s="1" t="str">
        <f>IFERROR(__xludf.DUMMYFUNCTION("""COMPUTED_VALUE"""),"Harbinger of Dawn")</f>
        <v>Harbinger of Dawn</v>
      </c>
      <c r="G17" s="1" t="s">
        <v>7</v>
      </c>
      <c r="H17" s="4">
        <v>44102.0</v>
      </c>
      <c r="I17" s="4" t="s">
        <v>8</v>
      </c>
      <c r="J17" s="5">
        <f>IFERROR(__xludf.DUMMYFUNCTION("""COMPUTED_VALUE"""),44102.94462962963)</f>
        <v>44102.94463</v>
      </c>
      <c r="K17" s="2" t="s">
        <v>411</v>
      </c>
    </row>
    <row r="18" ht="15.75" customHeight="1">
      <c r="A18" s="1" t="s">
        <v>423</v>
      </c>
      <c r="B18" s="3">
        <v>7.0</v>
      </c>
      <c r="C18" s="3">
        <v>17.0</v>
      </c>
      <c r="D18" s="1" t="str">
        <f>IFERROR(__xludf.DUMMYFUNCTION("""COMPUTED_VALUE"""),"Weapon")</f>
        <v>Weapon</v>
      </c>
      <c r="E18" s="1" t="str">
        <f>IFERROR(__xludf.DUMMYFUNCTION("""COMPUTED_VALUE"""),"2020-09-28 22:40:16")</f>
        <v>2020-09-28 22:40:16</v>
      </c>
      <c r="F18" s="1" t="str">
        <f>IFERROR(__xludf.DUMMYFUNCTION("""COMPUTED_VALUE"""),"Thrilling Tales of Dragon Slayers")</f>
        <v>Thrilling Tales of Dragon Slayers</v>
      </c>
      <c r="G18" s="1" t="s">
        <v>7</v>
      </c>
      <c r="H18" s="4">
        <v>44102.0</v>
      </c>
      <c r="I18" s="4" t="s">
        <v>8</v>
      </c>
      <c r="J18" s="5">
        <f>IFERROR(__xludf.DUMMYFUNCTION("""COMPUTED_VALUE"""),44102.94462962963)</f>
        <v>44102.94463</v>
      </c>
      <c r="K18" s="2" t="s">
        <v>411</v>
      </c>
    </row>
    <row r="19" ht="15.75" customHeight="1">
      <c r="A19" s="1" t="s">
        <v>417</v>
      </c>
      <c r="B19" s="3">
        <v>8.0</v>
      </c>
      <c r="C19" s="3">
        <v>18.0</v>
      </c>
      <c r="D19" s="1" t="str">
        <f>IFERROR(__xludf.DUMMYFUNCTION("""COMPUTED_VALUE"""),"Weapon")</f>
        <v>Weapon</v>
      </c>
      <c r="E19" s="1" t="str">
        <f>IFERROR(__xludf.DUMMYFUNCTION("""COMPUTED_VALUE"""),"2020-09-28 22:40:16")</f>
        <v>2020-09-28 22:40:16</v>
      </c>
      <c r="F19" s="1" t="str">
        <f>IFERROR(__xludf.DUMMYFUNCTION("""COMPUTED_VALUE"""),"Debate Club")</f>
        <v>Debate Club</v>
      </c>
      <c r="G19" s="1" t="s">
        <v>7</v>
      </c>
      <c r="H19" s="4">
        <v>44102.0</v>
      </c>
      <c r="I19" s="4" t="s">
        <v>8</v>
      </c>
      <c r="J19" s="5">
        <f>IFERROR(__xludf.DUMMYFUNCTION("""COMPUTED_VALUE"""),44102.94462962963)</f>
        <v>44102.94463</v>
      </c>
      <c r="K19" s="2" t="s">
        <v>411</v>
      </c>
    </row>
    <row r="20" ht="15.75" customHeight="1">
      <c r="A20" s="1" t="s">
        <v>424</v>
      </c>
      <c r="B20" s="3">
        <v>9.0</v>
      </c>
      <c r="C20" s="3">
        <v>19.0</v>
      </c>
      <c r="D20" s="1" t="str">
        <f>IFERROR(__xludf.DUMMYFUNCTION("""COMPUTED_VALUE"""),"Weapon")</f>
        <v>Weapon</v>
      </c>
      <c r="E20" s="1" t="str">
        <f>IFERROR(__xludf.DUMMYFUNCTION("""COMPUTED_VALUE"""),"2020-09-28 22:40:16")</f>
        <v>2020-09-28 22:40:16</v>
      </c>
      <c r="F20" s="1" t="str">
        <f>IFERROR(__xludf.DUMMYFUNCTION("""COMPUTED_VALUE"""),"Cool Steel")</f>
        <v>Cool Steel</v>
      </c>
      <c r="G20" s="1" t="s">
        <v>7</v>
      </c>
      <c r="H20" s="4">
        <v>44102.0</v>
      </c>
      <c r="I20" s="4" t="s">
        <v>8</v>
      </c>
      <c r="J20" s="5">
        <f>IFERROR(__xludf.DUMMYFUNCTION("""COMPUTED_VALUE"""),44102.94462962963)</f>
        <v>44102.94463</v>
      </c>
      <c r="K20" s="2" t="s">
        <v>411</v>
      </c>
    </row>
    <row r="21" ht="15.75" customHeight="1">
      <c r="A21" s="1" t="s">
        <v>425</v>
      </c>
      <c r="B21" s="3">
        <v>10.0</v>
      </c>
      <c r="C21" s="3">
        <v>20.0</v>
      </c>
      <c r="D21" s="1" t="str">
        <f>IFERROR(__xludf.DUMMYFUNCTION("""COMPUTED_VALUE"""),"Weapon")</f>
        <v>Weapon</v>
      </c>
      <c r="E21" s="1" t="str">
        <f>IFERROR(__xludf.DUMMYFUNCTION("""COMPUTED_VALUE"""),"2020-09-28 22:40:16")</f>
        <v>2020-09-28 22:40:16</v>
      </c>
      <c r="F21" s="1" t="str">
        <f>IFERROR(__xludf.DUMMYFUNCTION("""COMPUTED_VALUE"""),"Lion's Roar")</f>
        <v>Lion's Roar</v>
      </c>
      <c r="G21" s="1" t="s">
        <v>17</v>
      </c>
      <c r="H21" s="4">
        <v>44102.0</v>
      </c>
      <c r="I21" s="4" t="s">
        <v>8</v>
      </c>
      <c r="J21" s="5">
        <f>IFERROR(__xludf.DUMMYFUNCTION("""COMPUTED_VALUE"""),44102.94462962963)</f>
        <v>44102.94463</v>
      </c>
      <c r="K21" s="2" t="s">
        <v>411</v>
      </c>
    </row>
    <row r="22" ht="15.75" customHeight="1">
      <c r="A22" s="1" t="s">
        <v>426</v>
      </c>
      <c r="B22" s="3">
        <v>1.0</v>
      </c>
      <c r="C22" s="3">
        <v>21.0</v>
      </c>
      <c r="D22" s="1" t="str">
        <f>IFERROR(__xludf.DUMMYFUNCTION("""COMPUTED_VALUE"""),"Weapon")</f>
        <v>Weapon</v>
      </c>
      <c r="E22" s="1" t="str">
        <f>IFERROR(__xludf.DUMMYFUNCTION("""COMPUTED_VALUE"""),"2020-10-05 00:40:21")</f>
        <v>2020-10-05 00:40:21</v>
      </c>
      <c r="F22" s="1" t="str">
        <f>IFERROR(__xludf.DUMMYFUNCTION("""COMPUTED_VALUE"""),"Black Tassel")</f>
        <v>Black Tassel</v>
      </c>
      <c r="G22" s="1" t="s">
        <v>7</v>
      </c>
      <c r="H22" s="4">
        <v>44109.0</v>
      </c>
      <c r="I22" s="4" t="s">
        <v>8</v>
      </c>
      <c r="J22" s="5">
        <f>IFERROR(__xludf.DUMMYFUNCTION("""COMPUTED_VALUE"""),44109.028020833335)</f>
        <v>44109.02802</v>
      </c>
      <c r="K22" s="2" t="s">
        <v>411</v>
      </c>
    </row>
    <row r="23" ht="15.75" customHeight="1">
      <c r="A23" s="1" t="s">
        <v>427</v>
      </c>
      <c r="B23" s="3">
        <v>2.0</v>
      </c>
      <c r="C23" s="3">
        <v>22.0</v>
      </c>
      <c r="D23" s="1" t="str">
        <f>IFERROR(__xludf.DUMMYFUNCTION("""COMPUTED_VALUE"""),"Weapon")</f>
        <v>Weapon</v>
      </c>
      <c r="E23" s="1" t="str">
        <f>IFERROR(__xludf.DUMMYFUNCTION("""COMPUTED_VALUE"""),"2020-10-05 00:40:21")</f>
        <v>2020-10-05 00:40:21</v>
      </c>
      <c r="F23" s="1" t="str">
        <f>IFERROR(__xludf.DUMMYFUNCTION("""COMPUTED_VALUE"""),"Bloodtainted Greatsword")</f>
        <v>Bloodtainted Greatsword</v>
      </c>
      <c r="G23" s="1" t="s">
        <v>7</v>
      </c>
      <c r="H23" s="4">
        <v>44109.0</v>
      </c>
      <c r="I23" s="4" t="s">
        <v>8</v>
      </c>
      <c r="J23" s="5">
        <f>IFERROR(__xludf.DUMMYFUNCTION("""COMPUTED_VALUE"""),44109.028020833335)</f>
        <v>44109.02802</v>
      </c>
      <c r="K23" s="2" t="s">
        <v>411</v>
      </c>
    </row>
    <row r="24" ht="15.75" customHeight="1">
      <c r="A24" s="1" t="s">
        <v>428</v>
      </c>
      <c r="B24" s="3">
        <v>3.0</v>
      </c>
      <c r="C24" s="3">
        <v>23.0</v>
      </c>
      <c r="D24" s="1" t="str">
        <f>IFERROR(__xludf.DUMMYFUNCTION("""COMPUTED_VALUE"""),"Weapon")</f>
        <v>Weapon</v>
      </c>
      <c r="E24" s="1" t="str">
        <f>IFERROR(__xludf.DUMMYFUNCTION("""COMPUTED_VALUE"""),"2020-10-05 00:40:21")</f>
        <v>2020-10-05 00:40:21</v>
      </c>
      <c r="F24" s="1" t="str">
        <f>IFERROR(__xludf.DUMMYFUNCTION("""COMPUTED_VALUE"""),"Harbinger of Dawn")</f>
        <v>Harbinger of Dawn</v>
      </c>
      <c r="G24" s="1" t="s">
        <v>7</v>
      </c>
      <c r="H24" s="4">
        <v>44109.0</v>
      </c>
      <c r="I24" s="4" t="s">
        <v>8</v>
      </c>
      <c r="J24" s="5">
        <f>IFERROR(__xludf.DUMMYFUNCTION("""COMPUTED_VALUE"""),44109.028020833335)</f>
        <v>44109.02802</v>
      </c>
      <c r="K24" s="2" t="s">
        <v>411</v>
      </c>
    </row>
    <row r="25" ht="15.75" customHeight="1">
      <c r="A25" s="1" t="s">
        <v>429</v>
      </c>
      <c r="B25" s="3">
        <v>4.0</v>
      </c>
      <c r="C25" s="3">
        <v>24.0</v>
      </c>
      <c r="D25" s="1" t="str">
        <f>IFERROR(__xludf.DUMMYFUNCTION("""COMPUTED_VALUE"""),"Weapon")</f>
        <v>Weapon</v>
      </c>
      <c r="E25" s="1" t="str">
        <f>IFERROR(__xludf.DUMMYFUNCTION("""COMPUTED_VALUE"""),"2020-10-05 00:40:21")</f>
        <v>2020-10-05 00:40:21</v>
      </c>
      <c r="F25" s="1" t="str">
        <f>IFERROR(__xludf.DUMMYFUNCTION("""COMPUTED_VALUE"""),"Thrilling Tales of Dragon Slayers")</f>
        <v>Thrilling Tales of Dragon Slayers</v>
      </c>
      <c r="G25" s="1" t="s">
        <v>7</v>
      </c>
      <c r="H25" s="4">
        <v>44109.0</v>
      </c>
      <c r="I25" s="4" t="s">
        <v>8</v>
      </c>
      <c r="J25" s="5">
        <f>IFERROR(__xludf.DUMMYFUNCTION("""COMPUTED_VALUE"""),44109.028020833335)</f>
        <v>44109.02802</v>
      </c>
      <c r="K25" s="2" t="s">
        <v>411</v>
      </c>
    </row>
    <row r="26" ht="15.75" customHeight="1">
      <c r="A26" s="1" t="s">
        <v>430</v>
      </c>
      <c r="B26" s="3">
        <v>5.0</v>
      </c>
      <c r="C26" s="3">
        <v>25.0</v>
      </c>
      <c r="D26" s="1" t="str">
        <f>IFERROR(__xludf.DUMMYFUNCTION("""COMPUTED_VALUE"""),"Weapon")</f>
        <v>Weapon</v>
      </c>
      <c r="E26" s="1" t="str">
        <f>IFERROR(__xludf.DUMMYFUNCTION("""COMPUTED_VALUE"""),"2020-10-05 00:40:21")</f>
        <v>2020-10-05 00:40:21</v>
      </c>
      <c r="F26" s="1" t="str">
        <f>IFERROR(__xludf.DUMMYFUNCTION("""COMPUTED_VALUE"""),"Magic Guide")</f>
        <v>Magic Guide</v>
      </c>
      <c r="G26" s="1" t="s">
        <v>7</v>
      </c>
      <c r="H26" s="4">
        <v>44109.0</v>
      </c>
      <c r="I26" s="4" t="s">
        <v>8</v>
      </c>
      <c r="J26" s="5">
        <f>IFERROR(__xludf.DUMMYFUNCTION("""COMPUTED_VALUE"""),44109.028020833335)</f>
        <v>44109.02802</v>
      </c>
      <c r="K26" s="2" t="s">
        <v>411</v>
      </c>
    </row>
    <row r="27" ht="15.75" customHeight="1">
      <c r="A27" s="1" t="s">
        <v>431</v>
      </c>
      <c r="B27" s="3">
        <v>6.0</v>
      </c>
      <c r="C27" s="3">
        <v>26.0</v>
      </c>
      <c r="D27" s="1" t="str">
        <f>IFERROR(__xludf.DUMMYFUNCTION("""COMPUTED_VALUE"""),"Weapon")</f>
        <v>Weapon</v>
      </c>
      <c r="E27" s="1" t="str">
        <f>IFERROR(__xludf.DUMMYFUNCTION("""COMPUTED_VALUE"""),"2020-10-05 00:40:21")</f>
        <v>2020-10-05 00:40:21</v>
      </c>
      <c r="F27" s="1" t="str">
        <f>IFERROR(__xludf.DUMMYFUNCTION("""COMPUTED_VALUE"""),"Skyrider Sword")</f>
        <v>Skyrider Sword</v>
      </c>
      <c r="G27" s="1" t="s">
        <v>7</v>
      </c>
      <c r="H27" s="4">
        <v>44109.0</v>
      </c>
      <c r="I27" s="4" t="s">
        <v>8</v>
      </c>
      <c r="J27" s="5">
        <f>IFERROR(__xludf.DUMMYFUNCTION("""COMPUTED_VALUE"""),44109.028020833335)</f>
        <v>44109.02802</v>
      </c>
      <c r="K27" s="2" t="s">
        <v>411</v>
      </c>
    </row>
    <row r="28" ht="15.75" customHeight="1">
      <c r="A28" s="1" t="s">
        <v>426</v>
      </c>
      <c r="B28" s="3">
        <v>7.0</v>
      </c>
      <c r="C28" s="3">
        <v>27.0</v>
      </c>
      <c r="D28" s="1" t="str">
        <f>IFERROR(__xludf.DUMMYFUNCTION("""COMPUTED_VALUE"""),"Weapon")</f>
        <v>Weapon</v>
      </c>
      <c r="E28" s="1" t="str">
        <f>IFERROR(__xludf.DUMMYFUNCTION("""COMPUTED_VALUE"""),"2020-10-05 00:40:21")</f>
        <v>2020-10-05 00:40:21</v>
      </c>
      <c r="F28" s="1" t="str">
        <f>IFERROR(__xludf.DUMMYFUNCTION("""COMPUTED_VALUE"""),"Black Tassel")</f>
        <v>Black Tassel</v>
      </c>
      <c r="G28" s="1" t="s">
        <v>7</v>
      </c>
      <c r="H28" s="4">
        <v>44109.0</v>
      </c>
      <c r="I28" s="4" t="s">
        <v>8</v>
      </c>
      <c r="J28" s="5">
        <f>IFERROR(__xludf.DUMMYFUNCTION("""COMPUTED_VALUE"""),44109.028020833335)</f>
        <v>44109.02802</v>
      </c>
      <c r="K28" s="2" t="s">
        <v>411</v>
      </c>
    </row>
    <row r="29" ht="15.75" customHeight="1">
      <c r="A29" s="1" t="s">
        <v>426</v>
      </c>
      <c r="B29" s="3">
        <v>8.0</v>
      </c>
      <c r="C29" s="3">
        <v>28.0</v>
      </c>
      <c r="D29" s="1" t="str">
        <f>IFERROR(__xludf.DUMMYFUNCTION("""COMPUTED_VALUE"""),"Weapon")</f>
        <v>Weapon</v>
      </c>
      <c r="E29" s="1" t="str">
        <f>IFERROR(__xludf.DUMMYFUNCTION("""COMPUTED_VALUE"""),"2020-10-05 00:40:21")</f>
        <v>2020-10-05 00:40:21</v>
      </c>
      <c r="F29" s="1" t="str">
        <f>IFERROR(__xludf.DUMMYFUNCTION("""COMPUTED_VALUE"""),"Black Tassel")</f>
        <v>Black Tassel</v>
      </c>
      <c r="G29" s="1" t="s">
        <v>7</v>
      </c>
      <c r="H29" s="4">
        <v>44109.0</v>
      </c>
      <c r="I29" s="4" t="s">
        <v>8</v>
      </c>
      <c r="J29" s="5">
        <f>IFERROR(__xludf.DUMMYFUNCTION("""COMPUTED_VALUE"""),44109.028020833335)</f>
        <v>44109.02802</v>
      </c>
      <c r="K29" s="2" t="s">
        <v>411</v>
      </c>
    </row>
    <row r="30" ht="15.75" customHeight="1">
      <c r="A30" s="1" t="s">
        <v>431</v>
      </c>
      <c r="B30" s="3">
        <v>9.0</v>
      </c>
      <c r="C30" s="3">
        <v>29.0</v>
      </c>
      <c r="D30" s="1" t="str">
        <f>IFERROR(__xludf.DUMMYFUNCTION("""COMPUTED_VALUE"""),"Weapon")</f>
        <v>Weapon</v>
      </c>
      <c r="E30" s="1" t="str">
        <f>IFERROR(__xludf.DUMMYFUNCTION("""COMPUTED_VALUE"""),"2020-10-05 00:40:21")</f>
        <v>2020-10-05 00:40:21</v>
      </c>
      <c r="F30" s="1" t="str">
        <f>IFERROR(__xludf.DUMMYFUNCTION("""COMPUTED_VALUE"""),"Skyrider Sword")</f>
        <v>Skyrider Sword</v>
      </c>
      <c r="G30" s="1" t="s">
        <v>7</v>
      </c>
      <c r="H30" s="4">
        <v>44109.0</v>
      </c>
      <c r="I30" s="4" t="s">
        <v>8</v>
      </c>
      <c r="J30" s="5">
        <f>IFERROR(__xludf.DUMMYFUNCTION("""COMPUTED_VALUE"""),44109.028020833335)</f>
        <v>44109.02802</v>
      </c>
      <c r="K30" s="2" t="s">
        <v>411</v>
      </c>
    </row>
    <row r="31" ht="15.75" customHeight="1">
      <c r="A31" s="1" t="s">
        <v>432</v>
      </c>
      <c r="B31" s="3">
        <v>10.0</v>
      </c>
      <c r="C31" s="3">
        <v>30.0</v>
      </c>
      <c r="D31" s="1" t="str">
        <f>IFERROR(__xludf.DUMMYFUNCTION("""COMPUTED_VALUE"""),"Character")</f>
        <v>Character</v>
      </c>
      <c r="E31" s="1" t="str">
        <f>IFERROR(__xludf.DUMMYFUNCTION("""COMPUTED_VALUE"""),"2020-10-05 00:40:21")</f>
        <v>2020-10-05 00:40:21</v>
      </c>
      <c r="F31" s="1" t="str">
        <f>IFERROR(__xludf.DUMMYFUNCTION("""COMPUTED_VALUE"""),"Razor")</f>
        <v>Razor</v>
      </c>
      <c r="G31" s="1" t="s">
        <v>17</v>
      </c>
      <c r="H31" s="4">
        <v>44109.0</v>
      </c>
      <c r="I31" s="4" t="s">
        <v>8</v>
      </c>
      <c r="J31" s="5">
        <f>IFERROR(__xludf.DUMMYFUNCTION("""COMPUTED_VALUE"""),44109.028020833335)</f>
        <v>44109.02802</v>
      </c>
      <c r="K31" s="2" t="s">
        <v>411</v>
      </c>
    </row>
    <row r="32" ht="15.75" customHeight="1">
      <c r="A32" s="1" t="s">
        <v>433</v>
      </c>
      <c r="B32" s="3">
        <v>1.0</v>
      </c>
      <c r="C32" s="3">
        <v>31.0</v>
      </c>
      <c r="D32" s="1" t="str">
        <f>IFERROR(__xludf.DUMMYFUNCTION("""COMPUTED_VALUE"""),"Weapon")</f>
        <v>Weapon</v>
      </c>
      <c r="E32" s="1" t="str">
        <f>IFERROR(__xludf.DUMMYFUNCTION("""COMPUTED_VALUE"""),"2020-11-22 23:14:56")</f>
        <v>2020-11-22 23:14:56</v>
      </c>
      <c r="F32" s="1" t="str">
        <f>IFERROR(__xludf.DUMMYFUNCTION("""COMPUTED_VALUE"""),"Debate Club")</f>
        <v>Debate Club</v>
      </c>
      <c r="G32" s="1" t="s">
        <v>7</v>
      </c>
      <c r="H32" s="4">
        <v>44157.0</v>
      </c>
      <c r="I32" s="4" t="s">
        <v>8</v>
      </c>
      <c r="J32" s="5">
        <f>IFERROR(__xludf.DUMMYFUNCTION("""COMPUTED_VALUE"""),44157.9687037037)</f>
        <v>44157.9687</v>
      </c>
      <c r="K32" s="2" t="s">
        <v>411</v>
      </c>
    </row>
    <row r="33" ht="15.75" customHeight="1">
      <c r="A33" s="1" t="s">
        <v>434</v>
      </c>
      <c r="B33" s="3">
        <v>2.0</v>
      </c>
      <c r="C33" s="3">
        <v>32.0</v>
      </c>
      <c r="D33" s="1" t="str">
        <f>IFERROR(__xludf.DUMMYFUNCTION("""COMPUTED_VALUE"""),"Weapon")</f>
        <v>Weapon</v>
      </c>
      <c r="E33" s="1" t="str">
        <f>IFERROR(__xludf.DUMMYFUNCTION("""COMPUTED_VALUE"""),"2020-11-22 23:14:56")</f>
        <v>2020-11-22 23:14:56</v>
      </c>
      <c r="F33" s="1" t="str">
        <f>IFERROR(__xludf.DUMMYFUNCTION("""COMPUTED_VALUE"""),"Emerald Orb")</f>
        <v>Emerald Orb</v>
      </c>
      <c r="G33" s="1" t="s">
        <v>7</v>
      </c>
      <c r="H33" s="4">
        <v>44157.0</v>
      </c>
      <c r="I33" s="4" t="s">
        <v>8</v>
      </c>
      <c r="J33" s="5">
        <f>IFERROR(__xludf.DUMMYFUNCTION("""COMPUTED_VALUE"""),44157.9687037037)</f>
        <v>44157.9687</v>
      </c>
      <c r="K33" s="2" t="s">
        <v>411</v>
      </c>
    </row>
    <row r="34" ht="15.75" customHeight="1">
      <c r="A34" s="1" t="s">
        <v>435</v>
      </c>
      <c r="B34" s="3">
        <v>3.0</v>
      </c>
      <c r="C34" s="3">
        <v>33.0</v>
      </c>
      <c r="D34" s="1" t="str">
        <f>IFERROR(__xludf.DUMMYFUNCTION("""COMPUTED_VALUE"""),"Weapon")</f>
        <v>Weapon</v>
      </c>
      <c r="E34" s="1" t="str">
        <f>IFERROR(__xludf.DUMMYFUNCTION("""COMPUTED_VALUE"""),"2020-11-22 23:14:56")</f>
        <v>2020-11-22 23:14:56</v>
      </c>
      <c r="F34" s="1" t="str">
        <f>IFERROR(__xludf.DUMMYFUNCTION("""COMPUTED_VALUE"""),"Skyrider Sword")</f>
        <v>Skyrider Sword</v>
      </c>
      <c r="G34" s="1" t="s">
        <v>7</v>
      </c>
      <c r="H34" s="4">
        <v>44157.0</v>
      </c>
      <c r="I34" s="4" t="s">
        <v>8</v>
      </c>
      <c r="J34" s="5">
        <f>IFERROR(__xludf.DUMMYFUNCTION("""COMPUTED_VALUE"""),44157.9687037037)</f>
        <v>44157.9687</v>
      </c>
      <c r="K34" s="2" t="s">
        <v>411</v>
      </c>
    </row>
    <row r="35" ht="15.75" customHeight="1">
      <c r="A35" s="1" t="s">
        <v>436</v>
      </c>
      <c r="B35" s="3">
        <v>4.0</v>
      </c>
      <c r="C35" s="3">
        <v>34.0</v>
      </c>
      <c r="D35" s="1" t="str">
        <f>IFERROR(__xludf.DUMMYFUNCTION("""COMPUTED_VALUE"""),"Weapon")</f>
        <v>Weapon</v>
      </c>
      <c r="E35" s="1" t="str">
        <f>IFERROR(__xludf.DUMMYFUNCTION("""COMPUTED_VALUE"""),"2020-11-22 23:14:56")</f>
        <v>2020-11-22 23:14:56</v>
      </c>
      <c r="F35" s="1" t="str">
        <f>IFERROR(__xludf.DUMMYFUNCTION("""COMPUTED_VALUE"""),"Thrilling Tales of Dragon Slayers")</f>
        <v>Thrilling Tales of Dragon Slayers</v>
      </c>
      <c r="G35" s="1" t="s">
        <v>7</v>
      </c>
      <c r="H35" s="4">
        <v>44157.0</v>
      </c>
      <c r="I35" s="4" t="s">
        <v>8</v>
      </c>
      <c r="J35" s="5">
        <f>IFERROR(__xludf.DUMMYFUNCTION("""COMPUTED_VALUE"""),44157.9687037037)</f>
        <v>44157.9687</v>
      </c>
      <c r="K35" s="2" t="s">
        <v>411</v>
      </c>
    </row>
    <row r="36" ht="15.75" customHeight="1">
      <c r="A36" s="1" t="s">
        <v>437</v>
      </c>
      <c r="B36" s="3">
        <v>5.0</v>
      </c>
      <c r="C36" s="3">
        <v>35.0</v>
      </c>
      <c r="D36" s="1" t="str">
        <f>IFERROR(__xludf.DUMMYFUNCTION("""COMPUTED_VALUE"""),"Weapon")</f>
        <v>Weapon</v>
      </c>
      <c r="E36" s="1" t="str">
        <f>IFERROR(__xludf.DUMMYFUNCTION("""COMPUTED_VALUE"""),"2020-11-22 23:14:56")</f>
        <v>2020-11-22 23:14:56</v>
      </c>
      <c r="F36" s="1" t="str">
        <f>IFERROR(__xludf.DUMMYFUNCTION("""COMPUTED_VALUE"""),"Bloodtainted Greatsword")</f>
        <v>Bloodtainted Greatsword</v>
      </c>
      <c r="G36" s="1" t="s">
        <v>7</v>
      </c>
      <c r="H36" s="4">
        <v>44157.0</v>
      </c>
      <c r="I36" s="4" t="s">
        <v>8</v>
      </c>
      <c r="J36" s="5">
        <f>IFERROR(__xludf.DUMMYFUNCTION("""COMPUTED_VALUE"""),44157.9687037037)</f>
        <v>44157.9687</v>
      </c>
      <c r="K36" s="2" t="s">
        <v>411</v>
      </c>
    </row>
    <row r="37" ht="15.75" customHeight="1">
      <c r="A37" s="1" t="s">
        <v>435</v>
      </c>
      <c r="B37" s="3">
        <v>6.0</v>
      </c>
      <c r="C37" s="3">
        <v>36.0</v>
      </c>
      <c r="D37" s="1" t="str">
        <f>IFERROR(__xludf.DUMMYFUNCTION("""COMPUTED_VALUE"""),"Weapon")</f>
        <v>Weapon</v>
      </c>
      <c r="E37" s="1" t="str">
        <f>IFERROR(__xludf.DUMMYFUNCTION("""COMPUTED_VALUE"""),"2020-11-22 23:14:56")</f>
        <v>2020-11-22 23:14:56</v>
      </c>
      <c r="F37" s="1" t="str">
        <f>IFERROR(__xludf.DUMMYFUNCTION("""COMPUTED_VALUE"""),"Skyrider Sword")</f>
        <v>Skyrider Sword</v>
      </c>
      <c r="G37" s="1" t="s">
        <v>7</v>
      </c>
      <c r="H37" s="4">
        <v>44157.0</v>
      </c>
      <c r="I37" s="4" t="s">
        <v>8</v>
      </c>
      <c r="J37" s="5">
        <f>IFERROR(__xludf.DUMMYFUNCTION("""COMPUTED_VALUE"""),44157.9687037037)</f>
        <v>44157.9687</v>
      </c>
      <c r="K37" s="2" t="s">
        <v>411</v>
      </c>
    </row>
    <row r="38" ht="15.75" customHeight="1">
      <c r="A38" s="1" t="s">
        <v>438</v>
      </c>
      <c r="B38" s="3">
        <v>7.0</v>
      </c>
      <c r="C38" s="3">
        <v>37.0</v>
      </c>
      <c r="D38" s="1" t="str">
        <f>IFERROR(__xludf.DUMMYFUNCTION("""COMPUTED_VALUE"""),"Weapon")</f>
        <v>Weapon</v>
      </c>
      <c r="E38" s="1" t="str">
        <f>IFERROR(__xludf.DUMMYFUNCTION("""COMPUTED_VALUE"""),"2020-11-22 23:14:56")</f>
        <v>2020-11-22 23:14:56</v>
      </c>
      <c r="F38" s="1" t="str">
        <f>IFERROR(__xludf.DUMMYFUNCTION("""COMPUTED_VALUE"""),"Harbinger of Dawn")</f>
        <v>Harbinger of Dawn</v>
      </c>
      <c r="G38" s="1" t="s">
        <v>7</v>
      </c>
      <c r="H38" s="4">
        <v>44157.0</v>
      </c>
      <c r="I38" s="4" t="s">
        <v>8</v>
      </c>
      <c r="J38" s="5">
        <f>IFERROR(__xludf.DUMMYFUNCTION("""COMPUTED_VALUE"""),44157.9687037037)</f>
        <v>44157.9687</v>
      </c>
      <c r="K38" s="2" t="s">
        <v>411</v>
      </c>
    </row>
    <row r="39" ht="15.75" customHeight="1">
      <c r="A39" s="1" t="s">
        <v>439</v>
      </c>
      <c r="B39" s="3">
        <v>8.0</v>
      </c>
      <c r="C39" s="3">
        <v>38.0</v>
      </c>
      <c r="D39" s="1" t="str">
        <f>IFERROR(__xludf.DUMMYFUNCTION("""COMPUTED_VALUE"""),"Weapon")</f>
        <v>Weapon</v>
      </c>
      <c r="E39" s="1" t="str">
        <f>IFERROR(__xludf.DUMMYFUNCTION("""COMPUTED_VALUE"""),"2020-11-22 23:14:56")</f>
        <v>2020-11-22 23:14:56</v>
      </c>
      <c r="F39" s="1" t="str">
        <f>IFERROR(__xludf.DUMMYFUNCTION("""COMPUTED_VALUE"""),"Slingshot")</f>
        <v>Slingshot</v>
      </c>
      <c r="G39" s="1" t="s">
        <v>7</v>
      </c>
      <c r="H39" s="4">
        <v>44157.0</v>
      </c>
      <c r="I39" s="4" t="s">
        <v>8</v>
      </c>
      <c r="J39" s="5">
        <f>IFERROR(__xludf.DUMMYFUNCTION("""COMPUTED_VALUE"""),44157.9687037037)</f>
        <v>44157.9687</v>
      </c>
      <c r="K39" s="2" t="s">
        <v>411</v>
      </c>
    </row>
    <row r="40" ht="15.75" customHeight="1">
      <c r="A40" s="1" t="s">
        <v>440</v>
      </c>
      <c r="B40" s="3">
        <v>9.0</v>
      </c>
      <c r="C40" s="3">
        <v>39.0</v>
      </c>
      <c r="D40" s="1" t="str">
        <f>IFERROR(__xludf.DUMMYFUNCTION("""COMPUTED_VALUE"""),"Weapon")</f>
        <v>Weapon</v>
      </c>
      <c r="E40" s="1" t="str">
        <f>IFERROR(__xludf.DUMMYFUNCTION("""COMPUTED_VALUE"""),"2020-11-22 23:14:56")</f>
        <v>2020-11-22 23:14:56</v>
      </c>
      <c r="F40" s="1" t="str">
        <f>IFERROR(__xludf.DUMMYFUNCTION("""COMPUTED_VALUE"""),"Favonius Sword")</f>
        <v>Favonius Sword</v>
      </c>
      <c r="G40" s="1" t="s">
        <v>17</v>
      </c>
      <c r="H40" s="4">
        <v>44157.0</v>
      </c>
      <c r="I40" s="4" t="s">
        <v>8</v>
      </c>
      <c r="J40" s="5">
        <f>IFERROR(__xludf.DUMMYFUNCTION("""COMPUTED_VALUE"""),44157.9687037037)</f>
        <v>44157.9687</v>
      </c>
      <c r="K40" s="2" t="s">
        <v>411</v>
      </c>
    </row>
    <row r="41" ht="15.75" customHeight="1">
      <c r="A41" s="1" t="s">
        <v>433</v>
      </c>
      <c r="B41" s="3">
        <v>10.0</v>
      </c>
      <c r="C41" s="3">
        <v>40.0</v>
      </c>
      <c r="D41" s="1" t="str">
        <f>IFERROR(__xludf.DUMMYFUNCTION("""COMPUTED_VALUE"""),"Weapon")</f>
        <v>Weapon</v>
      </c>
      <c r="E41" s="1" t="str">
        <f>IFERROR(__xludf.DUMMYFUNCTION("""COMPUTED_VALUE"""),"2020-11-22 23:14:56")</f>
        <v>2020-11-22 23:14:56</v>
      </c>
      <c r="F41" s="1" t="str">
        <f>IFERROR(__xludf.DUMMYFUNCTION("""COMPUTED_VALUE"""),"Debate Club")</f>
        <v>Debate Club</v>
      </c>
      <c r="G41" s="1" t="s">
        <v>7</v>
      </c>
      <c r="H41" s="4">
        <v>44157.0</v>
      </c>
      <c r="I41" s="4" t="s">
        <v>8</v>
      </c>
      <c r="J41" s="5">
        <f>IFERROR(__xludf.DUMMYFUNCTION("""COMPUTED_VALUE"""),44157.9687037037)</f>
        <v>44157.9687</v>
      </c>
      <c r="K41" s="2" t="s">
        <v>411</v>
      </c>
    </row>
    <row r="42" ht="15.75" customHeight="1">
      <c r="A42" s="1" t="s">
        <v>441</v>
      </c>
      <c r="B42" s="3">
        <v>1.0</v>
      </c>
      <c r="C42" s="3">
        <v>41.0</v>
      </c>
      <c r="D42" s="1" t="str">
        <f>IFERROR(__xludf.DUMMYFUNCTION("""COMPUTED_VALUE"""),"Weapon")</f>
        <v>Weapon</v>
      </c>
      <c r="E42" s="1" t="str">
        <f>IFERROR(__xludf.DUMMYFUNCTION("""COMPUTED_VALUE"""),"2020-12-09 11:21:23")</f>
        <v>2020-12-09 11:21:23</v>
      </c>
      <c r="F42" s="1" t="str">
        <f>IFERROR(__xludf.DUMMYFUNCTION("""COMPUTED_VALUE"""),"Ferrous Shadow")</f>
        <v>Ferrous Shadow</v>
      </c>
      <c r="G42" s="1" t="s">
        <v>7</v>
      </c>
      <c r="H42" s="4">
        <v>44174.0</v>
      </c>
      <c r="I42" s="4" t="s">
        <v>8</v>
      </c>
      <c r="J42" s="5">
        <f>IFERROR(__xludf.DUMMYFUNCTION("""COMPUTED_VALUE"""),44174.47318287037)</f>
        <v>44174.47318</v>
      </c>
      <c r="K42" s="2" t="s">
        <v>411</v>
      </c>
    </row>
    <row r="43" ht="15.75" customHeight="1">
      <c r="A43" s="1" t="s">
        <v>442</v>
      </c>
      <c r="B43" s="3">
        <v>2.0</v>
      </c>
      <c r="C43" s="3">
        <v>42.0</v>
      </c>
      <c r="D43" s="1" t="str">
        <f>IFERROR(__xludf.DUMMYFUNCTION("""COMPUTED_VALUE"""),"Weapon")</f>
        <v>Weapon</v>
      </c>
      <c r="E43" s="1" t="str">
        <f>IFERROR(__xludf.DUMMYFUNCTION("""COMPUTED_VALUE"""),"2020-12-09 11:21:23")</f>
        <v>2020-12-09 11:21:23</v>
      </c>
      <c r="F43" s="1" t="str">
        <f>IFERROR(__xludf.DUMMYFUNCTION("""COMPUTED_VALUE"""),"Black Tassel")</f>
        <v>Black Tassel</v>
      </c>
      <c r="G43" s="1" t="s">
        <v>7</v>
      </c>
      <c r="H43" s="4">
        <v>44174.0</v>
      </c>
      <c r="I43" s="4" t="s">
        <v>8</v>
      </c>
      <c r="J43" s="5">
        <f>IFERROR(__xludf.DUMMYFUNCTION("""COMPUTED_VALUE"""),44174.47318287037)</f>
        <v>44174.47318</v>
      </c>
      <c r="K43" s="2" t="s">
        <v>411</v>
      </c>
    </row>
    <row r="44" ht="15.75" customHeight="1">
      <c r="A44" s="1" t="s">
        <v>443</v>
      </c>
      <c r="B44" s="3">
        <v>3.0</v>
      </c>
      <c r="C44" s="3">
        <v>43.0</v>
      </c>
      <c r="D44" s="1" t="str">
        <f>IFERROR(__xludf.DUMMYFUNCTION("""COMPUTED_VALUE"""),"Weapon")</f>
        <v>Weapon</v>
      </c>
      <c r="E44" s="1" t="str">
        <f>IFERROR(__xludf.DUMMYFUNCTION("""COMPUTED_VALUE"""),"2020-12-09 11:21:23")</f>
        <v>2020-12-09 11:21:23</v>
      </c>
      <c r="F44" s="1" t="str">
        <f>IFERROR(__xludf.DUMMYFUNCTION("""COMPUTED_VALUE"""),"Emerald Orb")</f>
        <v>Emerald Orb</v>
      </c>
      <c r="G44" s="1" t="s">
        <v>7</v>
      </c>
      <c r="H44" s="4">
        <v>44174.0</v>
      </c>
      <c r="I44" s="4" t="s">
        <v>8</v>
      </c>
      <c r="J44" s="5">
        <f>IFERROR(__xludf.DUMMYFUNCTION("""COMPUTED_VALUE"""),44174.47318287037)</f>
        <v>44174.47318</v>
      </c>
      <c r="K44" s="2" t="s">
        <v>411</v>
      </c>
    </row>
    <row r="45" ht="15.75" customHeight="1">
      <c r="A45" s="1" t="s">
        <v>441</v>
      </c>
      <c r="B45" s="3">
        <v>4.0</v>
      </c>
      <c r="C45" s="3">
        <v>44.0</v>
      </c>
      <c r="D45" s="1" t="str">
        <f>IFERROR(__xludf.DUMMYFUNCTION("""COMPUTED_VALUE"""),"Weapon")</f>
        <v>Weapon</v>
      </c>
      <c r="E45" s="1" t="str">
        <f>IFERROR(__xludf.DUMMYFUNCTION("""COMPUTED_VALUE"""),"2020-12-09 11:21:23")</f>
        <v>2020-12-09 11:21:23</v>
      </c>
      <c r="F45" s="1" t="str">
        <f>IFERROR(__xludf.DUMMYFUNCTION("""COMPUTED_VALUE"""),"Ferrous Shadow")</f>
        <v>Ferrous Shadow</v>
      </c>
      <c r="G45" s="1" t="s">
        <v>7</v>
      </c>
      <c r="H45" s="4">
        <v>44174.0</v>
      </c>
      <c r="I45" s="4" t="s">
        <v>8</v>
      </c>
      <c r="J45" s="5">
        <f>IFERROR(__xludf.DUMMYFUNCTION("""COMPUTED_VALUE"""),44174.47318287037)</f>
        <v>44174.47318</v>
      </c>
      <c r="K45" s="2" t="s">
        <v>411</v>
      </c>
    </row>
    <row r="46" ht="15.75" customHeight="1">
      <c r="A46" s="1" t="s">
        <v>444</v>
      </c>
      <c r="B46" s="3">
        <v>5.0</v>
      </c>
      <c r="C46" s="3">
        <v>45.0</v>
      </c>
      <c r="D46" s="1" t="str">
        <f>IFERROR(__xludf.DUMMYFUNCTION("""COMPUTED_VALUE"""),"Weapon")</f>
        <v>Weapon</v>
      </c>
      <c r="E46" s="1" t="str">
        <f>IFERROR(__xludf.DUMMYFUNCTION("""COMPUTED_VALUE"""),"2020-12-09 11:21:23")</f>
        <v>2020-12-09 11:21:23</v>
      </c>
      <c r="F46" s="1" t="str">
        <f>IFERROR(__xludf.DUMMYFUNCTION("""COMPUTED_VALUE"""),"Harbinger of Dawn")</f>
        <v>Harbinger of Dawn</v>
      </c>
      <c r="G46" s="1" t="s">
        <v>7</v>
      </c>
      <c r="H46" s="4">
        <v>44174.0</v>
      </c>
      <c r="I46" s="4" t="s">
        <v>8</v>
      </c>
      <c r="J46" s="5">
        <f>IFERROR(__xludf.DUMMYFUNCTION("""COMPUTED_VALUE"""),44174.47318287037)</f>
        <v>44174.47318</v>
      </c>
      <c r="K46" s="2" t="s">
        <v>411</v>
      </c>
    </row>
    <row r="47" ht="15.75" customHeight="1">
      <c r="A47" s="1" t="s">
        <v>445</v>
      </c>
      <c r="B47" s="3">
        <v>6.0</v>
      </c>
      <c r="C47" s="3">
        <v>46.0</v>
      </c>
      <c r="D47" s="1" t="str">
        <f>IFERROR(__xludf.DUMMYFUNCTION("""COMPUTED_VALUE"""),"Weapon")</f>
        <v>Weapon</v>
      </c>
      <c r="E47" s="1" t="str">
        <f>IFERROR(__xludf.DUMMYFUNCTION("""COMPUTED_VALUE"""),"2020-12-09 11:21:23")</f>
        <v>2020-12-09 11:21:23</v>
      </c>
      <c r="F47" s="1" t="str">
        <f>IFERROR(__xludf.DUMMYFUNCTION("""COMPUTED_VALUE"""),"Sharpshooter's Oath")</f>
        <v>Sharpshooter's Oath</v>
      </c>
      <c r="G47" s="1" t="s">
        <v>7</v>
      </c>
      <c r="H47" s="4">
        <v>44174.0</v>
      </c>
      <c r="I47" s="4" t="s">
        <v>8</v>
      </c>
      <c r="J47" s="5">
        <f>IFERROR(__xludf.DUMMYFUNCTION("""COMPUTED_VALUE"""),44174.47318287037)</f>
        <v>44174.47318</v>
      </c>
      <c r="K47" s="2" t="s">
        <v>411</v>
      </c>
    </row>
    <row r="48" ht="15.75" customHeight="1">
      <c r="A48" s="1" t="s">
        <v>446</v>
      </c>
      <c r="B48" s="3">
        <v>7.0</v>
      </c>
      <c r="C48" s="3">
        <v>47.0</v>
      </c>
      <c r="D48" s="1" t="str">
        <f>IFERROR(__xludf.DUMMYFUNCTION("""COMPUTED_VALUE"""),"Weapon")</f>
        <v>Weapon</v>
      </c>
      <c r="E48" s="1" t="str">
        <f>IFERROR(__xludf.DUMMYFUNCTION("""COMPUTED_VALUE"""),"2020-12-09 11:21:23")</f>
        <v>2020-12-09 11:21:23</v>
      </c>
      <c r="F48" s="1" t="str">
        <f>IFERROR(__xludf.DUMMYFUNCTION("""COMPUTED_VALUE"""),"Magic Guide")</f>
        <v>Magic Guide</v>
      </c>
      <c r="G48" s="1" t="s">
        <v>7</v>
      </c>
      <c r="H48" s="4">
        <v>44174.0</v>
      </c>
      <c r="I48" s="4" t="s">
        <v>8</v>
      </c>
      <c r="J48" s="5">
        <f>IFERROR(__xludf.DUMMYFUNCTION("""COMPUTED_VALUE"""),44174.47318287037)</f>
        <v>44174.47318</v>
      </c>
      <c r="K48" s="2" t="s">
        <v>411</v>
      </c>
    </row>
    <row r="49" ht="15.75" customHeight="1">
      <c r="A49" s="1" t="s">
        <v>447</v>
      </c>
      <c r="B49" s="3">
        <v>8.0</v>
      </c>
      <c r="C49" s="3">
        <v>48.0</v>
      </c>
      <c r="D49" s="1" t="str">
        <f>IFERROR(__xludf.DUMMYFUNCTION("""COMPUTED_VALUE"""),"Weapon")</f>
        <v>Weapon</v>
      </c>
      <c r="E49" s="1" t="str">
        <f>IFERROR(__xludf.DUMMYFUNCTION("""COMPUTED_VALUE"""),"2020-12-09 11:21:23")</f>
        <v>2020-12-09 11:21:23</v>
      </c>
      <c r="F49" s="1" t="str">
        <f>IFERROR(__xludf.DUMMYFUNCTION("""COMPUTED_VALUE"""),"Debate Club")</f>
        <v>Debate Club</v>
      </c>
      <c r="G49" s="1" t="s">
        <v>7</v>
      </c>
      <c r="H49" s="4">
        <v>44174.0</v>
      </c>
      <c r="I49" s="4" t="s">
        <v>8</v>
      </c>
      <c r="J49" s="5">
        <f>IFERROR(__xludf.DUMMYFUNCTION("""COMPUTED_VALUE"""),44174.47318287037)</f>
        <v>44174.47318</v>
      </c>
      <c r="K49" s="2" t="s">
        <v>411</v>
      </c>
    </row>
    <row r="50" ht="15.75" customHeight="1">
      <c r="A50" s="1" t="s">
        <v>448</v>
      </c>
      <c r="B50" s="3">
        <v>9.0</v>
      </c>
      <c r="C50" s="3">
        <v>49.0</v>
      </c>
      <c r="D50" s="1" t="str">
        <f>IFERROR(__xludf.DUMMYFUNCTION("""COMPUTED_VALUE"""),"Character")</f>
        <v>Character</v>
      </c>
      <c r="E50" s="1" t="str">
        <f>IFERROR(__xludf.DUMMYFUNCTION("""COMPUTED_VALUE"""),"2020-12-09 11:21:23")</f>
        <v>2020-12-09 11:21:23</v>
      </c>
      <c r="F50" s="1" t="str">
        <f>IFERROR(__xludf.DUMMYFUNCTION("""COMPUTED_VALUE"""),"Xingqiu")</f>
        <v>Xingqiu</v>
      </c>
      <c r="G50" s="1" t="s">
        <v>17</v>
      </c>
      <c r="H50" s="4">
        <v>44174.0</v>
      </c>
      <c r="I50" s="4" t="s">
        <v>8</v>
      </c>
      <c r="J50" s="5">
        <f>IFERROR(__xludf.DUMMYFUNCTION("""COMPUTED_VALUE"""),44174.47318287037)</f>
        <v>44174.47318</v>
      </c>
      <c r="K50" s="2" t="s">
        <v>411</v>
      </c>
    </row>
    <row r="51" ht="15.75" customHeight="1">
      <c r="A51" s="1" t="s">
        <v>449</v>
      </c>
      <c r="B51" s="3">
        <v>10.0</v>
      </c>
      <c r="C51" s="3">
        <v>50.0</v>
      </c>
      <c r="D51" s="1" t="str">
        <f>IFERROR(__xludf.DUMMYFUNCTION("""COMPUTED_VALUE"""),"Weapon")</f>
        <v>Weapon</v>
      </c>
      <c r="E51" s="1" t="str">
        <f>IFERROR(__xludf.DUMMYFUNCTION("""COMPUTED_VALUE"""),"2020-12-09 11:21:23")</f>
        <v>2020-12-09 11:21:23</v>
      </c>
      <c r="F51" s="1" t="str">
        <f>IFERROR(__xludf.DUMMYFUNCTION("""COMPUTED_VALUE"""),"Cool Steel")</f>
        <v>Cool Steel</v>
      </c>
      <c r="G51" s="1" t="s">
        <v>7</v>
      </c>
      <c r="H51" s="4">
        <v>44174.0</v>
      </c>
      <c r="I51" s="4" t="s">
        <v>8</v>
      </c>
      <c r="J51" s="5">
        <f>IFERROR(__xludf.DUMMYFUNCTION("""COMPUTED_VALUE"""),44174.47318287037)</f>
        <v>44174.47318</v>
      </c>
      <c r="K51" s="2" t="s">
        <v>411</v>
      </c>
    </row>
    <row r="52" ht="15.75" customHeight="1">
      <c r="A52" s="1" t="s">
        <v>450</v>
      </c>
      <c r="B52" s="3">
        <v>1.0</v>
      </c>
      <c r="C52" s="3">
        <v>51.0</v>
      </c>
      <c r="D52" s="1" t="str">
        <f>IFERROR(__xludf.DUMMYFUNCTION("""COMPUTED_VALUE"""),"Weapon")</f>
        <v>Weapon</v>
      </c>
      <c r="E52" s="1" t="str">
        <f>IFERROR(__xludf.DUMMYFUNCTION("""COMPUTED_VALUE"""),"2020-12-14 22:34:56")</f>
        <v>2020-12-14 22:34:56</v>
      </c>
      <c r="F52" s="1" t="str">
        <f>IFERROR(__xludf.DUMMYFUNCTION("""COMPUTED_VALUE"""),"Thrilling Tales of Dragon Slayers")</f>
        <v>Thrilling Tales of Dragon Slayers</v>
      </c>
      <c r="G52" s="1" t="s">
        <v>7</v>
      </c>
      <c r="H52" s="4">
        <v>44179.0</v>
      </c>
      <c r="I52" s="4" t="s">
        <v>8</v>
      </c>
      <c r="J52" s="5">
        <f>IFERROR(__xludf.DUMMYFUNCTION("""COMPUTED_VALUE"""),44179.94092592593)</f>
        <v>44179.94093</v>
      </c>
      <c r="K52" s="2" t="s">
        <v>411</v>
      </c>
    </row>
    <row r="53" ht="15.75" customHeight="1">
      <c r="A53" s="1" t="s">
        <v>451</v>
      </c>
      <c r="B53" s="3">
        <v>2.0</v>
      </c>
      <c r="C53" s="3">
        <v>52.0</v>
      </c>
      <c r="D53" s="1" t="str">
        <f>IFERROR(__xludf.DUMMYFUNCTION("""COMPUTED_VALUE"""),"Weapon")</f>
        <v>Weapon</v>
      </c>
      <c r="E53" s="1" t="str">
        <f>IFERROR(__xludf.DUMMYFUNCTION("""COMPUTED_VALUE"""),"2020-12-14 22:34:56")</f>
        <v>2020-12-14 22:34:56</v>
      </c>
      <c r="F53" s="1" t="str">
        <f>IFERROR(__xludf.DUMMYFUNCTION("""COMPUTED_VALUE"""),"Debate Club")</f>
        <v>Debate Club</v>
      </c>
      <c r="G53" s="1" t="s">
        <v>7</v>
      </c>
      <c r="H53" s="4">
        <v>44179.0</v>
      </c>
      <c r="I53" s="4" t="s">
        <v>8</v>
      </c>
      <c r="J53" s="5">
        <f>IFERROR(__xludf.DUMMYFUNCTION("""COMPUTED_VALUE"""),44179.94092592593)</f>
        <v>44179.94093</v>
      </c>
      <c r="K53" s="2" t="s">
        <v>411</v>
      </c>
    </row>
    <row r="54" ht="15.75" customHeight="1">
      <c r="A54" s="1" t="s">
        <v>452</v>
      </c>
      <c r="B54" s="3">
        <v>3.0</v>
      </c>
      <c r="C54" s="3">
        <v>53.0</v>
      </c>
      <c r="D54" s="1" t="str">
        <f>IFERROR(__xludf.DUMMYFUNCTION("""COMPUTED_VALUE"""),"Weapon")</f>
        <v>Weapon</v>
      </c>
      <c r="E54" s="1" t="str">
        <f>IFERROR(__xludf.DUMMYFUNCTION("""COMPUTED_VALUE"""),"2020-12-14 22:34:56")</f>
        <v>2020-12-14 22:34:56</v>
      </c>
      <c r="F54" s="1" t="str">
        <f>IFERROR(__xludf.DUMMYFUNCTION("""COMPUTED_VALUE"""),"Raven Bow")</f>
        <v>Raven Bow</v>
      </c>
      <c r="G54" s="1" t="s">
        <v>7</v>
      </c>
      <c r="H54" s="4">
        <v>44179.0</v>
      </c>
      <c r="I54" s="4" t="s">
        <v>8</v>
      </c>
      <c r="J54" s="5">
        <f>IFERROR(__xludf.DUMMYFUNCTION("""COMPUTED_VALUE"""),44179.94092592593)</f>
        <v>44179.94093</v>
      </c>
      <c r="K54" s="2" t="s">
        <v>411</v>
      </c>
    </row>
    <row r="55" ht="15.75" customHeight="1">
      <c r="A55" s="1" t="s">
        <v>453</v>
      </c>
      <c r="B55" s="3">
        <v>4.0</v>
      </c>
      <c r="C55" s="3">
        <v>54.0</v>
      </c>
      <c r="D55" s="1" t="str">
        <f>IFERROR(__xludf.DUMMYFUNCTION("""COMPUTED_VALUE"""),"Weapon")</f>
        <v>Weapon</v>
      </c>
      <c r="E55" s="1" t="str">
        <f>IFERROR(__xludf.DUMMYFUNCTION("""COMPUTED_VALUE"""),"2020-12-14 22:34:56")</f>
        <v>2020-12-14 22:34:56</v>
      </c>
      <c r="F55" s="1" t="str">
        <f>IFERROR(__xludf.DUMMYFUNCTION("""COMPUTED_VALUE"""),"Black Tassel")</f>
        <v>Black Tassel</v>
      </c>
      <c r="G55" s="1" t="s">
        <v>7</v>
      </c>
      <c r="H55" s="4">
        <v>44179.0</v>
      </c>
      <c r="I55" s="4" t="s">
        <v>8</v>
      </c>
      <c r="J55" s="5">
        <f>IFERROR(__xludf.DUMMYFUNCTION("""COMPUTED_VALUE"""),44179.94092592593)</f>
        <v>44179.94093</v>
      </c>
      <c r="K55" s="2" t="s">
        <v>411</v>
      </c>
    </row>
    <row r="56" ht="15.75" customHeight="1">
      <c r="A56" s="1" t="s">
        <v>454</v>
      </c>
      <c r="B56" s="3">
        <v>5.0</v>
      </c>
      <c r="C56" s="3">
        <v>55.0</v>
      </c>
      <c r="D56" s="1" t="str">
        <f>IFERROR(__xludf.DUMMYFUNCTION("""COMPUTED_VALUE"""),"Weapon")</f>
        <v>Weapon</v>
      </c>
      <c r="E56" s="1" t="str">
        <f>IFERROR(__xludf.DUMMYFUNCTION("""COMPUTED_VALUE"""),"2020-12-14 22:34:56")</f>
        <v>2020-12-14 22:34:56</v>
      </c>
      <c r="F56" s="1" t="str">
        <f>IFERROR(__xludf.DUMMYFUNCTION("""COMPUTED_VALUE"""),"Slingshot")</f>
        <v>Slingshot</v>
      </c>
      <c r="G56" s="1" t="s">
        <v>7</v>
      </c>
      <c r="H56" s="4">
        <v>44179.0</v>
      </c>
      <c r="I56" s="4" t="s">
        <v>8</v>
      </c>
      <c r="J56" s="5">
        <f>IFERROR(__xludf.DUMMYFUNCTION("""COMPUTED_VALUE"""),44179.94092592593)</f>
        <v>44179.94093</v>
      </c>
      <c r="K56" s="2" t="s">
        <v>411</v>
      </c>
    </row>
    <row r="57" ht="15.75" customHeight="1">
      <c r="A57" s="1" t="s">
        <v>452</v>
      </c>
      <c r="B57" s="3">
        <v>6.0</v>
      </c>
      <c r="C57" s="3">
        <v>56.0</v>
      </c>
      <c r="D57" s="1" t="str">
        <f>IFERROR(__xludf.DUMMYFUNCTION("""COMPUTED_VALUE"""),"Weapon")</f>
        <v>Weapon</v>
      </c>
      <c r="E57" s="1" t="str">
        <f>IFERROR(__xludf.DUMMYFUNCTION("""COMPUTED_VALUE"""),"2020-12-14 22:34:56")</f>
        <v>2020-12-14 22:34:56</v>
      </c>
      <c r="F57" s="1" t="str">
        <f>IFERROR(__xludf.DUMMYFUNCTION("""COMPUTED_VALUE"""),"Raven Bow")</f>
        <v>Raven Bow</v>
      </c>
      <c r="G57" s="1" t="s">
        <v>7</v>
      </c>
      <c r="H57" s="4">
        <v>44179.0</v>
      </c>
      <c r="I57" s="4" t="s">
        <v>8</v>
      </c>
      <c r="J57" s="5">
        <f>IFERROR(__xludf.DUMMYFUNCTION("""COMPUTED_VALUE"""),44179.94092592593)</f>
        <v>44179.94093</v>
      </c>
      <c r="K57" s="2" t="s">
        <v>411</v>
      </c>
    </row>
    <row r="58" ht="15.75" customHeight="1">
      <c r="A58" s="1" t="s">
        <v>455</v>
      </c>
      <c r="B58" s="3">
        <v>7.0</v>
      </c>
      <c r="C58" s="3">
        <v>57.0</v>
      </c>
      <c r="D58" s="1" t="str">
        <f>IFERROR(__xludf.DUMMYFUNCTION("""COMPUTED_VALUE"""),"Weapon")</f>
        <v>Weapon</v>
      </c>
      <c r="E58" s="1" t="str">
        <f>IFERROR(__xludf.DUMMYFUNCTION("""COMPUTED_VALUE"""),"2020-12-14 22:34:56")</f>
        <v>2020-12-14 22:34:56</v>
      </c>
      <c r="F58" s="1" t="str">
        <f>IFERROR(__xludf.DUMMYFUNCTION("""COMPUTED_VALUE"""),"Magic Guide")</f>
        <v>Magic Guide</v>
      </c>
      <c r="G58" s="1" t="s">
        <v>7</v>
      </c>
      <c r="H58" s="4">
        <v>44179.0</v>
      </c>
      <c r="I58" s="4" t="s">
        <v>8</v>
      </c>
      <c r="J58" s="5">
        <f>IFERROR(__xludf.DUMMYFUNCTION("""COMPUTED_VALUE"""),44179.94092592593)</f>
        <v>44179.94093</v>
      </c>
      <c r="K58" s="2" t="s">
        <v>411</v>
      </c>
    </row>
    <row r="59" ht="15.75" customHeight="1">
      <c r="A59" s="1" t="s">
        <v>451</v>
      </c>
      <c r="B59" s="3">
        <v>8.0</v>
      </c>
      <c r="C59" s="3">
        <v>58.0</v>
      </c>
      <c r="D59" s="1" t="str">
        <f>IFERROR(__xludf.DUMMYFUNCTION("""COMPUTED_VALUE"""),"Weapon")</f>
        <v>Weapon</v>
      </c>
      <c r="E59" s="1" t="str">
        <f>IFERROR(__xludf.DUMMYFUNCTION("""COMPUTED_VALUE"""),"2020-12-14 22:34:56")</f>
        <v>2020-12-14 22:34:56</v>
      </c>
      <c r="F59" s="1" t="str">
        <f>IFERROR(__xludf.DUMMYFUNCTION("""COMPUTED_VALUE"""),"Debate Club")</f>
        <v>Debate Club</v>
      </c>
      <c r="G59" s="1" t="s">
        <v>7</v>
      </c>
      <c r="H59" s="4">
        <v>44179.0</v>
      </c>
      <c r="I59" s="4" t="s">
        <v>8</v>
      </c>
      <c r="J59" s="5">
        <f>IFERROR(__xludf.DUMMYFUNCTION("""COMPUTED_VALUE"""),44179.94092592593)</f>
        <v>44179.94093</v>
      </c>
      <c r="K59" s="2" t="s">
        <v>411</v>
      </c>
    </row>
    <row r="60" ht="15.75" customHeight="1">
      <c r="A60" s="1" t="s">
        <v>456</v>
      </c>
      <c r="B60" s="3">
        <v>9.0</v>
      </c>
      <c r="C60" s="3">
        <v>59.0</v>
      </c>
      <c r="D60" s="1" t="str">
        <f>IFERROR(__xludf.DUMMYFUNCTION("""COMPUTED_VALUE"""),"Weapon")</f>
        <v>Weapon</v>
      </c>
      <c r="E60" s="1" t="str">
        <f>IFERROR(__xludf.DUMMYFUNCTION("""COMPUTED_VALUE"""),"2020-12-14 22:34:56")</f>
        <v>2020-12-14 22:34:56</v>
      </c>
      <c r="F60" s="1" t="str">
        <f>IFERROR(__xludf.DUMMYFUNCTION("""COMPUTED_VALUE"""),"Lion's Roar")</f>
        <v>Lion's Roar</v>
      </c>
      <c r="G60" s="1" t="s">
        <v>17</v>
      </c>
      <c r="H60" s="4">
        <v>44179.0</v>
      </c>
      <c r="I60" s="4" t="s">
        <v>8</v>
      </c>
      <c r="J60" s="5">
        <f>IFERROR(__xludf.DUMMYFUNCTION("""COMPUTED_VALUE"""),44179.94092592593)</f>
        <v>44179.94093</v>
      </c>
      <c r="K60" s="2" t="s">
        <v>411</v>
      </c>
    </row>
    <row r="61" ht="15.75" customHeight="1">
      <c r="A61" s="1" t="s">
        <v>457</v>
      </c>
      <c r="B61" s="3">
        <v>10.0</v>
      </c>
      <c r="C61" s="3">
        <v>60.0</v>
      </c>
      <c r="D61" s="1" t="str">
        <f>IFERROR(__xludf.DUMMYFUNCTION("""COMPUTED_VALUE"""),"Weapon")</f>
        <v>Weapon</v>
      </c>
      <c r="E61" s="1" t="str">
        <f>IFERROR(__xludf.DUMMYFUNCTION("""COMPUTED_VALUE"""),"2020-12-14 22:34:56")</f>
        <v>2020-12-14 22:34:56</v>
      </c>
      <c r="F61" s="1" t="str">
        <f>IFERROR(__xludf.DUMMYFUNCTION("""COMPUTED_VALUE"""),"Sharpshooter's Oath")</f>
        <v>Sharpshooter's Oath</v>
      </c>
      <c r="G61" s="1" t="s">
        <v>7</v>
      </c>
      <c r="H61" s="4">
        <v>44179.0</v>
      </c>
      <c r="I61" s="4" t="s">
        <v>8</v>
      </c>
      <c r="J61" s="5">
        <f>IFERROR(__xludf.DUMMYFUNCTION("""COMPUTED_VALUE"""),44179.94092592593)</f>
        <v>44179.94093</v>
      </c>
      <c r="K61" s="2" t="s">
        <v>411</v>
      </c>
    </row>
    <row r="62" ht="15.75" customHeight="1">
      <c r="A62" s="1" t="s">
        <v>458</v>
      </c>
      <c r="B62" s="3">
        <v>1.0</v>
      </c>
      <c r="C62" s="3">
        <v>61.0</v>
      </c>
      <c r="D62" s="1" t="str">
        <f>IFERROR(__xludf.DUMMYFUNCTION("""COMPUTED_VALUE"""),"Weapon")</f>
        <v>Weapon</v>
      </c>
      <c r="E62" s="1" t="str">
        <f>IFERROR(__xludf.DUMMYFUNCTION("""COMPUTED_VALUE"""),"2020-12-22 21:29:10")</f>
        <v>2020-12-22 21:29:10</v>
      </c>
      <c r="F62" s="1" t="str">
        <f>IFERROR(__xludf.DUMMYFUNCTION("""COMPUTED_VALUE"""),"Skyrider Sword")</f>
        <v>Skyrider Sword</v>
      </c>
      <c r="G62" s="1" t="s">
        <v>7</v>
      </c>
      <c r="H62" s="4">
        <v>44187.0</v>
      </c>
      <c r="I62" s="4" t="s">
        <v>8</v>
      </c>
      <c r="J62" s="5">
        <f>IFERROR(__xludf.DUMMYFUNCTION("""COMPUTED_VALUE"""),44187.89525462963)</f>
        <v>44187.89525</v>
      </c>
      <c r="K62" s="2" t="s">
        <v>411</v>
      </c>
    </row>
    <row r="63" ht="15.75" customHeight="1">
      <c r="A63" s="1" t="s">
        <v>459</v>
      </c>
      <c r="B63" s="3">
        <v>2.0</v>
      </c>
      <c r="C63" s="3">
        <v>62.0</v>
      </c>
      <c r="D63" s="1" t="str">
        <f>IFERROR(__xludf.DUMMYFUNCTION("""COMPUTED_VALUE"""),"Weapon")</f>
        <v>Weapon</v>
      </c>
      <c r="E63" s="1" t="str">
        <f>IFERROR(__xludf.DUMMYFUNCTION("""COMPUTED_VALUE"""),"2020-12-22 21:29:10")</f>
        <v>2020-12-22 21:29:10</v>
      </c>
      <c r="F63" s="1" t="str">
        <f>IFERROR(__xludf.DUMMYFUNCTION("""COMPUTED_VALUE"""),"Cool Steel")</f>
        <v>Cool Steel</v>
      </c>
      <c r="G63" s="1" t="s">
        <v>7</v>
      </c>
      <c r="H63" s="4">
        <v>44187.0</v>
      </c>
      <c r="I63" s="4" t="s">
        <v>8</v>
      </c>
      <c r="J63" s="5">
        <f>IFERROR(__xludf.DUMMYFUNCTION("""COMPUTED_VALUE"""),44187.89525462963)</f>
        <v>44187.89525</v>
      </c>
      <c r="K63" s="2" t="s">
        <v>411</v>
      </c>
    </row>
    <row r="64" ht="15.75" customHeight="1">
      <c r="A64" s="1" t="s">
        <v>460</v>
      </c>
      <c r="B64" s="3">
        <v>3.0</v>
      </c>
      <c r="C64" s="3">
        <v>63.0</v>
      </c>
      <c r="D64" s="1" t="str">
        <f>IFERROR(__xludf.DUMMYFUNCTION("""COMPUTED_VALUE"""),"Weapon")</f>
        <v>Weapon</v>
      </c>
      <c r="E64" s="1" t="str">
        <f>IFERROR(__xludf.DUMMYFUNCTION("""COMPUTED_VALUE"""),"2020-12-22 21:29:10")</f>
        <v>2020-12-22 21:29:10</v>
      </c>
      <c r="F64" s="1" t="str">
        <f>IFERROR(__xludf.DUMMYFUNCTION("""COMPUTED_VALUE"""),"Raven Bow")</f>
        <v>Raven Bow</v>
      </c>
      <c r="G64" s="1" t="s">
        <v>7</v>
      </c>
      <c r="H64" s="4">
        <v>44187.0</v>
      </c>
      <c r="I64" s="4" t="s">
        <v>8</v>
      </c>
      <c r="J64" s="5">
        <f>IFERROR(__xludf.DUMMYFUNCTION("""COMPUTED_VALUE"""),44187.89525462963)</f>
        <v>44187.89525</v>
      </c>
      <c r="K64" s="2" t="s">
        <v>411</v>
      </c>
    </row>
    <row r="65" ht="15.75" customHeight="1">
      <c r="A65" s="1" t="s">
        <v>461</v>
      </c>
      <c r="B65" s="3">
        <v>4.0</v>
      </c>
      <c r="C65" s="3">
        <v>64.0</v>
      </c>
      <c r="D65" s="1" t="str">
        <f>IFERROR(__xludf.DUMMYFUNCTION("""COMPUTED_VALUE"""),"Character")</f>
        <v>Character</v>
      </c>
      <c r="E65" s="1" t="str">
        <f>IFERROR(__xludf.DUMMYFUNCTION("""COMPUTED_VALUE"""),"2020-12-22 21:29:10")</f>
        <v>2020-12-22 21:29:10</v>
      </c>
      <c r="F65" s="1" t="str">
        <f>IFERROR(__xludf.DUMMYFUNCTION("""COMPUTED_VALUE"""),"Bennett")</f>
        <v>Bennett</v>
      </c>
      <c r="G65" s="1" t="s">
        <v>17</v>
      </c>
      <c r="H65" s="4">
        <v>44187.0</v>
      </c>
      <c r="I65" s="4" t="s">
        <v>8</v>
      </c>
      <c r="J65" s="5">
        <f>IFERROR(__xludf.DUMMYFUNCTION("""COMPUTED_VALUE"""),44187.89525462963)</f>
        <v>44187.89525</v>
      </c>
      <c r="K65" s="2" t="s">
        <v>411</v>
      </c>
    </row>
    <row r="66" ht="15.75" customHeight="1">
      <c r="A66" s="1" t="s">
        <v>462</v>
      </c>
      <c r="B66" s="3">
        <v>5.0</v>
      </c>
      <c r="C66" s="3">
        <v>65.0</v>
      </c>
      <c r="D66" s="1" t="str">
        <f>IFERROR(__xludf.DUMMYFUNCTION("""COMPUTED_VALUE"""),"Weapon")</f>
        <v>Weapon</v>
      </c>
      <c r="E66" s="1" t="str">
        <f>IFERROR(__xludf.DUMMYFUNCTION("""COMPUTED_VALUE"""),"2020-12-22 21:29:10")</f>
        <v>2020-12-22 21:29:10</v>
      </c>
      <c r="F66" s="1" t="str">
        <f>IFERROR(__xludf.DUMMYFUNCTION("""COMPUTED_VALUE"""),"Black Tassel")</f>
        <v>Black Tassel</v>
      </c>
      <c r="G66" s="1" t="s">
        <v>7</v>
      </c>
      <c r="H66" s="4">
        <v>44187.0</v>
      </c>
      <c r="I66" s="4" t="s">
        <v>8</v>
      </c>
      <c r="J66" s="5">
        <f>IFERROR(__xludf.DUMMYFUNCTION("""COMPUTED_VALUE"""),44187.89525462963)</f>
        <v>44187.89525</v>
      </c>
      <c r="K66" s="2" t="s">
        <v>411</v>
      </c>
    </row>
    <row r="67" ht="15.75" customHeight="1">
      <c r="A67" s="1" t="s">
        <v>463</v>
      </c>
      <c r="B67" s="3">
        <v>6.0</v>
      </c>
      <c r="C67" s="3">
        <v>66.0</v>
      </c>
      <c r="D67" s="1" t="str">
        <f>IFERROR(__xludf.DUMMYFUNCTION("""COMPUTED_VALUE"""),"Character")</f>
        <v>Character</v>
      </c>
      <c r="E67" s="1" t="str">
        <f>IFERROR(__xludf.DUMMYFUNCTION("""COMPUTED_VALUE"""),"2020-12-22 21:29:10")</f>
        <v>2020-12-22 21:29:10</v>
      </c>
      <c r="F67" s="1" t="str">
        <f>IFERROR(__xludf.DUMMYFUNCTION("""COMPUTED_VALUE"""),"Kaeya")</f>
        <v>Kaeya</v>
      </c>
      <c r="G67" s="1" t="s">
        <v>17</v>
      </c>
      <c r="H67" s="4">
        <v>44187.0</v>
      </c>
      <c r="I67" s="4" t="s">
        <v>8</v>
      </c>
      <c r="J67" s="5">
        <f>IFERROR(__xludf.DUMMYFUNCTION("""COMPUTED_VALUE"""),44187.89525462963)</f>
        <v>44187.89525</v>
      </c>
      <c r="K67" s="2" t="s">
        <v>411</v>
      </c>
    </row>
    <row r="68" ht="15.75" customHeight="1">
      <c r="A68" s="1" t="s">
        <v>460</v>
      </c>
      <c r="B68" s="3">
        <v>7.0</v>
      </c>
      <c r="C68" s="3">
        <v>67.0</v>
      </c>
      <c r="D68" s="1" t="str">
        <f>IFERROR(__xludf.DUMMYFUNCTION("""COMPUTED_VALUE"""),"Weapon")</f>
        <v>Weapon</v>
      </c>
      <c r="E68" s="1" t="str">
        <f>IFERROR(__xludf.DUMMYFUNCTION("""COMPUTED_VALUE"""),"2020-12-22 21:29:10")</f>
        <v>2020-12-22 21:29:10</v>
      </c>
      <c r="F68" s="1" t="str">
        <f>IFERROR(__xludf.DUMMYFUNCTION("""COMPUTED_VALUE"""),"Raven Bow")</f>
        <v>Raven Bow</v>
      </c>
      <c r="G68" s="1" t="s">
        <v>7</v>
      </c>
      <c r="H68" s="4">
        <v>44187.0</v>
      </c>
      <c r="I68" s="4" t="s">
        <v>8</v>
      </c>
      <c r="J68" s="5">
        <f>IFERROR(__xludf.DUMMYFUNCTION("""COMPUTED_VALUE"""),44187.89525462963)</f>
        <v>44187.89525</v>
      </c>
      <c r="K68" s="2" t="s">
        <v>411</v>
      </c>
    </row>
    <row r="69" ht="15.75" customHeight="1">
      <c r="A69" s="1" t="s">
        <v>462</v>
      </c>
      <c r="B69" s="3">
        <v>8.0</v>
      </c>
      <c r="C69" s="3">
        <v>68.0</v>
      </c>
      <c r="D69" s="1" t="str">
        <f>IFERROR(__xludf.DUMMYFUNCTION("""COMPUTED_VALUE"""),"Weapon")</f>
        <v>Weapon</v>
      </c>
      <c r="E69" s="1" t="str">
        <f>IFERROR(__xludf.DUMMYFUNCTION("""COMPUTED_VALUE"""),"2020-12-22 21:29:10")</f>
        <v>2020-12-22 21:29:10</v>
      </c>
      <c r="F69" s="1" t="str">
        <f>IFERROR(__xludf.DUMMYFUNCTION("""COMPUTED_VALUE"""),"Black Tassel")</f>
        <v>Black Tassel</v>
      </c>
      <c r="G69" s="1" t="s">
        <v>7</v>
      </c>
      <c r="H69" s="4">
        <v>44187.0</v>
      </c>
      <c r="I69" s="4" t="s">
        <v>8</v>
      </c>
      <c r="J69" s="5">
        <f>IFERROR(__xludf.DUMMYFUNCTION("""COMPUTED_VALUE"""),44187.89525462963)</f>
        <v>44187.89525</v>
      </c>
      <c r="K69" s="2" t="s">
        <v>411</v>
      </c>
    </row>
    <row r="70" ht="15.75" customHeight="1">
      <c r="A70" s="1" t="s">
        <v>464</v>
      </c>
      <c r="B70" s="3">
        <v>9.0</v>
      </c>
      <c r="C70" s="3">
        <v>69.0</v>
      </c>
      <c r="D70" s="1" t="str">
        <f>IFERROR(__xludf.DUMMYFUNCTION("""COMPUTED_VALUE"""),"Weapon")</f>
        <v>Weapon</v>
      </c>
      <c r="E70" s="1" t="str">
        <f>IFERROR(__xludf.DUMMYFUNCTION("""COMPUTED_VALUE"""),"2020-12-22 21:29:10")</f>
        <v>2020-12-22 21:29:10</v>
      </c>
      <c r="F70" s="1" t="str">
        <f>IFERROR(__xludf.DUMMYFUNCTION("""COMPUTED_VALUE"""),"Debate Club")</f>
        <v>Debate Club</v>
      </c>
      <c r="G70" s="1" t="s">
        <v>7</v>
      </c>
      <c r="H70" s="4">
        <v>44187.0</v>
      </c>
      <c r="I70" s="4" t="s">
        <v>8</v>
      </c>
      <c r="J70" s="5">
        <f>IFERROR(__xludf.DUMMYFUNCTION("""COMPUTED_VALUE"""),44187.89525462963)</f>
        <v>44187.89525</v>
      </c>
      <c r="K70" s="2" t="s">
        <v>411</v>
      </c>
    </row>
    <row r="71" ht="15.75" customHeight="1">
      <c r="A71" s="1" t="s">
        <v>465</v>
      </c>
      <c r="B71" s="3">
        <v>10.0</v>
      </c>
      <c r="C71" s="3">
        <v>70.0</v>
      </c>
      <c r="D71" s="1" t="str">
        <f>IFERROR(__xludf.DUMMYFUNCTION("""COMPUTED_VALUE"""),"Weapon")</f>
        <v>Weapon</v>
      </c>
      <c r="E71" s="1" t="str">
        <f>IFERROR(__xludf.DUMMYFUNCTION("""COMPUTED_VALUE"""),"2020-12-22 21:29:10")</f>
        <v>2020-12-22 21:29:10</v>
      </c>
      <c r="F71" s="1" t="str">
        <f>IFERROR(__xludf.DUMMYFUNCTION("""COMPUTED_VALUE"""),"Bloodtainted Greatsword")</f>
        <v>Bloodtainted Greatsword</v>
      </c>
      <c r="G71" s="1" t="s">
        <v>7</v>
      </c>
      <c r="H71" s="4">
        <v>44187.0</v>
      </c>
      <c r="I71" s="4" t="s">
        <v>8</v>
      </c>
      <c r="J71" s="5">
        <f>IFERROR(__xludf.DUMMYFUNCTION("""COMPUTED_VALUE"""),44187.89525462963)</f>
        <v>44187.89525</v>
      </c>
      <c r="K71" s="2" t="s">
        <v>411</v>
      </c>
    </row>
    <row r="72" ht="15.75" customHeight="1">
      <c r="A72" s="1" t="s">
        <v>466</v>
      </c>
      <c r="B72" s="3">
        <v>1.0</v>
      </c>
      <c r="C72" s="3">
        <v>71.0</v>
      </c>
      <c r="D72" s="1" t="str">
        <f>IFERROR(__xludf.DUMMYFUNCTION("""COMPUTED_VALUE"""),"Weapon")</f>
        <v>Weapon</v>
      </c>
      <c r="E72" s="1" t="str">
        <f>IFERROR(__xludf.DUMMYFUNCTION("""COMPUTED_VALUE"""),"2020-12-22 21:29:42")</f>
        <v>2020-12-22 21:29:42</v>
      </c>
      <c r="F72" s="1" t="str">
        <f>IFERROR(__xludf.DUMMYFUNCTION("""COMPUTED_VALUE"""),"Emerald Orb")</f>
        <v>Emerald Orb</v>
      </c>
      <c r="G72" s="1" t="s">
        <v>7</v>
      </c>
      <c r="H72" s="4">
        <v>44187.0</v>
      </c>
      <c r="I72" s="4" t="s">
        <v>8</v>
      </c>
      <c r="J72" s="5">
        <f>IFERROR(__xludf.DUMMYFUNCTION("""COMPUTED_VALUE"""),44187.895625)</f>
        <v>44187.89563</v>
      </c>
      <c r="K72" s="2" t="s">
        <v>411</v>
      </c>
    </row>
    <row r="73" ht="15.75" customHeight="1">
      <c r="A73" s="1" t="s">
        <v>466</v>
      </c>
      <c r="B73" s="3">
        <v>2.0</v>
      </c>
      <c r="C73" s="3">
        <v>72.0</v>
      </c>
      <c r="D73" s="1" t="str">
        <f>IFERROR(__xludf.DUMMYFUNCTION("""COMPUTED_VALUE"""),"Weapon")</f>
        <v>Weapon</v>
      </c>
      <c r="E73" s="1" t="str">
        <f>IFERROR(__xludf.DUMMYFUNCTION("""COMPUTED_VALUE"""),"2020-12-22 21:29:42")</f>
        <v>2020-12-22 21:29:42</v>
      </c>
      <c r="F73" s="1" t="str">
        <f>IFERROR(__xludf.DUMMYFUNCTION("""COMPUTED_VALUE"""),"Emerald Orb")</f>
        <v>Emerald Orb</v>
      </c>
      <c r="G73" s="1" t="s">
        <v>7</v>
      </c>
      <c r="H73" s="4">
        <v>44187.0</v>
      </c>
      <c r="I73" s="4" t="s">
        <v>8</v>
      </c>
      <c r="J73" s="5">
        <f>IFERROR(__xludf.DUMMYFUNCTION("""COMPUTED_VALUE"""),44187.895625)</f>
        <v>44187.89563</v>
      </c>
      <c r="K73" s="2" t="s">
        <v>411</v>
      </c>
    </row>
    <row r="74" ht="15.75" customHeight="1">
      <c r="A74" s="1" t="s">
        <v>467</v>
      </c>
      <c r="B74" s="3">
        <v>3.0</v>
      </c>
      <c r="C74" s="3">
        <v>73.0</v>
      </c>
      <c r="D74" s="1" t="str">
        <f>IFERROR(__xludf.DUMMYFUNCTION("""COMPUTED_VALUE"""),"Weapon")</f>
        <v>Weapon</v>
      </c>
      <c r="E74" s="1" t="str">
        <f>IFERROR(__xludf.DUMMYFUNCTION("""COMPUTED_VALUE"""),"2020-12-22 21:29:42")</f>
        <v>2020-12-22 21:29:42</v>
      </c>
      <c r="F74" s="1" t="str">
        <f>IFERROR(__xludf.DUMMYFUNCTION("""COMPUTED_VALUE"""),"Slingshot")</f>
        <v>Slingshot</v>
      </c>
      <c r="G74" s="1" t="s">
        <v>7</v>
      </c>
      <c r="H74" s="4">
        <v>44187.0</v>
      </c>
      <c r="I74" s="4" t="s">
        <v>8</v>
      </c>
      <c r="J74" s="5">
        <f>IFERROR(__xludf.DUMMYFUNCTION("""COMPUTED_VALUE"""),44187.895625)</f>
        <v>44187.89563</v>
      </c>
      <c r="K74" s="2" t="s">
        <v>411</v>
      </c>
    </row>
    <row r="75" ht="15.75" customHeight="1">
      <c r="A75" s="1" t="s">
        <v>468</v>
      </c>
      <c r="B75" s="3">
        <v>4.0</v>
      </c>
      <c r="C75" s="3">
        <v>74.0</v>
      </c>
      <c r="D75" s="1" t="str">
        <f>IFERROR(__xludf.DUMMYFUNCTION("""COMPUTED_VALUE"""),"Weapon")</f>
        <v>Weapon</v>
      </c>
      <c r="E75" s="1" t="str">
        <f>IFERROR(__xludf.DUMMYFUNCTION("""COMPUTED_VALUE"""),"2020-12-22 21:29:42")</f>
        <v>2020-12-22 21:29:42</v>
      </c>
      <c r="F75" s="1" t="str">
        <f>IFERROR(__xludf.DUMMYFUNCTION("""COMPUTED_VALUE"""),"Magic Guide")</f>
        <v>Magic Guide</v>
      </c>
      <c r="G75" s="1" t="s">
        <v>7</v>
      </c>
      <c r="H75" s="4">
        <v>44187.0</v>
      </c>
      <c r="I75" s="4" t="s">
        <v>8</v>
      </c>
      <c r="J75" s="5">
        <f>IFERROR(__xludf.DUMMYFUNCTION("""COMPUTED_VALUE"""),44187.895625)</f>
        <v>44187.89563</v>
      </c>
      <c r="K75" s="2" t="s">
        <v>411</v>
      </c>
    </row>
    <row r="76" ht="15.75" customHeight="1">
      <c r="A76" s="1" t="s">
        <v>469</v>
      </c>
      <c r="B76" s="3">
        <v>5.0</v>
      </c>
      <c r="C76" s="3">
        <v>75.0</v>
      </c>
      <c r="D76" s="1" t="str">
        <f>IFERROR(__xludf.DUMMYFUNCTION("""COMPUTED_VALUE"""),"Weapon")</f>
        <v>Weapon</v>
      </c>
      <c r="E76" s="1" t="str">
        <f>IFERROR(__xludf.DUMMYFUNCTION("""COMPUTED_VALUE"""),"2020-12-22 21:29:42")</f>
        <v>2020-12-22 21:29:42</v>
      </c>
      <c r="F76" s="1" t="str">
        <f>IFERROR(__xludf.DUMMYFUNCTION("""COMPUTED_VALUE"""),"Favonius Lance")</f>
        <v>Favonius Lance</v>
      </c>
      <c r="G76" s="1" t="s">
        <v>17</v>
      </c>
      <c r="H76" s="4">
        <v>44187.0</v>
      </c>
      <c r="I76" s="4" t="s">
        <v>8</v>
      </c>
      <c r="J76" s="5">
        <f>IFERROR(__xludf.DUMMYFUNCTION("""COMPUTED_VALUE"""),44187.895625)</f>
        <v>44187.89563</v>
      </c>
      <c r="K76" s="2" t="s">
        <v>411</v>
      </c>
    </row>
    <row r="77" ht="15.75" customHeight="1">
      <c r="A77" s="1" t="s">
        <v>468</v>
      </c>
      <c r="B77" s="3">
        <v>6.0</v>
      </c>
      <c r="C77" s="3">
        <v>76.0</v>
      </c>
      <c r="D77" s="1" t="str">
        <f>IFERROR(__xludf.DUMMYFUNCTION("""COMPUTED_VALUE"""),"Weapon")</f>
        <v>Weapon</v>
      </c>
      <c r="E77" s="1" t="str">
        <f>IFERROR(__xludf.DUMMYFUNCTION("""COMPUTED_VALUE"""),"2020-12-22 21:29:42")</f>
        <v>2020-12-22 21:29:42</v>
      </c>
      <c r="F77" s="1" t="str">
        <f>IFERROR(__xludf.DUMMYFUNCTION("""COMPUTED_VALUE"""),"Magic Guide")</f>
        <v>Magic Guide</v>
      </c>
      <c r="G77" s="1" t="s">
        <v>7</v>
      </c>
      <c r="H77" s="4">
        <v>44187.0</v>
      </c>
      <c r="I77" s="4" t="s">
        <v>8</v>
      </c>
      <c r="J77" s="5">
        <f>IFERROR(__xludf.DUMMYFUNCTION("""COMPUTED_VALUE"""),44187.895625)</f>
        <v>44187.89563</v>
      </c>
      <c r="K77" s="2" t="s">
        <v>411</v>
      </c>
    </row>
    <row r="78" ht="15.75" customHeight="1">
      <c r="A78" s="1" t="s">
        <v>467</v>
      </c>
      <c r="B78" s="3">
        <v>7.0</v>
      </c>
      <c r="C78" s="3">
        <v>77.0</v>
      </c>
      <c r="D78" s="1" t="str">
        <f>IFERROR(__xludf.DUMMYFUNCTION("""COMPUTED_VALUE"""),"Weapon")</f>
        <v>Weapon</v>
      </c>
      <c r="E78" s="1" t="str">
        <f>IFERROR(__xludf.DUMMYFUNCTION("""COMPUTED_VALUE"""),"2020-12-22 21:29:42")</f>
        <v>2020-12-22 21:29:42</v>
      </c>
      <c r="F78" s="1" t="str">
        <f>IFERROR(__xludf.DUMMYFUNCTION("""COMPUTED_VALUE"""),"Slingshot")</f>
        <v>Slingshot</v>
      </c>
      <c r="G78" s="1" t="s">
        <v>7</v>
      </c>
      <c r="H78" s="4">
        <v>44187.0</v>
      </c>
      <c r="I78" s="4" t="s">
        <v>8</v>
      </c>
      <c r="J78" s="5">
        <f>IFERROR(__xludf.DUMMYFUNCTION("""COMPUTED_VALUE"""),44187.895625)</f>
        <v>44187.89563</v>
      </c>
      <c r="K78" s="2" t="s">
        <v>411</v>
      </c>
    </row>
    <row r="79" ht="15.75" customHeight="1">
      <c r="A79" s="1" t="s">
        <v>470</v>
      </c>
      <c r="B79" s="3">
        <v>8.0</v>
      </c>
      <c r="C79" s="3">
        <v>78.0</v>
      </c>
      <c r="D79" s="1" t="str">
        <f>IFERROR(__xludf.DUMMYFUNCTION("""COMPUTED_VALUE"""),"Weapon")</f>
        <v>Weapon</v>
      </c>
      <c r="E79" s="1" t="str">
        <f>IFERROR(__xludf.DUMMYFUNCTION("""COMPUTED_VALUE"""),"2020-12-22 21:29:42")</f>
        <v>2020-12-22 21:29:42</v>
      </c>
      <c r="F79" s="1" t="str">
        <f>IFERROR(__xludf.DUMMYFUNCTION("""COMPUTED_VALUE"""),"Cool Steel")</f>
        <v>Cool Steel</v>
      </c>
      <c r="G79" s="1" t="s">
        <v>7</v>
      </c>
      <c r="H79" s="4">
        <v>44187.0</v>
      </c>
      <c r="I79" s="4" t="s">
        <v>8</v>
      </c>
      <c r="J79" s="5">
        <f>IFERROR(__xludf.DUMMYFUNCTION("""COMPUTED_VALUE"""),44187.895625)</f>
        <v>44187.89563</v>
      </c>
      <c r="K79" s="2" t="s">
        <v>411</v>
      </c>
    </row>
    <row r="80" ht="15.75" customHeight="1">
      <c r="A80" s="1" t="s">
        <v>471</v>
      </c>
      <c r="B80" s="3">
        <v>9.0</v>
      </c>
      <c r="C80" s="3">
        <v>79.0</v>
      </c>
      <c r="D80" s="1" t="str">
        <f>IFERROR(__xludf.DUMMYFUNCTION("""COMPUTED_VALUE"""),"Character")</f>
        <v>Character</v>
      </c>
      <c r="E80" s="1" t="str">
        <f>IFERROR(__xludf.DUMMYFUNCTION("""COMPUTED_VALUE"""),"2020-12-22 21:29:42")</f>
        <v>2020-12-22 21:29:42</v>
      </c>
      <c r="F80" s="1" t="str">
        <f>IFERROR(__xludf.DUMMYFUNCTION("""COMPUTED_VALUE"""),"Diluc")</f>
        <v>Diluc</v>
      </c>
      <c r="G80" s="1" t="s">
        <v>67</v>
      </c>
      <c r="H80" s="4">
        <v>44187.0</v>
      </c>
      <c r="I80" s="4" t="s">
        <v>8</v>
      </c>
      <c r="J80" s="5">
        <f>IFERROR(__xludf.DUMMYFUNCTION("""COMPUTED_VALUE"""),44187.895625)</f>
        <v>44187.89563</v>
      </c>
      <c r="K80" s="2" t="s">
        <v>411</v>
      </c>
    </row>
    <row r="81" ht="15.75" customHeight="1">
      <c r="A81" s="1" t="s">
        <v>472</v>
      </c>
      <c r="B81" s="3">
        <v>10.0</v>
      </c>
      <c r="C81" s="3">
        <v>80.0</v>
      </c>
      <c r="D81" s="1" t="str">
        <f>IFERROR(__xludf.DUMMYFUNCTION("""COMPUTED_VALUE"""),"Weapon")</f>
        <v>Weapon</v>
      </c>
      <c r="E81" s="1" t="str">
        <f>IFERROR(__xludf.DUMMYFUNCTION("""COMPUTED_VALUE"""),"2020-12-22 21:29:42")</f>
        <v>2020-12-22 21:29:42</v>
      </c>
      <c r="F81" s="1" t="str">
        <f>IFERROR(__xludf.DUMMYFUNCTION("""COMPUTED_VALUE"""),"Raven Bow")</f>
        <v>Raven Bow</v>
      </c>
      <c r="G81" s="1" t="s">
        <v>7</v>
      </c>
      <c r="H81" s="4">
        <v>44187.0</v>
      </c>
      <c r="I81" s="4" t="s">
        <v>8</v>
      </c>
      <c r="J81" s="5">
        <f>IFERROR(__xludf.DUMMYFUNCTION("""COMPUTED_VALUE"""),44187.895625)</f>
        <v>44187.89563</v>
      </c>
      <c r="K81" s="2" t="s">
        <v>411</v>
      </c>
    </row>
    <row r="82" ht="15.75" customHeight="1">
      <c r="A82" s="1" t="s">
        <v>473</v>
      </c>
      <c r="B82" s="3">
        <v>1.0</v>
      </c>
      <c r="C82" s="3">
        <v>81.0</v>
      </c>
      <c r="D82" s="1" t="str">
        <f>IFERROR(__xludf.DUMMYFUNCTION("""COMPUTED_VALUE"""),"Weapon")</f>
        <v>Weapon</v>
      </c>
      <c r="E82" s="1" t="str">
        <f>IFERROR(__xludf.DUMMYFUNCTION("""COMPUTED_VALUE"""),"2020-12-22 21:49:10")</f>
        <v>2020-12-22 21:49:10</v>
      </c>
      <c r="F82" s="1" t="str">
        <f>IFERROR(__xludf.DUMMYFUNCTION("""COMPUTED_VALUE"""),"Debate Club")</f>
        <v>Debate Club</v>
      </c>
      <c r="G82" s="1" t="s">
        <v>7</v>
      </c>
      <c r="H82" s="4">
        <v>44187.0</v>
      </c>
      <c r="I82" s="4" t="s">
        <v>8</v>
      </c>
      <c r="J82" s="5">
        <f>IFERROR(__xludf.DUMMYFUNCTION("""COMPUTED_VALUE"""),44187.90914351852)</f>
        <v>44187.90914</v>
      </c>
      <c r="K82" s="2" t="s">
        <v>411</v>
      </c>
    </row>
    <row r="83" ht="15.75" customHeight="1">
      <c r="A83" s="1" t="s">
        <v>474</v>
      </c>
      <c r="B83" s="3">
        <v>2.0</v>
      </c>
      <c r="C83" s="3">
        <v>82.0</v>
      </c>
      <c r="D83" s="1" t="str">
        <f>IFERROR(__xludf.DUMMYFUNCTION("""COMPUTED_VALUE"""),"Weapon")</f>
        <v>Weapon</v>
      </c>
      <c r="E83" s="1" t="str">
        <f>IFERROR(__xludf.DUMMYFUNCTION("""COMPUTED_VALUE"""),"2020-12-22 21:49:10")</f>
        <v>2020-12-22 21:49:10</v>
      </c>
      <c r="F83" s="1" t="str">
        <f>IFERROR(__xludf.DUMMYFUNCTION("""COMPUTED_VALUE"""),"Emerald Orb")</f>
        <v>Emerald Orb</v>
      </c>
      <c r="G83" s="1" t="s">
        <v>7</v>
      </c>
      <c r="H83" s="4">
        <v>44187.0</v>
      </c>
      <c r="I83" s="4" t="s">
        <v>8</v>
      </c>
      <c r="J83" s="5">
        <f>IFERROR(__xludf.DUMMYFUNCTION("""COMPUTED_VALUE"""),44187.90914351852)</f>
        <v>44187.90914</v>
      </c>
      <c r="K83" s="2" t="s">
        <v>411</v>
      </c>
    </row>
    <row r="84" ht="15.75" customHeight="1">
      <c r="A84" s="1" t="s">
        <v>475</v>
      </c>
      <c r="B84" s="3">
        <v>3.0</v>
      </c>
      <c r="C84" s="3">
        <v>83.0</v>
      </c>
      <c r="D84" s="1" t="str">
        <f>IFERROR(__xludf.DUMMYFUNCTION("""COMPUTED_VALUE"""),"Character")</f>
        <v>Character</v>
      </c>
      <c r="E84" s="1" t="str">
        <f>IFERROR(__xludf.DUMMYFUNCTION("""COMPUTED_VALUE"""),"2020-12-22 21:49:10")</f>
        <v>2020-12-22 21:49:10</v>
      </c>
      <c r="F84" s="1" t="str">
        <f>IFERROR(__xludf.DUMMYFUNCTION("""COMPUTED_VALUE"""),"Kaeya")</f>
        <v>Kaeya</v>
      </c>
      <c r="G84" s="1" t="s">
        <v>17</v>
      </c>
      <c r="H84" s="4">
        <v>44187.0</v>
      </c>
      <c r="I84" s="4" t="s">
        <v>8</v>
      </c>
      <c r="J84" s="5">
        <f>IFERROR(__xludf.DUMMYFUNCTION("""COMPUTED_VALUE"""),44187.90914351852)</f>
        <v>44187.90914</v>
      </c>
      <c r="K84" s="2" t="s">
        <v>411</v>
      </c>
    </row>
    <row r="85" ht="15.75" customHeight="1">
      <c r="A85" s="1" t="s">
        <v>476</v>
      </c>
      <c r="B85" s="3">
        <v>4.0</v>
      </c>
      <c r="C85" s="3">
        <v>84.0</v>
      </c>
      <c r="D85" s="1" t="str">
        <f>IFERROR(__xludf.DUMMYFUNCTION("""COMPUTED_VALUE"""),"Weapon")</f>
        <v>Weapon</v>
      </c>
      <c r="E85" s="1" t="str">
        <f>IFERROR(__xludf.DUMMYFUNCTION("""COMPUTED_VALUE"""),"2020-12-22 21:49:10")</f>
        <v>2020-12-22 21:49:10</v>
      </c>
      <c r="F85" s="1" t="str">
        <f>IFERROR(__xludf.DUMMYFUNCTION("""COMPUTED_VALUE"""),"Slingshot")</f>
        <v>Slingshot</v>
      </c>
      <c r="G85" s="1" t="s">
        <v>7</v>
      </c>
      <c r="H85" s="4">
        <v>44187.0</v>
      </c>
      <c r="I85" s="4" t="s">
        <v>8</v>
      </c>
      <c r="J85" s="5">
        <f>IFERROR(__xludf.DUMMYFUNCTION("""COMPUTED_VALUE"""),44187.90914351852)</f>
        <v>44187.90914</v>
      </c>
      <c r="K85" s="2" t="s">
        <v>411</v>
      </c>
    </row>
    <row r="86" ht="15.75" customHeight="1">
      <c r="A86" s="1" t="s">
        <v>477</v>
      </c>
      <c r="B86" s="3">
        <v>5.0</v>
      </c>
      <c r="C86" s="3">
        <v>85.0</v>
      </c>
      <c r="D86" s="1" t="str">
        <f>IFERROR(__xludf.DUMMYFUNCTION("""COMPUTED_VALUE"""),"Weapon")</f>
        <v>Weapon</v>
      </c>
      <c r="E86" s="1" t="str">
        <f>IFERROR(__xludf.DUMMYFUNCTION("""COMPUTED_VALUE"""),"2020-12-22 21:49:10")</f>
        <v>2020-12-22 21:49:10</v>
      </c>
      <c r="F86" s="1" t="str">
        <f>IFERROR(__xludf.DUMMYFUNCTION("""COMPUTED_VALUE"""),"Magic Guide")</f>
        <v>Magic Guide</v>
      </c>
      <c r="G86" s="1" t="s">
        <v>7</v>
      </c>
      <c r="H86" s="4">
        <v>44187.0</v>
      </c>
      <c r="I86" s="4" t="s">
        <v>8</v>
      </c>
      <c r="J86" s="5">
        <f>IFERROR(__xludf.DUMMYFUNCTION("""COMPUTED_VALUE"""),44187.90914351852)</f>
        <v>44187.90914</v>
      </c>
      <c r="K86" s="2" t="s">
        <v>411</v>
      </c>
    </row>
    <row r="87" ht="15.75" customHeight="1">
      <c r="A87" s="1" t="s">
        <v>478</v>
      </c>
      <c r="B87" s="3">
        <v>6.0</v>
      </c>
      <c r="C87" s="3">
        <v>86.0</v>
      </c>
      <c r="D87" s="1" t="str">
        <f>IFERROR(__xludf.DUMMYFUNCTION("""COMPUTED_VALUE"""),"Weapon")</f>
        <v>Weapon</v>
      </c>
      <c r="E87" s="1" t="str">
        <f>IFERROR(__xludf.DUMMYFUNCTION("""COMPUTED_VALUE"""),"2020-12-22 21:49:10")</f>
        <v>2020-12-22 21:49:10</v>
      </c>
      <c r="F87" s="1" t="str">
        <f>IFERROR(__xludf.DUMMYFUNCTION("""COMPUTED_VALUE"""),"Sharpshooter's Oath")</f>
        <v>Sharpshooter's Oath</v>
      </c>
      <c r="G87" s="1" t="s">
        <v>7</v>
      </c>
      <c r="H87" s="4">
        <v>44187.0</v>
      </c>
      <c r="I87" s="4" t="s">
        <v>8</v>
      </c>
      <c r="J87" s="5">
        <f>IFERROR(__xludf.DUMMYFUNCTION("""COMPUTED_VALUE"""),44187.90914351852)</f>
        <v>44187.90914</v>
      </c>
      <c r="K87" s="2" t="s">
        <v>411</v>
      </c>
    </row>
    <row r="88" ht="15.75" customHeight="1">
      <c r="A88" s="1" t="s">
        <v>479</v>
      </c>
      <c r="B88" s="3">
        <v>7.0</v>
      </c>
      <c r="C88" s="3">
        <v>87.0</v>
      </c>
      <c r="D88" s="1" t="str">
        <f>IFERROR(__xludf.DUMMYFUNCTION("""COMPUTED_VALUE"""),"Weapon")</f>
        <v>Weapon</v>
      </c>
      <c r="E88" s="1" t="str">
        <f>IFERROR(__xludf.DUMMYFUNCTION("""COMPUTED_VALUE"""),"2020-12-22 21:49:10")</f>
        <v>2020-12-22 21:49:10</v>
      </c>
      <c r="F88" s="1" t="str">
        <f>IFERROR(__xludf.DUMMYFUNCTION("""COMPUTED_VALUE"""),"Bloodtainted Greatsword")</f>
        <v>Bloodtainted Greatsword</v>
      </c>
      <c r="G88" s="1" t="s">
        <v>7</v>
      </c>
      <c r="H88" s="4">
        <v>44187.0</v>
      </c>
      <c r="I88" s="4" t="s">
        <v>8</v>
      </c>
      <c r="J88" s="5">
        <f>IFERROR(__xludf.DUMMYFUNCTION("""COMPUTED_VALUE"""),44187.90914351852)</f>
        <v>44187.90914</v>
      </c>
      <c r="K88" s="2" t="s">
        <v>411</v>
      </c>
    </row>
    <row r="89" ht="15.75" customHeight="1">
      <c r="A89" s="1" t="s">
        <v>474</v>
      </c>
      <c r="B89" s="3">
        <v>8.0</v>
      </c>
      <c r="C89" s="3">
        <v>88.0</v>
      </c>
      <c r="D89" s="1" t="str">
        <f>IFERROR(__xludf.DUMMYFUNCTION("""COMPUTED_VALUE"""),"Weapon")</f>
        <v>Weapon</v>
      </c>
      <c r="E89" s="1" t="str">
        <f>IFERROR(__xludf.DUMMYFUNCTION("""COMPUTED_VALUE"""),"2020-12-22 21:49:10")</f>
        <v>2020-12-22 21:49:10</v>
      </c>
      <c r="F89" s="1" t="str">
        <f>IFERROR(__xludf.DUMMYFUNCTION("""COMPUTED_VALUE"""),"Emerald Orb")</f>
        <v>Emerald Orb</v>
      </c>
      <c r="G89" s="1" t="s">
        <v>7</v>
      </c>
      <c r="H89" s="4">
        <v>44187.0</v>
      </c>
      <c r="I89" s="4" t="s">
        <v>8</v>
      </c>
      <c r="J89" s="5">
        <f>IFERROR(__xludf.DUMMYFUNCTION("""COMPUTED_VALUE"""),44187.90914351852)</f>
        <v>44187.90914</v>
      </c>
      <c r="K89" s="2" t="s">
        <v>411</v>
      </c>
    </row>
    <row r="90" ht="15.75" customHeight="1">
      <c r="A90" s="1" t="s">
        <v>480</v>
      </c>
      <c r="B90" s="3">
        <v>9.0</v>
      </c>
      <c r="C90" s="3">
        <v>89.0</v>
      </c>
      <c r="D90" s="1" t="str">
        <f>IFERROR(__xludf.DUMMYFUNCTION("""COMPUTED_VALUE"""),"Weapon")</f>
        <v>Weapon</v>
      </c>
      <c r="E90" s="1" t="str">
        <f>IFERROR(__xludf.DUMMYFUNCTION("""COMPUTED_VALUE"""),"2020-12-22 21:49:10")</f>
        <v>2020-12-22 21:49:10</v>
      </c>
      <c r="F90" s="1" t="str">
        <f>IFERROR(__xludf.DUMMYFUNCTION("""COMPUTED_VALUE"""),"Harbinger of Dawn")</f>
        <v>Harbinger of Dawn</v>
      </c>
      <c r="G90" s="1" t="s">
        <v>7</v>
      </c>
      <c r="H90" s="4">
        <v>44187.0</v>
      </c>
      <c r="I90" s="4" t="s">
        <v>8</v>
      </c>
      <c r="J90" s="5">
        <f>IFERROR(__xludf.DUMMYFUNCTION("""COMPUTED_VALUE"""),44187.90914351852)</f>
        <v>44187.90914</v>
      </c>
      <c r="K90" s="2" t="s">
        <v>411</v>
      </c>
    </row>
    <row r="91" ht="15.75" customHeight="1">
      <c r="A91" s="1" t="s">
        <v>474</v>
      </c>
      <c r="B91" s="3">
        <v>10.0</v>
      </c>
      <c r="C91" s="3">
        <v>90.0</v>
      </c>
      <c r="D91" s="1" t="str">
        <f>IFERROR(__xludf.DUMMYFUNCTION("""COMPUTED_VALUE"""),"Weapon")</f>
        <v>Weapon</v>
      </c>
      <c r="E91" s="1" t="str">
        <f>IFERROR(__xludf.DUMMYFUNCTION("""COMPUTED_VALUE"""),"2020-12-22 21:49:10")</f>
        <v>2020-12-22 21:49:10</v>
      </c>
      <c r="F91" s="1" t="str">
        <f>IFERROR(__xludf.DUMMYFUNCTION("""COMPUTED_VALUE"""),"Emerald Orb")</f>
        <v>Emerald Orb</v>
      </c>
      <c r="G91" s="1" t="s">
        <v>7</v>
      </c>
      <c r="H91" s="4">
        <v>44187.0</v>
      </c>
      <c r="I91" s="4" t="s">
        <v>8</v>
      </c>
      <c r="J91" s="5">
        <f>IFERROR(__xludf.DUMMYFUNCTION("""COMPUTED_VALUE"""),44187.90914351852)</f>
        <v>44187.90914</v>
      </c>
      <c r="K91" s="2" t="s">
        <v>411</v>
      </c>
    </row>
    <row r="92" ht="15.75" customHeight="1">
      <c r="A92" s="1" t="s">
        <v>481</v>
      </c>
      <c r="B92" s="3">
        <v>1.0</v>
      </c>
      <c r="C92" s="3">
        <v>91.0</v>
      </c>
      <c r="D92" s="1" t="str">
        <f>IFERROR(__xludf.DUMMYFUNCTION("""COMPUTED_VALUE"""),"Weapon")</f>
        <v>Weapon</v>
      </c>
      <c r="E92" s="1" t="str">
        <f>IFERROR(__xludf.DUMMYFUNCTION("""COMPUTED_VALUE"""),"2020-12-23 23:45:35")</f>
        <v>2020-12-23 23:45:35</v>
      </c>
      <c r="F92" s="1" t="str">
        <f>IFERROR(__xludf.DUMMYFUNCTION("""COMPUTED_VALUE"""),"Skyrider Sword")</f>
        <v>Skyrider Sword</v>
      </c>
      <c r="G92" s="1" t="s">
        <v>7</v>
      </c>
      <c r="H92" s="4">
        <v>44188.0</v>
      </c>
      <c r="I92" s="4" t="s">
        <v>8</v>
      </c>
      <c r="J92" s="5">
        <f>IFERROR(__xludf.DUMMYFUNCTION("""COMPUTED_VALUE"""),44188.98998842593)</f>
        <v>44188.98999</v>
      </c>
      <c r="K92" s="2" t="s">
        <v>411</v>
      </c>
    </row>
    <row r="93" ht="15.75" customHeight="1">
      <c r="A93" s="1" t="s">
        <v>482</v>
      </c>
      <c r="B93" s="3">
        <v>2.0</v>
      </c>
      <c r="C93" s="3">
        <v>92.0</v>
      </c>
      <c r="D93" s="1" t="str">
        <f>IFERROR(__xludf.DUMMYFUNCTION("""COMPUTED_VALUE"""),"Character")</f>
        <v>Character</v>
      </c>
      <c r="E93" s="1" t="str">
        <f>IFERROR(__xludf.DUMMYFUNCTION("""COMPUTED_VALUE"""),"2020-12-23 23:45:35")</f>
        <v>2020-12-23 23:45:35</v>
      </c>
      <c r="F93" s="1" t="str">
        <f>IFERROR(__xludf.DUMMYFUNCTION("""COMPUTED_VALUE"""),"Xiangling")</f>
        <v>Xiangling</v>
      </c>
      <c r="G93" s="1" t="s">
        <v>17</v>
      </c>
      <c r="H93" s="4">
        <v>44188.0</v>
      </c>
      <c r="I93" s="4" t="s">
        <v>8</v>
      </c>
      <c r="J93" s="5">
        <f>IFERROR(__xludf.DUMMYFUNCTION("""COMPUTED_VALUE"""),44188.98998842593)</f>
        <v>44188.98999</v>
      </c>
      <c r="K93" s="2" t="s">
        <v>411</v>
      </c>
    </row>
    <row r="94" ht="15.75" customHeight="1">
      <c r="A94" s="1" t="s">
        <v>483</v>
      </c>
      <c r="B94" s="3">
        <v>3.0</v>
      </c>
      <c r="C94" s="3">
        <v>93.0</v>
      </c>
      <c r="D94" s="1" t="str">
        <f>IFERROR(__xludf.DUMMYFUNCTION("""COMPUTED_VALUE"""),"Weapon")</f>
        <v>Weapon</v>
      </c>
      <c r="E94" s="1" t="str">
        <f>IFERROR(__xludf.DUMMYFUNCTION("""COMPUTED_VALUE"""),"2020-12-23 23:45:35")</f>
        <v>2020-12-23 23:45:35</v>
      </c>
      <c r="F94" s="1" t="str">
        <f>IFERROR(__xludf.DUMMYFUNCTION("""COMPUTED_VALUE"""),"Slingshot")</f>
        <v>Slingshot</v>
      </c>
      <c r="G94" s="1" t="s">
        <v>7</v>
      </c>
      <c r="H94" s="4">
        <v>44188.0</v>
      </c>
      <c r="I94" s="4" t="s">
        <v>8</v>
      </c>
      <c r="J94" s="5">
        <f>IFERROR(__xludf.DUMMYFUNCTION("""COMPUTED_VALUE"""),44188.98998842593)</f>
        <v>44188.98999</v>
      </c>
      <c r="K94" s="2" t="s">
        <v>411</v>
      </c>
    </row>
    <row r="95" ht="15.75" customHeight="1">
      <c r="A95" s="1" t="s">
        <v>484</v>
      </c>
      <c r="B95" s="3">
        <v>4.0</v>
      </c>
      <c r="C95" s="3">
        <v>94.0</v>
      </c>
      <c r="D95" s="1" t="str">
        <f>IFERROR(__xludf.DUMMYFUNCTION("""COMPUTED_VALUE"""),"Weapon")</f>
        <v>Weapon</v>
      </c>
      <c r="E95" s="1" t="str">
        <f>IFERROR(__xludf.DUMMYFUNCTION("""COMPUTED_VALUE"""),"2020-12-23 23:45:35")</f>
        <v>2020-12-23 23:45:35</v>
      </c>
      <c r="F95" s="1" t="str">
        <f>IFERROR(__xludf.DUMMYFUNCTION("""COMPUTED_VALUE"""),"Thrilling Tales of Dragon Slayers")</f>
        <v>Thrilling Tales of Dragon Slayers</v>
      </c>
      <c r="G95" s="1" t="s">
        <v>7</v>
      </c>
      <c r="H95" s="4">
        <v>44188.0</v>
      </c>
      <c r="I95" s="4" t="s">
        <v>8</v>
      </c>
      <c r="J95" s="5">
        <f>IFERROR(__xludf.DUMMYFUNCTION("""COMPUTED_VALUE"""),44188.98998842593)</f>
        <v>44188.98999</v>
      </c>
      <c r="K95" s="2" t="s">
        <v>411</v>
      </c>
    </row>
    <row r="96" ht="15.75" customHeight="1">
      <c r="A96" s="1" t="s">
        <v>485</v>
      </c>
      <c r="B96" s="3">
        <v>5.0</v>
      </c>
      <c r="C96" s="3">
        <v>95.0</v>
      </c>
      <c r="D96" s="1" t="str">
        <f>IFERROR(__xludf.DUMMYFUNCTION("""COMPUTED_VALUE"""),"Weapon")</f>
        <v>Weapon</v>
      </c>
      <c r="E96" s="1" t="str">
        <f>IFERROR(__xludf.DUMMYFUNCTION("""COMPUTED_VALUE"""),"2020-12-23 23:45:35")</f>
        <v>2020-12-23 23:45:35</v>
      </c>
      <c r="F96" s="1" t="str">
        <f>IFERROR(__xludf.DUMMYFUNCTION("""COMPUTED_VALUE"""),"Raven Bow")</f>
        <v>Raven Bow</v>
      </c>
      <c r="G96" s="1" t="s">
        <v>7</v>
      </c>
      <c r="H96" s="4">
        <v>44188.0</v>
      </c>
      <c r="I96" s="4" t="s">
        <v>8</v>
      </c>
      <c r="J96" s="5">
        <f>IFERROR(__xludf.DUMMYFUNCTION("""COMPUTED_VALUE"""),44188.98998842593)</f>
        <v>44188.98999</v>
      </c>
      <c r="K96" s="2" t="s">
        <v>411</v>
      </c>
    </row>
    <row r="97" ht="15.75" customHeight="1">
      <c r="A97" s="1" t="s">
        <v>486</v>
      </c>
      <c r="B97" s="3">
        <v>6.0</v>
      </c>
      <c r="C97" s="3">
        <v>96.0</v>
      </c>
      <c r="D97" s="1" t="str">
        <f>IFERROR(__xludf.DUMMYFUNCTION("""COMPUTED_VALUE"""),"Weapon")</f>
        <v>Weapon</v>
      </c>
      <c r="E97" s="1" t="str">
        <f>IFERROR(__xludf.DUMMYFUNCTION("""COMPUTED_VALUE"""),"2020-12-23 23:45:35")</f>
        <v>2020-12-23 23:45:35</v>
      </c>
      <c r="F97" s="1" t="str">
        <f>IFERROR(__xludf.DUMMYFUNCTION("""COMPUTED_VALUE"""),"Favonius Codex")</f>
        <v>Favonius Codex</v>
      </c>
      <c r="G97" s="1" t="s">
        <v>17</v>
      </c>
      <c r="H97" s="4">
        <v>44188.0</v>
      </c>
      <c r="I97" s="4" t="s">
        <v>8</v>
      </c>
      <c r="J97" s="5">
        <f>IFERROR(__xludf.DUMMYFUNCTION("""COMPUTED_VALUE"""),44188.98998842593)</f>
        <v>44188.98999</v>
      </c>
      <c r="K97" s="2" t="s">
        <v>411</v>
      </c>
    </row>
    <row r="98" ht="15.75" customHeight="1">
      <c r="A98" s="1" t="s">
        <v>487</v>
      </c>
      <c r="B98" s="3">
        <v>7.0</v>
      </c>
      <c r="C98" s="3">
        <v>97.0</v>
      </c>
      <c r="D98" s="1" t="str">
        <f>IFERROR(__xludf.DUMMYFUNCTION("""COMPUTED_VALUE"""),"Weapon")</f>
        <v>Weapon</v>
      </c>
      <c r="E98" s="1" t="str">
        <f>IFERROR(__xludf.DUMMYFUNCTION("""COMPUTED_VALUE"""),"2020-12-23 23:45:35")</f>
        <v>2020-12-23 23:45:35</v>
      </c>
      <c r="F98" s="1" t="str">
        <f>IFERROR(__xludf.DUMMYFUNCTION("""COMPUTED_VALUE"""),"Cool Steel")</f>
        <v>Cool Steel</v>
      </c>
      <c r="G98" s="1" t="s">
        <v>7</v>
      </c>
      <c r="H98" s="4">
        <v>44188.0</v>
      </c>
      <c r="I98" s="4" t="s">
        <v>8</v>
      </c>
      <c r="J98" s="5">
        <f>IFERROR(__xludf.DUMMYFUNCTION("""COMPUTED_VALUE"""),44188.98998842593)</f>
        <v>44188.98999</v>
      </c>
      <c r="K98" s="2" t="s">
        <v>411</v>
      </c>
    </row>
    <row r="99" ht="15.75" customHeight="1">
      <c r="A99" s="1" t="s">
        <v>484</v>
      </c>
      <c r="B99" s="3">
        <v>8.0</v>
      </c>
      <c r="C99" s="3">
        <v>98.0</v>
      </c>
      <c r="D99" s="1" t="str">
        <f>IFERROR(__xludf.DUMMYFUNCTION("""COMPUTED_VALUE"""),"Weapon")</f>
        <v>Weapon</v>
      </c>
      <c r="E99" s="1" t="str">
        <f>IFERROR(__xludf.DUMMYFUNCTION("""COMPUTED_VALUE"""),"2020-12-23 23:45:35")</f>
        <v>2020-12-23 23:45:35</v>
      </c>
      <c r="F99" s="1" t="str">
        <f>IFERROR(__xludf.DUMMYFUNCTION("""COMPUTED_VALUE"""),"Thrilling Tales of Dragon Slayers")</f>
        <v>Thrilling Tales of Dragon Slayers</v>
      </c>
      <c r="G99" s="1" t="s">
        <v>7</v>
      </c>
      <c r="H99" s="4">
        <v>44188.0</v>
      </c>
      <c r="I99" s="4" t="s">
        <v>8</v>
      </c>
      <c r="J99" s="5">
        <f>IFERROR(__xludf.DUMMYFUNCTION("""COMPUTED_VALUE"""),44188.98998842593)</f>
        <v>44188.98999</v>
      </c>
      <c r="K99" s="2" t="s">
        <v>411</v>
      </c>
    </row>
    <row r="100" ht="15.75" customHeight="1">
      <c r="A100" s="1" t="s">
        <v>481</v>
      </c>
      <c r="B100" s="3">
        <v>9.0</v>
      </c>
      <c r="C100" s="3">
        <v>99.0</v>
      </c>
      <c r="D100" s="1" t="str">
        <f>IFERROR(__xludf.DUMMYFUNCTION("""COMPUTED_VALUE"""),"Weapon")</f>
        <v>Weapon</v>
      </c>
      <c r="E100" s="1" t="str">
        <f>IFERROR(__xludf.DUMMYFUNCTION("""COMPUTED_VALUE"""),"2020-12-23 23:45:35")</f>
        <v>2020-12-23 23:45:35</v>
      </c>
      <c r="F100" s="1" t="str">
        <f>IFERROR(__xludf.DUMMYFUNCTION("""COMPUTED_VALUE"""),"Skyrider Sword")</f>
        <v>Skyrider Sword</v>
      </c>
      <c r="G100" s="1" t="s">
        <v>7</v>
      </c>
      <c r="H100" s="4">
        <v>44188.0</v>
      </c>
      <c r="I100" s="4" t="s">
        <v>8</v>
      </c>
      <c r="J100" s="5">
        <f>IFERROR(__xludf.DUMMYFUNCTION("""COMPUTED_VALUE"""),44188.98998842593)</f>
        <v>44188.98999</v>
      </c>
      <c r="K100" s="2" t="s">
        <v>411</v>
      </c>
    </row>
    <row r="101" ht="15.75" customHeight="1">
      <c r="A101" s="1" t="s">
        <v>484</v>
      </c>
      <c r="B101" s="3">
        <v>10.0</v>
      </c>
      <c r="C101" s="3">
        <v>100.0</v>
      </c>
      <c r="D101" s="1" t="str">
        <f>IFERROR(__xludf.DUMMYFUNCTION("""COMPUTED_VALUE"""),"Weapon")</f>
        <v>Weapon</v>
      </c>
      <c r="E101" s="1" t="str">
        <f>IFERROR(__xludf.DUMMYFUNCTION("""COMPUTED_VALUE"""),"2020-12-23 23:45:35")</f>
        <v>2020-12-23 23:45:35</v>
      </c>
      <c r="F101" s="1" t="str">
        <f>IFERROR(__xludf.DUMMYFUNCTION("""COMPUTED_VALUE"""),"Thrilling Tales of Dragon Slayers")</f>
        <v>Thrilling Tales of Dragon Slayers</v>
      </c>
      <c r="G101" s="1" t="s">
        <v>7</v>
      </c>
      <c r="H101" s="4">
        <v>44188.0</v>
      </c>
      <c r="I101" s="4" t="s">
        <v>8</v>
      </c>
      <c r="J101" s="5">
        <f>IFERROR(__xludf.DUMMYFUNCTION("""COMPUTED_VALUE"""),44188.98998842593)</f>
        <v>44188.98999</v>
      </c>
      <c r="K101" s="2" t="s">
        <v>411</v>
      </c>
    </row>
    <row r="102" ht="15.75" customHeight="1">
      <c r="A102" s="1" t="s">
        <v>488</v>
      </c>
      <c r="B102" s="3">
        <v>1.0</v>
      </c>
      <c r="C102" s="3">
        <v>101.0</v>
      </c>
      <c r="D102" s="1" t="str">
        <f>IFERROR(__xludf.DUMMYFUNCTION("""COMPUTED_VALUE"""),"Weapon")</f>
        <v>Weapon</v>
      </c>
      <c r="E102" s="1" t="str">
        <f>IFERROR(__xludf.DUMMYFUNCTION("""COMPUTED_VALUE"""),"2021-01-01 22:34:34")</f>
        <v>2021-01-01 22:34:34</v>
      </c>
      <c r="F102" s="1" t="str">
        <f>IFERROR(__xludf.DUMMYFUNCTION("""COMPUTED_VALUE"""),"Debate Club")</f>
        <v>Debate Club</v>
      </c>
      <c r="G102" s="1" t="s">
        <v>7</v>
      </c>
      <c r="H102" s="4">
        <v>44197.0</v>
      </c>
      <c r="I102" s="4" t="s">
        <v>8</v>
      </c>
      <c r="J102" s="5">
        <f>IFERROR(__xludf.DUMMYFUNCTION("""COMPUTED_VALUE"""),44197.940671296295)</f>
        <v>44197.94067</v>
      </c>
      <c r="K102" s="2" t="s">
        <v>411</v>
      </c>
    </row>
    <row r="103" ht="15.75" customHeight="1">
      <c r="A103" s="1" t="s">
        <v>489</v>
      </c>
      <c r="B103" s="3">
        <v>2.0</v>
      </c>
      <c r="C103" s="3">
        <v>102.0</v>
      </c>
      <c r="D103" s="1" t="str">
        <f>IFERROR(__xludf.DUMMYFUNCTION("""COMPUTED_VALUE"""),"Weapon")</f>
        <v>Weapon</v>
      </c>
      <c r="E103" s="1" t="str">
        <f>IFERROR(__xludf.DUMMYFUNCTION("""COMPUTED_VALUE"""),"2021-01-01 22:34:34")</f>
        <v>2021-01-01 22:34:34</v>
      </c>
      <c r="F103" s="1" t="str">
        <f>IFERROR(__xludf.DUMMYFUNCTION("""COMPUTED_VALUE"""),"Ferrous Shadow")</f>
        <v>Ferrous Shadow</v>
      </c>
      <c r="G103" s="1" t="s">
        <v>7</v>
      </c>
      <c r="H103" s="4">
        <v>44197.0</v>
      </c>
      <c r="I103" s="4" t="s">
        <v>8</v>
      </c>
      <c r="J103" s="5">
        <f>IFERROR(__xludf.DUMMYFUNCTION("""COMPUTED_VALUE"""),44197.940671296295)</f>
        <v>44197.94067</v>
      </c>
      <c r="K103" s="2" t="s">
        <v>411</v>
      </c>
    </row>
    <row r="104" ht="15.75" customHeight="1">
      <c r="A104" s="1" t="s">
        <v>488</v>
      </c>
      <c r="B104" s="3">
        <v>3.0</v>
      </c>
      <c r="C104" s="3">
        <v>103.0</v>
      </c>
      <c r="D104" s="1" t="str">
        <f>IFERROR(__xludf.DUMMYFUNCTION("""COMPUTED_VALUE"""),"Weapon")</f>
        <v>Weapon</v>
      </c>
      <c r="E104" s="1" t="str">
        <f>IFERROR(__xludf.DUMMYFUNCTION("""COMPUTED_VALUE"""),"2021-01-01 22:34:34")</f>
        <v>2021-01-01 22:34:34</v>
      </c>
      <c r="F104" s="1" t="str">
        <f>IFERROR(__xludf.DUMMYFUNCTION("""COMPUTED_VALUE"""),"Debate Club")</f>
        <v>Debate Club</v>
      </c>
      <c r="G104" s="1" t="s">
        <v>7</v>
      </c>
      <c r="H104" s="4">
        <v>44197.0</v>
      </c>
      <c r="I104" s="4" t="s">
        <v>8</v>
      </c>
      <c r="J104" s="5">
        <f>IFERROR(__xludf.DUMMYFUNCTION("""COMPUTED_VALUE"""),44197.940671296295)</f>
        <v>44197.94067</v>
      </c>
      <c r="K104" s="2" t="s">
        <v>411</v>
      </c>
    </row>
    <row r="105" ht="15.75" customHeight="1">
      <c r="A105" s="1" t="s">
        <v>490</v>
      </c>
      <c r="B105" s="3">
        <v>4.0</v>
      </c>
      <c r="C105" s="3">
        <v>104.0</v>
      </c>
      <c r="D105" s="1" t="str">
        <f>IFERROR(__xludf.DUMMYFUNCTION("""COMPUTED_VALUE"""),"Weapon")</f>
        <v>Weapon</v>
      </c>
      <c r="E105" s="1" t="str">
        <f>IFERROR(__xludf.DUMMYFUNCTION("""COMPUTED_VALUE"""),"2021-01-01 22:34:34")</f>
        <v>2021-01-01 22:34:34</v>
      </c>
      <c r="F105" s="1" t="str">
        <f>IFERROR(__xludf.DUMMYFUNCTION("""COMPUTED_VALUE"""),"Thrilling Tales of Dragon Slayers")</f>
        <v>Thrilling Tales of Dragon Slayers</v>
      </c>
      <c r="G105" s="1" t="s">
        <v>7</v>
      </c>
      <c r="H105" s="4">
        <v>44197.0</v>
      </c>
      <c r="I105" s="4" t="s">
        <v>8</v>
      </c>
      <c r="J105" s="5">
        <f>IFERROR(__xludf.DUMMYFUNCTION("""COMPUTED_VALUE"""),44197.940671296295)</f>
        <v>44197.94067</v>
      </c>
      <c r="K105" s="2" t="s">
        <v>411</v>
      </c>
    </row>
    <row r="106" ht="15.75" customHeight="1">
      <c r="A106" s="1" t="s">
        <v>491</v>
      </c>
      <c r="B106" s="3">
        <v>5.0</v>
      </c>
      <c r="C106" s="3">
        <v>105.0</v>
      </c>
      <c r="D106" s="1" t="str">
        <f>IFERROR(__xludf.DUMMYFUNCTION("""COMPUTED_VALUE"""),"Character")</f>
        <v>Character</v>
      </c>
      <c r="E106" s="1" t="str">
        <f>IFERROR(__xludf.DUMMYFUNCTION("""COMPUTED_VALUE"""),"2021-01-01 22:34:34")</f>
        <v>2021-01-01 22:34:34</v>
      </c>
      <c r="F106" s="1" t="str">
        <f>IFERROR(__xludf.DUMMYFUNCTION("""COMPUTED_VALUE"""),"Fischl")</f>
        <v>Fischl</v>
      </c>
      <c r="G106" s="1" t="s">
        <v>17</v>
      </c>
      <c r="H106" s="4">
        <v>44197.0</v>
      </c>
      <c r="I106" s="4" t="s">
        <v>8</v>
      </c>
      <c r="J106" s="5">
        <f>IFERROR(__xludf.DUMMYFUNCTION("""COMPUTED_VALUE"""),44197.940671296295)</f>
        <v>44197.94067</v>
      </c>
      <c r="K106" s="2" t="s">
        <v>411</v>
      </c>
    </row>
    <row r="107" ht="15.75" customHeight="1">
      <c r="A107" s="1" t="s">
        <v>492</v>
      </c>
      <c r="B107" s="3">
        <v>6.0</v>
      </c>
      <c r="C107" s="3">
        <v>106.0</v>
      </c>
      <c r="D107" s="1" t="str">
        <f>IFERROR(__xludf.DUMMYFUNCTION("""COMPUTED_VALUE"""),"Weapon")</f>
        <v>Weapon</v>
      </c>
      <c r="E107" s="1" t="str">
        <f>IFERROR(__xludf.DUMMYFUNCTION("""COMPUTED_VALUE"""),"2021-01-01 22:34:34")</f>
        <v>2021-01-01 22:34:34</v>
      </c>
      <c r="F107" s="1" t="str">
        <f>IFERROR(__xludf.DUMMYFUNCTION("""COMPUTED_VALUE"""),"Sharpshooter's Oath")</f>
        <v>Sharpshooter's Oath</v>
      </c>
      <c r="G107" s="1" t="s">
        <v>7</v>
      </c>
      <c r="H107" s="4">
        <v>44197.0</v>
      </c>
      <c r="I107" s="4" t="s">
        <v>8</v>
      </c>
      <c r="J107" s="5">
        <f>IFERROR(__xludf.DUMMYFUNCTION("""COMPUTED_VALUE"""),44197.940671296295)</f>
        <v>44197.94067</v>
      </c>
      <c r="K107" s="2" t="s">
        <v>411</v>
      </c>
    </row>
    <row r="108" ht="15.75" customHeight="1">
      <c r="A108" s="1" t="s">
        <v>493</v>
      </c>
      <c r="B108" s="3">
        <v>7.0</v>
      </c>
      <c r="C108" s="3">
        <v>107.0</v>
      </c>
      <c r="D108" s="1" t="str">
        <f>IFERROR(__xludf.DUMMYFUNCTION("""COMPUTED_VALUE"""),"Weapon")</f>
        <v>Weapon</v>
      </c>
      <c r="E108" s="1" t="str">
        <f>IFERROR(__xludf.DUMMYFUNCTION("""COMPUTED_VALUE"""),"2021-01-01 22:34:34")</f>
        <v>2021-01-01 22:34:34</v>
      </c>
      <c r="F108" s="1" t="str">
        <f>IFERROR(__xludf.DUMMYFUNCTION("""COMPUTED_VALUE"""),"Raven Bow")</f>
        <v>Raven Bow</v>
      </c>
      <c r="G108" s="1" t="s">
        <v>7</v>
      </c>
      <c r="H108" s="4">
        <v>44197.0</v>
      </c>
      <c r="I108" s="4" t="s">
        <v>8</v>
      </c>
      <c r="J108" s="5">
        <f>IFERROR(__xludf.DUMMYFUNCTION("""COMPUTED_VALUE"""),44197.940671296295)</f>
        <v>44197.94067</v>
      </c>
      <c r="K108" s="2" t="s">
        <v>411</v>
      </c>
    </row>
    <row r="109" ht="15.75" customHeight="1">
      <c r="A109" s="1" t="s">
        <v>494</v>
      </c>
      <c r="B109" s="3">
        <v>8.0</v>
      </c>
      <c r="C109" s="3">
        <v>108.0</v>
      </c>
      <c r="D109" s="1" t="str">
        <f>IFERROR(__xludf.DUMMYFUNCTION("""COMPUTED_VALUE"""),"Weapon")</f>
        <v>Weapon</v>
      </c>
      <c r="E109" s="1" t="str">
        <f>IFERROR(__xludf.DUMMYFUNCTION("""COMPUTED_VALUE"""),"2021-01-01 22:34:34")</f>
        <v>2021-01-01 22:34:34</v>
      </c>
      <c r="F109" s="1" t="str">
        <f>IFERROR(__xludf.DUMMYFUNCTION("""COMPUTED_VALUE"""),"Skyrider Sword")</f>
        <v>Skyrider Sword</v>
      </c>
      <c r="G109" s="1" t="s">
        <v>7</v>
      </c>
      <c r="H109" s="4">
        <v>44197.0</v>
      </c>
      <c r="I109" s="4" t="s">
        <v>8</v>
      </c>
      <c r="J109" s="5">
        <f>IFERROR(__xludf.DUMMYFUNCTION("""COMPUTED_VALUE"""),44197.940671296295)</f>
        <v>44197.94067</v>
      </c>
      <c r="K109" s="2" t="s">
        <v>411</v>
      </c>
    </row>
    <row r="110" ht="15.75" customHeight="1">
      <c r="A110" s="1" t="s">
        <v>493</v>
      </c>
      <c r="B110" s="3">
        <v>9.0</v>
      </c>
      <c r="C110" s="3">
        <v>109.0</v>
      </c>
      <c r="D110" s="1" t="str">
        <f>IFERROR(__xludf.DUMMYFUNCTION("""COMPUTED_VALUE"""),"Weapon")</f>
        <v>Weapon</v>
      </c>
      <c r="E110" s="1" t="str">
        <f>IFERROR(__xludf.DUMMYFUNCTION("""COMPUTED_VALUE"""),"2021-01-01 22:34:34")</f>
        <v>2021-01-01 22:34:34</v>
      </c>
      <c r="F110" s="1" t="str">
        <f>IFERROR(__xludf.DUMMYFUNCTION("""COMPUTED_VALUE"""),"Raven Bow")</f>
        <v>Raven Bow</v>
      </c>
      <c r="G110" s="1" t="s">
        <v>7</v>
      </c>
      <c r="H110" s="4">
        <v>44197.0</v>
      </c>
      <c r="I110" s="4" t="s">
        <v>8</v>
      </c>
      <c r="J110" s="5">
        <f>IFERROR(__xludf.DUMMYFUNCTION("""COMPUTED_VALUE"""),44197.940671296295)</f>
        <v>44197.94067</v>
      </c>
      <c r="K110" s="2" t="s">
        <v>411</v>
      </c>
    </row>
    <row r="111" ht="15.75" customHeight="1">
      <c r="A111" s="1" t="s">
        <v>492</v>
      </c>
      <c r="B111" s="3">
        <v>10.0</v>
      </c>
      <c r="C111" s="3">
        <v>110.0</v>
      </c>
      <c r="D111" s="1" t="str">
        <f>IFERROR(__xludf.DUMMYFUNCTION("""COMPUTED_VALUE"""),"Weapon")</f>
        <v>Weapon</v>
      </c>
      <c r="E111" s="1" t="str">
        <f>IFERROR(__xludf.DUMMYFUNCTION("""COMPUTED_VALUE"""),"2021-01-01 22:34:34")</f>
        <v>2021-01-01 22:34:34</v>
      </c>
      <c r="F111" s="1" t="str">
        <f>IFERROR(__xludf.DUMMYFUNCTION("""COMPUTED_VALUE"""),"Sharpshooter's Oath")</f>
        <v>Sharpshooter's Oath</v>
      </c>
      <c r="G111" s="1" t="s">
        <v>7</v>
      </c>
      <c r="H111" s="4">
        <v>44197.0</v>
      </c>
      <c r="I111" s="4" t="s">
        <v>8</v>
      </c>
      <c r="J111" s="5">
        <f>IFERROR(__xludf.DUMMYFUNCTION("""COMPUTED_VALUE"""),44197.940671296295)</f>
        <v>44197.94067</v>
      </c>
      <c r="K111" s="2" t="s">
        <v>411</v>
      </c>
    </row>
    <row r="112" ht="15.75" customHeight="1">
      <c r="A112" s="1" t="s">
        <v>495</v>
      </c>
      <c r="B112" s="3">
        <v>1.0</v>
      </c>
      <c r="C112" s="3">
        <v>111.0</v>
      </c>
      <c r="D112" s="1" t="str">
        <f>IFERROR(__xludf.DUMMYFUNCTION("""COMPUTED_VALUE"""),"Weapon")</f>
        <v>Weapon</v>
      </c>
      <c r="E112" s="1" t="str">
        <f>IFERROR(__xludf.DUMMYFUNCTION("""COMPUTED_VALUE"""),"2021-01-27 10:22:33")</f>
        <v>2021-01-27 10:22:33</v>
      </c>
      <c r="F112" s="1" t="str">
        <f>IFERROR(__xludf.DUMMYFUNCTION("""COMPUTED_VALUE"""),"Slingshot")</f>
        <v>Slingshot</v>
      </c>
      <c r="G112" s="1" t="s">
        <v>7</v>
      </c>
      <c r="H112" s="4">
        <v>44223.0</v>
      </c>
      <c r="I112" s="4" t="s">
        <v>8</v>
      </c>
      <c r="J112" s="5">
        <f>IFERROR(__xludf.DUMMYFUNCTION("""COMPUTED_VALUE"""),44223.43232638889)</f>
        <v>44223.43233</v>
      </c>
      <c r="K112" s="2" t="s">
        <v>411</v>
      </c>
    </row>
    <row r="113" ht="15.75" customHeight="1">
      <c r="A113" s="1" t="s">
        <v>496</v>
      </c>
      <c r="B113" s="3">
        <v>2.0</v>
      </c>
      <c r="C113" s="3">
        <v>112.0</v>
      </c>
      <c r="D113" s="1" t="str">
        <f>IFERROR(__xludf.DUMMYFUNCTION("""COMPUTED_VALUE"""),"Weapon")</f>
        <v>Weapon</v>
      </c>
      <c r="E113" s="1" t="str">
        <f>IFERROR(__xludf.DUMMYFUNCTION("""COMPUTED_VALUE"""),"2021-01-27 10:22:33")</f>
        <v>2021-01-27 10:22:33</v>
      </c>
      <c r="F113" s="1" t="str">
        <f>IFERROR(__xludf.DUMMYFUNCTION("""COMPUTED_VALUE"""),"Harbinger of Dawn")</f>
        <v>Harbinger of Dawn</v>
      </c>
      <c r="G113" s="1" t="s">
        <v>7</v>
      </c>
      <c r="H113" s="4">
        <v>44223.0</v>
      </c>
      <c r="I113" s="4" t="s">
        <v>8</v>
      </c>
      <c r="J113" s="5">
        <f>IFERROR(__xludf.DUMMYFUNCTION("""COMPUTED_VALUE"""),44223.43232638889)</f>
        <v>44223.43233</v>
      </c>
      <c r="K113" s="2" t="s">
        <v>411</v>
      </c>
    </row>
    <row r="114" ht="15.75" customHeight="1">
      <c r="A114" s="1" t="s">
        <v>497</v>
      </c>
      <c r="B114" s="3">
        <v>3.0</v>
      </c>
      <c r="C114" s="3">
        <v>113.0</v>
      </c>
      <c r="D114" s="1" t="str">
        <f>IFERROR(__xludf.DUMMYFUNCTION("""COMPUTED_VALUE"""),"Weapon")</f>
        <v>Weapon</v>
      </c>
      <c r="E114" s="1" t="str">
        <f>IFERROR(__xludf.DUMMYFUNCTION("""COMPUTED_VALUE"""),"2021-01-27 10:22:33")</f>
        <v>2021-01-27 10:22:33</v>
      </c>
      <c r="F114" s="1" t="str">
        <f>IFERROR(__xludf.DUMMYFUNCTION("""COMPUTED_VALUE"""),"Cool Steel")</f>
        <v>Cool Steel</v>
      </c>
      <c r="G114" s="1" t="s">
        <v>7</v>
      </c>
      <c r="H114" s="4">
        <v>44223.0</v>
      </c>
      <c r="I114" s="4" t="s">
        <v>8</v>
      </c>
      <c r="J114" s="5">
        <f>IFERROR(__xludf.DUMMYFUNCTION("""COMPUTED_VALUE"""),44223.43232638889)</f>
        <v>44223.43233</v>
      </c>
      <c r="K114" s="2" t="s">
        <v>411</v>
      </c>
    </row>
    <row r="115" ht="15.75" customHeight="1">
      <c r="A115" s="1" t="s">
        <v>498</v>
      </c>
      <c r="B115" s="3">
        <v>4.0</v>
      </c>
      <c r="C115" s="3">
        <v>114.0</v>
      </c>
      <c r="D115" s="1" t="str">
        <f>IFERROR(__xludf.DUMMYFUNCTION("""COMPUTED_VALUE"""),"Weapon")</f>
        <v>Weapon</v>
      </c>
      <c r="E115" s="1" t="str">
        <f>IFERROR(__xludf.DUMMYFUNCTION("""COMPUTED_VALUE"""),"2021-01-27 10:22:33")</f>
        <v>2021-01-27 10:22:33</v>
      </c>
      <c r="F115" s="1" t="str">
        <f>IFERROR(__xludf.DUMMYFUNCTION("""COMPUTED_VALUE"""),"Sacrificial Fragments")</f>
        <v>Sacrificial Fragments</v>
      </c>
      <c r="G115" s="1" t="s">
        <v>17</v>
      </c>
      <c r="H115" s="4">
        <v>44223.0</v>
      </c>
      <c r="I115" s="4" t="s">
        <v>8</v>
      </c>
      <c r="J115" s="5">
        <f>IFERROR(__xludf.DUMMYFUNCTION("""COMPUTED_VALUE"""),44223.43232638889)</f>
        <v>44223.43233</v>
      </c>
      <c r="K115" s="2" t="s">
        <v>411</v>
      </c>
    </row>
    <row r="116" ht="15.75" customHeight="1">
      <c r="A116" s="1" t="s">
        <v>495</v>
      </c>
      <c r="B116" s="3">
        <v>5.0</v>
      </c>
      <c r="C116" s="3">
        <v>115.0</v>
      </c>
      <c r="D116" s="1" t="str">
        <f>IFERROR(__xludf.DUMMYFUNCTION("""COMPUTED_VALUE"""),"Weapon")</f>
        <v>Weapon</v>
      </c>
      <c r="E116" s="1" t="str">
        <f>IFERROR(__xludf.DUMMYFUNCTION("""COMPUTED_VALUE"""),"2021-01-27 10:22:33")</f>
        <v>2021-01-27 10:22:33</v>
      </c>
      <c r="F116" s="1" t="str">
        <f>IFERROR(__xludf.DUMMYFUNCTION("""COMPUTED_VALUE"""),"Slingshot")</f>
        <v>Slingshot</v>
      </c>
      <c r="G116" s="1" t="s">
        <v>7</v>
      </c>
      <c r="H116" s="4">
        <v>44223.0</v>
      </c>
      <c r="I116" s="4" t="s">
        <v>8</v>
      </c>
      <c r="J116" s="5">
        <f>IFERROR(__xludf.DUMMYFUNCTION("""COMPUTED_VALUE"""),44223.43232638889)</f>
        <v>44223.43233</v>
      </c>
      <c r="K116" s="2" t="s">
        <v>411</v>
      </c>
    </row>
    <row r="117" ht="15.75" customHeight="1">
      <c r="A117" s="1" t="s">
        <v>499</v>
      </c>
      <c r="B117" s="3">
        <v>6.0</v>
      </c>
      <c r="C117" s="3">
        <v>116.0</v>
      </c>
      <c r="D117" s="1" t="str">
        <f>IFERROR(__xludf.DUMMYFUNCTION("""COMPUTED_VALUE"""),"Weapon")</f>
        <v>Weapon</v>
      </c>
      <c r="E117" s="1" t="str">
        <f>IFERROR(__xludf.DUMMYFUNCTION("""COMPUTED_VALUE"""),"2021-01-27 10:22:33")</f>
        <v>2021-01-27 10:22:33</v>
      </c>
      <c r="F117" s="1" t="str">
        <f>IFERROR(__xludf.DUMMYFUNCTION("""COMPUTED_VALUE"""),"Black Tassel")</f>
        <v>Black Tassel</v>
      </c>
      <c r="G117" s="1" t="s">
        <v>7</v>
      </c>
      <c r="H117" s="4">
        <v>44223.0</v>
      </c>
      <c r="I117" s="4" t="s">
        <v>8</v>
      </c>
      <c r="J117" s="5">
        <f>IFERROR(__xludf.DUMMYFUNCTION("""COMPUTED_VALUE"""),44223.43232638889)</f>
        <v>44223.43233</v>
      </c>
      <c r="K117" s="2" t="s">
        <v>411</v>
      </c>
    </row>
    <row r="118" ht="15.75" customHeight="1">
      <c r="A118" s="1" t="s">
        <v>500</v>
      </c>
      <c r="B118" s="3">
        <v>7.0</v>
      </c>
      <c r="C118" s="3">
        <v>117.0</v>
      </c>
      <c r="D118" s="1" t="str">
        <f>IFERROR(__xludf.DUMMYFUNCTION("""COMPUTED_VALUE"""),"Weapon")</f>
        <v>Weapon</v>
      </c>
      <c r="E118" s="1" t="str">
        <f>IFERROR(__xludf.DUMMYFUNCTION("""COMPUTED_VALUE"""),"2021-01-27 10:22:33")</f>
        <v>2021-01-27 10:22:33</v>
      </c>
      <c r="F118" s="1" t="str">
        <f>IFERROR(__xludf.DUMMYFUNCTION("""COMPUTED_VALUE"""),"Debate Club")</f>
        <v>Debate Club</v>
      </c>
      <c r="G118" s="1" t="s">
        <v>7</v>
      </c>
      <c r="H118" s="4">
        <v>44223.0</v>
      </c>
      <c r="I118" s="4" t="s">
        <v>8</v>
      </c>
      <c r="J118" s="5">
        <f>IFERROR(__xludf.DUMMYFUNCTION("""COMPUTED_VALUE"""),44223.43232638889)</f>
        <v>44223.43233</v>
      </c>
      <c r="K118" s="2" t="s">
        <v>411</v>
      </c>
    </row>
    <row r="119" ht="15.75" customHeight="1">
      <c r="A119" s="1" t="s">
        <v>495</v>
      </c>
      <c r="B119" s="3">
        <v>8.0</v>
      </c>
      <c r="C119" s="3">
        <v>118.0</v>
      </c>
      <c r="D119" s="1" t="str">
        <f>IFERROR(__xludf.DUMMYFUNCTION("""COMPUTED_VALUE"""),"Weapon")</f>
        <v>Weapon</v>
      </c>
      <c r="E119" s="1" t="str">
        <f>IFERROR(__xludf.DUMMYFUNCTION("""COMPUTED_VALUE"""),"2021-01-27 10:22:33")</f>
        <v>2021-01-27 10:22:33</v>
      </c>
      <c r="F119" s="1" t="str">
        <f>IFERROR(__xludf.DUMMYFUNCTION("""COMPUTED_VALUE"""),"Slingshot")</f>
        <v>Slingshot</v>
      </c>
      <c r="G119" s="1" t="s">
        <v>7</v>
      </c>
      <c r="H119" s="4">
        <v>44223.0</v>
      </c>
      <c r="I119" s="4" t="s">
        <v>8</v>
      </c>
      <c r="J119" s="5">
        <f>IFERROR(__xludf.DUMMYFUNCTION("""COMPUTED_VALUE"""),44223.43232638889)</f>
        <v>44223.43233</v>
      </c>
      <c r="K119" s="2" t="s">
        <v>411</v>
      </c>
    </row>
    <row r="120" ht="15.75" customHeight="1">
      <c r="A120" s="1" t="s">
        <v>501</v>
      </c>
      <c r="B120" s="3">
        <v>9.0</v>
      </c>
      <c r="C120" s="3">
        <v>119.0</v>
      </c>
      <c r="D120" s="1" t="str">
        <f>IFERROR(__xludf.DUMMYFUNCTION("""COMPUTED_VALUE"""),"Weapon")</f>
        <v>Weapon</v>
      </c>
      <c r="E120" s="1" t="str">
        <f>IFERROR(__xludf.DUMMYFUNCTION("""COMPUTED_VALUE"""),"2021-01-27 10:22:33")</f>
        <v>2021-01-27 10:22:33</v>
      </c>
      <c r="F120" s="1" t="str">
        <f>IFERROR(__xludf.DUMMYFUNCTION("""COMPUTED_VALUE"""),"Magic Guide")</f>
        <v>Magic Guide</v>
      </c>
      <c r="G120" s="1" t="s">
        <v>7</v>
      </c>
      <c r="H120" s="4">
        <v>44223.0</v>
      </c>
      <c r="I120" s="4" t="s">
        <v>8</v>
      </c>
      <c r="J120" s="5">
        <f>IFERROR(__xludf.DUMMYFUNCTION("""COMPUTED_VALUE"""),44223.43232638889)</f>
        <v>44223.43233</v>
      </c>
      <c r="K120" s="2" t="s">
        <v>411</v>
      </c>
    </row>
    <row r="121" ht="15.75" customHeight="1">
      <c r="A121" s="1" t="s">
        <v>501</v>
      </c>
      <c r="B121" s="3">
        <v>10.0</v>
      </c>
      <c r="C121" s="3">
        <v>120.0</v>
      </c>
      <c r="D121" s="1" t="str">
        <f>IFERROR(__xludf.DUMMYFUNCTION("""COMPUTED_VALUE"""),"Weapon")</f>
        <v>Weapon</v>
      </c>
      <c r="E121" s="1" t="str">
        <f>IFERROR(__xludf.DUMMYFUNCTION("""COMPUTED_VALUE"""),"2021-01-27 10:22:33")</f>
        <v>2021-01-27 10:22:33</v>
      </c>
      <c r="F121" s="1" t="str">
        <f>IFERROR(__xludf.DUMMYFUNCTION("""COMPUTED_VALUE"""),"Magic Guide")</f>
        <v>Magic Guide</v>
      </c>
      <c r="G121" s="1" t="s">
        <v>7</v>
      </c>
      <c r="H121" s="4">
        <v>44223.0</v>
      </c>
      <c r="I121" s="4" t="s">
        <v>8</v>
      </c>
      <c r="J121" s="5">
        <f>IFERROR(__xludf.DUMMYFUNCTION("""COMPUTED_VALUE"""),44223.43232638889)</f>
        <v>44223.43233</v>
      </c>
      <c r="K121" s="2" t="s">
        <v>411</v>
      </c>
    </row>
    <row r="122" ht="15.75" customHeight="1">
      <c r="A122" s="1" t="s">
        <v>502</v>
      </c>
      <c r="B122" s="3">
        <v>1.0</v>
      </c>
      <c r="C122" s="3">
        <v>121.0</v>
      </c>
      <c r="D122" s="1" t="str">
        <f>IFERROR(__xludf.DUMMYFUNCTION("""COMPUTED_VALUE"""),"Weapon")</f>
        <v>Weapon</v>
      </c>
      <c r="E122" s="1" t="str">
        <f>IFERROR(__xludf.DUMMYFUNCTION("""COMPUTED_VALUE"""),"2021-02-04 00:22:39")</f>
        <v>2021-02-04 00:22:39</v>
      </c>
      <c r="F122" s="1" t="str">
        <f>IFERROR(__xludf.DUMMYFUNCTION("""COMPUTED_VALUE"""),"Black Tassel")</f>
        <v>Black Tassel</v>
      </c>
      <c r="G122" s="1" t="s">
        <v>7</v>
      </c>
      <c r="H122" s="4">
        <v>44231.0</v>
      </c>
      <c r="I122" s="4" t="s">
        <v>8</v>
      </c>
      <c r="J122" s="5">
        <f>IFERROR(__xludf.DUMMYFUNCTION("""COMPUTED_VALUE"""),44231.01572916667)</f>
        <v>44231.01573</v>
      </c>
      <c r="K122" s="2" t="s">
        <v>411</v>
      </c>
    </row>
    <row r="123" ht="15.75" customHeight="1">
      <c r="A123" s="1" t="s">
        <v>503</v>
      </c>
      <c r="B123" s="3">
        <v>2.0</v>
      </c>
      <c r="C123" s="3">
        <v>122.0</v>
      </c>
      <c r="D123" s="1" t="str">
        <f>IFERROR(__xludf.DUMMYFUNCTION("""COMPUTED_VALUE"""),"Weapon")</f>
        <v>Weapon</v>
      </c>
      <c r="E123" s="1" t="str">
        <f>IFERROR(__xludf.DUMMYFUNCTION("""COMPUTED_VALUE"""),"2021-02-04 00:22:39")</f>
        <v>2021-02-04 00:22:39</v>
      </c>
      <c r="F123" s="1" t="str">
        <f>IFERROR(__xludf.DUMMYFUNCTION("""COMPUTED_VALUE"""),"Ferrous Shadow")</f>
        <v>Ferrous Shadow</v>
      </c>
      <c r="G123" s="1" t="s">
        <v>7</v>
      </c>
      <c r="H123" s="4">
        <v>44231.0</v>
      </c>
      <c r="I123" s="4" t="s">
        <v>8</v>
      </c>
      <c r="J123" s="5">
        <f>IFERROR(__xludf.DUMMYFUNCTION("""COMPUTED_VALUE"""),44231.01572916667)</f>
        <v>44231.01573</v>
      </c>
      <c r="K123" s="2" t="s">
        <v>411</v>
      </c>
    </row>
    <row r="124" ht="15.75" customHeight="1">
      <c r="A124" s="1" t="s">
        <v>504</v>
      </c>
      <c r="B124" s="3">
        <v>3.0</v>
      </c>
      <c r="C124" s="3">
        <v>123.0</v>
      </c>
      <c r="D124" s="1" t="str">
        <f>IFERROR(__xludf.DUMMYFUNCTION("""COMPUTED_VALUE"""),"Character")</f>
        <v>Character</v>
      </c>
      <c r="E124" s="1" t="str">
        <f>IFERROR(__xludf.DUMMYFUNCTION("""COMPUTED_VALUE"""),"2021-02-04 00:22:39")</f>
        <v>2021-02-04 00:22:39</v>
      </c>
      <c r="F124" s="1" t="str">
        <f>IFERROR(__xludf.DUMMYFUNCTION("""COMPUTED_VALUE"""),"Chongyun")</f>
        <v>Chongyun</v>
      </c>
      <c r="G124" s="1" t="s">
        <v>17</v>
      </c>
      <c r="H124" s="4">
        <v>44231.0</v>
      </c>
      <c r="I124" s="4" t="s">
        <v>8</v>
      </c>
      <c r="J124" s="5">
        <f>IFERROR(__xludf.DUMMYFUNCTION("""COMPUTED_VALUE"""),44231.01572916667)</f>
        <v>44231.01573</v>
      </c>
      <c r="K124" s="2" t="s">
        <v>411</v>
      </c>
    </row>
    <row r="125" ht="15.75" customHeight="1">
      <c r="A125" s="1" t="s">
        <v>502</v>
      </c>
      <c r="B125" s="3">
        <v>4.0</v>
      </c>
      <c r="C125" s="3">
        <v>124.0</v>
      </c>
      <c r="D125" s="1" t="str">
        <f>IFERROR(__xludf.DUMMYFUNCTION("""COMPUTED_VALUE"""),"Weapon")</f>
        <v>Weapon</v>
      </c>
      <c r="E125" s="1" t="str">
        <f>IFERROR(__xludf.DUMMYFUNCTION("""COMPUTED_VALUE"""),"2021-02-04 00:22:39")</f>
        <v>2021-02-04 00:22:39</v>
      </c>
      <c r="F125" s="1" t="str">
        <f>IFERROR(__xludf.DUMMYFUNCTION("""COMPUTED_VALUE"""),"Black Tassel")</f>
        <v>Black Tassel</v>
      </c>
      <c r="G125" s="1" t="s">
        <v>7</v>
      </c>
      <c r="H125" s="4">
        <v>44231.0</v>
      </c>
      <c r="I125" s="4" t="s">
        <v>8</v>
      </c>
      <c r="J125" s="5">
        <f>IFERROR(__xludf.DUMMYFUNCTION("""COMPUTED_VALUE"""),44231.01572916667)</f>
        <v>44231.01573</v>
      </c>
      <c r="K125" s="2" t="s">
        <v>411</v>
      </c>
    </row>
    <row r="126" ht="15.75" customHeight="1">
      <c r="A126" s="1" t="s">
        <v>505</v>
      </c>
      <c r="B126" s="3">
        <v>5.0</v>
      </c>
      <c r="C126" s="3">
        <v>125.0</v>
      </c>
      <c r="D126" s="1" t="str">
        <f>IFERROR(__xludf.DUMMYFUNCTION("""COMPUTED_VALUE"""),"Weapon")</f>
        <v>Weapon</v>
      </c>
      <c r="E126" s="1" t="str">
        <f>IFERROR(__xludf.DUMMYFUNCTION("""COMPUTED_VALUE"""),"2021-02-04 00:22:39")</f>
        <v>2021-02-04 00:22:39</v>
      </c>
      <c r="F126" s="1" t="str">
        <f>IFERROR(__xludf.DUMMYFUNCTION("""COMPUTED_VALUE"""),"Harbinger of Dawn")</f>
        <v>Harbinger of Dawn</v>
      </c>
      <c r="G126" s="1" t="s">
        <v>7</v>
      </c>
      <c r="H126" s="4">
        <v>44231.0</v>
      </c>
      <c r="I126" s="4" t="s">
        <v>8</v>
      </c>
      <c r="J126" s="5">
        <f>IFERROR(__xludf.DUMMYFUNCTION("""COMPUTED_VALUE"""),44231.01572916667)</f>
        <v>44231.01573</v>
      </c>
      <c r="K126" s="2" t="s">
        <v>411</v>
      </c>
    </row>
    <row r="127" ht="15.75" customHeight="1">
      <c r="A127" s="1" t="s">
        <v>506</v>
      </c>
      <c r="B127" s="3">
        <v>6.0</v>
      </c>
      <c r="C127" s="3">
        <v>126.0</v>
      </c>
      <c r="D127" s="1" t="str">
        <f>IFERROR(__xludf.DUMMYFUNCTION("""COMPUTED_VALUE"""),"Weapon")</f>
        <v>Weapon</v>
      </c>
      <c r="E127" s="1" t="str">
        <f>IFERROR(__xludf.DUMMYFUNCTION("""COMPUTED_VALUE"""),"2021-02-04 00:22:39")</f>
        <v>2021-02-04 00:22:39</v>
      </c>
      <c r="F127" s="1" t="str">
        <f>IFERROR(__xludf.DUMMYFUNCTION("""COMPUTED_VALUE"""),"Magic Guide")</f>
        <v>Magic Guide</v>
      </c>
      <c r="G127" s="1" t="s">
        <v>7</v>
      </c>
      <c r="H127" s="4">
        <v>44231.0</v>
      </c>
      <c r="I127" s="4" t="s">
        <v>8</v>
      </c>
      <c r="J127" s="5">
        <f>IFERROR(__xludf.DUMMYFUNCTION("""COMPUTED_VALUE"""),44231.01572916667)</f>
        <v>44231.01573</v>
      </c>
      <c r="K127" s="2" t="s">
        <v>411</v>
      </c>
    </row>
    <row r="128" ht="15.75" customHeight="1">
      <c r="A128" s="1" t="s">
        <v>502</v>
      </c>
      <c r="B128" s="3">
        <v>7.0</v>
      </c>
      <c r="C128" s="3">
        <v>127.0</v>
      </c>
      <c r="D128" s="1" t="str">
        <f>IFERROR(__xludf.DUMMYFUNCTION("""COMPUTED_VALUE"""),"Weapon")</f>
        <v>Weapon</v>
      </c>
      <c r="E128" s="1" t="str">
        <f>IFERROR(__xludf.DUMMYFUNCTION("""COMPUTED_VALUE"""),"2021-02-04 00:22:39")</f>
        <v>2021-02-04 00:22:39</v>
      </c>
      <c r="F128" s="1" t="str">
        <f>IFERROR(__xludf.DUMMYFUNCTION("""COMPUTED_VALUE"""),"Black Tassel")</f>
        <v>Black Tassel</v>
      </c>
      <c r="G128" s="1" t="s">
        <v>7</v>
      </c>
      <c r="H128" s="4">
        <v>44231.0</v>
      </c>
      <c r="I128" s="4" t="s">
        <v>8</v>
      </c>
      <c r="J128" s="5">
        <f>IFERROR(__xludf.DUMMYFUNCTION("""COMPUTED_VALUE"""),44231.01572916667)</f>
        <v>44231.01573</v>
      </c>
      <c r="K128" s="2" t="s">
        <v>411</v>
      </c>
    </row>
    <row r="129" ht="15.75" customHeight="1">
      <c r="A129" s="1" t="s">
        <v>507</v>
      </c>
      <c r="B129" s="3">
        <v>8.0</v>
      </c>
      <c r="C129" s="3">
        <v>128.0</v>
      </c>
      <c r="D129" s="1" t="str">
        <f>IFERROR(__xludf.DUMMYFUNCTION("""COMPUTED_VALUE"""),"Weapon")</f>
        <v>Weapon</v>
      </c>
      <c r="E129" s="1" t="str">
        <f>IFERROR(__xludf.DUMMYFUNCTION("""COMPUTED_VALUE"""),"2021-02-04 00:22:39")</f>
        <v>2021-02-04 00:22:39</v>
      </c>
      <c r="F129" s="1" t="str">
        <f>IFERROR(__xludf.DUMMYFUNCTION("""COMPUTED_VALUE"""),"Raven Bow")</f>
        <v>Raven Bow</v>
      </c>
      <c r="G129" s="1" t="s">
        <v>7</v>
      </c>
      <c r="H129" s="4">
        <v>44231.0</v>
      </c>
      <c r="I129" s="4" t="s">
        <v>8</v>
      </c>
      <c r="J129" s="5">
        <f>IFERROR(__xludf.DUMMYFUNCTION("""COMPUTED_VALUE"""),44231.01572916667)</f>
        <v>44231.01573</v>
      </c>
      <c r="K129" s="2" t="s">
        <v>411</v>
      </c>
    </row>
    <row r="130" ht="15.75" customHeight="1">
      <c r="A130" s="1" t="s">
        <v>508</v>
      </c>
      <c r="B130" s="3">
        <v>9.0</v>
      </c>
      <c r="C130" s="3">
        <v>129.0</v>
      </c>
      <c r="D130" s="1" t="str">
        <f>IFERROR(__xludf.DUMMYFUNCTION("""COMPUTED_VALUE"""),"Weapon")</f>
        <v>Weapon</v>
      </c>
      <c r="E130" s="1" t="str">
        <f>IFERROR(__xludf.DUMMYFUNCTION("""COMPUTED_VALUE"""),"2021-02-04 00:22:39")</f>
        <v>2021-02-04 00:22:39</v>
      </c>
      <c r="F130" s="1" t="str">
        <f>IFERROR(__xludf.DUMMYFUNCTION("""COMPUTED_VALUE"""),"Skyrider Sword")</f>
        <v>Skyrider Sword</v>
      </c>
      <c r="G130" s="1" t="s">
        <v>7</v>
      </c>
      <c r="H130" s="4">
        <v>44231.0</v>
      </c>
      <c r="I130" s="4" t="s">
        <v>8</v>
      </c>
      <c r="J130" s="5">
        <f>IFERROR(__xludf.DUMMYFUNCTION("""COMPUTED_VALUE"""),44231.01572916667)</f>
        <v>44231.01573</v>
      </c>
      <c r="K130" s="2" t="s">
        <v>411</v>
      </c>
    </row>
    <row r="131" ht="15.75" customHeight="1">
      <c r="A131" s="1" t="s">
        <v>502</v>
      </c>
      <c r="B131" s="3">
        <v>10.0</v>
      </c>
      <c r="C131" s="3">
        <v>130.0</v>
      </c>
      <c r="D131" s="1" t="str">
        <f>IFERROR(__xludf.DUMMYFUNCTION("""COMPUTED_VALUE"""),"Weapon")</f>
        <v>Weapon</v>
      </c>
      <c r="E131" s="1" t="str">
        <f>IFERROR(__xludf.DUMMYFUNCTION("""COMPUTED_VALUE"""),"2021-02-04 00:22:39")</f>
        <v>2021-02-04 00:22:39</v>
      </c>
      <c r="F131" s="1" t="str">
        <f>IFERROR(__xludf.DUMMYFUNCTION("""COMPUTED_VALUE"""),"Black Tassel")</f>
        <v>Black Tassel</v>
      </c>
      <c r="G131" s="1" t="s">
        <v>7</v>
      </c>
      <c r="H131" s="4">
        <v>44231.0</v>
      </c>
      <c r="I131" s="4" t="s">
        <v>8</v>
      </c>
      <c r="J131" s="5">
        <f>IFERROR(__xludf.DUMMYFUNCTION("""COMPUTED_VALUE"""),44231.01572916667)</f>
        <v>44231.01573</v>
      </c>
      <c r="K131" s="2" t="s">
        <v>411</v>
      </c>
    </row>
    <row r="132" ht="15.75" customHeight="1">
      <c r="A132" s="1" t="s">
        <v>509</v>
      </c>
      <c r="B132" s="3">
        <v>1.0</v>
      </c>
      <c r="C132" s="3">
        <v>131.0</v>
      </c>
      <c r="D132" s="1" t="str">
        <f>IFERROR(__xludf.DUMMYFUNCTION("""COMPUTED_VALUE"""),"Weapon")</f>
        <v>Weapon</v>
      </c>
      <c r="E132" s="1" t="str">
        <f>IFERROR(__xludf.DUMMYFUNCTION("""COMPUTED_VALUE"""),"2021-02-16 17:24:03")</f>
        <v>2021-02-16 17:24:03</v>
      </c>
      <c r="F132" s="1" t="str">
        <f>IFERROR(__xludf.DUMMYFUNCTION("""COMPUTED_VALUE"""),"Cool Steel")</f>
        <v>Cool Steel</v>
      </c>
      <c r="G132" s="1" t="s">
        <v>7</v>
      </c>
      <c r="H132" s="4">
        <v>44243.0</v>
      </c>
      <c r="I132" s="4" t="s">
        <v>8</v>
      </c>
      <c r="J132" s="5">
        <f>IFERROR(__xludf.DUMMYFUNCTION("""COMPUTED_VALUE"""),44243.72503472222)</f>
        <v>44243.72503</v>
      </c>
      <c r="K132" s="2" t="s">
        <v>411</v>
      </c>
    </row>
    <row r="133" ht="15.75" customHeight="1">
      <c r="A133" s="1" t="s">
        <v>510</v>
      </c>
      <c r="B133" s="3">
        <v>2.0</v>
      </c>
      <c r="C133" s="3">
        <v>132.0</v>
      </c>
      <c r="D133" s="1" t="str">
        <f>IFERROR(__xludf.DUMMYFUNCTION("""COMPUTED_VALUE"""),"Weapon")</f>
        <v>Weapon</v>
      </c>
      <c r="E133" s="1" t="str">
        <f>IFERROR(__xludf.DUMMYFUNCTION("""COMPUTED_VALUE"""),"2021-02-16 17:24:03")</f>
        <v>2021-02-16 17:24:03</v>
      </c>
      <c r="F133" s="1" t="str">
        <f>IFERROR(__xludf.DUMMYFUNCTION("""COMPUTED_VALUE"""),"Black Tassel")</f>
        <v>Black Tassel</v>
      </c>
      <c r="G133" s="1" t="s">
        <v>7</v>
      </c>
      <c r="H133" s="4">
        <v>44243.0</v>
      </c>
      <c r="I133" s="4" t="s">
        <v>8</v>
      </c>
      <c r="J133" s="5">
        <f>IFERROR(__xludf.DUMMYFUNCTION("""COMPUTED_VALUE"""),44243.72503472222)</f>
        <v>44243.72503</v>
      </c>
      <c r="K133" s="2" t="s">
        <v>411</v>
      </c>
    </row>
    <row r="134" ht="15.75" customHeight="1">
      <c r="A134" s="1" t="s">
        <v>511</v>
      </c>
      <c r="B134" s="3">
        <v>3.0</v>
      </c>
      <c r="C134" s="3">
        <v>133.0</v>
      </c>
      <c r="D134" s="1" t="str">
        <f>IFERROR(__xludf.DUMMYFUNCTION("""COMPUTED_VALUE"""),"Weapon")</f>
        <v>Weapon</v>
      </c>
      <c r="E134" s="1" t="str">
        <f>IFERROR(__xludf.DUMMYFUNCTION("""COMPUTED_VALUE"""),"2021-02-16 17:24:03")</f>
        <v>2021-02-16 17:24:03</v>
      </c>
      <c r="F134" s="1" t="str">
        <f>IFERROR(__xludf.DUMMYFUNCTION("""COMPUTED_VALUE"""),"Rainslasher")</f>
        <v>Rainslasher</v>
      </c>
      <c r="G134" s="1" t="s">
        <v>17</v>
      </c>
      <c r="H134" s="4">
        <v>44243.0</v>
      </c>
      <c r="I134" s="4" t="s">
        <v>8</v>
      </c>
      <c r="J134" s="5">
        <f>IFERROR(__xludf.DUMMYFUNCTION("""COMPUTED_VALUE"""),44243.72503472222)</f>
        <v>44243.72503</v>
      </c>
      <c r="K134" s="2" t="s">
        <v>411</v>
      </c>
    </row>
    <row r="135" ht="15.75" customHeight="1">
      <c r="A135" s="1" t="s">
        <v>512</v>
      </c>
      <c r="B135" s="3">
        <v>4.0</v>
      </c>
      <c r="C135" s="3">
        <v>134.0</v>
      </c>
      <c r="D135" s="1" t="str">
        <f>IFERROR(__xludf.DUMMYFUNCTION("""COMPUTED_VALUE"""),"Weapon")</f>
        <v>Weapon</v>
      </c>
      <c r="E135" s="1" t="str">
        <f>IFERROR(__xludf.DUMMYFUNCTION("""COMPUTED_VALUE"""),"2021-02-16 17:24:03")</f>
        <v>2021-02-16 17:24:03</v>
      </c>
      <c r="F135" s="1" t="str">
        <f>IFERROR(__xludf.DUMMYFUNCTION("""COMPUTED_VALUE"""),"Bloodtainted Greatsword")</f>
        <v>Bloodtainted Greatsword</v>
      </c>
      <c r="G135" s="1" t="s">
        <v>7</v>
      </c>
      <c r="H135" s="4">
        <v>44243.0</v>
      </c>
      <c r="I135" s="4" t="s">
        <v>8</v>
      </c>
      <c r="J135" s="5">
        <f>IFERROR(__xludf.DUMMYFUNCTION("""COMPUTED_VALUE"""),44243.72503472222)</f>
        <v>44243.72503</v>
      </c>
      <c r="K135" s="2" t="s">
        <v>411</v>
      </c>
    </row>
    <row r="136" ht="15.75" customHeight="1">
      <c r="A136" s="1" t="s">
        <v>513</v>
      </c>
      <c r="B136" s="3">
        <v>5.0</v>
      </c>
      <c r="C136" s="3">
        <v>135.0</v>
      </c>
      <c r="D136" s="1" t="str">
        <f>IFERROR(__xludf.DUMMYFUNCTION("""COMPUTED_VALUE"""),"Weapon")</f>
        <v>Weapon</v>
      </c>
      <c r="E136" s="1" t="str">
        <f>IFERROR(__xludf.DUMMYFUNCTION("""COMPUTED_VALUE"""),"2021-02-16 17:24:03")</f>
        <v>2021-02-16 17:24:03</v>
      </c>
      <c r="F136" s="1" t="str">
        <f>IFERROR(__xludf.DUMMYFUNCTION("""COMPUTED_VALUE"""),"Magic Guide")</f>
        <v>Magic Guide</v>
      </c>
      <c r="G136" s="1" t="s">
        <v>7</v>
      </c>
      <c r="H136" s="4">
        <v>44243.0</v>
      </c>
      <c r="I136" s="4" t="s">
        <v>8</v>
      </c>
      <c r="J136" s="5">
        <f>IFERROR(__xludf.DUMMYFUNCTION("""COMPUTED_VALUE"""),44243.72503472222)</f>
        <v>44243.72503</v>
      </c>
      <c r="K136" s="2" t="s">
        <v>411</v>
      </c>
    </row>
    <row r="137" ht="15.75" customHeight="1">
      <c r="A137" s="1" t="s">
        <v>509</v>
      </c>
      <c r="B137" s="3">
        <v>6.0</v>
      </c>
      <c r="C137" s="3">
        <v>136.0</v>
      </c>
      <c r="D137" s="1" t="str">
        <f>IFERROR(__xludf.DUMMYFUNCTION("""COMPUTED_VALUE"""),"Weapon")</f>
        <v>Weapon</v>
      </c>
      <c r="E137" s="1" t="str">
        <f>IFERROR(__xludf.DUMMYFUNCTION("""COMPUTED_VALUE"""),"2021-02-16 17:24:03")</f>
        <v>2021-02-16 17:24:03</v>
      </c>
      <c r="F137" s="1" t="str">
        <f>IFERROR(__xludf.DUMMYFUNCTION("""COMPUTED_VALUE"""),"Cool Steel")</f>
        <v>Cool Steel</v>
      </c>
      <c r="G137" s="1" t="s">
        <v>7</v>
      </c>
      <c r="H137" s="4">
        <v>44243.0</v>
      </c>
      <c r="I137" s="4" t="s">
        <v>8</v>
      </c>
      <c r="J137" s="5">
        <f>IFERROR(__xludf.DUMMYFUNCTION("""COMPUTED_VALUE"""),44243.72503472222)</f>
        <v>44243.72503</v>
      </c>
      <c r="K137" s="2" t="s">
        <v>411</v>
      </c>
    </row>
    <row r="138" ht="15.75" customHeight="1">
      <c r="A138" s="1" t="s">
        <v>514</v>
      </c>
      <c r="B138" s="3">
        <v>7.0</v>
      </c>
      <c r="C138" s="3">
        <v>137.0</v>
      </c>
      <c r="D138" s="1" t="str">
        <f>IFERROR(__xludf.DUMMYFUNCTION("""COMPUTED_VALUE"""),"Weapon")</f>
        <v>Weapon</v>
      </c>
      <c r="E138" s="1" t="str">
        <f>IFERROR(__xludf.DUMMYFUNCTION("""COMPUTED_VALUE"""),"2021-02-16 17:24:03")</f>
        <v>2021-02-16 17:24:03</v>
      </c>
      <c r="F138" s="1" t="str">
        <f>IFERROR(__xludf.DUMMYFUNCTION("""COMPUTED_VALUE"""),"Raven Bow")</f>
        <v>Raven Bow</v>
      </c>
      <c r="G138" s="1" t="s">
        <v>7</v>
      </c>
      <c r="H138" s="4">
        <v>44243.0</v>
      </c>
      <c r="I138" s="4" t="s">
        <v>8</v>
      </c>
      <c r="J138" s="5">
        <f>IFERROR(__xludf.DUMMYFUNCTION("""COMPUTED_VALUE"""),44243.72503472222)</f>
        <v>44243.72503</v>
      </c>
      <c r="K138" s="2" t="s">
        <v>411</v>
      </c>
    </row>
    <row r="139" ht="15.75" customHeight="1">
      <c r="A139" s="1" t="s">
        <v>512</v>
      </c>
      <c r="B139" s="3">
        <v>8.0</v>
      </c>
      <c r="C139" s="3">
        <v>138.0</v>
      </c>
      <c r="D139" s="1" t="str">
        <f>IFERROR(__xludf.DUMMYFUNCTION("""COMPUTED_VALUE"""),"Weapon")</f>
        <v>Weapon</v>
      </c>
      <c r="E139" s="1" t="str">
        <f>IFERROR(__xludf.DUMMYFUNCTION("""COMPUTED_VALUE"""),"2021-02-16 17:24:03")</f>
        <v>2021-02-16 17:24:03</v>
      </c>
      <c r="F139" s="1" t="str">
        <f>IFERROR(__xludf.DUMMYFUNCTION("""COMPUTED_VALUE"""),"Bloodtainted Greatsword")</f>
        <v>Bloodtainted Greatsword</v>
      </c>
      <c r="G139" s="1" t="s">
        <v>7</v>
      </c>
      <c r="H139" s="4">
        <v>44243.0</v>
      </c>
      <c r="I139" s="4" t="s">
        <v>8</v>
      </c>
      <c r="J139" s="5">
        <f>IFERROR(__xludf.DUMMYFUNCTION("""COMPUTED_VALUE"""),44243.72503472222)</f>
        <v>44243.72503</v>
      </c>
      <c r="K139" s="2" t="s">
        <v>411</v>
      </c>
    </row>
    <row r="140" ht="15.75" customHeight="1">
      <c r="A140" s="1" t="s">
        <v>515</v>
      </c>
      <c r="B140" s="3">
        <v>9.0</v>
      </c>
      <c r="C140" s="3">
        <v>139.0</v>
      </c>
      <c r="D140" s="1" t="str">
        <f>IFERROR(__xludf.DUMMYFUNCTION("""COMPUTED_VALUE"""),"Weapon")</f>
        <v>Weapon</v>
      </c>
      <c r="E140" s="1" t="str">
        <f>IFERROR(__xludf.DUMMYFUNCTION("""COMPUTED_VALUE"""),"2021-02-16 17:24:03")</f>
        <v>2021-02-16 17:24:03</v>
      </c>
      <c r="F140" s="1" t="str">
        <f>IFERROR(__xludf.DUMMYFUNCTION("""COMPUTED_VALUE"""),"Debate Club")</f>
        <v>Debate Club</v>
      </c>
      <c r="G140" s="1" t="s">
        <v>7</v>
      </c>
      <c r="H140" s="4">
        <v>44243.0</v>
      </c>
      <c r="I140" s="4" t="s">
        <v>8</v>
      </c>
      <c r="J140" s="5">
        <f>IFERROR(__xludf.DUMMYFUNCTION("""COMPUTED_VALUE"""),44243.72503472222)</f>
        <v>44243.72503</v>
      </c>
      <c r="K140" s="2" t="s">
        <v>411</v>
      </c>
    </row>
    <row r="141" ht="15.75" customHeight="1">
      <c r="A141" s="1" t="s">
        <v>512</v>
      </c>
      <c r="B141" s="3">
        <v>10.0</v>
      </c>
      <c r="C141" s="3">
        <v>140.0</v>
      </c>
      <c r="D141" s="1" t="str">
        <f>IFERROR(__xludf.DUMMYFUNCTION("""COMPUTED_VALUE"""),"Weapon")</f>
        <v>Weapon</v>
      </c>
      <c r="E141" s="1" t="str">
        <f>IFERROR(__xludf.DUMMYFUNCTION("""COMPUTED_VALUE"""),"2021-02-16 17:24:03")</f>
        <v>2021-02-16 17:24:03</v>
      </c>
      <c r="F141" s="1" t="str">
        <f>IFERROR(__xludf.DUMMYFUNCTION("""COMPUTED_VALUE"""),"Bloodtainted Greatsword")</f>
        <v>Bloodtainted Greatsword</v>
      </c>
      <c r="G141" s="1" t="s">
        <v>7</v>
      </c>
      <c r="H141" s="4">
        <v>44243.0</v>
      </c>
      <c r="I141" s="4" t="s">
        <v>8</v>
      </c>
      <c r="J141" s="5">
        <f>IFERROR(__xludf.DUMMYFUNCTION("""COMPUTED_VALUE"""),44243.72503472222)</f>
        <v>44243.72503</v>
      </c>
      <c r="K141" s="2" t="s">
        <v>411</v>
      </c>
    </row>
    <row r="142" ht="15.75" customHeight="1">
      <c r="A142" s="1" t="s">
        <v>516</v>
      </c>
      <c r="B142" s="3">
        <v>1.0</v>
      </c>
      <c r="C142" s="3">
        <v>141.0</v>
      </c>
      <c r="D142" s="1" t="str">
        <f>IFERROR(__xludf.DUMMYFUNCTION("""COMPUTED_VALUE"""),"Weapon")</f>
        <v>Weapon</v>
      </c>
      <c r="E142" s="1" t="str">
        <f>IFERROR(__xludf.DUMMYFUNCTION("""COMPUTED_VALUE"""),"2021-03-01 20:39:51")</f>
        <v>2021-03-01 20:39:51</v>
      </c>
      <c r="F142" s="1" t="str">
        <f>IFERROR(__xludf.DUMMYFUNCTION("""COMPUTED_VALUE"""),"Black Tassel")</f>
        <v>Black Tassel</v>
      </c>
      <c r="G142" s="1" t="s">
        <v>7</v>
      </c>
      <c r="H142" s="4">
        <v>44256.0</v>
      </c>
      <c r="I142" s="4" t="s">
        <v>8</v>
      </c>
      <c r="J142" s="5">
        <f>IFERROR(__xludf.DUMMYFUNCTION("""COMPUTED_VALUE"""),44256.86100694445)</f>
        <v>44256.86101</v>
      </c>
      <c r="K142" s="2" t="s">
        <v>411</v>
      </c>
    </row>
    <row r="143" ht="15.75" customHeight="1">
      <c r="A143" s="1" t="s">
        <v>517</v>
      </c>
      <c r="B143" s="3">
        <v>2.0</v>
      </c>
      <c r="C143" s="3">
        <v>142.0</v>
      </c>
      <c r="D143" s="1" t="str">
        <f>IFERROR(__xludf.DUMMYFUNCTION("""COMPUTED_VALUE"""),"Character")</f>
        <v>Character</v>
      </c>
      <c r="E143" s="1" t="str">
        <f>IFERROR(__xludf.DUMMYFUNCTION("""COMPUTED_VALUE"""),"2021-03-01 20:39:51")</f>
        <v>2021-03-01 20:39:51</v>
      </c>
      <c r="F143" s="1" t="str">
        <f>IFERROR(__xludf.DUMMYFUNCTION("""COMPUTED_VALUE"""),"Lisa")</f>
        <v>Lisa</v>
      </c>
      <c r="G143" s="1" t="s">
        <v>17</v>
      </c>
      <c r="H143" s="4">
        <v>44256.0</v>
      </c>
      <c r="I143" s="4" t="s">
        <v>8</v>
      </c>
      <c r="J143" s="5">
        <f>IFERROR(__xludf.DUMMYFUNCTION("""COMPUTED_VALUE"""),44256.86100694445)</f>
        <v>44256.86101</v>
      </c>
      <c r="K143" s="2" t="s">
        <v>411</v>
      </c>
    </row>
    <row r="144" ht="15.75" customHeight="1">
      <c r="A144" s="1" t="s">
        <v>518</v>
      </c>
      <c r="B144" s="3">
        <v>3.0</v>
      </c>
      <c r="C144" s="3">
        <v>143.0</v>
      </c>
      <c r="D144" s="1" t="str">
        <f>IFERROR(__xludf.DUMMYFUNCTION("""COMPUTED_VALUE"""),"Weapon")</f>
        <v>Weapon</v>
      </c>
      <c r="E144" s="1" t="str">
        <f>IFERROR(__xludf.DUMMYFUNCTION("""COMPUTED_VALUE"""),"2021-03-01 20:39:51")</f>
        <v>2021-03-01 20:39:51</v>
      </c>
      <c r="F144" s="1" t="str">
        <f>IFERROR(__xludf.DUMMYFUNCTION("""COMPUTED_VALUE"""),"Raven Bow")</f>
        <v>Raven Bow</v>
      </c>
      <c r="G144" s="1" t="s">
        <v>7</v>
      </c>
      <c r="H144" s="4">
        <v>44256.0</v>
      </c>
      <c r="I144" s="4" t="s">
        <v>8</v>
      </c>
      <c r="J144" s="5">
        <f>IFERROR(__xludf.DUMMYFUNCTION("""COMPUTED_VALUE"""),44256.86100694445)</f>
        <v>44256.86101</v>
      </c>
      <c r="K144" s="2" t="s">
        <v>411</v>
      </c>
    </row>
    <row r="145" ht="15.75" customHeight="1">
      <c r="A145" s="1" t="s">
        <v>519</v>
      </c>
      <c r="B145" s="3">
        <v>4.0</v>
      </c>
      <c r="C145" s="3">
        <v>144.0</v>
      </c>
      <c r="D145" s="1" t="str">
        <f>IFERROR(__xludf.DUMMYFUNCTION("""COMPUTED_VALUE"""),"Weapon")</f>
        <v>Weapon</v>
      </c>
      <c r="E145" s="1" t="str">
        <f>IFERROR(__xludf.DUMMYFUNCTION("""COMPUTED_VALUE"""),"2021-03-01 20:39:51")</f>
        <v>2021-03-01 20:39:51</v>
      </c>
      <c r="F145" s="1" t="str">
        <f>IFERROR(__xludf.DUMMYFUNCTION("""COMPUTED_VALUE"""),"Thrilling Tales of Dragon Slayers")</f>
        <v>Thrilling Tales of Dragon Slayers</v>
      </c>
      <c r="G145" s="1" t="s">
        <v>7</v>
      </c>
      <c r="H145" s="4">
        <v>44256.0</v>
      </c>
      <c r="I145" s="4" t="s">
        <v>8</v>
      </c>
      <c r="J145" s="5">
        <f>IFERROR(__xludf.DUMMYFUNCTION("""COMPUTED_VALUE"""),44256.86100694445)</f>
        <v>44256.86101</v>
      </c>
      <c r="K145" s="2" t="s">
        <v>411</v>
      </c>
    </row>
    <row r="146" ht="15.75" customHeight="1">
      <c r="A146" s="1" t="s">
        <v>520</v>
      </c>
      <c r="B146" s="3">
        <v>5.0</v>
      </c>
      <c r="C146" s="3">
        <v>145.0</v>
      </c>
      <c r="D146" s="1" t="str">
        <f>IFERROR(__xludf.DUMMYFUNCTION("""COMPUTED_VALUE"""),"Weapon")</f>
        <v>Weapon</v>
      </c>
      <c r="E146" s="1" t="str">
        <f>IFERROR(__xludf.DUMMYFUNCTION("""COMPUTED_VALUE"""),"2021-03-01 20:39:51")</f>
        <v>2021-03-01 20:39:51</v>
      </c>
      <c r="F146" s="1" t="str">
        <f>IFERROR(__xludf.DUMMYFUNCTION("""COMPUTED_VALUE"""),"Slingshot")</f>
        <v>Slingshot</v>
      </c>
      <c r="G146" s="1" t="s">
        <v>7</v>
      </c>
      <c r="H146" s="4">
        <v>44256.0</v>
      </c>
      <c r="I146" s="4" t="s">
        <v>8</v>
      </c>
      <c r="J146" s="5">
        <f>IFERROR(__xludf.DUMMYFUNCTION("""COMPUTED_VALUE"""),44256.86100694445)</f>
        <v>44256.86101</v>
      </c>
      <c r="K146" s="2" t="s">
        <v>411</v>
      </c>
    </row>
    <row r="147" ht="15.75" customHeight="1">
      <c r="A147" s="1" t="s">
        <v>521</v>
      </c>
      <c r="B147" s="3">
        <v>6.0</v>
      </c>
      <c r="C147" s="3">
        <v>146.0</v>
      </c>
      <c r="D147" s="1" t="str">
        <f>IFERROR(__xludf.DUMMYFUNCTION("""COMPUTED_VALUE"""),"Weapon")</f>
        <v>Weapon</v>
      </c>
      <c r="E147" s="1" t="str">
        <f>IFERROR(__xludf.DUMMYFUNCTION("""COMPUTED_VALUE"""),"2021-03-01 20:39:51")</f>
        <v>2021-03-01 20:39:51</v>
      </c>
      <c r="F147" s="1" t="str">
        <f>IFERROR(__xludf.DUMMYFUNCTION("""COMPUTED_VALUE"""),"Bloodtainted Greatsword")</f>
        <v>Bloodtainted Greatsword</v>
      </c>
      <c r="G147" s="1" t="s">
        <v>7</v>
      </c>
      <c r="H147" s="4">
        <v>44256.0</v>
      </c>
      <c r="I147" s="4" t="s">
        <v>8</v>
      </c>
      <c r="J147" s="5">
        <f>IFERROR(__xludf.DUMMYFUNCTION("""COMPUTED_VALUE"""),44256.86100694445)</f>
        <v>44256.86101</v>
      </c>
      <c r="K147" s="2" t="s">
        <v>411</v>
      </c>
    </row>
    <row r="148" ht="15.75" customHeight="1">
      <c r="A148" s="1" t="s">
        <v>522</v>
      </c>
      <c r="B148" s="3">
        <v>7.0</v>
      </c>
      <c r="C148" s="3">
        <v>147.0</v>
      </c>
      <c r="D148" s="1" t="str">
        <f>IFERROR(__xludf.DUMMYFUNCTION("""COMPUTED_VALUE"""),"Weapon")</f>
        <v>Weapon</v>
      </c>
      <c r="E148" s="1" t="str">
        <f>IFERROR(__xludf.DUMMYFUNCTION("""COMPUTED_VALUE"""),"2021-03-01 20:39:51")</f>
        <v>2021-03-01 20:39:51</v>
      </c>
      <c r="F148" s="1" t="str">
        <f>IFERROR(__xludf.DUMMYFUNCTION("""COMPUTED_VALUE"""),"Cool Steel")</f>
        <v>Cool Steel</v>
      </c>
      <c r="G148" s="1" t="s">
        <v>7</v>
      </c>
      <c r="H148" s="4">
        <v>44256.0</v>
      </c>
      <c r="I148" s="4" t="s">
        <v>8</v>
      </c>
      <c r="J148" s="5">
        <f>IFERROR(__xludf.DUMMYFUNCTION("""COMPUTED_VALUE"""),44256.86100694445)</f>
        <v>44256.86101</v>
      </c>
      <c r="K148" s="2" t="s">
        <v>411</v>
      </c>
    </row>
    <row r="149" ht="15.75" customHeight="1">
      <c r="A149" s="1" t="s">
        <v>520</v>
      </c>
      <c r="B149" s="3">
        <v>8.0</v>
      </c>
      <c r="C149" s="3">
        <v>148.0</v>
      </c>
      <c r="D149" s="1" t="str">
        <f>IFERROR(__xludf.DUMMYFUNCTION("""COMPUTED_VALUE"""),"Weapon")</f>
        <v>Weapon</v>
      </c>
      <c r="E149" s="1" t="str">
        <f>IFERROR(__xludf.DUMMYFUNCTION("""COMPUTED_VALUE"""),"2021-03-01 20:39:51")</f>
        <v>2021-03-01 20:39:51</v>
      </c>
      <c r="F149" s="1" t="str">
        <f>IFERROR(__xludf.DUMMYFUNCTION("""COMPUTED_VALUE"""),"Slingshot")</f>
        <v>Slingshot</v>
      </c>
      <c r="G149" s="1" t="s">
        <v>7</v>
      </c>
      <c r="H149" s="4">
        <v>44256.0</v>
      </c>
      <c r="I149" s="4" t="s">
        <v>8</v>
      </c>
      <c r="J149" s="5">
        <f>IFERROR(__xludf.DUMMYFUNCTION("""COMPUTED_VALUE"""),44256.86100694445)</f>
        <v>44256.86101</v>
      </c>
      <c r="K149" s="2" t="s">
        <v>411</v>
      </c>
    </row>
    <row r="150" ht="15.75" customHeight="1">
      <c r="A150" s="1" t="s">
        <v>523</v>
      </c>
      <c r="B150" s="3">
        <v>9.0</v>
      </c>
      <c r="C150" s="3">
        <v>149.0</v>
      </c>
      <c r="D150" s="1" t="str">
        <f>IFERROR(__xludf.DUMMYFUNCTION("""COMPUTED_VALUE"""),"Weapon")</f>
        <v>Weapon</v>
      </c>
      <c r="E150" s="1" t="str">
        <f>IFERROR(__xludf.DUMMYFUNCTION("""COMPUTED_VALUE"""),"2021-03-01 20:39:51")</f>
        <v>2021-03-01 20:39:51</v>
      </c>
      <c r="F150" s="1" t="str">
        <f>IFERROR(__xludf.DUMMYFUNCTION("""COMPUTED_VALUE"""),"Debate Club")</f>
        <v>Debate Club</v>
      </c>
      <c r="G150" s="1" t="s">
        <v>7</v>
      </c>
      <c r="H150" s="4">
        <v>44256.0</v>
      </c>
      <c r="I150" s="4" t="s">
        <v>8</v>
      </c>
      <c r="J150" s="5">
        <f>IFERROR(__xludf.DUMMYFUNCTION("""COMPUTED_VALUE"""),44256.86100694445)</f>
        <v>44256.86101</v>
      </c>
      <c r="K150" s="2" t="s">
        <v>411</v>
      </c>
    </row>
    <row r="151" ht="15.75" customHeight="1">
      <c r="A151" s="1" t="s">
        <v>518</v>
      </c>
      <c r="B151" s="3">
        <v>10.0</v>
      </c>
      <c r="C151" s="3">
        <v>150.0</v>
      </c>
      <c r="D151" s="1" t="str">
        <f>IFERROR(__xludf.DUMMYFUNCTION("""COMPUTED_VALUE"""),"Weapon")</f>
        <v>Weapon</v>
      </c>
      <c r="E151" s="1" t="str">
        <f>IFERROR(__xludf.DUMMYFUNCTION("""COMPUTED_VALUE"""),"2021-03-01 20:39:51")</f>
        <v>2021-03-01 20:39:51</v>
      </c>
      <c r="F151" s="1" t="str">
        <f>IFERROR(__xludf.DUMMYFUNCTION("""COMPUTED_VALUE"""),"Raven Bow")</f>
        <v>Raven Bow</v>
      </c>
      <c r="G151" s="1" t="s">
        <v>7</v>
      </c>
      <c r="H151" s="4">
        <v>44256.0</v>
      </c>
      <c r="I151" s="4" t="s">
        <v>8</v>
      </c>
      <c r="J151" s="5">
        <f>IFERROR(__xludf.DUMMYFUNCTION("""COMPUTED_VALUE"""),44256.86100694445)</f>
        <v>44256.86101</v>
      </c>
      <c r="K151" s="2" t="s">
        <v>411</v>
      </c>
    </row>
    <row r="152" ht="15.75" customHeight="1">
      <c r="A152" s="6" t="s">
        <v>524</v>
      </c>
      <c r="B152" s="3"/>
      <c r="C152" s="3">
        <v>151.0</v>
      </c>
      <c r="D152" s="1" t="str">
        <f>IFERROR(__xludf.DUMMYFUNCTION("""COMPUTED_VALUE"""),"Weapon")</f>
        <v>Weapon</v>
      </c>
      <c r="E152" s="1" t="str">
        <f>IFERROR(__xludf.DUMMYFUNCTION("""COMPUTED_VALUE"""),"2021-03-13 02:51:11")</f>
        <v>2021-03-13 02:51:11</v>
      </c>
      <c r="F152" s="1" t="str">
        <f>IFERROR(__xludf.DUMMYFUNCTION("""COMPUTED_VALUE"""),"Sacrificial Greatsword")</f>
        <v>Sacrificial Greatsword</v>
      </c>
      <c r="G152" s="1" t="s">
        <v>17</v>
      </c>
      <c r="H152" s="4">
        <v>44268.0</v>
      </c>
      <c r="I152" s="4" t="s">
        <v>256</v>
      </c>
      <c r="J152" s="5">
        <f>IFERROR(__xludf.DUMMYFUNCTION("""COMPUTED_VALUE"""),44268.11887731482)</f>
        <v>44268.11888</v>
      </c>
      <c r="K152" s="2" t="s">
        <v>411</v>
      </c>
    </row>
    <row r="153" ht="15.75" customHeight="1">
      <c r="A153" s="6" t="s">
        <v>525</v>
      </c>
      <c r="B153" s="3"/>
      <c r="C153" s="3">
        <v>152.0</v>
      </c>
      <c r="D153" s="1" t="str">
        <f>IFERROR(__xludf.DUMMYFUNCTION("""COMPUTED_VALUE"""),"Weapon")</f>
        <v>Weapon</v>
      </c>
      <c r="E153" s="1" t="str">
        <f>IFERROR(__xludf.DUMMYFUNCTION("""COMPUTED_VALUE"""),"2021-03-13 02:51:21")</f>
        <v>2021-03-13 02:51:21</v>
      </c>
      <c r="F153" s="1" t="str">
        <f>IFERROR(__xludf.DUMMYFUNCTION("""COMPUTED_VALUE"""),"Skyrider Sword")</f>
        <v>Skyrider Sword</v>
      </c>
      <c r="G153" s="1" t="s">
        <v>7</v>
      </c>
      <c r="H153" s="4">
        <v>44268.0</v>
      </c>
      <c r="I153" s="4" t="s">
        <v>256</v>
      </c>
      <c r="J153" s="5">
        <f>IFERROR(__xludf.DUMMYFUNCTION("""COMPUTED_VALUE"""),44268.118993055556)</f>
        <v>44268.11899</v>
      </c>
      <c r="K153" s="2" t="s">
        <v>411</v>
      </c>
    </row>
    <row r="154" ht="15.75" customHeight="1">
      <c r="A154" s="6" t="s">
        <v>526</v>
      </c>
      <c r="B154" s="3"/>
      <c r="C154" s="3">
        <v>153.0</v>
      </c>
      <c r="D154" s="1" t="str">
        <f>IFERROR(__xludf.DUMMYFUNCTION("""COMPUTED_VALUE"""),"Weapon")</f>
        <v>Weapon</v>
      </c>
      <c r="E154" s="1" t="str">
        <f>IFERROR(__xludf.DUMMYFUNCTION("""COMPUTED_VALUE"""),"2021-03-13 02:51:29")</f>
        <v>2021-03-13 02:51:29</v>
      </c>
      <c r="F154" s="1" t="str">
        <f>IFERROR(__xludf.DUMMYFUNCTION("""COMPUTED_VALUE"""),"Bloodtainted Greatsword")</f>
        <v>Bloodtainted Greatsword</v>
      </c>
      <c r="G154" s="1" t="s">
        <v>7</v>
      </c>
      <c r="H154" s="4">
        <v>44268.0</v>
      </c>
      <c r="I154" s="4" t="s">
        <v>256</v>
      </c>
      <c r="J154" s="5">
        <f>IFERROR(__xludf.DUMMYFUNCTION("""COMPUTED_VALUE"""),44268.11908564815)</f>
        <v>44268.11909</v>
      </c>
      <c r="K154" s="2" t="s">
        <v>411</v>
      </c>
    </row>
    <row r="155" ht="15.75" customHeight="1">
      <c r="A155" s="6" t="s">
        <v>527</v>
      </c>
      <c r="B155" s="3"/>
      <c r="C155" s="3">
        <v>154.0</v>
      </c>
      <c r="D155" s="1" t="str">
        <f>IFERROR(__xludf.DUMMYFUNCTION("""COMPUTED_VALUE"""),"Weapon")</f>
        <v>Weapon</v>
      </c>
      <c r="E155" s="1" t="str">
        <f>IFERROR(__xludf.DUMMYFUNCTION("""COMPUTED_VALUE"""),"2021-03-13 02:51:35")</f>
        <v>2021-03-13 02:51:35</v>
      </c>
      <c r="F155" s="1" t="str">
        <f>IFERROR(__xludf.DUMMYFUNCTION("""COMPUTED_VALUE"""),"Sacrificial Fragments")</f>
        <v>Sacrificial Fragments</v>
      </c>
      <c r="G155" s="1" t="s">
        <v>17</v>
      </c>
      <c r="H155" s="4">
        <v>44268.0</v>
      </c>
      <c r="I155" s="4" t="s">
        <v>256</v>
      </c>
      <c r="J155" s="5">
        <f>IFERROR(__xludf.DUMMYFUNCTION("""COMPUTED_VALUE"""),44268.119155092594)</f>
        <v>44268.11916</v>
      </c>
      <c r="K155" s="2" t="s">
        <v>411</v>
      </c>
    </row>
    <row r="156" ht="15.75" customHeight="1">
      <c r="A156" s="6" t="s">
        <v>528</v>
      </c>
      <c r="B156" s="3"/>
      <c r="C156" s="3">
        <v>155.0</v>
      </c>
      <c r="D156" s="1" t="str">
        <f>IFERROR(__xludf.DUMMYFUNCTION("""COMPUTED_VALUE"""),"Weapon")</f>
        <v>Weapon</v>
      </c>
      <c r="E156" s="1" t="str">
        <f>IFERROR(__xludf.DUMMYFUNCTION("""COMPUTED_VALUE"""),"2021-03-13 02:51:46")</f>
        <v>2021-03-13 02:51:46</v>
      </c>
      <c r="F156" s="1" t="str">
        <f>IFERROR(__xludf.DUMMYFUNCTION("""COMPUTED_VALUE"""),"Thrilling Tales of Dragon Slayers")</f>
        <v>Thrilling Tales of Dragon Slayers</v>
      </c>
      <c r="G156" s="1" t="s">
        <v>7</v>
      </c>
      <c r="H156" s="4">
        <v>44268.0</v>
      </c>
      <c r="I156" s="4" t="s">
        <v>256</v>
      </c>
      <c r="J156" s="5">
        <f>IFERROR(__xludf.DUMMYFUNCTION("""COMPUTED_VALUE"""),44268.11928240741)</f>
        <v>44268.11928</v>
      </c>
      <c r="K156" s="2" t="s">
        <v>411</v>
      </c>
    </row>
    <row r="157" ht="15.75" customHeight="1">
      <c r="A157" s="6" t="s">
        <v>529</v>
      </c>
      <c r="B157" s="3"/>
      <c r="C157" s="3">
        <v>156.0</v>
      </c>
      <c r="D157" s="1" t="str">
        <f>IFERROR(__xludf.DUMMYFUNCTION("""COMPUTED_VALUE"""),"Weapon")</f>
        <v>Weapon</v>
      </c>
      <c r="E157" s="1" t="str">
        <f>IFERROR(__xludf.DUMMYFUNCTION("""COMPUTED_VALUE"""),"2021-03-13 02:51:54")</f>
        <v>2021-03-13 02:51:54</v>
      </c>
      <c r="F157" s="1" t="str">
        <f>IFERROR(__xludf.DUMMYFUNCTION("""COMPUTED_VALUE"""),"Black Tassel")</f>
        <v>Black Tassel</v>
      </c>
      <c r="G157" s="1" t="s">
        <v>7</v>
      </c>
      <c r="H157" s="4">
        <v>44268.0</v>
      </c>
      <c r="I157" s="4" t="s">
        <v>256</v>
      </c>
      <c r="J157" s="5">
        <f>IFERROR(__xludf.DUMMYFUNCTION("""COMPUTED_VALUE"""),44268.119375)</f>
        <v>44268.11938</v>
      </c>
      <c r="K157" s="2" t="s">
        <v>411</v>
      </c>
    </row>
    <row r="158" ht="15.75" customHeight="1">
      <c r="A158" s="6" t="s">
        <v>530</v>
      </c>
      <c r="B158" s="3"/>
      <c r="C158" s="3">
        <v>157.0</v>
      </c>
      <c r="D158" s="1" t="str">
        <f>IFERROR(__xludf.DUMMYFUNCTION("""COMPUTED_VALUE"""),"Weapon")</f>
        <v>Weapon</v>
      </c>
      <c r="E158" s="1" t="str">
        <f>IFERROR(__xludf.DUMMYFUNCTION("""COMPUTED_VALUE"""),"2021-03-13 22:18:18")</f>
        <v>2021-03-13 22:18:18</v>
      </c>
      <c r="F158" s="1" t="str">
        <f>IFERROR(__xludf.DUMMYFUNCTION("""COMPUTED_VALUE"""),"Cool Steel")</f>
        <v>Cool Steel</v>
      </c>
      <c r="G158" s="1" t="s">
        <v>7</v>
      </c>
      <c r="H158" s="4">
        <v>44268.0</v>
      </c>
      <c r="I158" s="4" t="s">
        <v>256</v>
      </c>
      <c r="J158" s="5">
        <f>IFERROR(__xludf.DUMMYFUNCTION("""COMPUTED_VALUE"""),44268.929375)</f>
        <v>44268.92938</v>
      </c>
      <c r="K158" s="2" t="s">
        <v>411</v>
      </c>
    </row>
    <row r="159" ht="15.75" customHeight="1">
      <c r="A159" s="6" t="s">
        <v>531</v>
      </c>
      <c r="B159" s="3"/>
      <c r="C159" s="3">
        <v>158.0</v>
      </c>
      <c r="D159" s="1" t="str">
        <f>IFERROR(__xludf.DUMMYFUNCTION("""COMPUTED_VALUE"""),"Weapon")</f>
        <v>Weapon</v>
      </c>
      <c r="E159" s="1" t="str">
        <f>IFERROR(__xludf.DUMMYFUNCTION("""COMPUTED_VALUE"""),"2021-03-13 22:20:21")</f>
        <v>2021-03-13 22:20:21</v>
      </c>
      <c r="F159" s="1" t="str">
        <f>IFERROR(__xludf.DUMMYFUNCTION("""COMPUTED_VALUE"""),"Primordial Jade Winged-Spear")</f>
        <v>Primordial Jade Winged-Spear</v>
      </c>
      <c r="G159" s="1" t="s">
        <v>67</v>
      </c>
      <c r="H159" s="4">
        <v>44268.0</v>
      </c>
      <c r="I159" s="4" t="s">
        <v>256</v>
      </c>
      <c r="J159" s="5">
        <f>IFERROR(__xludf.DUMMYFUNCTION("""COMPUTED_VALUE"""),44268.93079861111)</f>
        <v>44268.9308</v>
      </c>
      <c r="K159" s="2" t="s">
        <v>411</v>
      </c>
    </row>
    <row r="160" ht="15.75" customHeight="1">
      <c r="A160" s="6" t="s">
        <v>532</v>
      </c>
      <c r="B160" s="3"/>
      <c r="C160" s="3">
        <v>159.0</v>
      </c>
      <c r="D160" s="1" t="str">
        <f>IFERROR(__xludf.DUMMYFUNCTION("""COMPUTED_VALUE"""),"Weapon")</f>
        <v>Weapon</v>
      </c>
      <c r="E160" s="1" t="str">
        <f>IFERROR(__xludf.DUMMYFUNCTION("""COMPUTED_VALUE"""),"2021-03-16 15:39:17")</f>
        <v>2021-03-16 15:39:17</v>
      </c>
      <c r="F160" s="1" t="str">
        <f>IFERROR(__xludf.DUMMYFUNCTION("""COMPUTED_VALUE"""),"Emerald Orb")</f>
        <v>Emerald Orb</v>
      </c>
      <c r="G160" s="1" t="s">
        <v>7</v>
      </c>
      <c r="H160" s="4">
        <v>44271.0</v>
      </c>
      <c r="I160" s="4" t="s">
        <v>256</v>
      </c>
      <c r="J160" s="5">
        <f>IFERROR(__xludf.DUMMYFUNCTION("""COMPUTED_VALUE"""),44271.652280092596)</f>
        <v>44271.65228</v>
      </c>
      <c r="K160" s="2" t="s">
        <v>411</v>
      </c>
    </row>
    <row r="161" ht="15.75" customHeight="1">
      <c r="A161" s="6" t="s">
        <v>533</v>
      </c>
      <c r="B161" s="3"/>
      <c r="C161" s="3">
        <v>160.0</v>
      </c>
      <c r="D161" s="1" t="str">
        <f>IFERROR(__xludf.DUMMYFUNCTION("""COMPUTED_VALUE"""),"Weapon")</f>
        <v>Weapon</v>
      </c>
      <c r="E161" s="1" t="str">
        <f>IFERROR(__xludf.DUMMYFUNCTION("""COMPUTED_VALUE"""),"2021-03-16 15:39:25")</f>
        <v>2021-03-16 15:39:25</v>
      </c>
      <c r="F161" s="1" t="str">
        <f>IFERROR(__xludf.DUMMYFUNCTION("""COMPUTED_VALUE"""),"Bloodtainted Greatsword")</f>
        <v>Bloodtainted Greatsword</v>
      </c>
      <c r="G161" s="1" t="s">
        <v>7</v>
      </c>
      <c r="H161" s="4">
        <v>44271.0</v>
      </c>
      <c r="I161" s="4" t="s">
        <v>256</v>
      </c>
      <c r="J161" s="5">
        <f>IFERROR(__xludf.DUMMYFUNCTION("""COMPUTED_VALUE"""),44271.65237268519)</f>
        <v>44271.65237</v>
      </c>
      <c r="K161" s="2" t="s">
        <v>411</v>
      </c>
    </row>
    <row r="162" ht="15.75" customHeight="1">
      <c r="A162" s="6"/>
      <c r="B162" s="3"/>
      <c r="C162" s="3"/>
      <c r="D162" s="1"/>
      <c r="E162" s="1"/>
      <c r="F162" s="1"/>
      <c r="G162" s="1"/>
      <c r="H162" s="4"/>
      <c r="I162" s="4"/>
      <c r="J162" s="5"/>
    </row>
    <row r="163" ht="15.75" customHeight="1">
      <c r="B163" s="3"/>
      <c r="C163" s="3"/>
      <c r="D163" s="1"/>
      <c r="E163" s="1"/>
      <c r="F163" s="1"/>
      <c r="G163" s="1"/>
      <c r="H163" s="4"/>
      <c r="I163" s="4"/>
      <c r="J163" s="5"/>
    </row>
    <row r="164" ht="15.75" customHeight="1">
      <c r="B164" s="3"/>
      <c r="C164" s="3"/>
      <c r="D164" s="1"/>
      <c r="E164" s="1"/>
      <c r="F164" s="1"/>
      <c r="G164" s="1"/>
      <c r="H164" s="4"/>
      <c r="I164" s="4"/>
      <c r="J164" s="5"/>
    </row>
    <row r="165" ht="15.75" customHeight="1">
      <c r="B165" s="3"/>
      <c r="C165" s="3"/>
      <c r="D165" s="1"/>
      <c r="E165" s="1"/>
      <c r="F165" s="1"/>
      <c r="G165" s="1"/>
      <c r="H165" s="4"/>
      <c r="I165" s="4"/>
      <c r="J165" s="5"/>
    </row>
    <row r="166" ht="15.75" customHeight="1">
      <c r="B166" s="3"/>
      <c r="C166" s="3"/>
      <c r="D166" s="1"/>
      <c r="E166" s="1"/>
      <c r="F166" s="1"/>
      <c r="G166" s="1"/>
      <c r="H166" s="4"/>
      <c r="I166" s="4"/>
      <c r="J166" s="5"/>
    </row>
    <row r="167" ht="15.75" customHeight="1">
      <c r="B167" s="3"/>
      <c r="C167" s="3"/>
      <c r="D167" s="1"/>
      <c r="E167" s="1"/>
      <c r="F167" s="1"/>
      <c r="G167" s="1"/>
      <c r="H167" s="4"/>
      <c r="I167" s="4"/>
      <c r="J167" s="5"/>
    </row>
    <row r="168" ht="15.75" customHeight="1">
      <c r="B168" s="3"/>
      <c r="C168" s="3"/>
      <c r="D168" s="1"/>
      <c r="E168" s="1"/>
      <c r="F168" s="1"/>
      <c r="G168" s="1"/>
      <c r="H168" s="4"/>
      <c r="I168" s="4"/>
      <c r="J168" s="5"/>
    </row>
    <row r="169" ht="15.75" customHeight="1">
      <c r="B169" s="3"/>
      <c r="C169" s="3"/>
      <c r="D169" s="1"/>
      <c r="E169" s="1"/>
      <c r="F169" s="1"/>
      <c r="G169" s="1"/>
      <c r="H169" s="4"/>
      <c r="I169" s="4"/>
      <c r="J169" s="5"/>
    </row>
    <row r="170" ht="15.75" customHeight="1">
      <c r="B170" s="3"/>
      <c r="C170" s="3"/>
      <c r="D170" s="1"/>
      <c r="E170" s="1"/>
      <c r="F170" s="1"/>
      <c r="G170" s="1"/>
      <c r="H170" s="4"/>
      <c r="I170" s="4"/>
      <c r="J170" s="5"/>
    </row>
    <row r="171" ht="15.75" customHeight="1">
      <c r="B171" s="3"/>
      <c r="C171" s="3"/>
      <c r="D171" s="1"/>
      <c r="E171" s="1"/>
      <c r="F171" s="1"/>
      <c r="G171" s="1"/>
      <c r="H171" s="4"/>
      <c r="I171" s="4"/>
      <c r="J171" s="5"/>
    </row>
    <row r="172" ht="15.75" customHeight="1">
      <c r="B172" s="3"/>
      <c r="C172" s="3"/>
      <c r="D172" s="1"/>
      <c r="E172" s="1"/>
      <c r="F172" s="1"/>
      <c r="G172" s="1"/>
      <c r="H172" s="4"/>
      <c r="I172" s="4"/>
      <c r="J172" s="5"/>
    </row>
    <row r="173" ht="15.75" customHeight="1">
      <c r="B173" s="3"/>
      <c r="C173" s="3"/>
      <c r="D173" s="1"/>
      <c r="E173" s="1"/>
      <c r="F173" s="1"/>
      <c r="G173" s="1"/>
      <c r="H173" s="4"/>
      <c r="I173" s="4"/>
      <c r="J173" s="5"/>
    </row>
    <row r="174" ht="15.75" customHeight="1">
      <c r="B174" s="3"/>
      <c r="C174" s="3"/>
      <c r="D174" s="1"/>
      <c r="E174" s="1"/>
      <c r="F174" s="1"/>
      <c r="G174" s="1"/>
      <c r="H174" s="4"/>
      <c r="I174" s="4"/>
      <c r="J174" s="5"/>
    </row>
    <row r="175" ht="15.75" customHeight="1">
      <c r="B175" s="3"/>
      <c r="C175" s="3"/>
      <c r="D175" s="1"/>
      <c r="E175" s="1"/>
      <c r="F175" s="1"/>
      <c r="G175" s="1"/>
      <c r="H175" s="4"/>
      <c r="I175" s="4"/>
      <c r="J175" s="5"/>
    </row>
    <row r="176" ht="15.75" customHeight="1">
      <c r="B176" s="3"/>
      <c r="C176" s="3"/>
      <c r="D176" s="1"/>
      <c r="E176" s="1"/>
      <c r="F176" s="1"/>
      <c r="G176" s="1"/>
      <c r="H176" s="4"/>
      <c r="I176" s="4"/>
      <c r="J176" s="5"/>
    </row>
    <row r="177" ht="15.75" customHeight="1">
      <c r="B177" s="3"/>
      <c r="C177" s="3"/>
      <c r="D177" s="1"/>
      <c r="E177" s="1"/>
      <c r="F177" s="1"/>
      <c r="G177" s="1"/>
      <c r="H177" s="4"/>
      <c r="I177" s="4"/>
      <c r="J177" s="5"/>
    </row>
    <row r="178" ht="15.75" customHeight="1">
      <c r="B178" s="3"/>
      <c r="C178" s="3"/>
      <c r="D178" s="1"/>
      <c r="E178" s="1"/>
      <c r="F178" s="1"/>
      <c r="G178" s="1"/>
      <c r="H178" s="4"/>
      <c r="I178" s="4"/>
      <c r="J178" s="5"/>
    </row>
    <row r="179" ht="15.75" customHeight="1">
      <c r="B179" s="3"/>
      <c r="C179" s="3"/>
      <c r="D179" s="1"/>
      <c r="E179" s="1"/>
      <c r="F179" s="1"/>
      <c r="G179" s="1"/>
      <c r="H179" s="4"/>
      <c r="I179" s="4"/>
      <c r="J179" s="5"/>
    </row>
    <row r="180" ht="15.75" customHeight="1">
      <c r="B180" s="3"/>
      <c r="C180" s="3"/>
      <c r="D180" s="1"/>
      <c r="E180" s="1"/>
      <c r="F180" s="1"/>
      <c r="G180" s="1"/>
      <c r="H180" s="4"/>
      <c r="I180" s="4"/>
      <c r="J180" s="5"/>
    </row>
    <row r="181" ht="15.75" customHeight="1">
      <c r="B181" s="3"/>
      <c r="C181" s="3"/>
      <c r="D181" s="1"/>
      <c r="E181" s="1"/>
      <c r="F181" s="1"/>
      <c r="G181" s="1"/>
      <c r="H181" s="4"/>
      <c r="I181" s="4"/>
      <c r="J181" s="5"/>
    </row>
    <row r="182" ht="15.75" customHeight="1">
      <c r="B182" s="3"/>
      <c r="C182" s="3"/>
      <c r="D182" s="1"/>
      <c r="E182" s="1"/>
      <c r="F182" s="1"/>
      <c r="G182" s="1"/>
      <c r="H182" s="4"/>
      <c r="I182" s="4"/>
      <c r="J182" s="5"/>
    </row>
    <row r="183" ht="15.75" customHeight="1">
      <c r="B183" s="3"/>
      <c r="C183" s="3"/>
      <c r="D183" s="1"/>
      <c r="E183" s="1"/>
      <c r="F183" s="1"/>
      <c r="G183" s="1"/>
      <c r="H183" s="4"/>
      <c r="I183" s="4"/>
      <c r="J183" s="5"/>
    </row>
    <row r="184" ht="15.75" customHeight="1">
      <c r="B184" s="3"/>
      <c r="C184" s="3"/>
      <c r="D184" s="1"/>
      <c r="E184" s="1"/>
      <c r="F184" s="1"/>
      <c r="G184" s="1"/>
      <c r="H184" s="4"/>
      <c r="I184" s="4"/>
      <c r="J184" s="5"/>
    </row>
    <row r="185" ht="15.75" customHeight="1">
      <c r="B185" s="3"/>
      <c r="C185" s="3"/>
      <c r="D185" s="1"/>
      <c r="E185" s="1"/>
      <c r="F185" s="1"/>
      <c r="G185" s="1"/>
      <c r="H185" s="4"/>
      <c r="I185" s="4"/>
      <c r="J185" s="5"/>
    </row>
    <row r="186" ht="15.75" customHeight="1">
      <c r="B186" s="3"/>
      <c r="C186" s="3"/>
      <c r="D186" s="1"/>
      <c r="E186" s="1"/>
      <c r="F186" s="1"/>
      <c r="G186" s="1"/>
      <c r="H186" s="4"/>
      <c r="I186" s="4"/>
      <c r="J186" s="5"/>
    </row>
    <row r="187" ht="15.75" customHeight="1">
      <c r="B187" s="3"/>
      <c r="C187" s="3"/>
      <c r="D187" s="1"/>
      <c r="E187" s="1"/>
      <c r="F187" s="1"/>
      <c r="G187" s="1"/>
      <c r="H187" s="4"/>
      <c r="I187" s="4"/>
      <c r="J187" s="5"/>
    </row>
    <row r="188" ht="15.75" customHeight="1">
      <c r="B188" s="3"/>
      <c r="C188" s="3"/>
      <c r="D188" s="1"/>
      <c r="E188" s="1"/>
      <c r="F188" s="1"/>
      <c r="G188" s="1"/>
      <c r="H188" s="4"/>
      <c r="I188" s="4"/>
      <c r="J188" s="5"/>
    </row>
    <row r="189" ht="15.75" customHeight="1">
      <c r="B189" s="3"/>
      <c r="C189" s="3"/>
      <c r="D189" s="1"/>
      <c r="E189" s="1"/>
      <c r="F189" s="1"/>
      <c r="G189" s="1"/>
      <c r="H189" s="4"/>
      <c r="I189" s="4"/>
      <c r="J189" s="5"/>
    </row>
    <row r="190" ht="15.75" customHeight="1">
      <c r="B190" s="3"/>
      <c r="C190" s="3"/>
      <c r="D190" s="1"/>
      <c r="E190" s="1"/>
      <c r="F190" s="1"/>
      <c r="G190" s="1"/>
      <c r="H190" s="4"/>
      <c r="I190" s="4"/>
      <c r="J190" s="5"/>
    </row>
    <row r="191" ht="15.75" customHeight="1">
      <c r="B191" s="3"/>
      <c r="C191" s="3"/>
      <c r="D191" s="1"/>
      <c r="E191" s="1"/>
      <c r="F191" s="1"/>
      <c r="G191" s="1"/>
      <c r="H191" s="4"/>
      <c r="I191" s="4"/>
      <c r="J191" s="5"/>
    </row>
    <row r="192" ht="15.75" customHeight="1">
      <c r="B192" s="3"/>
      <c r="C192" s="3"/>
      <c r="D192" s="1"/>
      <c r="E192" s="1"/>
      <c r="F192" s="1"/>
      <c r="G192" s="1"/>
      <c r="H192" s="4"/>
      <c r="I192" s="4"/>
      <c r="J192" s="5"/>
    </row>
    <row r="193" ht="15.75" customHeight="1">
      <c r="B193" s="3"/>
      <c r="C193" s="3"/>
      <c r="D193" s="1"/>
      <c r="E193" s="1"/>
      <c r="F193" s="1"/>
      <c r="G193" s="1"/>
      <c r="H193" s="4"/>
      <c r="I193" s="4"/>
      <c r="J193" s="5"/>
    </row>
    <row r="194" ht="15.75" customHeight="1">
      <c r="B194" s="3"/>
      <c r="C194" s="3"/>
      <c r="D194" s="1"/>
      <c r="E194" s="1"/>
      <c r="F194" s="1"/>
      <c r="G194" s="1"/>
      <c r="H194" s="4"/>
      <c r="I194" s="4"/>
      <c r="J194" s="5"/>
    </row>
    <row r="195" ht="15.75" customHeight="1">
      <c r="B195" s="3"/>
      <c r="C195" s="3"/>
      <c r="D195" s="1"/>
      <c r="E195" s="1"/>
      <c r="F195" s="1"/>
      <c r="G195" s="1"/>
      <c r="H195" s="4"/>
      <c r="I195" s="4"/>
      <c r="J195" s="5"/>
    </row>
    <row r="196" ht="15.75" customHeight="1">
      <c r="B196" s="3"/>
      <c r="C196" s="3"/>
      <c r="D196" s="1"/>
      <c r="E196" s="1"/>
      <c r="F196" s="1"/>
      <c r="G196" s="1"/>
      <c r="H196" s="4"/>
      <c r="I196" s="4"/>
      <c r="J196" s="5"/>
    </row>
    <row r="197" ht="15.75" customHeight="1">
      <c r="B197" s="3"/>
      <c r="C197" s="3"/>
      <c r="D197" s="1"/>
      <c r="E197" s="1"/>
      <c r="F197" s="1"/>
      <c r="G197" s="1"/>
      <c r="H197" s="4"/>
      <c r="I197" s="4"/>
      <c r="J197" s="5"/>
    </row>
    <row r="198" ht="15.75" customHeight="1">
      <c r="B198" s="3"/>
      <c r="C198" s="3"/>
      <c r="D198" s="1"/>
      <c r="E198" s="1"/>
      <c r="F198" s="1"/>
      <c r="G198" s="1"/>
      <c r="H198" s="4"/>
      <c r="I198" s="4"/>
      <c r="J198" s="5"/>
    </row>
    <row r="199" ht="15.75" customHeight="1">
      <c r="B199" s="3"/>
      <c r="C199" s="3"/>
      <c r="D199" s="1"/>
      <c r="E199" s="1"/>
      <c r="F199" s="1"/>
      <c r="G199" s="1"/>
      <c r="H199" s="4"/>
      <c r="I199" s="4"/>
      <c r="J199" s="5"/>
    </row>
    <row r="200" ht="15.75" customHeight="1">
      <c r="B200" s="3"/>
      <c r="C200" s="3"/>
      <c r="D200" s="1"/>
      <c r="E200" s="1"/>
      <c r="F200" s="1"/>
      <c r="G200" s="1"/>
      <c r="H200" s="4"/>
      <c r="I200" s="4"/>
      <c r="J200" s="5"/>
    </row>
    <row r="201" ht="15.75" customHeight="1">
      <c r="B201" s="3"/>
      <c r="C201" s="3"/>
      <c r="D201" s="1"/>
      <c r="E201" s="1"/>
      <c r="F201" s="1"/>
      <c r="G201" s="1"/>
      <c r="H201" s="4"/>
      <c r="I201" s="4"/>
      <c r="J201" s="5"/>
    </row>
    <row r="202" ht="15.75" customHeight="1">
      <c r="B202" s="3"/>
      <c r="C202" s="3"/>
      <c r="D202" s="1"/>
      <c r="E202" s="1"/>
      <c r="F202" s="1"/>
      <c r="G202" s="1"/>
      <c r="H202" s="4"/>
      <c r="I202" s="4"/>
      <c r="J202" s="5"/>
    </row>
    <row r="203" ht="15.75" customHeight="1">
      <c r="B203" s="3"/>
      <c r="C203" s="3"/>
      <c r="D203" s="1"/>
      <c r="E203" s="1"/>
      <c r="F203" s="1"/>
      <c r="G203" s="1"/>
      <c r="H203" s="4"/>
      <c r="I203" s="4"/>
      <c r="J203" s="5"/>
    </row>
    <row r="204" ht="15.75" customHeight="1">
      <c r="B204" s="3"/>
      <c r="C204" s="3"/>
      <c r="D204" s="1"/>
      <c r="E204" s="1"/>
      <c r="F204" s="1"/>
      <c r="G204" s="1"/>
      <c r="H204" s="4"/>
      <c r="I204" s="4"/>
      <c r="J204" s="5"/>
    </row>
    <row r="205" ht="15.75" customHeight="1">
      <c r="B205" s="3"/>
      <c r="C205" s="3"/>
      <c r="D205" s="1"/>
      <c r="E205" s="1"/>
      <c r="F205" s="1"/>
      <c r="G205" s="1"/>
      <c r="H205" s="4"/>
      <c r="I205" s="4"/>
      <c r="J205" s="5"/>
    </row>
    <row r="206" ht="15.75" customHeight="1">
      <c r="B206" s="3"/>
      <c r="C206" s="3"/>
      <c r="D206" s="1"/>
      <c r="E206" s="1"/>
      <c r="F206" s="1"/>
      <c r="G206" s="1"/>
      <c r="H206" s="4"/>
      <c r="I206" s="4"/>
      <c r="J206" s="5"/>
    </row>
    <row r="207" ht="15.75" customHeight="1">
      <c r="B207" s="3"/>
      <c r="C207" s="3"/>
      <c r="D207" s="1"/>
      <c r="E207" s="1"/>
      <c r="F207" s="1"/>
      <c r="G207" s="1"/>
      <c r="H207" s="4"/>
      <c r="I207" s="4"/>
      <c r="J207" s="5"/>
    </row>
    <row r="208" ht="15.75" customHeight="1">
      <c r="B208" s="3"/>
      <c r="C208" s="3"/>
      <c r="D208" s="1"/>
      <c r="E208" s="1"/>
      <c r="F208" s="1"/>
      <c r="G208" s="1"/>
      <c r="H208" s="4"/>
      <c r="I208" s="4"/>
      <c r="J208" s="5"/>
    </row>
    <row r="209" ht="15.75" customHeight="1">
      <c r="B209" s="3"/>
      <c r="C209" s="3"/>
      <c r="D209" s="1"/>
      <c r="E209" s="1"/>
      <c r="F209" s="1"/>
      <c r="G209" s="1"/>
      <c r="H209" s="4"/>
      <c r="I209" s="4"/>
      <c r="J209" s="5"/>
    </row>
    <row r="210" ht="15.75" customHeight="1">
      <c r="B210" s="3"/>
      <c r="C210" s="3"/>
      <c r="D210" s="1"/>
      <c r="E210" s="1"/>
      <c r="F210" s="1"/>
      <c r="G210" s="1"/>
      <c r="H210" s="4"/>
      <c r="I210" s="4"/>
      <c r="J210" s="5"/>
    </row>
    <row r="211" ht="15.75" customHeight="1">
      <c r="B211" s="3"/>
      <c r="C211" s="3"/>
      <c r="D211" s="1"/>
      <c r="E211" s="1"/>
      <c r="F211" s="1"/>
      <c r="G211" s="1"/>
      <c r="H211" s="4"/>
      <c r="I211" s="4"/>
      <c r="J211" s="5"/>
    </row>
    <row r="212" ht="15.75" customHeight="1">
      <c r="B212" s="3"/>
      <c r="C212" s="3"/>
      <c r="D212" s="1"/>
      <c r="E212" s="1"/>
      <c r="F212" s="1"/>
      <c r="G212" s="1"/>
      <c r="H212" s="4"/>
      <c r="I212" s="4"/>
      <c r="J212" s="5"/>
    </row>
    <row r="213" ht="15.75" customHeight="1">
      <c r="B213" s="3"/>
      <c r="C213" s="3"/>
      <c r="D213" s="1"/>
      <c r="E213" s="1"/>
      <c r="F213" s="1"/>
      <c r="G213" s="1"/>
      <c r="H213" s="4"/>
      <c r="I213" s="4"/>
      <c r="J213" s="5"/>
    </row>
    <row r="214" ht="15.75" customHeight="1">
      <c r="B214" s="3"/>
      <c r="C214" s="3"/>
      <c r="D214" s="1"/>
      <c r="E214" s="1"/>
      <c r="F214" s="1"/>
      <c r="G214" s="1"/>
      <c r="H214" s="4"/>
      <c r="I214" s="4"/>
      <c r="J214" s="5"/>
    </row>
    <row r="215" ht="15.75" customHeight="1">
      <c r="B215" s="3"/>
      <c r="C215" s="3"/>
      <c r="D215" s="1"/>
      <c r="E215" s="1"/>
      <c r="F215" s="1"/>
      <c r="G215" s="1"/>
      <c r="H215" s="4"/>
      <c r="I215" s="4"/>
      <c r="J215" s="5"/>
    </row>
    <row r="216" ht="15.75" customHeight="1">
      <c r="B216" s="3"/>
      <c r="C216" s="3"/>
      <c r="D216" s="1"/>
      <c r="E216" s="1"/>
      <c r="F216" s="1"/>
      <c r="G216" s="1"/>
      <c r="H216" s="4"/>
      <c r="I216" s="4"/>
      <c r="J216" s="5"/>
    </row>
    <row r="217" ht="15.75" customHeight="1">
      <c r="B217" s="3"/>
      <c r="C217" s="3"/>
      <c r="D217" s="1"/>
      <c r="E217" s="1"/>
      <c r="F217" s="1"/>
      <c r="G217" s="1"/>
      <c r="H217" s="4"/>
      <c r="I217" s="4"/>
      <c r="J217" s="5"/>
    </row>
    <row r="218" ht="15.75" customHeight="1">
      <c r="B218" s="3"/>
      <c r="C218" s="3"/>
      <c r="D218" s="1"/>
      <c r="E218" s="1"/>
      <c r="F218" s="1"/>
      <c r="G218" s="1"/>
      <c r="H218" s="4"/>
      <c r="I218" s="4"/>
      <c r="J218" s="5"/>
    </row>
    <row r="219" ht="15.75" customHeight="1">
      <c r="B219" s="3"/>
      <c r="C219" s="3"/>
      <c r="D219" s="1"/>
      <c r="E219" s="1"/>
      <c r="F219" s="1"/>
      <c r="G219" s="1"/>
      <c r="H219" s="4"/>
      <c r="I219" s="4"/>
      <c r="J219" s="5"/>
    </row>
    <row r="220" ht="15.75" customHeight="1">
      <c r="B220" s="3"/>
      <c r="C220" s="3"/>
      <c r="D220" s="1"/>
      <c r="E220" s="1"/>
      <c r="F220" s="1"/>
      <c r="G220" s="1"/>
      <c r="H220" s="4"/>
      <c r="I220" s="4"/>
      <c r="J220" s="5"/>
    </row>
    <row r="221" ht="15.75" customHeight="1">
      <c r="B221" s="3"/>
      <c r="C221" s="3"/>
      <c r="D221" s="1"/>
      <c r="E221" s="1"/>
      <c r="F221" s="1"/>
      <c r="G221" s="1"/>
      <c r="H221" s="4"/>
      <c r="I221" s="4"/>
      <c r="J221" s="5"/>
    </row>
    <row r="222" ht="15.75" customHeight="1">
      <c r="B222" s="3"/>
      <c r="C222" s="3"/>
      <c r="D222" s="1"/>
      <c r="E222" s="1"/>
      <c r="F222" s="1"/>
      <c r="G222" s="1"/>
      <c r="H222" s="4"/>
      <c r="I222" s="4"/>
      <c r="J222" s="5"/>
    </row>
    <row r="223" ht="15.75" customHeight="1">
      <c r="B223" s="3"/>
      <c r="C223" s="3"/>
      <c r="D223" s="1"/>
      <c r="E223" s="1"/>
      <c r="F223" s="1"/>
      <c r="G223" s="1"/>
      <c r="H223" s="4"/>
      <c r="I223" s="4"/>
      <c r="J223" s="5"/>
    </row>
    <row r="224" ht="15.75" customHeight="1">
      <c r="B224" s="3"/>
      <c r="C224" s="3"/>
      <c r="D224" s="1"/>
      <c r="E224" s="1"/>
      <c r="F224" s="1"/>
      <c r="G224" s="1"/>
      <c r="H224" s="4"/>
      <c r="I224" s="4"/>
      <c r="J224" s="5"/>
    </row>
    <row r="225" ht="15.75" customHeight="1">
      <c r="B225" s="3"/>
      <c r="C225" s="3"/>
      <c r="D225" s="1"/>
      <c r="E225" s="1"/>
      <c r="F225" s="1"/>
      <c r="G225" s="1"/>
      <c r="H225" s="4"/>
      <c r="I225" s="4"/>
      <c r="J225" s="5"/>
    </row>
    <row r="226" ht="15.75" customHeight="1">
      <c r="B226" s="3"/>
      <c r="C226" s="3"/>
      <c r="D226" s="1"/>
      <c r="E226" s="1"/>
      <c r="F226" s="1"/>
      <c r="G226" s="1"/>
      <c r="H226" s="4"/>
      <c r="I226" s="4"/>
      <c r="J226" s="5"/>
    </row>
    <row r="227" ht="15.75" customHeight="1">
      <c r="B227" s="3"/>
      <c r="C227" s="3"/>
      <c r="D227" s="1"/>
      <c r="E227" s="1"/>
      <c r="F227" s="1"/>
      <c r="G227" s="1"/>
      <c r="H227" s="4"/>
      <c r="I227" s="4"/>
      <c r="J227" s="5"/>
    </row>
    <row r="228" ht="15.75" customHeight="1">
      <c r="B228" s="3"/>
      <c r="C228" s="3"/>
      <c r="D228" s="1"/>
      <c r="E228" s="1"/>
      <c r="F228" s="1"/>
      <c r="G228" s="1"/>
      <c r="H228" s="4"/>
      <c r="I228" s="4"/>
      <c r="J228" s="5"/>
    </row>
    <row r="229" ht="15.75" customHeight="1">
      <c r="B229" s="3"/>
      <c r="C229" s="3"/>
      <c r="D229" s="1"/>
      <c r="E229" s="1"/>
      <c r="F229" s="1"/>
      <c r="G229" s="1"/>
      <c r="H229" s="4"/>
      <c r="I229" s="4"/>
      <c r="J229" s="5"/>
    </row>
    <row r="230" ht="15.75" customHeight="1">
      <c r="B230" s="3"/>
      <c r="C230" s="3"/>
      <c r="D230" s="1"/>
      <c r="E230" s="1"/>
      <c r="F230" s="1"/>
      <c r="G230" s="1"/>
      <c r="H230" s="4"/>
      <c r="I230" s="4"/>
      <c r="J230" s="5"/>
    </row>
    <row r="231" ht="15.75" customHeight="1">
      <c r="B231" s="3"/>
      <c r="C231" s="3"/>
      <c r="D231" s="1"/>
      <c r="E231" s="1"/>
      <c r="F231" s="1"/>
      <c r="G231" s="1"/>
      <c r="H231" s="4"/>
      <c r="I231" s="4"/>
      <c r="J231" s="5"/>
    </row>
    <row r="232" ht="15.75" customHeight="1">
      <c r="B232" s="3"/>
      <c r="C232" s="3"/>
      <c r="D232" s="1"/>
      <c r="E232" s="1"/>
      <c r="F232" s="1"/>
      <c r="G232" s="1"/>
      <c r="H232" s="4"/>
      <c r="I232" s="4"/>
      <c r="J232" s="5"/>
    </row>
    <row r="233" ht="15.75" customHeight="1">
      <c r="B233" s="3"/>
      <c r="C233" s="3"/>
      <c r="D233" s="1"/>
      <c r="E233" s="1"/>
      <c r="F233" s="1"/>
      <c r="G233" s="1"/>
      <c r="H233" s="4"/>
      <c r="I233" s="4"/>
      <c r="J233" s="5"/>
    </row>
    <row r="234" ht="15.75" customHeight="1">
      <c r="B234" s="3"/>
      <c r="C234" s="3"/>
      <c r="D234" s="1"/>
      <c r="E234" s="1"/>
      <c r="F234" s="1"/>
      <c r="G234" s="1"/>
      <c r="H234" s="4"/>
      <c r="I234" s="4"/>
      <c r="J234" s="5"/>
    </row>
    <row r="235" ht="15.75" customHeight="1">
      <c r="B235" s="3"/>
      <c r="C235" s="3"/>
      <c r="D235" s="1"/>
      <c r="E235" s="1"/>
      <c r="F235" s="1"/>
      <c r="G235" s="1"/>
      <c r="H235" s="4"/>
      <c r="I235" s="4"/>
      <c r="J235" s="5"/>
    </row>
    <row r="236" ht="15.75" customHeight="1">
      <c r="B236" s="3"/>
      <c r="C236" s="3"/>
      <c r="D236" s="1"/>
      <c r="E236" s="1"/>
      <c r="F236" s="1"/>
      <c r="G236" s="1"/>
      <c r="H236" s="4"/>
      <c r="I236" s="4"/>
      <c r="J236" s="5"/>
    </row>
    <row r="237" ht="15.75" customHeight="1">
      <c r="B237" s="3"/>
      <c r="C237" s="3"/>
      <c r="D237" s="1"/>
      <c r="E237" s="1"/>
      <c r="F237" s="1"/>
      <c r="G237" s="1"/>
      <c r="H237" s="4"/>
      <c r="I237" s="4"/>
      <c r="J237" s="5"/>
    </row>
    <row r="238" ht="15.75" customHeight="1">
      <c r="B238" s="3"/>
      <c r="C238" s="3"/>
      <c r="D238" s="1"/>
      <c r="E238" s="1"/>
      <c r="F238" s="1"/>
      <c r="G238" s="1"/>
      <c r="H238" s="4"/>
      <c r="I238" s="4"/>
      <c r="J238" s="5"/>
    </row>
    <row r="239" ht="15.75" customHeight="1">
      <c r="B239" s="3"/>
      <c r="C239" s="3"/>
      <c r="D239" s="1"/>
      <c r="E239" s="1"/>
      <c r="F239" s="1"/>
      <c r="G239" s="1"/>
      <c r="H239" s="4"/>
      <c r="I239" s="4"/>
      <c r="J239" s="5"/>
    </row>
    <row r="240" ht="15.75" customHeight="1">
      <c r="B240" s="3"/>
      <c r="C240" s="3"/>
      <c r="D240" s="1"/>
      <c r="E240" s="1"/>
      <c r="F240" s="1"/>
      <c r="G240" s="1"/>
      <c r="H240" s="4"/>
      <c r="I240" s="4"/>
      <c r="J240" s="5"/>
    </row>
    <row r="241" ht="15.75" customHeight="1">
      <c r="B241" s="3"/>
      <c r="C241" s="3"/>
      <c r="D241" s="1"/>
      <c r="E241" s="1"/>
      <c r="F241" s="1"/>
      <c r="G241" s="1"/>
      <c r="H241" s="4"/>
      <c r="I241" s="4"/>
      <c r="J241" s="5"/>
    </row>
    <row r="242" ht="15.75" customHeight="1">
      <c r="B242" s="3"/>
      <c r="C242" s="3"/>
      <c r="D242" s="1"/>
      <c r="E242" s="1"/>
      <c r="F242" s="1"/>
      <c r="G242" s="1"/>
      <c r="H242" s="4"/>
      <c r="I242" s="4"/>
      <c r="J242" s="5"/>
    </row>
    <row r="243" ht="15.75" customHeight="1">
      <c r="B243" s="3"/>
      <c r="C243" s="3"/>
      <c r="D243" s="1"/>
      <c r="E243" s="1"/>
      <c r="F243" s="1"/>
      <c r="G243" s="1"/>
      <c r="H243" s="4"/>
      <c r="I243" s="4"/>
      <c r="J243" s="5"/>
    </row>
    <row r="244" ht="15.75" customHeight="1">
      <c r="B244" s="3"/>
      <c r="C244" s="3"/>
      <c r="D244" s="1"/>
      <c r="E244" s="1"/>
      <c r="F244" s="1"/>
      <c r="G244" s="1"/>
      <c r="H244" s="4"/>
      <c r="I244" s="4"/>
      <c r="J244" s="5"/>
    </row>
    <row r="245" ht="15.75" customHeight="1">
      <c r="B245" s="3"/>
      <c r="C245" s="3"/>
      <c r="D245" s="1"/>
      <c r="E245" s="1"/>
      <c r="F245" s="1"/>
      <c r="G245" s="1"/>
      <c r="H245" s="4"/>
      <c r="I245" s="4"/>
      <c r="J245" s="5"/>
    </row>
    <row r="246" ht="15.75" customHeight="1">
      <c r="B246" s="3"/>
      <c r="C246" s="3"/>
      <c r="D246" s="1"/>
      <c r="E246" s="1"/>
      <c r="F246" s="1"/>
      <c r="G246" s="1"/>
      <c r="H246" s="4"/>
      <c r="I246" s="4"/>
      <c r="J246" s="5"/>
    </row>
    <row r="247" ht="15.75" customHeight="1">
      <c r="B247" s="3"/>
      <c r="C247" s="3"/>
      <c r="D247" s="1"/>
      <c r="E247" s="1"/>
      <c r="F247" s="1"/>
      <c r="G247" s="1"/>
      <c r="H247" s="4"/>
      <c r="I247" s="4"/>
      <c r="J247" s="5"/>
    </row>
    <row r="248" ht="15.75" customHeight="1">
      <c r="B248" s="3"/>
      <c r="C248" s="3"/>
      <c r="D248" s="1"/>
      <c r="E248" s="1"/>
      <c r="F248" s="1"/>
      <c r="G248" s="1"/>
      <c r="H248" s="4"/>
      <c r="I248" s="4"/>
      <c r="J248" s="5"/>
    </row>
    <row r="249" ht="15.75" customHeight="1">
      <c r="B249" s="3"/>
      <c r="C249" s="3"/>
      <c r="D249" s="1"/>
      <c r="E249" s="1"/>
      <c r="F249" s="1"/>
      <c r="G249" s="1"/>
      <c r="H249" s="4"/>
      <c r="I249" s="4"/>
      <c r="J249" s="5"/>
    </row>
    <row r="250" ht="15.75" customHeight="1">
      <c r="B250" s="3"/>
      <c r="C250" s="3"/>
      <c r="D250" s="1"/>
      <c r="E250" s="1"/>
      <c r="F250" s="1"/>
      <c r="G250" s="1"/>
      <c r="H250" s="4"/>
      <c r="I250" s="4"/>
      <c r="J250" s="5"/>
    </row>
    <row r="251" ht="15.75" customHeight="1">
      <c r="B251" s="3"/>
      <c r="C251" s="3"/>
      <c r="D251" s="1"/>
      <c r="E251" s="1"/>
      <c r="F251" s="1"/>
      <c r="G251" s="1"/>
      <c r="H251" s="4"/>
      <c r="I251" s="4"/>
      <c r="J251" s="5"/>
    </row>
    <row r="252" ht="15.75" customHeight="1">
      <c r="B252" s="3"/>
      <c r="C252" s="3"/>
      <c r="D252" s="1"/>
      <c r="E252" s="1"/>
      <c r="F252" s="1"/>
      <c r="G252" s="1"/>
      <c r="H252" s="4"/>
      <c r="I252" s="4"/>
      <c r="J252" s="5"/>
    </row>
    <row r="253" ht="15.75" customHeight="1">
      <c r="B253" s="3"/>
      <c r="C253" s="3"/>
      <c r="D253" s="1"/>
      <c r="E253" s="1"/>
      <c r="F253" s="1"/>
      <c r="G253" s="1"/>
      <c r="H253" s="4"/>
      <c r="I253" s="4"/>
      <c r="J253" s="5"/>
    </row>
    <row r="254" ht="15.75" customHeight="1">
      <c r="B254" s="3"/>
      <c r="C254" s="3"/>
      <c r="D254" s="1"/>
      <c r="E254" s="1"/>
      <c r="F254" s="1"/>
      <c r="G254" s="1"/>
      <c r="H254" s="4"/>
      <c r="I254" s="4"/>
      <c r="J254" s="5"/>
    </row>
    <row r="255" ht="15.75" customHeight="1">
      <c r="B255" s="3"/>
      <c r="C255" s="3"/>
      <c r="D255" s="1"/>
      <c r="E255" s="1"/>
      <c r="F255" s="1"/>
      <c r="G255" s="1"/>
      <c r="H255" s="4"/>
      <c r="I255" s="4"/>
      <c r="J255" s="5"/>
    </row>
    <row r="256" ht="15.75" customHeight="1">
      <c r="B256" s="3"/>
      <c r="C256" s="3"/>
      <c r="D256" s="1"/>
      <c r="E256" s="1"/>
      <c r="F256" s="1"/>
      <c r="G256" s="1"/>
      <c r="H256" s="4"/>
      <c r="I256" s="4"/>
      <c r="J256" s="5"/>
    </row>
    <row r="257" ht="15.75" customHeight="1">
      <c r="B257" s="3"/>
      <c r="C257" s="3"/>
      <c r="D257" s="1"/>
      <c r="E257" s="1"/>
      <c r="F257" s="1"/>
      <c r="G257" s="1"/>
      <c r="H257" s="4"/>
      <c r="I257" s="4"/>
      <c r="J257" s="5"/>
    </row>
    <row r="258" ht="15.75" customHeight="1">
      <c r="B258" s="3"/>
      <c r="C258" s="3"/>
      <c r="D258" s="1"/>
      <c r="E258" s="1"/>
      <c r="F258" s="1"/>
      <c r="G258" s="1"/>
      <c r="H258" s="4"/>
      <c r="I258" s="4"/>
      <c r="J258" s="5"/>
    </row>
    <row r="259" ht="15.75" customHeight="1">
      <c r="B259" s="3"/>
      <c r="C259" s="3"/>
      <c r="D259" s="1"/>
      <c r="E259" s="1"/>
      <c r="F259" s="1"/>
      <c r="G259" s="1"/>
      <c r="H259" s="4"/>
      <c r="I259" s="4"/>
      <c r="J259" s="5"/>
    </row>
    <row r="260" ht="15.75" customHeight="1">
      <c r="B260" s="3"/>
      <c r="C260" s="3"/>
      <c r="D260" s="1"/>
      <c r="E260" s="1"/>
      <c r="F260" s="1"/>
      <c r="G260" s="1"/>
      <c r="H260" s="4"/>
      <c r="I260" s="4"/>
      <c r="J260" s="5"/>
    </row>
    <row r="261" ht="15.75" customHeight="1">
      <c r="B261" s="3"/>
      <c r="C261" s="3"/>
      <c r="D261" s="1"/>
      <c r="E261" s="1"/>
      <c r="F261" s="1"/>
      <c r="G261" s="1"/>
      <c r="H261" s="4"/>
      <c r="I261" s="4"/>
      <c r="J261" s="5"/>
    </row>
    <row r="262" ht="15.75" customHeight="1">
      <c r="B262" s="3"/>
      <c r="C262" s="3"/>
      <c r="D262" s="1"/>
      <c r="E262" s="1"/>
      <c r="F262" s="1"/>
      <c r="G262" s="1"/>
      <c r="H262" s="4"/>
      <c r="I262" s="4"/>
      <c r="J262" s="5"/>
    </row>
    <row r="263" ht="15.75" customHeight="1">
      <c r="B263" s="3"/>
      <c r="C263" s="3"/>
      <c r="D263" s="1"/>
      <c r="E263" s="1"/>
      <c r="F263" s="1"/>
      <c r="G263" s="1"/>
      <c r="H263" s="4"/>
      <c r="I263" s="4"/>
      <c r="J263" s="5"/>
    </row>
    <row r="264" ht="15.75" customHeight="1">
      <c r="B264" s="3"/>
      <c r="C264" s="3"/>
      <c r="D264" s="1"/>
      <c r="E264" s="1"/>
      <c r="F264" s="1"/>
      <c r="G264" s="1"/>
      <c r="H264" s="4"/>
      <c r="I264" s="4"/>
      <c r="J264" s="5"/>
    </row>
    <row r="265" ht="15.75" customHeight="1">
      <c r="B265" s="3"/>
      <c r="C265" s="3"/>
      <c r="D265" s="1"/>
      <c r="E265" s="1"/>
      <c r="F265" s="1"/>
      <c r="G265" s="1"/>
      <c r="H265" s="4"/>
      <c r="I265" s="4"/>
      <c r="J265" s="5"/>
    </row>
    <row r="266" ht="15.75" customHeight="1">
      <c r="B266" s="3"/>
      <c r="C266" s="3"/>
      <c r="D266" s="1"/>
      <c r="E266" s="1"/>
      <c r="F266" s="1"/>
      <c r="G266" s="1"/>
      <c r="H266" s="4"/>
      <c r="I266" s="4"/>
      <c r="J266" s="5"/>
    </row>
    <row r="267" ht="15.75" customHeight="1">
      <c r="B267" s="3"/>
      <c r="C267" s="3"/>
      <c r="D267" s="1"/>
      <c r="E267" s="1"/>
      <c r="F267" s="1"/>
      <c r="G267" s="1"/>
      <c r="H267" s="4"/>
      <c r="I267" s="4"/>
      <c r="J267" s="5"/>
    </row>
    <row r="268" ht="15.75" customHeight="1">
      <c r="B268" s="3"/>
      <c r="C268" s="3"/>
      <c r="D268" s="1"/>
      <c r="E268" s="1"/>
      <c r="F268" s="1"/>
      <c r="G268" s="1"/>
      <c r="H268" s="4"/>
      <c r="I268" s="4"/>
      <c r="J268" s="5"/>
    </row>
    <row r="269" ht="15.75" customHeight="1">
      <c r="B269" s="3"/>
      <c r="C269" s="3"/>
      <c r="D269" s="1"/>
      <c r="E269" s="1"/>
      <c r="F269" s="1"/>
      <c r="G269" s="1"/>
      <c r="H269" s="4"/>
      <c r="I269" s="4"/>
      <c r="J269" s="5"/>
    </row>
    <row r="270" ht="15.75" customHeight="1">
      <c r="B270" s="3"/>
      <c r="C270" s="3"/>
      <c r="D270" s="1"/>
      <c r="E270" s="1"/>
      <c r="F270" s="1"/>
      <c r="G270" s="1"/>
      <c r="H270" s="4"/>
      <c r="I270" s="4"/>
      <c r="J270" s="5"/>
    </row>
    <row r="271" ht="15.75" customHeight="1">
      <c r="B271" s="3"/>
      <c r="C271" s="3"/>
      <c r="D271" s="1"/>
      <c r="E271" s="1"/>
      <c r="F271" s="1"/>
      <c r="G271" s="1"/>
      <c r="H271" s="4"/>
      <c r="I271" s="4"/>
      <c r="J271" s="5"/>
    </row>
    <row r="272" ht="15.75" customHeight="1">
      <c r="B272" s="3"/>
      <c r="C272" s="3"/>
      <c r="D272" s="1"/>
      <c r="E272" s="1"/>
      <c r="F272" s="1"/>
      <c r="G272" s="1"/>
      <c r="H272" s="4"/>
      <c r="I272" s="4"/>
      <c r="J272" s="5"/>
    </row>
    <row r="273" ht="15.75" customHeight="1">
      <c r="B273" s="3"/>
      <c r="C273" s="3"/>
      <c r="D273" s="1"/>
      <c r="E273" s="1"/>
      <c r="F273" s="1"/>
      <c r="G273" s="1"/>
      <c r="H273" s="4"/>
      <c r="I273" s="4"/>
      <c r="J273" s="5"/>
    </row>
    <row r="274" ht="15.75" customHeight="1">
      <c r="B274" s="3"/>
      <c r="C274" s="3"/>
      <c r="D274" s="1"/>
      <c r="E274" s="1"/>
      <c r="F274" s="1"/>
      <c r="G274" s="1"/>
      <c r="H274" s="4"/>
      <c r="I274" s="4"/>
      <c r="J274" s="5"/>
    </row>
    <row r="275" ht="15.75" customHeight="1">
      <c r="B275" s="3"/>
      <c r="C275" s="3"/>
      <c r="D275" s="1"/>
      <c r="E275" s="1"/>
      <c r="F275" s="1"/>
      <c r="G275" s="1"/>
      <c r="H275" s="4"/>
      <c r="I275" s="4"/>
      <c r="J275" s="5"/>
    </row>
    <row r="276" ht="15.75" customHeight="1">
      <c r="B276" s="3"/>
      <c r="C276" s="3"/>
      <c r="D276" s="1"/>
      <c r="E276" s="1"/>
      <c r="F276" s="1"/>
      <c r="G276" s="1"/>
      <c r="H276" s="4"/>
      <c r="I276" s="4"/>
      <c r="J276" s="5"/>
    </row>
    <row r="277" ht="15.75" customHeight="1">
      <c r="B277" s="3"/>
      <c r="C277" s="3"/>
      <c r="D277" s="1"/>
      <c r="E277" s="1"/>
      <c r="F277" s="1"/>
      <c r="G277" s="1"/>
      <c r="H277" s="4"/>
      <c r="I277" s="4"/>
      <c r="J277" s="5"/>
    </row>
    <row r="278" ht="15.75" customHeight="1">
      <c r="B278" s="3"/>
      <c r="C278" s="3"/>
      <c r="D278" s="1"/>
      <c r="E278" s="1"/>
      <c r="F278" s="1"/>
      <c r="G278" s="1"/>
      <c r="H278" s="4"/>
      <c r="I278" s="4"/>
      <c r="J278" s="5"/>
    </row>
    <row r="279" ht="15.75" customHeight="1">
      <c r="B279" s="3"/>
      <c r="C279" s="3"/>
      <c r="D279" s="1"/>
      <c r="E279" s="1"/>
      <c r="F279" s="1"/>
      <c r="G279" s="1"/>
      <c r="H279" s="4"/>
      <c r="I279" s="4"/>
      <c r="J279" s="5"/>
    </row>
    <row r="280" ht="15.75" customHeight="1">
      <c r="B280" s="3"/>
      <c r="C280" s="3"/>
      <c r="D280" s="1"/>
      <c r="E280" s="1"/>
      <c r="F280" s="1"/>
      <c r="G280" s="1"/>
      <c r="H280" s="4"/>
      <c r="I280" s="4"/>
      <c r="J280" s="5"/>
    </row>
    <row r="281" ht="15.75" customHeight="1">
      <c r="B281" s="3"/>
      <c r="C281" s="3"/>
      <c r="D281" s="1"/>
      <c r="E281" s="1"/>
      <c r="F281" s="1"/>
      <c r="G281" s="1"/>
      <c r="H281" s="4"/>
      <c r="I281" s="4"/>
      <c r="J281" s="5"/>
    </row>
    <row r="282" ht="15.75" customHeight="1">
      <c r="B282" s="3"/>
      <c r="C282" s="3"/>
      <c r="D282" s="1"/>
      <c r="E282" s="1"/>
      <c r="F282" s="1"/>
      <c r="G282" s="1"/>
      <c r="H282" s="4"/>
      <c r="I282" s="4"/>
      <c r="J282" s="5"/>
    </row>
    <row r="283" ht="15.75" customHeight="1">
      <c r="B283" s="3"/>
      <c r="C283" s="3"/>
      <c r="D283" s="1"/>
      <c r="E283" s="1"/>
      <c r="F283" s="1"/>
      <c r="G283" s="1"/>
      <c r="H283" s="4"/>
      <c r="I283" s="4"/>
      <c r="J283" s="5"/>
    </row>
    <row r="284" ht="15.75" customHeight="1">
      <c r="B284" s="3"/>
      <c r="C284" s="3"/>
      <c r="D284" s="1"/>
      <c r="E284" s="1"/>
      <c r="F284" s="1"/>
      <c r="G284" s="1"/>
      <c r="H284" s="4"/>
      <c r="I284" s="4"/>
      <c r="J284" s="5"/>
    </row>
    <row r="285" ht="15.75" customHeight="1">
      <c r="B285" s="3"/>
      <c r="C285" s="3"/>
      <c r="D285" s="1"/>
      <c r="E285" s="1"/>
      <c r="F285" s="1"/>
      <c r="G285" s="1"/>
      <c r="H285" s="4"/>
      <c r="I285" s="4"/>
      <c r="J285" s="5"/>
    </row>
    <row r="286" ht="15.75" customHeight="1">
      <c r="B286" s="3"/>
      <c r="C286" s="3"/>
      <c r="D286" s="1"/>
      <c r="E286" s="1"/>
      <c r="F286" s="1"/>
      <c r="G286" s="1"/>
      <c r="H286" s="4"/>
      <c r="I286" s="4"/>
      <c r="J286" s="5"/>
    </row>
    <row r="287" ht="15.75" customHeight="1">
      <c r="B287" s="3"/>
      <c r="C287" s="3"/>
      <c r="D287" s="1"/>
      <c r="E287" s="1"/>
      <c r="F287" s="1"/>
      <c r="G287" s="1"/>
      <c r="H287" s="4"/>
      <c r="I287" s="4"/>
      <c r="J287" s="5"/>
    </row>
    <row r="288" ht="15.75" customHeight="1">
      <c r="B288" s="3"/>
      <c r="C288" s="3"/>
      <c r="D288" s="1"/>
      <c r="E288" s="1"/>
      <c r="F288" s="1"/>
      <c r="G288" s="1"/>
      <c r="H288" s="4"/>
      <c r="I288" s="4"/>
      <c r="J288" s="5"/>
    </row>
    <row r="289" ht="15.75" customHeight="1">
      <c r="B289" s="3"/>
      <c r="C289" s="3"/>
      <c r="D289" s="1"/>
      <c r="E289" s="1"/>
      <c r="F289" s="1"/>
      <c r="G289" s="1"/>
      <c r="H289" s="4"/>
      <c r="I289" s="4"/>
      <c r="J289" s="5"/>
    </row>
    <row r="290" ht="15.75" customHeight="1">
      <c r="B290" s="3"/>
      <c r="C290" s="3"/>
      <c r="D290" s="1"/>
      <c r="E290" s="1"/>
      <c r="F290" s="1"/>
      <c r="G290" s="1"/>
      <c r="H290" s="4"/>
      <c r="I290" s="4"/>
      <c r="J290" s="5"/>
    </row>
    <row r="291" ht="15.75" customHeight="1">
      <c r="B291" s="3"/>
      <c r="C291" s="3"/>
      <c r="D291" s="1"/>
      <c r="E291" s="1"/>
      <c r="F291" s="1"/>
      <c r="G291" s="1"/>
      <c r="H291" s="4"/>
      <c r="I291" s="4"/>
      <c r="J291" s="5"/>
    </row>
    <row r="292" ht="15.75" customHeight="1">
      <c r="B292" s="3"/>
      <c r="C292" s="3"/>
      <c r="D292" s="1"/>
      <c r="E292" s="1"/>
      <c r="F292" s="1"/>
      <c r="G292" s="1"/>
      <c r="H292" s="4"/>
      <c r="I292" s="4"/>
      <c r="J292" s="5"/>
    </row>
    <row r="293" ht="15.75" customHeight="1">
      <c r="B293" s="3"/>
      <c r="C293" s="3"/>
      <c r="D293" s="1"/>
      <c r="E293" s="1"/>
      <c r="F293" s="1"/>
      <c r="G293" s="1"/>
      <c r="H293" s="4"/>
      <c r="I293" s="4"/>
      <c r="J293" s="5"/>
    </row>
    <row r="294" ht="15.75" customHeight="1">
      <c r="B294" s="3"/>
      <c r="C294" s="3"/>
      <c r="D294" s="1"/>
      <c r="E294" s="1"/>
      <c r="F294" s="1"/>
      <c r="G294" s="1"/>
      <c r="H294" s="4"/>
      <c r="I294" s="4"/>
      <c r="J294" s="5"/>
    </row>
    <row r="295" ht="15.75" customHeight="1">
      <c r="B295" s="3"/>
      <c r="C295" s="3"/>
      <c r="D295" s="1"/>
      <c r="E295" s="1"/>
      <c r="F295" s="1"/>
      <c r="G295" s="1"/>
      <c r="H295" s="4"/>
      <c r="I295" s="4"/>
      <c r="J295" s="5"/>
    </row>
    <row r="296" ht="15.75" customHeight="1">
      <c r="B296" s="3"/>
      <c r="C296" s="3"/>
      <c r="D296" s="1"/>
      <c r="E296" s="1"/>
      <c r="F296" s="1"/>
      <c r="G296" s="1"/>
      <c r="H296" s="4"/>
      <c r="I296" s="4"/>
      <c r="J296" s="5"/>
    </row>
    <row r="297" ht="15.75" customHeight="1">
      <c r="B297" s="3"/>
      <c r="C297" s="3"/>
      <c r="D297" s="1"/>
      <c r="E297" s="1"/>
      <c r="F297" s="1"/>
      <c r="G297" s="1"/>
      <c r="H297" s="4"/>
      <c r="I297" s="4"/>
      <c r="J297" s="5"/>
    </row>
    <row r="298" ht="15.75" customHeight="1">
      <c r="B298" s="3"/>
      <c r="C298" s="3"/>
      <c r="D298" s="1"/>
      <c r="E298" s="1"/>
      <c r="F298" s="1"/>
      <c r="G298" s="1"/>
      <c r="H298" s="4"/>
      <c r="I298" s="4"/>
      <c r="J298" s="5"/>
    </row>
    <row r="299" ht="15.75" customHeight="1">
      <c r="B299" s="3"/>
      <c r="C299" s="3"/>
      <c r="D299" s="1"/>
      <c r="E299" s="1"/>
      <c r="F299" s="1"/>
      <c r="G299" s="1"/>
      <c r="H299" s="4"/>
      <c r="I299" s="4"/>
      <c r="J299" s="5"/>
    </row>
    <row r="300" ht="15.75" customHeight="1">
      <c r="B300" s="3"/>
      <c r="C300" s="3"/>
      <c r="D300" s="1"/>
      <c r="E300" s="1"/>
      <c r="F300" s="1"/>
      <c r="G300" s="1"/>
      <c r="H300" s="4"/>
      <c r="I300" s="4"/>
      <c r="J300" s="5"/>
    </row>
    <row r="301" ht="15.75" customHeight="1">
      <c r="B301" s="3"/>
      <c r="C301" s="3"/>
      <c r="D301" s="1"/>
      <c r="E301" s="1"/>
      <c r="F301" s="1"/>
      <c r="G301" s="1"/>
      <c r="H301" s="4"/>
      <c r="I301" s="4"/>
      <c r="J301" s="5"/>
    </row>
    <row r="302" ht="15.75" customHeight="1">
      <c r="B302" s="3"/>
      <c r="C302" s="3"/>
      <c r="D302" s="1"/>
      <c r="E302" s="1"/>
      <c r="F302" s="1"/>
      <c r="G302" s="1"/>
      <c r="H302" s="4"/>
      <c r="I302" s="4"/>
      <c r="J302" s="5"/>
    </row>
    <row r="303" ht="15.75" customHeight="1">
      <c r="B303" s="3"/>
      <c r="C303" s="3"/>
      <c r="D303" s="1"/>
      <c r="E303" s="1"/>
      <c r="F303" s="1"/>
      <c r="G303" s="1"/>
      <c r="H303" s="4"/>
      <c r="I303" s="4"/>
      <c r="J303" s="5"/>
    </row>
    <row r="304" ht="15.75" customHeight="1">
      <c r="B304" s="3"/>
      <c r="C304" s="3"/>
      <c r="D304" s="1"/>
      <c r="E304" s="1"/>
      <c r="F304" s="1"/>
      <c r="G304" s="1"/>
      <c r="H304" s="4"/>
      <c r="I304" s="4"/>
      <c r="J304" s="5"/>
    </row>
    <row r="305" ht="15.75" customHeight="1">
      <c r="B305" s="3"/>
      <c r="C305" s="3"/>
      <c r="D305" s="1"/>
      <c r="E305" s="1"/>
      <c r="F305" s="1"/>
      <c r="G305" s="1"/>
      <c r="H305" s="4"/>
      <c r="I305" s="4"/>
      <c r="J305" s="5"/>
    </row>
    <row r="306" ht="15.75" customHeight="1">
      <c r="B306" s="3"/>
      <c r="C306" s="3"/>
      <c r="D306" s="1"/>
      <c r="E306" s="1"/>
      <c r="F306" s="1"/>
      <c r="G306" s="1"/>
      <c r="H306" s="4"/>
      <c r="I306" s="4"/>
      <c r="J306" s="5"/>
    </row>
    <row r="307" ht="15.75" customHeight="1">
      <c r="B307" s="3"/>
      <c r="C307" s="3"/>
      <c r="D307" s="1"/>
      <c r="E307" s="1"/>
      <c r="F307" s="1"/>
      <c r="G307" s="1"/>
      <c r="H307" s="4"/>
      <c r="I307" s="4"/>
      <c r="J307" s="5"/>
    </row>
    <row r="308" ht="15.75" customHeight="1">
      <c r="B308" s="3"/>
      <c r="C308" s="3"/>
      <c r="D308" s="1"/>
      <c r="E308" s="1"/>
      <c r="F308" s="1"/>
      <c r="G308" s="1"/>
      <c r="H308" s="4"/>
      <c r="I308" s="4"/>
      <c r="J308" s="5"/>
    </row>
    <row r="309" ht="15.75" customHeight="1">
      <c r="B309" s="3"/>
      <c r="C309" s="3"/>
      <c r="D309" s="1"/>
      <c r="E309" s="1"/>
      <c r="F309" s="1"/>
      <c r="G309" s="1"/>
      <c r="H309" s="4"/>
      <c r="I309" s="4"/>
      <c r="J309" s="5"/>
    </row>
    <row r="310" ht="15.75" customHeight="1">
      <c r="B310" s="3"/>
      <c r="C310" s="3"/>
      <c r="D310" s="1"/>
      <c r="E310" s="1"/>
      <c r="F310" s="1"/>
      <c r="G310" s="1"/>
      <c r="H310" s="4"/>
      <c r="I310" s="4"/>
      <c r="J310" s="5"/>
    </row>
    <row r="311" ht="15.75" customHeight="1">
      <c r="B311" s="3"/>
      <c r="C311" s="3"/>
      <c r="D311" s="1"/>
      <c r="E311" s="1"/>
      <c r="F311" s="1"/>
      <c r="G311" s="1"/>
      <c r="H311" s="4"/>
      <c r="I311" s="4"/>
      <c r="J311" s="5"/>
    </row>
    <row r="312" ht="15.75" customHeight="1">
      <c r="B312" s="3"/>
      <c r="C312" s="3"/>
      <c r="D312" s="1"/>
      <c r="E312" s="1"/>
      <c r="F312" s="1"/>
      <c r="G312" s="1"/>
      <c r="H312" s="4"/>
      <c r="I312" s="4"/>
      <c r="J312" s="5"/>
    </row>
    <row r="313" ht="15.75" customHeight="1">
      <c r="B313" s="3"/>
      <c r="C313" s="3"/>
      <c r="D313" s="1"/>
      <c r="E313" s="1"/>
      <c r="F313" s="1"/>
      <c r="G313" s="1"/>
      <c r="H313" s="4"/>
      <c r="I313" s="4"/>
      <c r="J313" s="5"/>
    </row>
    <row r="314" ht="15.75" customHeight="1">
      <c r="B314" s="3"/>
      <c r="C314" s="3"/>
      <c r="D314" s="1"/>
      <c r="E314" s="1"/>
      <c r="F314" s="1"/>
      <c r="G314" s="1"/>
      <c r="H314" s="4"/>
      <c r="I314" s="4"/>
      <c r="J314" s="5"/>
    </row>
    <row r="315" ht="15.75" customHeight="1">
      <c r="B315" s="3"/>
      <c r="C315" s="3"/>
      <c r="D315" s="1"/>
      <c r="E315" s="1"/>
      <c r="F315" s="1"/>
      <c r="G315" s="1"/>
      <c r="H315" s="4"/>
      <c r="I315" s="4"/>
      <c r="J315" s="5"/>
    </row>
    <row r="316" ht="15.75" customHeight="1">
      <c r="B316" s="3"/>
      <c r="C316" s="3"/>
      <c r="D316" s="1"/>
      <c r="E316" s="1"/>
      <c r="F316" s="1"/>
      <c r="G316" s="1"/>
      <c r="H316" s="4"/>
      <c r="I316" s="4"/>
      <c r="J316" s="5"/>
    </row>
    <row r="317" ht="15.75" customHeight="1">
      <c r="B317" s="3"/>
      <c r="C317" s="3"/>
      <c r="D317" s="1"/>
      <c r="E317" s="1"/>
      <c r="F317" s="1"/>
      <c r="G317" s="1"/>
      <c r="H317" s="4"/>
      <c r="I317" s="4"/>
      <c r="J317" s="5"/>
    </row>
    <row r="318" ht="15.75" customHeight="1">
      <c r="B318" s="3"/>
      <c r="C318" s="3"/>
      <c r="D318" s="1"/>
      <c r="E318" s="1"/>
      <c r="F318" s="1"/>
      <c r="G318" s="1"/>
      <c r="H318" s="4"/>
      <c r="I318" s="4"/>
      <c r="J318" s="5"/>
    </row>
    <row r="319" ht="15.75" customHeight="1">
      <c r="B319" s="3"/>
      <c r="C319" s="3"/>
      <c r="D319" s="1"/>
      <c r="E319" s="1"/>
      <c r="F319" s="1"/>
      <c r="G319" s="1"/>
      <c r="H319" s="4"/>
      <c r="I319" s="4"/>
      <c r="J319" s="5"/>
    </row>
    <row r="320" ht="15.75" customHeight="1">
      <c r="B320" s="3"/>
      <c r="C320" s="3"/>
      <c r="D320" s="1"/>
      <c r="E320" s="1"/>
      <c r="F320" s="1"/>
      <c r="G320" s="1"/>
      <c r="H320" s="4"/>
      <c r="I320" s="4"/>
      <c r="J320" s="5"/>
    </row>
    <row r="321" ht="15.75" customHeight="1">
      <c r="B321" s="3"/>
      <c r="C321" s="3"/>
      <c r="D321" s="1"/>
      <c r="E321" s="1"/>
      <c r="F321" s="1"/>
      <c r="G321" s="1"/>
      <c r="H321" s="4"/>
      <c r="I321" s="4"/>
      <c r="J321" s="5"/>
    </row>
    <row r="322" ht="15.75" customHeight="1">
      <c r="B322" s="3"/>
      <c r="C322" s="3"/>
      <c r="D322" s="1"/>
      <c r="E322" s="1"/>
      <c r="F322" s="1"/>
      <c r="G322" s="1"/>
      <c r="H322" s="4"/>
      <c r="I322" s="4"/>
      <c r="J322" s="5"/>
    </row>
    <row r="323" ht="15.75" customHeight="1">
      <c r="B323" s="3"/>
      <c r="C323" s="3"/>
      <c r="D323" s="1"/>
      <c r="E323" s="1"/>
      <c r="F323" s="1"/>
      <c r="G323" s="1"/>
      <c r="H323" s="4"/>
      <c r="I323" s="4"/>
      <c r="J323" s="5"/>
    </row>
    <row r="324" ht="15.75" customHeight="1">
      <c r="B324" s="3"/>
      <c r="C324" s="3"/>
      <c r="D324" s="1"/>
      <c r="E324" s="1"/>
      <c r="F324" s="1"/>
      <c r="G324" s="1"/>
      <c r="H324" s="4"/>
      <c r="I324" s="4"/>
      <c r="J324" s="5"/>
    </row>
    <row r="325" ht="15.75" customHeight="1">
      <c r="B325" s="3"/>
      <c r="C325" s="3"/>
      <c r="D325" s="1"/>
      <c r="E325" s="1"/>
      <c r="F325" s="1"/>
      <c r="G325" s="1"/>
      <c r="H325" s="4"/>
      <c r="I325" s="4"/>
      <c r="J325" s="5"/>
    </row>
    <row r="326" ht="15.75" customHeight="1">
      <c r="B326" s="3"/>
      <c r="C326" s="3"/>
      <c r="D326" s="1"/>
      <c r="E326" s="1"/>
      <c r="F326" s="1"/>
      <c r="G326" s="1"/>
      <c r="H326" s="4"/>
      <c r="I326" s="4"/>
      <c r="J326" s="5"/>
    </row>
    <row r="327" ht="15.75" customHeight="1">
      <c r="B327" s="3"/>
      <c r="C327" s="3"/>
      <c r="D327" s="1"/>
      <c r="E327" s="1"/>
      <c r="F327" s="1"/>
      <c r="G327" s="1"/>
      <c r="H327" s="4"/>
      <c r="I327" s="4"/>
      <c r="J327" s="5"/>
    </row>
    <row r="328" ht="15.75" customHeight="1">
      <c r="B328" s="3"/>
      <c r="C328" s="3"/>
      <c r="D328" s="1"/>
      <c r="E328" s="1"/>
      <c r="F328" s="1"/>
      <c r="G328" s="1"/>
      <c r="H328" s="4"/>
      <c r="I328" s="4"/>
      <c r="J328" s="5"/>
    </row>
    <row r="329" ht="15.75" customHeight="1">
      <c r="B329" s="3"/>
      <c r="C329" s="3"/>
      <c r="D329" s="1"/>
      <c r="E329" s="1"/>
      <c r="F329" s="1"/>
      <c r="G329" s="1"/>
      <c r="H329" s="4"/>
      <c r="I329" s="4"/>
      <c r="J329" s="5"/>
    </row>
    <row r="330" ht="15.75" customHeight="1">
      <c r="B330" s="3"/>
      <c r="C330" s="3"/>
      <c r="D330" s="1"/>
      <c r="E330" s="1"/>
      <c r="F330" s="1"/>
      <c r="G330" s="1"/>
      <c r="H330" s="4"/>
      <c r="I330" s="4"/>
      <c r="J330" s="5"/>
    </row>
    <row r="331" ht="15.75" customHeight="1">
      <c r="B331" s="3"/>
      <c r="C331" s="3"/>
      <c r="D331" s="1"/>
      <c r="E331" s="1"/>
      <c r="F331" s="1"/>
      <c r="G331" s="1"/>
      <c r="H331" s="4"/>
      <c r="I331" s="4"/>
      <c r="J331" s="5"/>
    </row>
    <row r="332" ht="15.75" customHeight="1">
      <c r="B332" s="3"/>
      <c r="C332" s="3"/>
      <c r="D332" s="1"/>
      <c r="E332" s="1"/>
      <c r="F332" s="1"/>
      <c r="G332" s="1"/>
      <c r="H332" s="4"/>
      <c r="I332" s="4"/>
      <c r="J332" s="5"/>
    </row>
    <row r="333" ht="15.75" customHeight="1">
      <c r="B333" s="3"/>
      <c r="C333" s="3"/>
      <c r="D333" s="1"/>
      <c r="E333" s="1"/>
      <c r="F333" s="1"/>
      <c r="G333" s="1"/>
      <c r="H333" s="4"/>
      <c r="I333" s="4"/>
      <c r="J333" s="5"/>
    </row>
    <row r="334" ht="15.75" customHeight="1">
      <c r="B334" s="3"/>
      <c r="C334" s="3"/>
      <c r="D334" s="1"/>
      <c r="E334" s="1"/>
      <c r="F334" s="1"/>
      <c r="G334" s="1"/>
      <c r="H334" s="4"/>
      <c r="I334" s="4"/>
      <c r="J334" s="5"/>
    </row>
    <row r="335" ht="15.75" customHeight="1">
      <c r="B335" s="3"/>
      <c r="C335" s="3"/>
      <c r="D335" s="1"/>
      <c r="E335" s="1"/>
      <c r="F335" s="1"/>
      <c r="G335" s="1"/>
      <c r="H335" s="4"/>
      <c r="I335" s="4"/>
      <c r="J335" s="5"/>
    </row>
    <row r="336" ht="15.75" customHeight="1">
      <c r="B336" s="3"/>
      <c r="C336" s="3"/>
      <c r="D336" s="1"/>
      <c r="E336" s="1"/>
      <c r="F336" s="1"/>
      <c r="G336" s="1"/>
      <c r="H336" s="4"/>
      <c r="I336" s="4"/>
      <c r="J336" s="5"/>
    </row>
    <row r="337" ht="15.75" customHeight="1">
      <c r="B337" s="3"/>
      <c r="C337" s="3"/>
      <c r="D337" s="1"/>
      <c r="E337" s="1"/>
      <c r="F337" s="1"/>
      <c r="G337" s="1"/>
      <c r="H337" s="4"/>
      <c r="I337" s="4"/>
      <c r="J337" s="5"/>
    </row>
    <row r="338" ht="15.75" customHeight="1">
      <c r="B338" s="3"/>
      <c r="C338" s="3"/>
      <c r="D338" s="1"/>
      <c r="E338" s="1"/>
      <c r="F338" s="1"/>
      <c r="G338" s="1"/>
      <c r="H338" s="4"/>
      <c r="I338" s="4"/>
      <c r="J338" s="5"/>
    </row>
    <row r="339" ht="15.75" customHeight="1">
      <c r="B339" s="3"/>
      <c r="C339" s="3"/>
      <c r="D339" s="1"/>
      <c r="E339" s="1"/>
      <c r="F339" s="1"/>
      <c r="G339" s="1"/>
      <c r="H339" s="4"/>
      <c r="I339" s="4"/>
      <c r="J339" s="5"/>
    </row>
    <row r="340" ht="15.75" customHeight="1">
      <c r="B340" s="3"/>
      <c r="C340" s="3"/>
      <c r="D340" s="1"/>
      <c r="E340" s="1"/>
      <c r="F340" s="1"/>
      <c r="G340" s="1"/>
      <c r="H340" s="4"/>
      <c r="I340" s="4"/>
      <c r="J340" s="5"/>
    </row>
    <row r="341" ht="15.75" customHeight="1">
      <c r="B341" s="3"/>
      <c r="C341" s="3"/>
      <c r="D341" s="1"/>
      <c r="E341" s="1"/>
      <c r="F341" s="1"/>
      <c r="G341" s="1"/>
      <c r="H341" s="4"/>
      <c r="I341" s="4"/>
      <c r="J341" s="5"/>
    </row>
    <row r="342" ht="15.75" customHeight="1">
      <c r="B342" s="3"/>
      <c r="C342" s="3"/>
      <c r="D342" s="1"/>
      <c r="E342" s="1"/>
      <c r="F342" s="1"/>
      <c r="G342" s="1"/>
      <c r="H342" s="4"/>
      <c r="I342" s="4"/>
      <c r="J342" s="5"/>
    </row>
    <row r="343" ht="15.75" customHeight="1">
      <c r="B343" s="3"/>
      <c r="C343" s="3"/>
      <c r="D343" s="1"/>
      <c r="E343" s="1"/>
      <c r="F343" s="1"/>
      <c r="G343" s="1"/>
      <c r="H343" s="4"/>
      <c r="I343" s="4"/>
      <c r="J343" s="5"/>
    </row>
    <row r="344" ht="15.75" customHeight="1">
      <c r="B344" s="3"/>
      <c r="C344" s="3"/>
      <c r="D344" s="1"/>
      <c r="E344" s="1"/>
      <c r="F344" s="1"/>
      <c r="G344" s="1"/>
      <c r="H344" s="4"/>
      <c r="I344" s="4"/>
      <c r="J344" s="5"/>
    </row>
    <row r="345" ht="15.75" customHeight="1">
      <c r="B345" s="3"/>
      <c r="C345" s="3"/>
      <c r="D345" s="1"/>
      <c r="E345" s="1"/>
      <c r="F345" s="1"/>
      <c r="G345" s="1"/>
      <c r="H345" s="4"/>
      <c r="I345" s="4"/>
      <c r="J345" s="5"/>
    </row>
    <row r="346" ht="15.75" customHeight="1">
      <c r="B346" s="3"/>
      <c r="C346" s="3"/>
      <c r="D346" s="1"/>
      <c r="E346" s="1"/>
      <c r="F346" s="1"/>
      <c r="G346" s="1"/>
      <c r="H346" s="4"/>
      <c r="I346" s="4"/>
      <c r="J346" s="5"/>
    </row>
    <row r="347" ht="15.75" customHeight="1">
      <c r="B347" s="3"/>
      <c r="C347" s="3"/>
      <c r="D347" s="1"/>
      <c r="E347" s="1"/>
      <c r="F347" s="1"/>
      <c r="G347" s="1"/>
      <c r="H347" s="4"/>
      <c r="I347" s="4"/>
      <c r="J347" s="5"/>
    </row>
    <row r="348" ht="15.75" customHeight="1">
      <c r="B348" s="3"/>
      <c r="C348" s="3"/>
      <c r="D348" s="1"/>
      <c r="E348" s="1"/>
      <c r="F348" s="1"/>
      <c r="G348" s="1"/>
      <c r="H348" s="4"/>
      <c r="I348" s="4"/>
      <c r="J348" s="5"/>
    </row>
    <row r="349" ht="15.75" customHeight="1">
      <c r="B349" s="3"/>
      <c r="C349" s="3"/>
      <c r="D349" s="1"/>
      <c r="E349" s="1"/>
      <c r="F349" s="1"/>
      <c r="G349" s="1"/>
      <c r="H349" s="4"/>
      <c r="I349" s="4"/>
      <c r="J349" s="5"/>
    </row>
    <row r="350" ht="15.75" customHeight="1">
      <c r="B350" s="3"/>
      <c r="C350" s="3"/>
      <c r="D350" s="1"/>
      <c r="E350" s="1"/>
      <c r="F350" s="1"/>
      <c r="G350" s="1"/>
      <c r="H350" s="4"/>
      <c r="I350" s="4"/>
      <c r="J350" s="5"/>
    </row>
    <row r="351" ht="15.75" customHeight="1">
      <c r="B351" s="3"/>
      <c r="C351" s="3"/>
      <c r="D351" s="1"/>
      <c r="E351" s="1"/>
      <c r="F351" s="1"/>
      <c r="G351" s="1"/>
      <c r="H351" s="4"/>
      <c r="I351" s="4"/>
      <c r="J351" s="5"/>
    </row>
    <row r="352" ht="15.75" customHeight="1">
      <c r="B352" s="3"/>
      <c r="C352" s="3"/>
      <c r="D352" s="1"/>
      <c r="E352" s="1"/>
      <c r="F352" s="1"/>
      <c r="G352" s="1"/>
      <c r="H352" s="4"/>
      <c r="I352" s="4"/>
      <c r="J352" s="5"/>
    </row>
    <row r="353" ht="15.75" customHeight="1">
      <c r="B353" s="3"/>
      <c r="C353" s="3"/>
      <c r="D353" s="1"/>
      <c r="E353" s="1"/>
      <c r="F353" s="1"/>
      <c r="G353" s="1"/>
      <c r="H353" s="4"/>
      <c r="I353" s="4"/>
      <c r="J353" s="5"/>
    </row>
    <row r="354" ht="15.75" customHeight="1">
      <c r="B354" s="3"/>
      <c r="C354" s="3"/>
      <c r="D354" s="1"/>
      <c r="E354" s="1"/>
      <c r="F354" s="1"/>
      <c r="G354" s="1"/>
      <c r="H354" s="4"/>
      <c r="I354" s="4"/>
      <c r="J354" s="5"/>
    </row>
    <row r="355" ht="15.75" customHeight="1">
      <c r="B355" s="3"/>
      <c r="C355" s="3"/>
      <c r="D355" s="1"/>
      <c r="E355" s="1"/>
      <c r="F355" s="1"/>
      <c r="G355" s="1"/>
      <c r="H355" s="4"/>
      <c r="I355" s="4"/>
      <c r="J355" s="5"/>
    </row>
    <row r="356" ht="15.75" customHeight="1">
      <c r="B356" s="3"/>
      <c r="C356" s="3"/>
      <c r="D356" s="1"/>
      <c r="E356" s="1"/>
      <c r="F356" s="1"/>
      <c r="G356" s="1"/>
      <c r="H356" s="4"/>
      <c r="I356" s="4"/>
      <c r="J356" s="5"/>
    </row>
    <row r="357" ht="15.75" customHeight="1">
      <c r="B357" s="3"/>
      <c r="C357" s="3"/>
      <c r="D357" s="1"/>
      <c r="E357" s="1"/>
      <c r="F357" s="1"/>
      <c r="G357" s="1"/>
      <c r="H357" s="4"/>
      <c r="I357" s="4"/>
      <c r="J357" s="5"/>
    </row>
    <row r="358" ht="15.75" customHeight="1">
      <c r="B358" s="3"/>
      <c r="C358" s="3"/>
      <c r="D358" s="1"/>
      <c r="E358" s="1"/>
      <c r="F358" s="1"/>
      <c r="G358" s="1"/>
      <c r="H358" s="4"/>
      <c r="I358" s="4"/>
      <c r="J358" s="5"/>
    </row>
    <row r="359" ht="15.75" customHeight="1">
      <c r="B359" s="3"/>
      <c r="C359" s="3"/>
      <c r="D359" s="1"/>
      <c r="E359" s="1"/>
      <c r="F359" s="1"/>
      <c r="G359" s="1"/>
      <c r="H359" s="4"/>
      <c r="I359" s="4"/>
      <c r="J359" s="5"/>
    </row>
    <row r="360" ht="15.75" customHeight="1">
      <c r="B360" s="3"/>
      <c r="C360" s="3"/>
      <c r="D360" s="1"/>
      <c r="E360" s="1"/>
      <c r="F360" s="1"/>
      <c r="G360" s="1"/>
      <c r="H360" s="4"/>
      <c r="I360" s="4"/>
      <c r="J360" s="5"/>
    </row>
    <row r="361" ht="15.75" customHeight="1">
      <c r="B361" s="3"/>
      <c r="C361" s="3"/>
      <c r="D361" s="1"/>
      <c r="E361" s="1"/>
      <c r="F361" s="1"/>
      <c r="G361" s="1"/>
      <c r="H361" s="4"/>
      <c r="I361" s="4"/>
      <c r="J361" s="5"/>
    </row>
    <row r="362" ht="15.75" customHeight="1">
      <c r="D362" s="7"/>
      <c r="E362" s="7"/>
      <c r="F362" s="7"/>
      <c r="J362" s="7"/>
    </row>
    <row r="363" ht="15.75" customHeight="1">
      <c r="D363" s="7"/>
      <c r="E363" s="7"/>
      <c r="F363" s="7"/>
      <c r="J363" s="7"/>
    </row>
    <row r="364" ht="15.75" customHeight="1">
      <c r="D364" s="7"/>
      <c r="E364" s="7"/>
      <c r="F364" s="7"/>
      <c r="J364" s="7"/>
    </row>
    <row r="365" ht="15.75" customHeight="1">
      <c r="D365" s="7"/>
      <c r="E365" s="7"/>
      <c r="F365" s="7"/>
      <c r="J365" s="7"/>
    </row>
    <row r="366" ht="15.75" customHeight="1">
      <c r="D366" s="7"/>
      <c r="E366" s="7"/>
      <c r="F366" s="7"/>
      <c r="J366" s="7"/>
    </row>
    <row r="367" ht="15.75" customHeight="1">
      <c r="D367" s="7"/>
      <c r="E367" s="7"/>
      <c r="F367" s="7"/>
      <c r="J367" s="7"/>
    </row>
    <row r="368" ht="15.75" customHeight="1">
      <c r="D368" s="7"/>
      <c r="E368" s="7"/>
      <c r="F368" s="7"/>
      <c r="J368" s="7"/>
    </row>
    <row r="369" ht="15.75" customHeight="1">
      <c r="D369" s="7"/>
      <c r="E369" s="7"/>
      <c r="F369" s="7"/>
      <c r="J369" s="7"/>
    </row>
    <row r="370" ht="15.75" customHeight="1">
      <c r="D370" s="7"/>
      <c r="E370" s="7"/>
      <c r="F370" s="7"/>
      <c r="J370" s="7"/>
    </row>
    <row r="371" ht="15.75" customHeight="1">
      <c r="D371" s="7"/>
      <c r="E371" s="7"/>
      <c r="F371" s="7"/>
      <c r="J371" s="7"/>
    </row>
    <row r="372" ht="15.75" customHeight="1">
      <c r="D372" s="7"/>
      <c r="E372" s="7"/>
      <c r="F372" s="7"/>
      <c r="J372" s="7"/>
    </row>
    <row r="373" ht="15.75" customHeight="1">
      <c r="D373" s="7"/>
      <c r="E373" s="7"/>
      <c r="F373" s="7"/>
      <c r="J373" s="7"/>
    </row>
    <row r="374" ht="15.75" customHeight="1">
      <c r="D374" s="7"/>
      <c r="E374" s="7"/>
      <c r="F374" s="7"/>
      <c r="J374" s="7"/>
    </row>
    <row r="375" ht="15.75" customHeight="1">
      <c r="D375" s="7"/>
      <c r="E375" s="7"/>
      <c r="F375" s="7"/>
      <c r="J375" s="7"/>
    </row>
    <row r="376" ht="15.75" customHeight="1">
      <c r="D376" s="7"/>
      <c r="E376" s="7"/>
      <c r="F376" s="7"/>
      <c r="J376" s="7"/>
    </row>
    <row r="377" ht="15.75" customHeight="1">
      <c r="D377" s="7"/>
      <c r="E377" s="7"/>
      <c r="F377" s="7"/>
      <c r="J377" s="7"/>
    </row>
    <row r="378" ht="15.75" customHeight="1">
      <c r="D378" s="7"/>
      <c r="E378" s="7"/>
      <c r="F378" s="7"/>
      <c r="J378" s="7"/>
    </row>
    <row r="379" ht="15.75" customHeight="1">
      <c r="D379" s="7"/>
      <c r="E379" s="7"/>
      <c r="F379" s="7"/>
      <c r="J379" s="7"/>
    </row>
    <row r="380" ht="15.75" customHeight="1">
      <c r="D380" s="7"/>
      <c r="E380" s="7"/>
      <c r="F380" s="7"/>
      <c r="J380" s="7"/>
    </row>
    <row r="381" ht="15.75" customHeight="1">
      <c r="D381" s="7"/>
      <c r="E381" s="7"/>
      <c r="F381" s="7"/>
      <c r="J381" s="7"/>
    </row>
    <row r="382" ht="15.75" customHeight="1">
      <c r="D382" s="7"/>
      <c r="E382" s="7"/>
      <c r="F382" s="7"/>
      <c r="J382" s="7"/>
    </row>
    <row r="383" ht="15.75" customHeight="1">
      <c r="D383" s="7"/>
      <c r="E383" s="7"/>
      <c r="F383" s="7"/>
      <c r="J383" s="7"/>
    </row>
    <row r="384" ht="15.75" customHeight="1">
      <c r="D384" s="7"/>
      <c r="E384" s="7"/>
      <c r="F384" s="7"/>
      <c r="J384" s="7"/>
    </row>
    <row r="385" ht="15.75" customHeight="1">
      <c r="D385" s="7"/>
      <c r="E385" s="7"/>
      <c r="F385" s="7"/>
      <c r="J385" s="7"/>
    </row>
    <row r="386" ht="15.75" customHeight="1">
      <c r="D386" s="7"/>
      <c r="E386" s="7"/>
      <c r="F386" s="7"/>
      <c r="J386" s="7"/>
    </row>
    <row r="387" ht="15.75" customHeight="1">
      <c r="D387" s="7"/>
      <c r="E387" s="7"/>
      <c r="F387" s="7"/>
      <c r="J387" s="7"/>
    </row>
    <row r="388" ht="15.75" customHeight="1">
      <c r="D388" s="7"/>
      <c r="E388" s="7"/>
      <c r="F388" s="7"/>
      <c r="J388" s="7"/>
    </row>
    <row r="389" ht="15.75" customHeight="1">
      <c r="D389" s="7"/>
      <c r="E389" s="7"/>
      <c r="F389" s="7"/>
      <c r="J389" s="7"/>
    </row>
    <row r="390" ht="15.75" customHeight="1">
      <c r="D390" s="7"/>
      <c r="E390" s="7"/>
      <c r="F390" s="7"/>
      <c r="J390" s="7"/>
    </row>
    <row r="391" ht="15.75" customHeight="1">
      <c r="D391" s="7"/>
      <c r="E391" s="7"/>
      <c r="F391" s="7"/>
      <c r="J391" s="7"/>
    </row>
    <row r="392" ht="15.75" customHeight="1">
      <c r="D392" s="7"/>
      <c r="E392" s="7"/>
      <c r="F392" s="7"/>
      <c r="J392" s="7"/>
    </row>
    <row r="393" ht="15.75" customHeight="1">
      <c r="D393" s="7"/>
      <c r="E393" s="7"/>
      <c r="F393" s="7"/>
      <c r="J393" s="7"/>
    </row>
    <row r="394" ht="15.75" customHeight="1">
      <c r="D394" s="7"/>
      <c r="E394" s="7"/>
      <c r="F394" s="7"/>
      <c r="J394" s="7"/>
    </row>
    <row r="395" ht="15.75" customHeight="1">
      <c r="D395" s="7"/>
      <c r="E395" s="7"/>
      <c r="F395" s="7"/>
      <c r="J395" s="7"/>
    </row>
    <row r="396" ht="15.75" customHeight="1">
      <c r="D396" s="7"/>
      <c r="E396" s="7"/>
      <c r="F396" s="7"/>
      <c r="J396" s="7"/>
    </row>
    <row r="397" ht="15.75" customHeight="1">
      <c r="D397" s="7"/>
      <c r="E397" s="7"/>
      <c r="F397" s="7"/>
      <c r="J397" s="7"/>
    </row>
    <row r="398" ht="15.75" customHeight="1">
      <c r="D398" s="7"/>
      <c r="E398" s="7"/>
      <c r="F398" s="7"/>
      <c r="J398" s="7"/>
    </row>
    <row r="399" ht="15.75" customHeight="1">
      <c r="D399" s="7"/>
      <c r="E399" s="7"/>
      <c r="F399" s="7"/>
      <c r="J399" s="7"/>
    </row>
    <row r="400" ht="15.75" customHeight="1">
      <c r="D400" s="7"/>
      <c r="E400" s="7"/>
      <c r="F400" s="7"/>
      <c r="J400" s="7"/>
    </row>
    <row r="401" ht="15.75" customHeight="1">
      <c r="D401" s="7"/>
      <c r="E401" s="7"/>
      <c r="F401" s="7"/>
      <c r="J401" s="7"/>
    </row>
    <row r="402" ht="15.75" customHeight="1">
      <c r="D402" s="7"/>
      <c r="E402" s="7"/>
      <c r="F402" s="7"/>
      <c r="J402" s="7"/>
    </row>
    <row r="403" ht="15.75" customHeight="1">
      <c r="D403" s="7"/>
      <c r="E403" s="7"/>
      <c r="F403" s="7"/>
      <c r="J403" s="7"/>
    </row>
    <row r="404" ht="15.75" customHeight="1">
      <c r="D404" s="7"/>
      <c r="E404" s="7"/>
      <c r="F404" s="7"/>
      <c r="J404" s="7"/>
    </row>
    <row r="405" ht="15.75" customHeight="1">
      <c r="D405" s="7"/>
      <c r="E405" s="7"/>
      <c r="F405" s="7"/>
      <c r="J405" s="7"/>
    </row>
    <row r="406" ht="15.75" customHeight="1">
      <c r="D406" s="7"/>
      <c r="E406" s="7"/>
      <c r="F406" s="7"/>
      <c r="J406" s="7"/>
    </row>
    <row r="407" ht="15.75" customHeight="1">
      <c r="D407" s="7"/>
      <c r="E407" s="7"/>
      <c r="F407" s="7"/>
      <c r="J407" s="7"/>
    </row>
    <row r="408" ht="15.75" customHeight="1">
      <c r="D408" s="7"/>
      <c r="E408" s="7"/>
      <c r="F408" s="7"/>
      <c r="J408" s="7"/>
    </row>
    <row r="409" ht="15.75" customHeight="1">
      <c r="D409" s="7"/>
      <c r="E409" s="7"/>
      <c r="F409" s="7"/>
      <c r="J409" s="7"/>
    </row>
    <row r="410" ht="15.75" customHeight="1">
      <c r="D410" s="7"/>
      <c r="E410" s="7"/>
      <c r="F410" s="7"/>
      <c r="J410" s="7"/>
    </row>
    <row r="411" ht="15.75" customHeight="1">
      <c r="D411" s="7"/>
      <c r="E411" s="7"/>
      <c r="F411" s="7"/>
      <c r="J411" s="7"/>
    </row>
    <row r="412" ht="15.75" customHeight="1">
      <c r="D412" s="7"/>
      <c r="E412" s="7"/>
      <c r="F412" s="7"/>
      <c r="J412" s="7"/>
    </row>
    <row r="413" ht="15.75" customHeight="1">
      <c r="D413" s="7"/>
      <c r="E413" s="7"/>
      <c r="F413" s="7"/>
      <c r="J413" s="7"/>
    </row>
    <row r="414" ht="15.75" customHeight="1">
      <c r="D414" s="7"/>
      <c r="E414" s="7"/>
      <c r="F414" s="7"/>
      <c r="J414" s="7"/>
    </row>
    <row r="415" ht="15.75" customHeight="1">
      <c r="D415" s="7"/>
      <c r="E415" s="7"/>
      <c r="F415" s="7"/>
      <c r="J415" s="7"/>
    </row>
    <row r="416" ht="15.75" customHeight="1">
      <c r="D416" s="7"/>
      <c r="E416" s="7"/>
      <c r="F416" s="7"/>
      <c r="J416" s="7"/>
    </row>
    <row r="417" ht="15.75" customHeight="1">
      <c r="D417" s="7"/>
      <c r="E417" s="7"/>
      <c r="F417" s="7"/>
      <c r="J417" s="7"/>
    </row>
    <row r="418" ht="15.75" customHeight="1">
      <c r="D418" s="7"/>
      <c r="E418" s="7"/>
      <c r="F418" s="7"/>
      <c r="J418" s="7"/>
    </row>
    <row r="419" ht="15.75" customHeight="1">
      <c r="D419" s="7"/>
      <c r="E419" s="7"/>
      <c r="F419" s="7"/>
      <c r="J419" s="7"/>
    </row>
    <row r="420" ht="15.75" customHeight="1">
      <c r="D420" s="7"/>
      <c r="E420" s="7"/>
      <c r="F420" s="7"/>
      <c r="J420" s="7"/>
    </row>
    <row r="421" ht="15.75" customHeight="1">
      <c r="D421" s="7"/>
      <c r="E421" s="7"/>
      <c r="F421" s="7"/>
      <c r="J421" s="7"/>
    </row>
    <row r="422" ht="15.75" customHeight="1">
      <c r="D422" s="7"/>
      <c r="E422" s="7"/>
      <c r="F422" s="7"/>
      <c r="J422" s="7"/>
    </row>
    <row r="423" ht="15.75" customHeight="1">
      <c r="D423" s="7"/>
      <c r="E423" s="7"/>
      <c r="F423" s="7"/>
      <c r="J423" s="7"/>
    </row>
    <row r="424" ht="15.75" customHeight="1">
      <c r="D424" s="7"/>
      <c r="E424" s="7"/>
      <c r="F424" s="7"/>
      <c r="J424" s="7"/>
    </row>
    <row r="425" ht="15.75" customHeight="1">
      <c r="D425" s="7"/>
      <c r="E425" s="7"/>
      <c r="F425" s="7"/>
      <c r="J425" s="7"/>
    </row>
    <row r="426" ht="15.75" customHeight="1">
      <c r="D426" s="7"/>
      <c r="E426" s="7"/>
      <c r="F426" s="7"/>
      <c r="J426" s="7"/>
    </row>
    <row r="427" ht="15.75" customHeight="1">
      <c r="D427" s="7"/>
      <c r="E427" s="7"/>
      <c r="F427" s="7"/>
      <c r="J427" s="7"/>
    </row>
    <row r="428" ht="15.75" customHeight="1">
      <c r="D428" s="7"/>
      <c r="E428" s="7"/>
      <c r="F428" s="7"/>
      <c r="J428" s="7"/>
    </row>
    <row r="429" ht="15.75" customHeight="1">
      <c r="D429" s="7"/>
      <c r="E429" s="7"/>
      <c r="F429" s="7"/>
      <c r="J429" s="7"/>
    </row>
    <row r="430" ht="15.75" customHeight="1">
      <c r="D430" s="7"/>
      <c r="E430" s="7"/>
      <c r="F430" s="7"/>
      <c r="J430" s="7"/>
    </row>
    <row r="431" ht="15.75" customHeight="1">
      <c r="D431" s="7"/>
      <c r="E431" s="7"/>
      <c r="F431" s="7"/>
      <c r="J431" s="7"/>
    </row>
    <row r="432" ht="15.75" customHeight="1">
      <c r="D432" s="7"/>
      <c r="E432" s="7"/>
      <c r="F432" s="7"/>
      <c r="J432" s="7"/>
    </row>
    <row r="433" ht="15.75" customHeight="1">
      <c r="D433" s="7"/>
      <c r="E433" s="7"/>
      <c r="F433" s="7"/>
      <c r="J433" s="7"/>
    </row>
    <row r="434" ht="15.75" customHeight="1">
      <c r="D434" s="7"/>
      <c r="E434" s="7"/>
      <c r="F434" s="7"/>
      <c r="J434" s="7"/>
    </row>
    <row r="435" ht="15.75" customHeight="1">
      <c r="D435" s="7"/>
      <c r="E435" s="7"/>
      <c r="F435" s="7"/>
      <c r="J435" s="7"/>
    </row>
    <row r="436" ht="15.75" customHeight="1">
      <c r="D436" s="7"/>
      <c r="E436" s="7"/>
      <c r="F436" s="7"/>
      <c r="J436" s="7"/>
    </row>
    <row r="437" ht="15.75" customHeight="1">
      <c r="D437" s="7"/>
      <c r="E437" s="7"/>
      <c r="F437" s="7"/>
      <c r="J437" s="7"/>
    </row>
    <row r="438" ht="15.75" customHeight="1">
      <c r="D438" s="7"/>
      <c r="E438" s="7"/>
      <c r="F438" s="7"/>
      <c r="J438" s="7"/>
    </row>
    <row r="439" ht="15.75" customHeight="1">
      <c r="D439" s="7"/>
      <c r="E439" s="7"/>
      <c r="F439" s="7"/>
      <c r="J439" s="7"/>
    </row>
    <row r="440" ht="15.75" customHeight="1">
      <c r="D440" s="7"/>
      <c r="E440" s="7"/>
      <c r="F440" s="7"/>
      <c r="J440" s="7"/>
    </row>
    <row r="441" ht="15.75" customHeight="1">
      <c r="D441" s="7"/>
      <c r="E441" s="7"/>
      <c r="F441" s="7"/>
      <c r="J441" s="7"/>
    </row>
    <row r="442" ht="15.75" customHeight="1">
      <c r="D442" s="7"/>
      <c r="E442" s="7"/>
      <c r="F442" s="7"/>
      <c r="J442" s="7"/>
    </row>
    <row r="443" ht="15.75" customHeight="1">
      <c r="D443" s="7"/>
      <c r="E443" s="7"/>
      <c r="F443" s="7"/>
      <c r="J443" s="7"/>
    </row>
    <row r="444" ht="15.75" customHeight="1">
      <c r="D444" s="7"/>
      <c r="E444" s="7"/>
      <c r="F444" s="7"/>
      <c r="J444" s="7"/>
    </row>
    <row r="445" ht="15.75" customHeight="1">
      <c r="D445" s="7"/>
      <c r="E445" s="7"/>
      <c r="F445" s="7"/>
      <c r="J445" s="7"/>
    </row>
    <row r="446" ht="15.75" customHeight="1">
      <c r="D446" s="7"/>
      <c r="E446" s="7"/>
      <c r="F446" s="7"/>
      <c r="J446" s="7"/>
    </row>
    <row r="447" ht="15.75" customHeight="1">
      <c r="D447" s="7"/>
      <c r="E447" s="7"/>
      <c r="F447" s="7"/>
      <c r="J447" s="7"/>
    </row>
    <row r="448" ht="15.75" customHeight="1">
      <c r="D448" s="7"/>
      <c r="E448" s="7"/>
      <c r="F448" s="7"/>
      <c r="J448" s="7"/>
    </row>
    <row r="449" ht="15.75" customHeight="1">
      <c r="D449" s="7"/>
      <c r="E449" s="7"/>
      <c r="F449" s="7"/>
      <c r="J449" s="7"/>
    </row>
    <row r="450" ht="15.75" customHeight="1">
      <c r="D450" s="7"/>
      <c r="E450" s="7"/>
      <c r="F450" s="7"/>
      <c r="J450" s="7"/>
    </row>
    <row r="451" ht="15.75" customHeight="1">
      <c r="D451" s="7"/>
      <c r="E451" s="7"/>
      <c r="F451" s="7"/>
      <c r="J451" s="7"/>
    </row>
    <row r="452" ht="15.75" customHeight="1">
      <c r="D452" s="7"/>
      <c r="E452" s="7"/>
      <c r="F452" s="7"/>
      <c r="J452" s="7"/>
    </row>
    <row r="453" ht="15.75" customHeight="1">
      <c r="D453" s="7"/>
      <c r="E453" s="7"/>
      <c r="F453" s="7"/>
      <c r="J453" s="7"/>
    </row>
    <row r="454" ht="15.75" customHeight="1">
      <c r="D454" s="7"/>
      <c r="E454" s="7"/>
      <c r="F454" s="7"/>
      <c r="J454" s="7"/>
    </row>
    <row r="455" ht="15.75" customHeight="1">
      <c r="D455" s="7"/>
      <c r="E455" s="7"/>
      <c r="F455" s="7"/>
      <c r="J455" s="7"/>
    </row>
    <row r="456" ht="15.75" customHeight="1">
      <c r="D456" s="7"/>
      <c r="E456" s="7"/>
      <c r="F456" s="7"/>
      <c r="J456" s="7"/>
    </row>
    <row r="457" ht="15.75" customHeight="1">
      <c r="D457" s="7"/>
      <c r="E457" s="7"/>
      <c r="F457" s="7"/>
      <c r="J457" s="7"/>
    </row>
    <row r="458" ht="15.75" customHeight="1">
      <c r="D458" s="7"/>
      <c r="E458" s="7"/>
      <c r="F458" s="7"/>
      <c r="J458" s="7"/>
    </row>
    <row r="459" ht="15.75" customHeight="1">
      <c r="D459" s="7"/>
      <c r="E459" s="7"/>
      <c r="F459" s="7"/>
      <c r="J459" s="7"/>
    </row>
    <row r="460" ht="15.75" customHeight="1">
      <c r="D460" s="7"/>
      <c r="E460" s="7"/>
      <c r="F460" s="7"/>
      <c r="J460" s="7"/>
    </row>
    <row r="461" ht="15.75" customHeight="1">
      <c r="D461" s="7"/>
      <c r="E461" s="7"/>
      <c r="F461" s="7"/>
      <c r="J461" s="7"/>
    </row>
    <row r="462" ht="15.75" customHeight="1">
      <c r="D462" s="7"/>
      <c r="E462" s="7"/>
      <c r="F462" s="7"/>
      <c r="J462" s="7"/>
    </row>
    <row r="463" ht="15.75" customHeight="1">
      <c r="D463" s="7"/>
      <c r="E463" s="7"/>
      <c r="F463" s="7"/>
      <c r="J463" s="7"/>
    </row>
    <row r="464" ht="15.75" customHeight="1">
      <c r="D464" s="7"/>
      <c r="E464" s="7"/>
      <c r="F464" s="7"/>
      <c r="J464" s="7"/>
    </row>
    <row r="465" ht="15.75" customHeight="1">
      <c r="D465" s="7"/>
      <c r="E465" s="7"/>
      <c r="F465" s="7"/>
      <c r="J465" s="7"/>
    </row>
    <row r="466" ht="15.75" customHeight="1">
      <c r="D466" s="7"/>
      <c r="E466" s="7"/>
      <c r="F466" s="7"/>
      <c r="J466" s="7"/>
    </row>
    <row r="467" ht="15.75" customHeight="1">
      <c r="D467" s="7"/>
      <c r="E467" s="7"/>
      <c r="F467" s="7"/>
      <c r="J467" s="7"/>
    </row>
    <row r="468" ht="15.75" customHeight="1">
      <c r="D468" s="7"/>
      <c r="E468" s="7"/>
      <c r="F468" s="7"/>
      <c r="J468" s="7"/>
    </row>
    <row r="469" ht="15.75" customHeight="1">
      <c r="D469" s="7"/>
      <c r="E469" s="7"/>
      <c r="F469" s="7"/>
      <c r="J469" s="7"/>
    </row>
    <row r="470" ht="15.75" customHeight="1">
      <c r="D470" s="7"/>
      <c r="E470" s="7"/>
      <c r="F470" s="7"/>
      <c r="J470" s="7"/>
    </row>
    <row r="471" ht="15.75" customHeight="1">
      <c r="D471" s="7"/>
      <c r="E471" s="7"/>
      <c r="F471" s="7"/>
      <c r="J471" s="7"/>
    </row>
    <row r="472" ht="15.75" customHeight="1">
      <c r="D472" s="7"/>
      <c r="E472" s="7"/>
      <c r="F472" s="7"/>
      <c r="J472" s="7"/>
    </row>
    <row r="473" ht="15.75" customHeight="1">
      <c r="D473" s="7"/>
      <c r="E473" s="7"/>
      <c r="F473" s="7"/>
      <c r="J473" s="7"/>
    </row>
    <row r="474" ht="15.75" customHeight="1">
      <c r="D474" s="7"/>
      <c r="E474" s="7"/>
      <c r="F474" s="7"/>
      <c r="J474" s="7"/>
    </row>
    <row r="475" ht="15.75" customHeight="1">
      <c r="D475" s="7"/>
      <c r="E475" s="7"/>
      <c r="F475" s="7"/>
      <c r="J475" s="7"/>
    </row>
    <row r="476" ht="15.75" customHeight="1">
      <c r="D476" s="7"/>
      <c r="E476" s="7"/>
      <c r="F476" s="7"/>
      <c r="J476" s="7"/>
    </row>
    <row r="477" ht="15.75" customHeight="1">
      <c r="D477" s="7"/>
      <c r="E477" s="7"/>
      <c r="F477" s="7"/>
      <c r="J477" s="7"/>
    </row>
    <row r="478" ht="15.75" customHeight="1">
      <c r="D478" s="7"/>
      <c r="E478" s="7"/>
      <c r="F478" s="7"/>
      <c r="J478" s="7"/>
    </row>
    <row r="479" ht="15.75" customHeight="1">
      <c r="D479" s="7"/>
      <c r="E479" s="7"/>
      <c r="F479" s="7"/>
      <c r="J479" s="7"/>
    </row>
    <row r="480" ht="15.75" customHeight="1">
      <c r="D480" s="7"/>
      <c r="E480" s="7"/>
      <c r="F480" s="7"/>
      <c r="J480" s="7"/>
    </row>
    <row r="481" ht="15.75" customHeight="1">
      <c r="D481" s="7"/>
      <c r="E481" s="7"/>
      <c r="F481" s="7"/>
      <c r="J481" s="7"/>
    </row>
    <row r="482" ht="15.75" customHeight="1">
      <c r="D482" s="7"/>
      <c r="E482" s="7"/>
      <c r="F482" s="7"/>
      <c r="J482" s="7"/>
    </row>
    <row r="483" ht="15.75" customHeight="1">
      <c r="D483" s="7"/>
      <c r="E483" s="7"/>
      <c r="F483" s="7"/>
      <c r="J483" s="7"/>
    </row>
    <row r="484" ht="15.75" customHeight="1">
      <c r="D484" s="7"/>
      <c r="E484" s="7"/>
      <c r="F484" s="7"/>
      <c r="J484" s="7"/>
    </row>
    <row r="485" ht="15.75" customHeight="1">
      <c r="D485" s="7"/>
      <c r="E485" s="7"/>
      <c r="F485" s="7"/>
      <c r="J485" s="7"/>
    </row>
    <row r="486" ht="15.75" customHeight="1">
      <c r="D486" s="7"/>
      <c r="E486" s="7"/>
      <c r="F486" s="7"/>
      <c r="J486" s="7"/>
    </row>
    <row r="487" ht="15.75" customHeight="1">
      <c r="D487" s="7"/>
      <c r="E487" s="7"/>
      <c r="F487" s="7"/>
      <c r="J487" s="7"/>
    </row>
    <row r="488" ht="15.75" customHeight="1">
      <c r="D488" s="7"/>
      <c r="E488" s="7"/>
      <c r="F488" s="7"/>
      <c r="J488" s="7"/>
    </row>
    <row r="489" ht="15.75" customHeight="1">
      <c r="D489" s="7"/>
      <c r="E489" s="7"/>
      <c r="F489" s="7"/>
      <c r="J489" s="7"/>
    </row>
    <row r="490" ht="15.75" customHeight="1">
      <c r="D490" s="7"/>
      <c r="E490" s="7"/>
      <c r="F490" s="7"/>
      <c r="J490" s="7"/>
    </row>
    <row r="491" ht="15.75" customHeight="1">
      <c r="D491" s="7"/>
      <c r="E491" s="7"/>
      <c r="F491" s="7"/>
      <c r="J491" s="7"/>
    </row>
    <row r="492" ht="15.75" customHeight="1">
      <c r="D492" s="7"/>
      <c r="E492" s="7"/>
      <c r="F492" s="7"/>
      <c r="J492" s="7"/>
    </row>
    <row r="493" ht="15.75" customHeight="1">
      <c r="D493" s="7"/>
      <c r="E493" s="7"/>
      <c r="F493" s="7"/>
      <c r="J493" s="7"/>
    </row>
    <row r="494" ht="15.75" customHeight="1">
      <c r="D494" s="7"/>
      <c r="E494" s="7"/>
      <c r="F494" s="7"/>
      <c r="J494" s="7"/>
    </row>
    <row r="495" ht="15.75" customHeight="1">
      <c r="D495" s="7"/>
      <c r="E495" s="7"/>
      <c r="F495" s="7"/>
      <c r="J495" s="7"/>
    </row>
    <row r="496" ht="15.75" customHeight="1">
      <c r="D496" s="7"/>
      <c r="E496" s="7"/>
      <c r="F496" s="7"/>
      <c r="J496" s="7"/>
    </row>
    <row r="497" ht="15.75" customHeight="1">
      <c r="D497" s="7"/>
      <c r="E497" s="7"/>
      <c r="F497" s="7"/>
      <c r="J497" s="7"/>
    </row>
    <row r="498" ht="15.75" customHeight="1">
      <c r="D498" s="7"/>
      <c r="E498" s="7"/>
      <c r="F498" s="7"/>
      <c r="J498" s="7"/>
    </row>
    <row r="499" ht="15.75" customHeight="1">
      <c r="D499" s="7"/>
      <c r="E499" s="7"/>
      <c r="F499" s="7"/>
      <c r="J499" s="7"/>
    </row>
    <row r="500" ht="15.75" customHeight="1">
      <c r="D500" s="7"/>
      <c r="E500" s="7"/>
      <c r="F500" s="7"/>
      <c r="J500" s="7"/>
    </row>
    <row r="501" ht="15.75" customHeight="1">
      <c r="D501" s="7"/>
      <c r="E501" s="7"/>
      <c r="F501" s="7"/>
      <c r="J501" s="7"/>
    </row>
    <row r="502" ht="15.75" customHeight="1">
      <c r="D502" s="7"/>
      <c r="E502" s="7"/>
      <c r="F502" s="7"/>
      <c r="J502" s="7"/>
    </row>
    <row r="503" ht="15.75" customHeight="1">
      <c r="D503" s="7"/>
      <c r="E503" s="7"/>
      <c r="F503" s="7"/>
      <c r="J503" s="7"/>
    </row>
    <row r="504" ht="15.75" customHeight="1">
      <c r="D504" s="7"/>
      <c r="E504" s="7"/>
      <c r="F504" s="7"/>
      <c r="J504" s="7"/>
    </row>
    <row r="505" ht="15.75" customHeight="1">
      <c r="D505" s="7"/>
      <c r="E505" s="7"/>
      <c r="F505" s="7"/>
      <c r="J505" s="7"/>
    </row>
    <row r="506" ht="15.75" customHeight="1">
      <c r="D506" s="7"/>
      <c r="E506" s="7"/>
      <c r="F506" s="7"/>
      <c r="J506" s="7"/>
    </row>
    <row r="507" ht="15.75" customHeight="1">
      <c r="D507" s="7"/>
      <c r="E507" s="7"/>
      <c r="F507" s="7"/>
      <c r="J507" s="7"/>
    </row>
    <row r="508" ht="15.75" customHeight="1">
      <c r="D508" s="7"/>
      <c r="E508" s="7"/>
      <c r="F508" s="7"/>
      <c r="J508" s="7"/>
    </row>
    <row r="509" ht="15.75" customHeight="1">
      <c r="D509" s="7"/>
      <c r="E509" s="7"/>
      <c r="F509" s="7"/>
      <c r="J509" s="7"/>
    </row>
    <row r="510" ht="15.75" customHeight="1">
      <c r="D510" s="7"/>
      <c r="E510" s="7"/>
      <c r="F510" s="7"/>
      <c r="J510" s="7"/>
    </row>
    <row r="511" ht="15.75" customHeight="1">
      <c r="D511" s="7"/>
      <c r="E511" s="7"/>
      <c r="F511" s="7"/>
      <c r="J511" s="7"/>
    </row>
    <row r="512" ht="15.75" customHeight="1">
      <c r="D512" s="7"/>
      <c r="E512" s="7"/>
      <c r="F512" s="7"/>
      <c r="J512" s="7"/>
    </row>
    <row r="513" ht="15.75" customHeight="1">
      <c r="D513" s="7"/>
      <c r="E513" s="7"/>
      <c r="F513" s="7"/>
      <c r="J513" s="7"/>
    </row>
    <row r="514" ht="15.75" customHeight="1">
      <c r="D514" s="7"/>
      <c r="E514" s="7"/>
      <c r="F514" s="7"/>
      <c r="J514" s="7"/>
    </row>
    <row r="515" ht="15.75" customHeight="1">
      <c r="D515" s="7"/>
      <c r="E515" s="7"/>
      <c r="F515" s="7"/>
      <c r="J515" s="7"/>
    </row>
    <row r="516" ht="15.75" customHeight="1">
      <c r="D516" s="7"/>
      <c r="E516" s="7"/>
      <c r="F516" s="7"/>
      <c r="J516" s="7"/>
    </row>
    <row r="517" ht="15.75" customHeight="1">
      <c r="D517" s="7"/>
      <c r="E517" s="7"/>
      <c r="F517" s="7"/>
      <c r="J517" s="7"/>
    </row>
    <row r="518" ht="15.75" customHeight="1">
      <c r="D518" s="7"/>
      <c r="E518" s="7"/>
      <c r="F518" s="7"/>
      <c r="J518" s="7"/>
    </row>
    <row r="519" ht="15.75" customHeight="1">
      <c r="D519" s="7"/>
      <c r="E519" s="7"/>
      <c r="F519" s="7"/>
      <c r="J519" s="7"/>
    </row>
    <row r="520" ht="15.75" customHeight="1">
      <c r="D520" s="7"/>
      <c r="E520" s="7"/>
      <c r="F520" s="7"/>
      <c r="J520" s="7"/>
    </row>
    <row r="521" ht="15.75" customHeight="1">
      <c r="D521" s="7"/>
      <c r="E521" s="7"/>
      <c r="F521" s="7"/>
      <c r="J521" s="7"/>
    </row>
    <row r="522" ht="15.75" customHeight="1">
      <c r="D522" s="7"/>
      <c r="E522" s="7"/>
      <c r="F522" s="7"/>
      <c r="J522" s="7"/>
    </row>
    <row r="523" ht="15.75" customHeight="1">
      <c r="D523" s="7"/>
      <c r="E523" s="7"/>
      <c r="F523" s="7"/>
      <c r="J523" s="7"/>
    </row>
    <row r="524" ht="15.75" customHeight="1">
      <c r="D524" s="7"/>
      <c r="E524" s="7"/>
      <c r="F524" s="7"/>
      <c r="J524" s="7"/>
    </row>
    <row r="525" ht="15.75" customHeight="1">
      <c r="D525" s="7"/>
      <c r="E525" s="7"/>
      <c r="F525" s="7"/>
      <c r="J525" s="7"/>
    </row>
    <row r="526" ht="15.75" customHeight="1">
      <c r="D526" s="7"/>
      <c r="E526" s="7"/>
      <c r="F526" s="7"/>
      <c r="J526" s="7"/>
    </row>
    <row r="527" ht="15.75" customHeight="1">
      <c r="D527" s="7"/>
      <c r="E527" s="7"/>
      <c r="F527" s="7"/>
      <c r="J527" s="7"/>
    </row>
    <row r="528" ht="15.75" customHeight="1">
      <c r="D528" s="7"/>
      <c r="E528" s="7"/>
      <c r="F528" s="7"/>
      <c r="J528" s="7"/>
    </row>
    <row r="529" ht="15.75" customHeight="1">
      <c r="D529" s="7"/>
      <c r="E529" s="7"/>
      <c r="F529" s="7"/>
      <c r="J529" s="7"/>
    </row>
    <row r="530" ht="15.75" customHeight="1">
      <c r="D530" s="7"/>
      <c r="E530" s="7"/>
      <c r="F530" s="7"/>
      <c r="J530" s="7"/>
    </row>
    <row r="531" ht="15.75" customHeight="1">
      <c r="D531" s="7"/>
      <c r="E531" s="7"/>
      <c r="F531" s="7"/>
      <c r="J531" s="7"/>
    </row>
    <row r="532" ht="15.75" customHeight="1">
      <c r="D532" s="7"/>
      <c r="E532" s="7"/>
      <c r="F532" s="7"/>
      <c r="J532" s="7"/>
    </row>
    <row r="533" ht="15.75" customHeight="1">
      <c r="D533" s="7"/>
      <c r="E533" s="7"/>
      <c r="F533" s="7"/>
      <c r="J533" s="7"/>
    </row>
    <row r="534" ht="15.75" customHeight="1">
      <c r="D534" s="7"/>
      <c r="E534" s="7"/>
      <c r="F534" s="7"/>
      <c r="J534" s="7"/>
    </row>
    <row r="535" ht="15.75" customHeight="1">
      <c r="D535" s="7"/>
      <c r="E535" s="7"/>
      <c r="F535" s="7"/>
      <c r="J535" s="7"/>
    </row>
    <row r="536" ht="15.75" customHeight="1">
      <c r="D536" s="7"/>
      <c r="E536" s="7"/>
      <c r="F536" s="7"/>
      <c r="J536" s="7"/>
    </row>
    <row r="537" ht="15.75" customHeight="1">
      <c r="D537" s="7"/>
      <c r="E537" s="7"/>
      <c r="F537" s="7"/>
      <c r="J537" s="7"/>
    </row>
    <row r="538" ht="15.75" customHeight="1">
      <c r="D538" s="7"/>
      <c r="E538" s="7"/>
      <c r="F538" s="7"/>
      <c r="J538" s="7"/>
    </row>
    <row r="539" ht="15.75" customHeight="1">
      <c r="D539" s="7"/>
      <c r="E539" s="7"/>
      <c r="F539" s="7"/>
      <c r="J539" s="7"/>
    </row>
    <row r="540" ht="15.75" customHeight="1">
      <c r="D540" s="7"/>
      <c r="E540" s="7"/>
      <c r="F540" s="7"/>
      <c r="J540" s="7"/>
    </row>
    <row r="541" ht="15.75" customHeight="1">
      <c r="D541" s="7"/>
      <c r="E541" s="7"/>
      <c r="F541" s="7"/>
      <c r="J541" s="7"/>
    </row>
    <row r="542" ht="15.75" customHeight="1">
      <c r="D542" s="7"/>
      <c r="E542" s="7"/>
      <c r="F542" s="7"/>
      <c r="J542" s="7"/>
    </row>
    <row r="543" ht="15.75" customHeight="1">
      <c r="D543" s="7"/>
      <c r="E543" s="7"/>
      <c r="F543" s="7"/>
      <c r="J543" s="7"/>
    </row>
    <row r="544" ht="15.75" customHeight="1">
      <c r="D544" s="7"/>
      <c r="E544" s="7"/>
      <c r="F544" s="7"/>
      <c r="J544" s="7"/>
    </row>
    <row r="545" ht="15.75" customHeight="1">
      <c r="D545" s="7"/>
      <c r="E545" s="7"/>
      <c r="F545" s="7"/>
      <c r="J545" s="7"/>
    </row>
    <row r="546" ht="15.75" customHeight="1">
      <c r="D546" s="7"/>
      <c r="E546" s="7"/>
      <c r="F546" s="7"/>
      <c r="J546" s="7"/>
    </row>
    <row r="547" ht="15.75" customHeight="1">
      <c r="D547" s="7"/>
      <c r="E547" s="7"/>
      <c r="F547" s="7"/>
      <c r="J547" s="7"/>
    </row>
    <row r="548" ht="15.75" customHeight="1">
      <c r="D548" s="7"/>
      <c r="E548" s="7"/>
      <c r="F548" s="7"/>
      <c r="J548" s="7"/>
    </row>
    <row r="549" ht="15.75" customHeight="1">
      <c r="D549" s="7"/>
      <c r="E549" s="7"/>
      <c r="F549" s="7"/>
      <c r="J549" s="7"/>
    </row>
    <row r="550" ht="15.75" customHeight="1">
      <c r="D550" s="7"/>
      <c r="E550" s="7"/>
      <c r="F550" s="7"/>
      <c r="J550" s="7"/>
    </row>
    <row r="551" ht="15.75" customHeight="1">
      <c r="D551" s="7"/>
      <c r="E551" s="7"/>
      <c r="F551" s="7"/>
      <c r="J551" s="7"/>
    </row>
    <row r="552" ht="15.75" customHeight="1">
      <c r="D552" s="7"/>
      <c r="E552" s="7"/>
      <c r="F552" s="7"/>
      <c r="J552" s="7"/>
    </row>
    <row r="553" ht="15.75" customHeight="1">
      <c r="D553" s="7"/>
      <c r="E553" s="7"/>
      <c r="F553" s="7"/>
      <c r="J553" s="7"/>
    </row>
    <row r="554" ht="15.75" customHeight="1">
      <c r="D554" s="7"/>
      <c r="E554" s="7"/>
      <c r="F554" s="7"/>
      <c r="J554" s="7"/>
    </row>
    <row r="555" ht="15.75" customHeight="1">
      <c r="D555" s="7"/>
      <c r="E555" s="7"/>
      <c r="F555" s="7"/>
      <c r="J555" s="7"/>
    </row>
    <row r="556" ht="15.75" customHeight="1">
      <c r="D556" s="7"/>
      <c r="E556" s="7"/>
      <c r="F556" s="7"/>
      <c r="J556" s="7"/>
    </row>
    <row r="557" ht="15.75" customHeight="1">
      <c r="D557" s="7"/>
      <c r="E557" s="7"/>
      <c r="F557" s="7"/>
      <c r="J557" s="7"/>
    </row>
    <row r="558" ht="15.75" customHeight="1">
      <c r="D558" s="7"/>
      <c r="E558" s="7"/>
      <c r="F558" s="7"/>
      <c r="J558" s="7"/>
    </row>
    <row r="559" ht="15.75" customHeight="1">
      <c r="D559" s="7"/>
      <c r="E559" s="7"/>
      <c r="F559" s="7"/>
      <c r="J559" s="7"/>
    </row>
    <row r="560" ht="15.75" customHeight="1">
      <c r="D560" s="7"/>
      <c r="E560" s="7"/>
      <c r="F560" s="7"/>
      <c r="J560" s="7"/>
    </row>
    <row r="561" ht="15.75" customHeight="1">
      <c r="D561" s="7"/>
      <c r="E561" s="7"/>
      <c r="F561" s="7"/>
      <c r="J561" s="7"/>
    </row>
    <row r="562" ht="15.75" customHeight="1">
      <c r="D562" s="7"/>
      <c r="E562" s="7"/>
      <c r="F562" s="7"/>
      <c r="J562" s="7"/>
    </row>
    <row r="563" ht="15.75" customHeight="1">
      <c r="D563" s="7"/>
      <c r="E563" s="7"/>
      <c r="F563" s="7"/>
      <c r="J563" s="7"/>
    </row>
    <row r="564" ht="15.75" customHeight="1">
      <c r="D564" s="7"/>
      <c r="E564" s="7"/>
      <c r="F564" s="7"/>
      <c r="J564" s="7"/>
    </row>
    <row r="565" ht="15.75" customHeight="1">
      <c r="D565" s="7"/>
      <c r="E565" s="7"/>
      <c r="F565" s="7"/>
      <c r="J565" s="7"/>
    </row>
    <row r="566" ht="15.75" customHeight="1">
      <c r="D566" s="7"/>
      <c r="E566" s="7"/>
      <c r="F566" s="7"/>
      <c r="J566" s="7"/>
    </row>
    <row r="567" ht="15.75" customHeight="1">
      <c r="D567" s="7"/>
      <c r="E567" s="7"/>
      <c r="F567" s="7"/>
      <c r="J567" s="7"/>
    </row>
    <row r="568" ht="15.75" customHeight="1">
      <c r="D568" s="7"/>
      <c r="E568" s="7"/>
      <c r="F568" s="7"/>
      <c r="J568" s="7"/>
    </row>
    <row r="569" ht="15.75" customHeight="1">
      <c r="D569" s="7"/>
      <c r="E569" s="7"/>
      <c r="F569" s="7"/>
      <c r="J569" s="7"/>
    </row>
    <row r="570" ht="15.75" customHeight="1">
      <c r="D570" s="7"/>
      <c r="E570" s="7"/>
      <c r="F570" s="7"/>
      <c r="J570" s="7"/>
    </row>
    <row r="571" ht="15.75" customHeight="1">
      <c r="D571" s="7"/>
      <c r="E571" s="7"/>
      <c r="F571" s="7"/>
      <c r="J571" s="7"/>
    </row>
    <row r="572" ht="15.75" customHeight="1">
      <c r="D572" s="7"/>
      <c r="E572" s="7"/>
      <c r="F572" s="7"/>
      <c r="J572" s="7"/>
    </row>
    <row r="573" ht="15.75" customHeight="1">
      <c r="D573" s="7"/>
      <c r="E573" s="7"/>
      <c r="F573" s="7"/>
      <c r="J573" s="7"/>
    </row>
    <row r="574" ht="15.75" customHeight="1">
      <c r="D574" s="7"/>
      <c r="E574" s="7"/>
      <c r="F574" s="7"/>
      <c r="J574" s="7"/>
    </row>
    <row r="575" ht="15.75" customHeight="1">
      <c r="D575" s="7"/>
      <c r="E575" s="7"/>
      <c r="F575" s="7"/>
      <c r="J575" s="7"/>
    </row>
    <row r="576" ht="15.75" customHeight="1">
      <c r="D576" s="7"/>
      <c r="E576" s="7"/>
      <c r="F576" s="7"/>
      <c r="J576" s="7"/>
    </row>
    <row r="577" ht="15.75" customHeight="1">
      <c r="D577" s="7"/>
      <c r="E577" s="7"/>
      <c r="F577" s="7"/>
      <c r="J577" s="7"/>
    </row>
    <row r="578" ht="15.75" customHeight="1">
      <c r="D578" s="7"/>
      <c r="E578" s="7"/>
      <c r="F578" s="7"/>
      <c r="J578" s="7"/>
    </row>
    <row r="579" ht="15.75" customHeight="1">
      <c r="D579" s="7"/>
      <c r="E579" s="7"/>
      <c r="F579" s="7"/>
      <c r="J579" s="7"/>
    </row>
    <row r="580" ht="15.75" customHeight="1">
      <c r="D580" s="7"/>
      <c r="E580" s="7"/>
      <c r="F580" s="7"/>
      <c r="J580" s="7"/>
    </row>
    <row r="581" ht="15.75" customHeight="1">
      <c r="D581" s="7"/>
      <c r="E581" s="7"/>
      <c r="F581" s="7"/>
      <c r="J581" s="7"/>
    </row>
    <row r="582" ht="15.75" customHeight="1">
      <c r="D582" s="7"/>
      <c r="E582" s="7"/>
      <c r="F582" s="7"/>
      <c r="J582" s="7"/>
    </row>
    <row r="583" ht="15.75" customHeight="1">
      <c r="D583" s="7"/>
      <c r="E583" s="7"/>
      <c r="F583" s="7"/>
      <c r="J583" s="7"/>
    </row>
    <row r="584" ht="15.75" customHeight="1">
      <c r="D584" s="7"/>
      <c r="E584" s="7"/>
      <c r="F584" s="7"/>
      <c r="J584" s="7"/>
    </row>
    <row r="585" ht="15.75" customHeight="1">
      <c r="D585" s="7"/>
      <c r="E585" s="7"/>
      <c r="F585" s="7"/>
      <c r="J585" s="7"/>
    </row>
    <row r="586" ht="15.75" customHeight="1">
      <c r="D586" s="7"/>
      <c r="E586" s="7"/>
      <c r="F586" s="7"/>
      <c r="J586" s="7"/>
    </row>
    <row r="587" ht="15.75" customHeight="1">
      <c r="D587" s="7"/>
      <c r="E587" s="7"/>
      <c r="F587" s="7"/>
      <c r="J587" s="7"/>
    </row>
    <row r="588" ht="15.75" customHeight="1">
      <c r="D588" s="7"/>
      <c r="E588" s="7"/>
      <c r="F588" s="7"/>
      <c r="J588" s="7"/>
    </row>
    <row r="589" ht="15.75" customHeight="1">
      <c r="D589" s="7"/>
      <c r="E589" s="7"/>
      <c r="F589" s="7"/>
      <c r="J589" s="7"/>
    </row>
    <row r="590" ht="15.75" customHeight="1">
      <c r="D590" s="7"/>
      <c r="E590" s="7"/>
      <c r="F590" s="7"/>
      <c r="J590" s="7"/>
    </row>
    <row r="591" ht="15.75" customHeight="1">
      <c r="D591" s="7"/>
      <c r="E591" s="7"/>
      <c r="F591" s="7"/>
      <c r="J591" s="7"/>
    </row>
    <row r="592" ht="15.75" customHeight="1">
      <c r="D592" s="7"/>
      <c r="E592" s="7"/>
      <c r="F592" s="7"/>
      <c r="J592" s="7"/>
    </row>
    <row r="593" ht="15.75" customHeight="1">
      <c r="D593" s="7"/>
      <c r="E593" s="7"/>
      <c r="F593" s="7"/>
      <c r="J593" s="7"/>
    </row>
    <row r="594" ht="15.75" customHeight="1">
      <c r="D594" s="7"/>
      <c r="E594" s="7"/>
      <c r="F594" s="7"/>
      <c r="J594" s="7"/>
    </row>
    <row r="595" ht="15.75" customHeight="1">
      <c r="D595" s="7"/>
      <c r="E595" s="7"/>
      <c r="F595" s="7"/>
      <c r="J595" s="7"/>
    </row>
    <row r="596" ht="15.75" customHeight="1">
      <c r="D596" s="7"/>
      <c r="E596" s="7"/>
      <c r="F596" s="7"/>
      <c r="J596" s="7"/>
    </row>
    <row r="597" ht="15.75" customHeight="1">
      <c r="D597" s="7"/>
      <c r="E597" s="7"/>
      <c r="F597" s="7"/>
      <c r="J597" s="7"/>
    </row>
    <row r="598" ht="15.75" customHeight="1">
      <c r="D598" s="7"/>
      <c r="E598" s="7"/>
      <c r="F598" s="7"/>
      <c r="J598" s="7"/>
    </row>
    <row r="599" ht="15.75" customHeight="1">
      <c r="D599" s="7"/>
      <c r="E599" s="7"/>
      <c r="F599" s="7"/>
      <c r="J599" s="7"/>
    </row>
    <row r="600" ht="15.75" customHeight="1">
      <c r="D600" s="7"/>
      <c r="E600" s="7"/>
      <c r="F600" s="7"/>
      <c r="J600" s="7"/>
    </row>
    <row r="601" ht="15.75" customHeight="1">
      <c r="D601" s="7"/>
      <c r="E601" s="7"/>
      <c r="F601" s="7"/>
      <c r="J601" s="7"/>
    </row>
    <row r="602" ht="15.75" customHeight="1">
      <c r="D602" s="7"/>
      <c r="E602" s="7"/>
      <c r="F602" s="7"/>
      <c r="J602" s="7"/>
    </row>
    <row r="603" ht="15.75" customHeight="1">
      <c r="D603" s="7"/>
      <c r="E603" s="7"/>
      <c r="F603" s="7"/>
      <c r="J603" s="7"/>
    </row>
    <row r="604" ht="15.75" customHeight="1">
      <c r="D604" s="7"/>
      <c r="E604" s="7"/>
      <c r="F604" s="7"/>
      <c r="J604" s="7"/>
    </row>
    <row r="605" ht="15.75" customHeight="1">
      <c r="D605" s="7"/>
      <c r="E605" s="7"/>
      <c r="F605" s="7"/>
      <c r="J605" s="7"/>
    </row>
    <row r="606" ht="15.75" customHeight="1">
      <c r="D606" s="7"/>
      <c r="E606" s="7"/>
      <c r="F606" s="7"/>
      <c r="J606" s="7"/>
    </row>
    <row r="607" ht="15.75" customHeight="1">
      <c r="D607" s="7"/>
      <c r="E607" s="7"/>
      <c r="F607" s="7"/>
      <c r="J607" s="7"/>
    </row>
    <row r="608" ht="15.75" customHeight="1">
      <c r="D608" s="7"/>
      <c r="E608" s="7"/>
      <c r="F608" s="7"/>
      <c r="J608" s="7"/>
    </row>
    <row r="609" ht="15.75" customHeight="1">
      <c r="D609" s="7"/>
      <c r="E609" s="7"/>
      <c r="F609" s="7"/>
      <c r="J609" s="7"/>
    </row>
    <row r="610" ht="15.75" customHeight="1">
      <c r="D610" s="7"/>
      <c r="E610" s="7"/>
      <c r="F610" s="7"/>
      <c r="J610" s="7"/>
    </row>
    <row r="611" ht="15.75" customHeight="1">
      <c r="D611" s="7"/>
      <c r="E611" s="7"/>
      <c r="F611" s="7"/>
      <c r="J611" s="7"/>
    </row>
    <row r="612" ht="15.75" customHeight="1">
      <c r="D612" s="7"/>
      <c r="E612" s="7"/>
      <c r="F612" s="7"/>
      <c r="J612" s="7"/>
    </row>
    <row r="613" ht="15.75" customHeight="1">
      <c r="D613" s="7"/>
      <c r="E613" s="7"/>
      <c r="F613" s="7"/>
      <c r="J613" s="7"/>
    </row>
    <row r="614" ht="15.75" customHeight="1">
      <c r="D614" s="7"/>
      <c r="E614" s="7"/>
      <c r="F614" s="7"/>
      <c r="J614" s="7"/>
    </row>
    <row r="615" ht="15.75" customHeight="1">
      <c r="D615" s="7"/>
      <c r="E615" s="7"/>
      <c r="F615" s="7"/>
      <c r="J615" s="7"/>
    </row>
    <row r="616" ht="15.75" customHeight="1">
      <c r="D616" s="7"/>
      <c r="E616" s="7"/>
      <c r="F616" s="7"/>
      <c r="J616" s="7"/>
    </row>
    <row r="617" ht="15.75" customHeight="1">
      <c r="D617" s="7"/>
      <c r="E617" s="7"/>
      <c r="F617" s="7"/>
      <c r="J617" s="7"/>
    </row>
    <row r="618" ht="15.75" customHeight="1">
      <c r="D618" s="7"/>
      <c r="E618" s="7"/>
      <c r="F618" s="7"/>
      <c r="J618" s="7"/>
    </row>
    <row r="619" ht="15.75" customHeight="1">
      <c r="D619" s="7"/>
      <c r="E619" s="7"/>
      <c r="F619" s="7"/>
      <c r="J619" s="7"/>
    </row>
    <row r="620" ht="15.75" customHeight="1">
      <c r="D620" s="7"/>
      <c r="E620" s="7"/>
      <c r="F620" s="7"/>
      <c r="J620" s="7"/>
    </row>
    <row r="621" ht="15.75" customHeight="1">
      <c r="D621" s="7"/>
      <c r="E621" s="7"/>
      <c r="F621" s="7"/>
      <c r="J621" s="7"/>
    </row>
    <row r="622" ht="15.75" customHeight="1">
      <c r="D622" s="7"/>
      <c r="E622" s="7"/>
      <c r="F622" s="7"/>
      <c r="J622" s="7"/>
    </row>
    <row r="623" ht="15.75" customHeight="1">
      <c r="D623" s="7"/>
      <c r="E623" s="7"/>
      <c r="F623" s="7"/>
      <c r="J623" s="7"/>
    </row>
    <row r="624" ht="15.75" customHeight="1">
      <c r="D624" s="7"/>
      <c r="E624" s="7"/>
      <c r="F624" s="7"/>
      <c r="J624" s="7"/>
    </row>
    <row r="625" ht="15.75" customHeight="1">
      <c r="D625" s="7"/>
      <c r="E625" s="7"/>
      <c r="F625" s="7"/>
      <c r="J625" s="7"/>
    </row>
    <row r="626" ht="15.75" customHeight="1">
      <c r="D626" s="7"/>
      <c r="E626" s="7"/>
      <c r="F626" s="7"/>
      <c r="J626" s="7"/>
    </row>
    <row r="627" ht="15.75" customHeight="1">
      <c r="D627" s="7"/>
      <c r="E627" s="7"/>
      <c r="F627" s="7"/>
      <c r="J627" s="7"/>
    </row>
    <row r="628" ht="15.75" customHeight="1">
      <c r="D628" s="7"/>
      <c r="E628" s="7"/>
      <c r="F628" s="7"/>
      <c r="J628" s="7"/>
    </row>
    <row r="629" ht="15.75" customHeight="1">
      <c r="D629" s="7"/>
      <c r="E629" s="7"/>
      <c r="F629" s="7"/>
      <c r="J629" s="7"/>
    </row>
    <row r="630" ht="15.75" customHeight="1">
      <c r="D630" s="7"/>
      <c r="E630" s="7"/>
      <c r="F630" s="7"/>
      <c r="J630" s="7"/>
    </row>
    <row r="631" ht="15.75" customHeight="1">
      <c r="D631" s="7"/>
      <c r="E631" s="7"/>
      <c r="F631" s="7"/>
      <c r="J631" s="7"/>
    </row>
    <row r="632" ht="15.75" customHeight="1">
      <c r="D632" s="7"/>
      <c r="E632" s="7"/>
      <c r="F632" s="7"/>
      <c r="J632" s="7"/>
    </row>
    <row r="633" ht="15.75" customHeight="1">
      <c r="D633" s="7"/>
      <c r="E633" s="7"/>
      <c r="F633" s="7"/>
      <c r="J633" s="7"/>
    </row>
    <row r="634" ht="15.75" customHeight="1">
      <c r="D634" s="7"/>
      <c r="E634" s="7"/>
      <c r="F634" s="7"/>
      <c r="J634" s="7"/>
    </row>
    <row r="635" ht="15.75" customHeight="1">
      <c r="D635" s="7"/>
      <c r="E635" s="7"/>
      <c r="F635" s="7"/>
      <c r="J635" s="7"/>
    </row>
    <row r="636" ht="15.75" customHeight="1">
      <c r="D636" s="7"/>
      <c r="E636" s="7"/>
      <c r="F636" s="7"/>
      <c r="J636" s="7"/>
    </row>
    <row r="637" ht="15.75" customHeight="1">
      <c r="D637" s="7"/>
      <c r="E637" s="7"/>
      <c r="F637" s="7"/>
      <c r="J637" s="7"/>
    </row>
    <row r="638" ht="15.75" customHeight="1">
      <c r="D638" s="7"/>
      <c r="E638" s="7"/>
      <c r="F638" s="7"/>
      <c r="J638" s="7"/>
    </row>
    <row r="639" ht="15.75" customHeight="1">
      <c r="D639" s="7"/>
      <c r="E639" s="7"/>
      <c r="F639" s="7"/>
      <c r="J639" s="7"/>
    </row>
    <row r="640" ht="15.75" customHeight="1">
      <c r="D640" s="7"/>
      <c r="E640" s="7"/>
      <c r="F640" s="7"/>
      <c r="J640" s="7"/>
    </row>
    <row r="641" ht="15.75" customHeight="1">
      <c r="D641" s="7"/>
      <c r="E641" s="7"/>
      <c r="F641" s="7"/>
      <c r="J641" s="7"/>
    </row>
    <row r="642" ht="15.75" customHeight="1">
      <c r="D642" s="7"/>
      <c r="E642" s="7"/>
      <c r="F642" s="7"/>
      <c r="J642" s="7"/>
    </row>
    <row r="643" ht="15.75" customHeight="1">
      <c r="D643" s="7"/>
      <c r="E643" s="7"/>
      <c r="F643" s="7"/>
      <c r="J643" s="7"/>
    </row>
    <row r="644" ht="15.75" customHeight="1">
      <c r="D644" s="7"/>
      <c r="E644" s="7"/>
      <c r="F644" s="7"/>
      <c r="J644" s="7"/>
    </row>
    <row r="645" ht="15.75" customHeight="1">
      <c r="D645" s="7"/>
      <c r="E645" s="7"/>
      <c r="F645" s="7"/>
      <c r="J645" s="7"/>
    </row>
    <row r="646" ht="15.75" customHeight="1">
      <c r="D646" s="7"/>
      <c r="E646" s="7"/>
      <c r="F646" s="7"/>
      <c r="J646" s="7"/>
    </row>
    <row r="647" ht="15.75" customHeight="1">
      <c r="D647" s="7"/>
      <c r="E647" s="7"/>
      <c r="F647" s="7"/>
      <c r="J647" s="7"/>
    </row>
    <row r="648" ht="15.75" customHeight="1">
      <c r="D648" s="7"/>
      <c r="E648" s="7"/>
      <c r="F648" s="7"/>
      <c r="J648" s="7"/>
    </row>
    <row r="649" ht="15.75" customHeight="1">
      <c r="D649" s="7"/>
      <c r="E649" s="7"/>
      <c r="F649" s="7"/>
      <c r="J649" s="7"/>
    </row>
    <row r="650" ht="15.75" customHeight="1">
      <c r="D650" s="7"/>
      <c r="E650" s="7"/>
      <c r="F650" s="7"/>
      <c r="J650" s="7"/>
    </row>
    <row r="651" ht="15.75" customHeight="1">
      <c r="D651" s="7"/>
      <c r="E651" s="7"/>
      <c r="F651" s="7"/>
      <c r="J651" s="7"/>
    </row>
    <row r="652" ht="15.75" customHeight="1">
      <c r="D652" s="7"/>
      <c r="E652" s="7"/>
      <c r="F652" s="7"/>
      <c r="J652" s="7"/>
    </row>
    <row r="653" ht="15.75" customHeight="1">
      <c r="D653" s="7"/>
      <c r="E653" s="7"/>
      <c r="F653" s="7"/>
      <c r="J653" s="7"/>
    </row>
    <row r="654" ht="15.75" customHeight="1">
      <c r="D654" s="7"/>
      <c r="E654" s="7"/>
      <c r="F654" s="7"/>
      <c r="J654" s="7"/>
    </row>
    <row r="655" ht="15.75" customHeight="1">
      <c r="D655" s="7"/>
      <c r="E655" s="7"/>
      <c r="F655" s="7"/>
      <c r="J655" s="7"/>
    </row>
    <row r="656" ht="15.75" customHeight="1">
      <c r="D656" s="7"/>
      <c r="E656" s="7"/>
      <c r="F656" s="7"/>
      <c r="J656" s="7"/>
    </row>
    <row r="657" ht="15.75" customHeight="1">
      <c r="D657" s="7"/>
      <c r="E657" s="7"/>
      <c r="F657" s="7"/>
      <c r="J657" s="7"/>
    </row>
    <row r="658" ht="15.75" customHeight="1">
      <c r="D658" s="7"/>
      <c r="E658" s="7"/>
      <c r="F658" s="7"/>
      <c r="J658" s="7"/>
    </row>
    <row r="659" ht="15.75" customHeight="1">
      <c r="D659" s="7"/>
      <c r="E659" s="7"/>
      <c r="F659" s="7"/>
      <c r="J659" s="7"/>
    </row>
    <row r="660" ht="15.75" customHeight="1">
      <c r="D660" s="7"/>
      <c r="E660" s="7"/>
      <c r="F660" s="7"/>
      <c r="J660" s="7"/>
    </row>
    <row r="661" ht="15.75" customHeight="1">
      <c r="D661" s="7"/>
      <c r="E661" s="7"/>
      <c r="F661" s="7"/>
      <c r="J661" s="7"/>
    </row>
    <row r="662" ht="15.75" customHeight="1">
      <c r="D662" s="7"/>
      <c r="E662" s="7"/>
      <c r="F662" s="7"/>
      <c r="J662" s="7"/>
    </row>
    <row r="663" ht="15.75" customHeight="1">
      <c r="D663" s="7"/>
      <c r="E663" s="7"/>
      <c r="F663" s="7"/>
      <c r="J663" s="7"/>
    </row>
    <row r="664" ht="15.75" customHeight="1">
      <c r="D664" s="7"/>
      <c r="E664" s="7"/>
      <c r="F664" s="7"/>
      <c r="J664" s="7"/>
    </row>
    <row r="665" ht="15.75" customHeight="1">
      <c r="D665" s="7"/>
      <c r="E665" s="7"/>
      <c r="F665" s="7"/>
      <c r="J665" s="7"/>
    </row>
    <row r="666" ht="15.75" customHeight="1">
      <c r="D666" s="7"/>
      <c r="E666" s="7"/>
      <c r="F666" s="7"/>
      <c r="J666" s="7"/>
    </row>
    <row r="667" ht="15.75" customHeight="1">
      <c r="D667" s="7"/>
      <c r="E667" s="7"/>
      <c r="F667" s="7"/>
      <c r="J667" s="7"/>
    </row>
    <row r="668" ht="15.75" customHeight="1">
      <c r="D668" s="7"/>
      <c r="E668" s="7"/>
      <c r="F668" s="7"/>
      <c r="J668" s="7"/>
    </row>
    <row r="669" ht="15.75" customHeight="1">
      <c r="D669" s="7"/>
      <c r="E669" s="7"/>
      <c r="F669" s="7"/>
      <c r="J669" s="7"/>
    </row>
    <row r="670" ht="15.75" customHeight="1">
      <c r="D670" s="7"/>
      <c r="E670" s="7"/>
      <c r="F670" s="7"/>
      <c r="J670" s="7"/>
    </row>
    <row r="671" ht="15.75" customHeight="1">
      <c r="D671" s="7"/>
      <c r="E671" s="7"/>
      <c r="F671" s="7"/>
      <c r="J671" s="7"/>
    </row>
    <row r="672" ht="15.75" customHeight="1">
      <c r="D672" s="7"/>
      <c r="E672" s="7"/>
      <c r="F672" s="7"/>
      <c r="J672" s="7"/>
    </row>
    <row r="673" ht="15.75" customHeight="1">
      <c r="D673" s="7"/>
      <c r="E673" s="7"/>
      <c r="F673" s="7"/>
      <c r="J673" s="7"/>
    </row>
    <row r="674" ht="15.75" customHeight="1">
      <c r="D674" s="7"/>
      <c r="E674" s="7"/>
      <c r="F674" s="7"/>
      <c r="J674" s="7"/>
    </row>
    <row r="675" ht="15.75" customHeight="1">
      <c r="D675" s="7"/>
      <c r="E675" s="7"/>
      <c r="F675" s="7"/>
      <c r="J675" s="7"/>
    </row>
    <row r="676" ht="15.75" customHeight="1">
      <c r="D676" s="7"/>
      <c r="E676" s="7"/>
      <c r="F676" s="7"/>
      <c r="J676" s="7"/>
    </row>
    <row r="677" ht="15.75" customHeight="1">
      <c r="D677" s="7"/>
      <c r="E677" s="7"/>
      <c r="F677" s="7"/>
      <c r="J677" s="7"/>
    </row>
    <row r="678" ht="15.75" customHeight="1">
      <c r="D678" s="7"/>
      <c r="E678" s="7"/>
      <c r="F678" s="7"/>
      <c r="J678" s="7"/>
    </row>
    <row r="679" ht="15.75" customHeight="1">
      <c r="D679" s="7"/>
      <c r="E679" s="7"/>
      <c r="F679" s="7"/>
      <c r="J679" s="7"/>
    </row>
    <row r="680" ht="15.75" customHeight="1">
      <c r="D680" s="7"/>
      <c r="E680" s="7"/>
      <c r="F680" s="7"/>
      <c r="J680" s="7"/>
    </row>
    <row r="681" ht="15.75" customHeight="1">
      <c r="D681" s="7"/>
      <c r="E681" s="7"/>
      <c r="F681" s="7"/>
      <c r="J681" s="7"/>
    </row>
    <row r="682" ht="15.75" customHeight="1">
      <c r="D682" s="7"/>
      <c r="E682" s="7"/>
      <c r="F682" s="7"/>
      <c r="J682" s="7"/>
    </row>
    <row r="683" ht="15.75" customHeight="1">
      <c r="D683" s="7"/>
      <c r="E683" s="7"/>
      <c r="F683" s="7"/>
      <c r="J683" s="7"/>
    </row>
    <row r="684" ht="15.75" customHeight="1">
      <c r="D684" s="7"/>
      <c r="E684" s="7"/>
      <c r="F684" s="7"/>
      <c r="J684" s="7"/>
    </row>
    <row r="685" ht="15.75" customHeight="1">
      <c r="D685" s="7"/>
      <c r="E685" s="7"/>
      <c r="F685" s="7"/>
      <c r="J685" s="7"/>
    </row>
    <row r="686" ht="15.75" customHeight="1">
      <c r="D686" s="7"/>
      <c r="E686" s="7"/>
      <c r="F686" s="7"/>
      <c r="J686" s="7"/>
    </row>
    <row r="687" ht="15.75" customHeight="1">
      <c r="D687" s="7"/>
      <c r="E687" s="7"/>
      <c r="F687" s="7"/>
      <c r="J687" s="7"/>
    </row>
    <row r="688" ht="15.75" customHeight="1">
      <c r="D688" s="7"/>
      <c r="E688" s="7"/>
      <c r="F688" s="7"/>
      <c r="J688" s="7"/>
    </row>
    <row r="689" ht="15.75" customHeight="1">
      <c r="D689" s="7"/>
      <c r="E689" s="7"/>
      <c r="F689" s="7"/>
      <c r="J689" s="7"/>
    </row>
    <row r="690" ht="15.75" customHeight="1">
      <c r="D690" s="7"/>
      <c r="E690" s="7"/>
      <c r="F690" s="7"/>
      <c r="J690" s="7"/>
    </row>
    <row r="691" ht="15.75" customHeight="1">
      <c r="D691" s="7"/>
      <c r="E691" s="7"/>
      <c r="F691" s="7"/>
      <c r="J691" s="7"/>
    </row>
    <row r="692" ht="15.75" customHeight="1">
      <c r="D692" s="7"/>
      <c r="E692" s="7"/>
      <c r="F692" s="7"/>
      <c r="J692" s="7"/>
    </row>
    <row r="693" ht="15.75" customHeight="1">
      <c r="D693" s="7"/>
      <c r="E693" s="7"/>
      <c r="F693" s="7"/>
      <c r="J693" s="7"/>
    </row>
    <row r="694" ht="15.75" customHeight="1">
      <c r="D694" s="7"/>
      <c r="E694" s="7"/>
      <c r="F694" s="7"/>
      <c r="J694" s="7"/>
    </row>
    <row r="695" ht="15.75" customHeight="1">
      <c r="D695" s="7"/>
      <c r="E695" s="7"/>
      <c r="F695" s="7"/>
      <c r="J695" s="7"/>
    </row>
    <row r="696" ht="15.75" customHeight="1">
      <c r="D696" s="7"/>
      <c r="E696" s="7"/>
      <c r="F696" s="7"/>
      <c r="J696" s="7"/>
    </row>
    <row r="697" ht="15.75" customHeight="1">
      <c r="D697" s="7"/>
      <c r="E697" s="7"/>
      <c r="F697" s="7"/>
      <c r="J697" s="7"/>
    </row>
    <row r="698" ht="15.75" customHeight="1">
      <c r="D698" s="7"/>
      <c r="E698" s="7"/>
      <c r="F698" s="7"/>
      <c r="J698" s="7"/>
    </row>
    <row r="699" ht="15.75" customHeight="1">
      <c r="D699" s="7"/>
      <c r="E699" s="7"/>
      <c r="F699" s="7"/>
      <c r="J699" s="7"/>
    </row>
    <row r="700" ht="15.75" customHeight="1">
      <c r="D700" s="7"/>
      <c r="E700" s="7"/>
      <c r="F700" s="7"/>
      <c r="J700" s="7"/>
    </row>
    <row r="701" ht="15.75" customHeight="1">
      <c r="D701" s="7"/>
      <c r="E701" s="7"/>
      <c r="F701" s="7"/>
      <c r="J701" s="7"/>
    </row>
    <row r="702" ht="15.75" customHeight="1">
      <c r="D702" s="7"/>
      <c r="E702" s="7"/>
      <c r="F702" s="7"/>
      <c r="J702" s="7"/>
    </row>
    <row r="703" ht="15.75" customHeight="1">
      <c r="D703" s="7"/>
      <c r="E703" s="7"/>
      <c r="F703" s="7"/>
      <c r="J703" s="7"/>
    </row>
    <row r="704" ht="15.75" customHeight="1">
      <c r="D704" s="7"/>
      <c r="E704" s="7"/>
      <c r="F704" s="7"/>
      <c r="J704" s="7"/>
    </row>
    <row r="705" ht="15.75" customHeight="1">
      <c r="D705" s="7"/>
      <c r="E705" s="7"/>
      <c r="F705" s="7"/>
      <c r="J705" s="7"/>
    </row>
    <row r="706" ht="15.75" customHeight="1">
      <c r="D706" s="7"/>
      <c r="E706" s="7"/>
      <c r="F706" s="7"/>
      <c r="J706" s="7"/>
    </row>
    <row r="707" ht="15.75" customHeight="1">
      <c r="D707" s="7"/>
      <c r="E707" s="7"/>
      <c r="F707" s="7"/>
      <c r="J707" s="7"/>
    </row>
    <row r="708" ht="15.75" customHeight="1">
      <c r="D708" s="7"/>
      <c r="E708" s="7"/>
      <c r="F708" s="7"/>
      <c r="J708" s="7"/>
    </row>
    <row r="709" ht="15.75" customHeight="1">
      <c r="D709" s="7"/>
      <c r="E709" s="7"/>
      <c r="F709" s="7"/>
      <c r="J709" s="7"/>
    </row>
    <row r="710" ht="15.75" customHeight="1">
      <c r="D710" s="7"/>
      <c r="E710" s="7"/>
      <c r="F710" s="7"/>
      <c r="J710" s="7"/>
    </row>
    <row r="711" ht="15.75" customHeight="1">
      <c r="D711" s="7"/>
      <c r="E711" s="7"/>
      <c r="F711" s="7"/>
      <c r="J711" s="7"/>
    </row>
    <row r="712" ht="15.75" customHeight="1">
      <c r="D712" s="7"/>
      <c r="E712" s="7"/>
      <c r="F712" s="7"/>
      <c r="J712" s="7"/>
    </row>
    <row r="713" ht="15.75" customHeight="1">
      <c r="D713" s="7"/>
      <c r="E713" s="7"/>
      <c r="F713" s="7"/>
      <c r="J713" s="7"/>
    </row>
    <row r="714" ht="15.75" customHeight="1">
      <c r="D714" s="7"/>
      <c r="E714" s="7"/>
      <c r="F714" s="7"/>
      <c r="J714" s="7"/>
    </row>
    <row r="715" ht="15.75" customHeight="1">
      <c r="D715" s="7"/>
      <c r="E715" s="7"/>
      <c r="F715" s="7"/>
      <c r="J715" s="7"/>
    </row>
    <row r="716" ht="15.75" customHeight="1">
      <c r="D716" s="7"/>
      <c r="E716" s="7"/>
      <c r="F716" s="7"/>
      <c r="J716" s="7"/>
    </row>
    <row r="717" ht="15.75" customHeight="1">
      <c r="D717" s="7"/>
      <c r="E717" s="7"/>
      <c r="F717" s="7"/>
      <c r="J717" s="7"/>
    </row>
    <row r="718" ht="15.75" customHeight="1">
      <c r="D718" s="7"/>
      <c r="E718" s="7"/>
      <c r="F718" s="7"/>
      <c r="J718" s="7"/>
    </row>
    <row r="719" ht="15.75" customHeight="1">
      <c r="D719" s="7"/>
      <c r="E719" s="7"/>
      <c r="F719" s="7"/>
      <c r="J719" s="7"/>
    </row>
    <row r="720" ht="15.75" customHeight="1">
      <c r="D720" s="7"/>
      <c r="E720" s="7"/>
      <c r="F720" s="7"/>
      <c r="J720" s="7"/>
    </row>
    <row r="721" ht="15.75" customHeight="1">
      <c r="D721" s="7"/>
      <c r="E721" s="7"/>
      <c r="F721" s="7"/>
      <c r="J721" s="7"/>
    </row>
    <row r="722" ht="15.75" customHeight="1">
      <c r="D722" s="7"/>
      <c r="E722" s="7"/>
      <c r="F722" s="7"/>
      <c r="J722" s="7"/>
    </row>
    <row r="723" ht="15.75" customHeight="1">
      <c r="D723" s="7"/>
      <c r="E723" s="7"/>
      <c r="F723" s="7"/>
      <c r="J723" s="7"/>
    </row>
    <row r="724" ht="15.75" customHeight="1">
      <c r="D724" s="7"/>
      <c r="E724" s="7"/>
      <c r="F724" s="7"/>
      <c r="J724" s="7"/>
    </row>
    <row r="725" ht="15.75" customHeight="1">
      <c r="D725" s="7"/>
      <c r="E725" s="7"/>
      <c r="F725" s="7"/>
      <c r="J725" s="7"/>
    </row>
    <row r="726" ht="15.75" customHeight="1">
      <c r="D726" s="7"/>
      <c r="E726" s="7"/>
      <c r="F726" s="7"/>
      <c r="J726" s="7"/>
    </row>
    <row r="727" ht="15.75" customHeight="1">
      <c r="D727" s="7"/>
      <c r="E727" s="7"/>
      <c r="F727" s="7"/>
      <c r="J727" s="7"/>
    </row>
    <row r="728" ht="15.75" customHeight="1">
      <c r="D728" s="7"/>
      <c r="E728" s="7"/>
      <c r="F728" s="7"/>
      <c r="J728" s="7"/>
    </row>
    <row r="729" ht="15.75" customHeight="1">
      <c r="D729" s="7"/>
      <c r="E729" s="7"/>
      <c r="F729" s="7"/>
      <c r="J729" s="7"/>
    </row>
    <row r="730" ht="15.75" customHeight="1">
      <c r="D730" s="7"/>
      <c r="E730" s="7"/>
      <c r="F730" s="7"/>
      <c r="J730" s="7"/>
    </row>
    <row r="731" ht="15.75" customHeight="1">
      <c r="D731" s="7"/>
      <c r="E731" s="7"/>
      <c r="F731" s="7"/>
      <c r="J731" s="7"/>
    </row>
    <row r="732" ht="15.75" customHeight="1">
      <c r="D732" s="7"/>
      <c r="E732" s="7"/>
      <c r="F732" s="7"/>
      <c r="J732" s="7"/>
    </row>
    <row r="733" ht="15.75" customHeight="1">
      <c r="D733" s="7"/>
      <c r="E733" s="7"/>
      <c r="F733" s="7"/>
      <c r="J733" s="7"/>
    </row>
    <row r="734" ht="15.75" customHeight="1">
      <c r="D734" s="7"/>
      <c r="E734" s="7"/>
      <c r="F734" s="7"/>
      <c r="J734" s="7"/>
    </row>
    <row r="735" ht="15.75" customHeight="1">
      <c r="D735" s="7"/>
      <c r="E735" s="7"/>
      <c r="F735" s="7"/>
      <c r="J735" s="7"/>
    </row>
    <row r="736" ht="15.75" customHeight="1">
      <c r="D736" s="7"/>
      <c r="E736" s="7"/>
      <c r="F736" s="7"/>
      <c r="J736" s="7"/>
    </row>
    <row r="737" ht="15.75" customHeight="1">
      <c r="D737" s="7"/>
      <c r="E737" s="7"/>
      <c r="F737" s="7"/>
      <c r="J737" s="7"/>
    </row>
    <row r="738" ht="15.75" customHeight="1">
      <c r="D738" s="7"/>
      <c r="E738" s="7"/>
      <c r="F738" s="7"/>
      <c r="J738" s="7"/>
    </row>
    <row r="739" ht="15.75" customHeight="1">
      <c r="D739" s="7"/>
      <c r="E739" s="7"/>
      <c r="F739" s="7"/>
      <c r="J739" s="7"/>
    </row>
    <row r="740" ht="15.75" customHeight="1">
      <c r="D740" s="7"/>
      <c r="E740" s="7"/>
      <c r="F740" s="7"/>
      <c r="J740" s="7"/>
    </row>
    <row r="741" ht="15.75" customHeight="1">
      <c r="D741" s="7"/>
      <c r="E741" s="7"/>
      <c r="F741" s="7"/>
      <c r="J741" s="7"/>
    </row>
    <row r="742" ht="15.75" customHeight="1">
      <c r="D742" s="7"/>
      <c r="E742" s="7"/>
      <c r="F742" s="7"/>
      <c r="J742" s="7"/>
    </row>
    <row r="743" ht="15.75" customHeight="1">
      <c r="D743" s="7"/>
      <c r="E743" s="7"/>
      <c r="F743" s="7"/>
      <c r="J743" s="7"/>
    </row>
    <row r="744" ht="15.75" customHeight="1">
      <c r="D744" s="7"/>
      <c r="E744" s="7"/>
      <c r="F744" s="7"/>
      <c r="J744" s="7"/>
    </row>
    <row r="745" ht="15.75" customHeight="1">
      <c r="D745" s="7"/>
      <c r="E745" s="7"/>
      <c r="F745" s="7"/>
      <c r="J745" s="7"/>
    </row>
    <row r="746" ht="15.75" customHeight="1">
      <c r="D746" s="7"/>
      <c r="E746" s="7"/>
      <c r="F746" s="7"/>
      <c r="J746" s="7"/>
    </row>
    <row r="747" ht="15.75" customHeight="1">
      <c r="D747" s="7"/>
      <c r="E747" s="7"/>
      <c r="F747" s="7"/>
      <c r="J747" s="7"/>
    </row>
    <row r="748" ht="15.75" customHeight="1">
      <c r="D748" s="7"/>
      <c r="E748" s="7"/>
      <c r="F748" s="7"/>
      <c r="J748" s="7"/>
    </row>
    <row r="749" ht="15.75" customHeight="1">
      <c r="D749" s="7"/>
      <c r="E749" s="7"/>
      <c r="F749" s="7"/>
      <c r="J749" s="7"/>
    </row>
    <row r="750" ht="15.75" customHeight="1">
      <c r="D750" s="7"/>
      <c r="E750" s="7"/>
      <c r="F750" s="7"/>
      <c r="J750" s="7"/>
    </row>
    <row r="751" ht="15.75" customHeight="1">
      <c r="D751" s="7"/>
      <c r="E751" s="7"/>
      <c r="F751" s="7"/>
      <c r="J751" s="7"/>
    </row>
    <row r="752" ht="15.75" customHeight="1">
      <c r="D752" s="7"/>
      <c r="E752" s="7"/>
      <c r="F752" s="7"/>
      <c r="J752" s="7"/>
    </row>
    <row r="753" ht="15.75" customHeight="1">
      <c r="D753" s="7"/>
      <c r="E753" s="7"/>
      <c r="F753" s="7"/>
      <c r="J753" s="7"/>
    </row>
    <row r="754" ht="15.75" customHeight="1">
      <c r="D754" s="7"/>
      <c r="E754" s="7"/>
      <c r="F754" s="7"/>
      <c r="J754" s="7"/>
    </row>
    <row r="755" ht="15.75" customHeight="1">
      <c r="D755" s="7"/>
      <c r="E755" s="7"/>
      <c r="F755" s="7"/>
      <c r="J755" s="7"/>
    </row>
    <row r="756" ht="15.75" customHeight="1">
      <c r="D756" s="7"/>
      <c r="E756" s="7"/>
      <c r="F756" s="7"/>
      <c r="J756" s="7"/>
    </row>
    <row r="757" ht="15.75" customHeight="1">
      <c r="D757" s="7"/>
      <c r="E757" s="7"/>
      <c r="F757" s="7"/>
      <c r="J757" s="7"/>
    </row>
    <row r="758" ht="15.75" customHeight="1">
      <c r="D758" s="7"/>
      <c r="E758" s="7"/>
      <c r="F758" s="7"/>
      <c r="J758" s="7"/>
    </row>
    <row r="759" ht="15.75" customHeight="1">
      <c r="D759" s="7"/>
      <c r="E759" s="7"/>
      <c r="F759" s="7"/>
      <c r="J759" s="7"/>
    </row>
    <row r="760" ht="15.75" customHeight="1">
      <c r="D760" s="7"/>
      <c r="E760" s="7"/>
      <c r="F760" s="7"/>
      <c r="J760" s="7"/>
    </row>
    <row r="761" ht="15.75" customHeight="1">
      <c r="D761" s="7"/>
      <c r="E761" s="7"/>
      <c r="F761" s="7"/>
      <c r="J761" s="7"/>
    </row>
    <row r="762" ht="15.75" customHeight="1">
      <c r="D762" s="7"/>
      <c r="E762" s="7"/>
      <c r="F762" s="7"/>
      <c r="J762" s="7"/>
    </row>
    <row r="763" ht="15.75" customHeight="1">
      <c r="D763" s="7"/>
      <c r="E763" s="7"/>
      <c r="F763" s="7"/>
      <c r="J763" s="7"/>
    </row>
    <row r="764" ht="15.75" customHeight="1">
      <c r="D764" s="7"/>
      <c r="E764" s="7"/>
      <c r="F764" s="7"/>
      <c r="J764" s="7"/>
    </row>
    <row r="765" ht="15.75" customHeight="1">
      <c r="D765" s="7"/>
      <c r="E765" s="7"/>
      <c r="F765" s="7"/>
      <c r="J765" s="7"/>
    </row>
    <row r="766" ht="15.75" customHeight="1">
      <c r="D766" s="7"/>
      <c r="E766" s="7"/>
      <c r="F766" s="7"/>
      <c r="J766" s="7"/>
    </row>
    <row r="767" ht="15.75" customHeight="1">
      <c r="D767" s="7"/>
      <c r="E767" s="7"/>
      <c r="F767" s="7"/>
      <c r="J767" s="7"/>
    </row>
    <row r="768" ht="15.75" customHeight="1">
      <c r="D768" s="7"/>
      <c r="E768" s="7"/>
      <c r="F768" s="7"/>
      <c r="J768" s="7"/>
    </row>
    <row r="769" ht="15.75" customHeight="1">
      <c r="D769" s="7"/>
      <c r="E769" s="7"/>
      <c r="F769" s="7"/>
      <c r="J769" s="7"/>
    </row>
    <row r="770" ht="15.75" customHeight="1">
      <c r="D770" s="7"/>
      <c r="E770" s="7"/>
      <c r="F770" s="7"/>
      <c r="J770" s="7"/>
    </row>
    <row r="771" ht="15.75" customHeight="1">
      <c r="D771" s="7"/>
      <c r="E771" s="7"/>
      <c r="F771" s="7"/>
      <c r="J771" s="7"/>
    </row>
    <row r="772" ht="15.75" customHeight="1">
      <c r="D772" s="7"/>
      <c r="E772" s="7"/>
      <c r="F772" s="7"/>
      <c r="J772" s="7"/>
    </row>
    <row r="773" ht="15.75" customHeight="1">
      <c r="D773" s="7"/>
      <c r="E773" s="7"/>
      <c r="F773" s="7"/>
      <c r="J773" s="7"/>
    </row>
    <row r="774" ht="15.75" customHeight="1">
      <c r="D774" s="7"/>
      <c r="E774" s="7"/>
      <c r="F774" s="7"/>
      <c r="J774" s="7"/>
    </row>
    <row r="775" ht="15.75" customHeight="1">
      <c r="D775" s="7"/>
      <c r="E775" s="7"/>
      <c r="F775" s="7"/>
      <c r="J775" s="7"/>
    </row>
    <row r="776" ht="15.75" customHeight="1">
      <c r="D776" s="7"/>
      <c r="E776" s="7"/>
      <c r="F776" s="7"/>
      <c r="J776" s="7"/>
    </row>
    <row r="777" ht="15.75" customHeight="1">
      <c r="D777" s="7"/>
      <c r="E777" s="7"/>
      <c r="F777" s="7"/>
      <c r="J777" s="7"/>
    </row>
    <row r="778" ht="15.75" customHeight="1">
      <c r="D778" s="7"/>
      <c r="E778" s="7"/>
      <c r="F778" s="7"/>
      <c r="J778" s="7"/>
    </row>
    <row r="779" ht="15.75" customHeight="1">
      <c r="D779" s="7"/>
      <c r="E779" s="7"/>
      <c r="F779" s="7"/>
      <c r="J779" s="7"/>
    </row>
    <row r="780" ht="15.75" customHeight="1">
      <c r="D780" s="7"/>
      <c r="E780" s="7"/>
      <c r="F780" s="7"/>
      <c r="J780" s="7"/>
    </row>
    <row r="781" ht="15.75" customHeight="1">
      <c r="D781" s="7"/>
      <c r="E781" s="7"/>
      <c r="F781" s="7"/>
      <c r="J781" s="7"/>
    </row>
    <row r="782" ht="15.75" customHeight="1">
      <c r="D782" s="7"/>
      <c r="E782" s="7"/>
      <c r="F782" s="7"/>
      <c r="J782" s="7"/>
    </row>
    <row r="783" ht="15.75" customHeight="1">
      <c r="D783" s="7"/>
      <c r="E783" s="7"/>
      <c r="F783" s="7"/>
      <c r="J783" s="7"/>
    </row>
    <row r="784" ht="15.75" customHeight="1">
      <c r="D784" s="7"/>
      <c r="E784" s="7"/>
      <c r="F784" s="7"/>
      <c r="J784" s="7"/>
    </row>
    <row r="785" ht="15.75" customHeight="1">
      <c r="D785" s="7"/>
      <c r="E785" s="7"/>
      <c r="F785" s="7"/>
      <c r="J785" s="7"/>
    </row>
    <row r="786" ht="15.75" customHeight="1">
      <c r="D786" s="7"/>
      <c r="E786" s="7"/>
      <c r="F786" s="7"/>
      <c r="J786" s="7"/>
    </row>
    <row r="787" ht="15.75" customHeight="1">
      <c r="D787" s="7"/>
      <c r="E787" s="7"/>
      <c r="F787" s="7"/>
      <c r="J787" s="7"/>
    </row>
    <row r="788" ht="15.75" customHeight="1">
      <c r="D788" s="7"/>
      <c r="E788" s="7"/>
      <c r="F788" s="7"/>
      <c r="J788" s="7"/>
    </row>
    <row r="789" ht="15.75" customHeight="1">
      <c r="D789" s="7"/>
      <c r="E789" s="7"/>
      <c r="F789" s="7"/>
      <c r="J789" s="7"/>
    </row>
    <row r="790" ht="15.75" customHeight="1">
      <c r="D790" s="7"/>
      <c r="E790" s="7"/>
      <c r="F790" s="7"/>
      <c r="J790" s="7"/>
    </row>
    <row r="791" ht="15.75" customHeight="1">
      <c r="D791" s="7"/>
      <c r="E791" s="7"/>
      <c r="F791" s="7"/>
      <c r="J791" s="7"/>
    </row>
    <row r="792" ht="15.75" customHeight="1">
      <c r="D792" s="7"/>
      <c r="E792" s="7"/>
      <c r="F792" s="7"/>
      <c r="J792" s="7"/>
    </row>
    <row r="793" ht="15.75" customHeight="1">
      <c r="D793" s="7"/>
      <c r="E793" s="7"/>
      <c r="F793" s="7"/>
      <c r="J793" s="7"/>
    </row>
    <row r="794" ht="15.75" customHeight="1">
      <c r="D794" s="7"/>
      <c r="E794" s="7"/>
      <c r="F794" s="7"/>
      <c r="J794" s="7"/>
    </row>
    <row r="795" ht="15.75" customHeight="1">
      <c r="D795" s="7"/>
      <c r="E795" s="7"/>
      <c r="F795" s="7"/>
      <c r="J795" s="7"/>
    </row>
    <row r="796" ht="15.75" customHeight="1">
      <c r="D796" s="7"/>
      <c r="E796" s="7"/>
      <c r="F796" s="7"/>
      <c r="J796" s="7"/>
    </row>
    <row r="797" ht="15.75" customHeight="1">
      <c r="D797" s="7"/>
      <c r="E797" s="7"/>
      <c r="F797" s="7"/>
      <c r="J797" s="7"/>
    </row>
    <row r="798" ht="15.75" customHeight="1">
      <c r="D798" s="7"/>
      <c r="E798" s="7"/>
      <c r="F798" s="7"/>
      <c r="J798" s="7"/>
    </row>
    <row r="799" ht="15.75" customHeight="1">
      <c r="D799" s="7"/>
      <c r="E799" s="7"/>
      <c r="F799" s="7"/>
      <c r="J799" s="7"/>
    </row>
    <row r="800" ht="15.75" customHeight="1">
      <c r="D800" s="7"/>
      <c r="E800" s="7"/>
      <c r="F800" s="7"/>
      <c r="J800" s="7"/>
    </row>
    <row r="801" ht="15.75" customHeight="1">
      <c r="D801" s="7"/>
      <c r="E801" s="7"/>
      <c r="F801" s="7"/>
      <c r="J801" s="7"/>
    </row>
    <row r="802" ht="15.75" customHeight="1">
      <c r="D802" s="7"/>
      <c r="E802" s="7"/>
      <c r="F802" s="7"/>
      <c r="J802" s="7"/>
    </row>
    <row r="803" ht="15.75" customHeight="1">
      <c r="D803" s="7"/>
      <c r="E803" s="7"/>
      <c r="F803" s="7"/>
      <c r="J803" s="7"/>
    </row>
    <row r="804" ht="15.75" customHeight="1">
      <c r="D804" s="7"/>
      <c r="E804" s="7"/>
      <c r="F804" s="7"/>
      <c r="J804" s="7"/>
    </row>
    <row r="805" ht="15.75" customHeight="1">
      <c r="D805" s="7"/>
      <c r="E805" s="7"/>
      <c r="F805" s="7"/>
      <c r="J805" s="7"/>
    </row>
    <row r="806" ht="15.75" customHeight="1">
      <c r="D806" s="7"/>
      <c r="E806" s="7"/>
      <c r="F806" s="7"/>
      <c r="J806" s="7"/>
    </row>
    <row r="807" ht="15.75" customHeight="1">
      <c r="D807" s="7"/>
      <c r="E807" s="7"/>
      <c r="F807" s="7"/>
      <c r="J807" s="7"/>
    </row>
    <row r="808" ht="15.75" customHeight="1">
      <c r="D808" s="7"/>
      <c r="E808" s="7"/>
      <c r="F808" s="7"/>
      <c r="J808" s="7"/>
    </row>
    <row r="809" ht="15.75" customHeight="1">
      <c r="D809" s="7"/>
      <c r="E809" s="7"/>
      <c r="F809" s="7"/>
      <c r="J809" s="7"/>
    </row>
    <row r="810" ht="15.75" customHeight="1">
      <c r="D810" s="7"/>
      <c r="E810" s="7"/>
      <c r="F810" s="7"/>
      <c r="J810" s="7"/>
    </row>
    <row r="811" ht="15.75" customHeight="1">
      <c r="D811" s="7"/>
      <c r="E811" s="7"/>
      <c r="F811" s="7"/>
      <c r="J811" s="7"/>
    </row>
    <row r="812" ht="15.75" customHeight="1">
      <c r="D812" s="7"/>
      <c r="E812" s="7"/>
      <c r="F812" s="7"/>
      <c r="J812" s="7"/>
    </row>
    <row r="813" ht="15.75" customHeight="1">
      <c r="D813" s="7"/>
      <c r="E813" s="7"/>
      <c r="F813" s="7"/>
      <c r="J813" s="7"/>
    </row>
    <row r="814" ht="15.75" customHeight="1">
      <c r="D814" s="7"/>
      <c r="E814" s="7"/>
      <c r="F814" s="7"/>
      <c r="J814" s="7"/>
    </row>
    <row r="815" ht="15.75" customHeight="1">
      <c r="D815" s="7"/>
      <c r="E815" s="7"/>
      <c r="F815" s="7"/>
      <c r="J815" s="7"/>
    </row>
    <row r="816" ht="15.75" customHeight="1">
      <c r="D816" s="7"/>
      <c r="E816" s="7"/>
      <c r="F816" s="7"/>
      <c r="J816" s="7"/>
    </row>
    <row r="817" ht="15.75" customHeight="1">
      <c r="D817" s="7"/>
      <c r="E817" s="7"/>
      <c r="F817" s="7"/>
      <c r="J817" s="7"/>
    </row>
    <row r="818" ht="15.75" customHeight="1">
      <c r="D818" s="7"/>
      <c r="E818" s="7"/>
      <c r="F818" s="7"/>
      <c r="J818" s="7"/>
    </row>
    <row r="819" ht="15.75" customHeight="1">
      <c r="D819" s="7"/>
      <c r="E819" s="7"/>
      <c r="F819" s="7"/>
      <c r="J819" s="7"/>
    </row>
    <row r="820" ht="15.75" customHeight="1">
      <c r="D820" s="7"/>
      <c r="E820" s="7"/>
      <c r="F820" s="7"/>
      <c r="J820" s="7"/>
    </row>
    <row r="821" ht="15.75" customHeight="1">
      <c r="D821" s="7"/>
      <c r="E821" s="7"/>
      <c r="F821" s="7"/>
      <c r="J821" s="7"/>
    </row>
    <row r="822" ht="15.75" customHeight="1">
      <c r="D822" s="7"/>
      <c r="E822" s="7"/>
      <c r="F822" s="7"/>
      <c r="J822" s="7"/>
    </row>
    <row r="823" ht="15.75" customHeight="1">
      <c r="D823" s="7"/>
      <c r="E823" s="7"/>
      <c r="F823" s="7"/>
      <c r="J823" s="7"/>
    </row>
    <row r="824" ht="15.75" customHeight="1">
      <c r="D824" s="7"/>
      <c r="E824" s="7"/>
      <c r="F824" s="7"/>
      <c r="J824" s="7"/>
    </row>
    <row r="825" ht="15.75" customHeight="1">
      <c r="D825" s="7"/>
      <c r="E825" s="7"/>
      <c r="F825" s="7"/>
      <c r="J825" s="7"/>
    </row>
    <row r="826" ht="15.75" customHeight="1">
      <c r="D826" s="7"/>
      <c r="E826" s="7"/>
      <c r="F826" s="7"/>
      <c r="J826" s="7"/>
    </row>
    <row r="827" ht="15.75" customHeight="1">
      <c r="D827" s="7"/>
      <c r="E827" s="7"/>
      <c r="F827" s="7"/>
      <c r="J827" s="7"/>
    </row>
    <row r="828" ht="15.75" customHeight="1">
      <c r="D828" s="7"/>
      <c r="E828" s="7"/>
      <c r="F828" s="7"/>
      <c r="J828" s="7"/>
    </row>
    <row r="829" ht="15.75" customHeight="1">
      <c r="D829" s="7"/>
      <c r="E829" s="7"/>
      <c r="F829" s="7"/>
      <c r="J829" s="7"/>
    </row>
    <row r="830" ht="15.75" customHeight="1">
      <c r="D830" s="7"/>
      <c r="E830" s="7"/>
      <c r="F830" s="7"/>
      <c r="J830" s="7"/>
    </row>
    <row r="831" ht="15.75" customHeight="1">
      <c r="D831" s="7"/>
      <c r="E831" s="7"/>
      <c r="F831" s="7"/>
      <c r="J831" s="7"/>
    </row>
    <row r="832" ht="15.75" customHeight="1">
      <c r="D832" s="7"/>
      <c r="E832" s="7"/>
      <c r="F832" s="7"/>
      <c r="J832" s="7"/>
    </row>
    <row r="833" ht="15.75" customHeight="1">
      <c r="D833" s="7"/>
      <c r="E833" s="7"/>
      <c r="F833" s="7"/>
      <c r="J833" s="7"/>
    </row>
    <row r="834" ht="15.75" customHeight="1">
      <c r="D834" s="7"/>
      <c r="E834" s="7"/>
      <c r="F834" s="7"/>
      <c r="J834" s="7"/>
    </row>
    <row r="835" ht="15.75" customHeight="1">
      <c r="D835" s="7"/>
      <c r="E835" s="7"/>
      <c r="F835" s="7"/>
      <c r="J835" s="7"/>
    </row>
    <row r="836" ht="15.75" customHeight="1">
      <c r="D836" s="7"/>
      <c r="E836" s="7"/>
      <c r="F836" s="7"/>
      <c r="J836" s="7"/>
    </row>
    <row r="837" ht="15.75" customHeight="1">
      <c r="D837" s="7"/>
      <c r="E837" s="7"/>
      <c r="F837" s="7"/>
      <c r="J837" s="7"/>
    </row>
    <row r="838" ht="15.75" customHeight="1">
      <c r="D838" s="7"/>
      <c r="E838" s="7"/>
      <c r="F838" s="7"/>
      <c r="J838" s="7"/>
    </row>
    <row r="839" ht="15.75" customHeight="1">
      <c r="D839" s="7"/>
      <c r="E839" s="7"/>
      <c r="F839" s="7"/>
      <c r="J839" s="7"/>
    </row>
    <row r="840" ht="15.75" customHeight="1">
      <c r="D840" s="7"/>
      <c r="E840" s="7"/>
      <c r="F840" s="7"/>
      <c r="J840" s="7"/>
    </row>
    <row r="841" ht="15.75" customHeight="1">
      <c r="D841" s="7"/>
      <c r="E841" s="7"/>
      <c r="F841" s="7"/>
      <c r="J841" s="7"/>
    </row>
    <row r="842" ht="15.75" customHeight="1">
      <c r="D842" s="7"/>
      <c r="E842" s="7"/>
      <c r="F842" s="7"/>
      <c r="J842" s="7"/>
    </row>
    <row r="843" ht="15.75" customHeight="1">
      <c r="D843" s="7"/>
      <c r="E843" s="7"/>
      <c r="F843" s="7"/>
      <c r="J843" s="7"/>
    </row>
    <row r="844" ht="15.75" customHeight="1">
      <c r="D844" s="7"/>
      <c r="E844" s="7"/>
      <c r="F844" s="7"/>
      <c r="J844" s="7"/>
    </row>
    <row r="845" ht="15.75" customHeight="1">
      <c r="D845" s="7"/>
      <c r="E845" s="7"/>
      <c r="F845" s="7"/>
      <c r="J845" s="7"/>
    </row>
    <row r="846" ht="15.75" customHeight="1">
      <c r="D846" s="7"/>
      <c r="E846" s="7"/>
      <c r="F846" s="7"/>
      <c r="J846" s="7"/>
    </row>
    <row r="847" ht="15.75" customHeight="1">
      <c r="D847" s="7"/>
      <c r="E847" s="7"/>
      <c r="F847" s="7"/>
      <c r="J847" s="7"/>
    </row>
    <row r="848" ht="15.75" customHeight="1">
      <c r="D848" s="7"/>
      <c r="E848" s="7"/>
      <c r="F848" s="7"/>
      <c r="J848" s="7"/>
    </row>
    <row r="849" ht="15.75" customHeight="1">
      <c r="D849" s="7"/>
      <c r="E849" s="7"/>
      <c r="F849" s="7"/>
      <c r="J849" s="7"/>
    </row>
    <row r="850" ht="15.75" customHeight="1">
      <c r="D850" s="7"/>
      <c r="E850" s="7"/>
      <c r="F850" s="7"/>
      <c r="J850" s="7"/>
    </row>
    <row r="851" ht="15.75" customHeight="1">
      <c r="D851" s="7"/>
      <c r="E851" s="7"/>
      <c r="F851" s="7"/>
      <c r="J851" s="7"/>
    </row>
    <row r="852" ht="15.75" customHeight="1">
      <c r="D852" s="7"/>
      <c r="E852" s="7"/>
      <c r="F852" s="7"/>
      <c r="J852" s="7"/>
    </row>
    <row r="853" ht="15.75" customHeight="1">
      <c r="D853" s="7"/>
      <c r="E853" s="7"/>
      <c r="F853" s="7"/>
      <c r="J853" s="7"/>
    </row>
    <row r="854" ht="15.75" customHeight="1">
      <c r="D854" s="7"/>
      <c r="E854" s="7"/>
      <c r="F854" s="7"/>
      <c r="J854" s="7"/>
    </row>
    <row r="855" ht="15.75" customHeight="1">
      <c r="D855" s="7"/>
      <c r="E855" s="7"/>
      <c r="F855" s="7"/>
      <c r="J855" s="7"/>
    </row>
    <row r="856" ht="15.75" customHeight="1">
      <c r="D856" s="7"/>
      <c r="E856" s="7"/>
      <c r="F856" s="7"/>
      <c r="J856" s="7"/>
    </row>
    <row r="857" ht="15.75" customHeight="1">
      <c r="D857" s="7"/>
      <c r="E857" s="7"/>
      <c r="F857" s="7"/>
      <c r="J857" s="7"/>
    </row>
    <row r="858" ht="15.75" customHeight="1">
      <c r="D858" s="7"/>
      <c r="E858" s="7"/>
      <c r="F858" s="7"/>
      <c r="J858" s="7"/>
    </row>
    <row r="859" ht="15.75" customHeight="1">
      <c r="D859" s="7"/>
      <c r="E859" s="7"/>
      <c r="F859" s="7"/>
      <c r="J859" s="7"/>
    </row>
    <row r="860" ht="15.75" customHeight="1">
      <c r="D860" s="7"/>
      <c r="E860" s="7"/>
      <c r="F860" s="7"/>
      <c r="J860" s="7"/>
    </row>
    <row r="861" ht="15.75" customHeight="1">
      <c r="D861" s="7"/>
      <c r="E861" s="7"/>
      <c r="F861" s="7"/>
      <c r="J861" s="7"/>
    </row>
    <row r="862" ht="15.75" customHeight="1">
      <c r="D862" s="7"/>
      <c r="E862" s="7"/>
      <c r="F862" s="7"/>
      <c r="J862" s="7"/>
    </row>
    <row r="863" ht="15.75" customHeight="1">
      <c r="D863" s="7"/>
      <c r="E863" s="7"/>
      <c r="F863" s="7"/>
      <c r="J863" s="7"/>
    </row>
    <row r="864" ht="15.75" customHeight="1">
      <c r="D864" s="7"/>
      <c r="E864" s="7"/>
      <c r="F864" s="7"/>
      <c r="J864" s="7"/>
    </row>
    <row r="865" ht="15.75" customHeight="1">
      <c r="D865" s="7"/>
      <c r="E865" s="7"/>
      <c r="F865" s="7"/>
      <c r="J865" s="7"/>
    </row>
    <row r="866" ht="15.75" customHeight="1">
      <c r="D866" s="7"/>
      <c r="E866" s="7"/>
      <c r="F866" s="7"/>
      <c r="J866" s="7"/>
    </row>
    <row r="867" ht="15.75" customHeight="1">
      <c r="D867" s="7"/>
      <c r="E867" s="7"/>
      <c r="F867" s="7"/>
      <c r="J867" s="7"/>
    </row>
    <row r="868" ht="15.75" customHeight="1">
      <c r="D868" s="7"/>
      <c r="E868" s="7"/>
      <c r="F868" s="7"/>
      <c r="J868" s="7"/>
    </row>
    <row r="869" ht="15.75" customHeight="1">
      <c r="D869" s="7"/>
      <c r="E869" s="7"/>
      <c r="F869" s="7"/>
      <c r="J869" s="7"/>
    </row>
    <row r="870" ht="15.75" customHeight="1">
      <c r="D870" s="7"/>
      <c r="E870" s="7"/>
      <c r="F870" s="7"/>
      <c r="J870" s="7"/>
    </row>
    <row r="871" ht="15.75" customHeight="1">
      <c r="D871" s="7"/>
      <c r="E871" s="7"/>
      <c r="F871" s="7"/>
      <c r="J871" s="7"/>
    </row>
    <row r="872" ht="15.75" customHeight="1">
      <c r="D872" s="7"/>
      <c r="E872" s="7"/>
      <c r="F872" s="7"/>
      <c r="J872" s="7"/>
    </row>
    <row r="873" ht="15.75" customHeight="1">
      <c r="D873" s="7"/>
      <c r="E873" s="7"/>
      <c r="F873" s="7"/>
      <c r="J873" s="7"/>
    </row>
    <row r="874" ht="15.75" customHeight="1">
      <c r="D874" s="7"/>
      <c r="E874" s="7"/>
      <c r="F874" s="7"/>
      <c r="J874" s="7"/>
    </row>
    <row r="875" ht="15.75" customHeight="1">
      <c r="D875" s="7"/>
      <c r="E875" s="7"/>
      <c r="F875" s="7"/>
      <c r="J875" s="7"/>
    </row>
    <row r="876" ht="15.75" customHeight="1">
      <c r="D876" s="7"/>
      <c r="E876" s="7"/>
      <c r="F876" s="7"/>
      <c r="J876" s="7"/>
    </row>
    <row r="877" ht="15.75" customHeight="1">
      <c r="D877" s="7"/>
      <c r="E877" s="7"/>
      <c r="F877" s="7"/>
      <c r="J877" s="7"/>
    </row>
    <row r="878" ht="15.75" customHeight="1">
      <c r="D878" s="7"/>
      <c r="E878" s="7"/>
      <c r="F878" s="7"/>
      <c r="J878" s="7"/>
    </row>
    <row r="879" ht="15.75" customHeight="1">
      <c r="D879" s="7"/>
      <c r="E879" s="7"/>
      <c r="F879" s="7"/>
      <c r="J879" s="7"/>
    </row>
    <row r="880" ht="15.75" customHeight="1">
      <c r="D880" s="7"/>
      <c r="E880" s="7"/>
      <c r="F880" s="7"/>
      <c r="J880" s="7"/>
    </row>
    <row r="881" ht="15.75" customHeight="1">
      <c r="D881" s="7"/>
      <c r="E881" s="7"/>
      <c r="F881" s="7"/>
      <c r="J881" s="7"/>
    </row>
    <row r="882" ht="15.75" customHeight="1">
      <c r="D882" s="7"/>
      <c r="E882" s="7"/>
      <c r="F882" s="7"/>
      <c r="J882" s="7"/>
    </row>
    <row r="883" ht="15.75" customHeight="1">
      <c r="D883" s="7"/>
      <c r="E883" s="7"/>
      <c r="F883" s="7"/>
      <c r="J883" s="7"/>
    </row>
    <row r="884" ht="15.75" customHeight="1">
      <c r="D884" s="7"/>
      <c r="E884" s="7"/>
      <c r="F884" s="7"/>
      <c r="J884" s="7"/>
    </row>
    <row r="885" ht="15.75" customHeight="1">
      <c r="D885" s="7"/>
      <c r="E885" s="7"/>
      <c r="F885" s="7"/>
      <c r="J885" s="7"/>
    </row>
    <row r="886" ht="15.75" customHeight="1">
      <c r="D886" s="7"/>
      <c r="E886" s="7"/>
      <c r="F886" s="7"/>
      <c r="J886" s="7"/>
    </row>
    <row r="887" ht="15.75" customHeight="1">
      <c r="D887" s="7"/>
      <c r="E887" s="7"/>
      <c r="F887" s="7"/>
      <c r="J887" s="7"/>
    </row>
    <row r="888" ht="15.75" customHeight="1">
      <c r="D888" s="7"/>
      <c r="E888" s="7"/>
      <c r="F888" s="7"/>
      <c r="J888" s="7"/>
    </row>
    <row r="889" ht="15.75" customHeight="1">
      <c r="D889" s="7"/>
      <c r="E889" s="7"/>
      <c r="F889" s="7"/>
      <c r="J889" s="7"/>
    </row>
    <row r="890" ht="15.75" customHeight="1">
      <c r="D890" s="7"/>
      <c r="E890" s="7"/>
      <c r="F890" s="7"/>
      <c r="J890" s="7"/>
    </row>
    <row r="891" ht="15.75" customHeight="1">
      <c r="D891" s="7"/>
      <c r="E891" s="7"/>
      <c r="F891" s="7"/>
      <c r="J891" s="7"/>
    </row>
    <row r="892" ht="15.75" customHeight="1">
      <c r="D892" s="7"/>
      <c r="E892" s="7"/>
      <c r="F892" s="7"/>
      <c r="J892" s="7"/>
    </row>
    <row r="893" ht="15.75" customHeight="1">
      <c r="D893" s="7"/>
      <c r="E893" s="7"/>
      <c r="F893" s="7"/>
      <c r="J893" s="7"/>
    </row>
    <row r="894" ht="15.75" customHeight="1">
      <c r="D894" s="7"/>
      <c r="E894" s="7"/>
      <c r="F894" s="7"/>
      <c r="J894" s="7"/>
    </row>
    <row r="895" ht="15.75" customHeight="1">
      <c r="D895" s="7"/>
      <c r="E895" s="7"/>
      <c r="F895" s="7"/>
      <c r="J895" s="7"/>
    </row>
    <row r="896" ht="15.75" customHeight="1">
      <c r="D896" s="7"/>
      <c r="E896" s="7"/>
      <c r="F896" s="7"/>
      <c r="J896" s="7"/>
    </row>
    <row r="897" ht="15.75" customHeight="1">
      <c r="D897" s="7"/>
      <c r="E897" s="7"/>
      <c r="F897" s="7"/>
      <c r="J897" s="7"/>
    </row>
    <row r="898" ht="15.75" customHeight="1">
      <c r="D898" s="7"/>
      <c r="E898" s="7"/>
      <c r="F898" s="7"/>
      <c r="J898" s="7"/>
    </row>
    <row r="899" ht="15.75" customHeight="1">
      <c r="D899" s="7"/>
      <c r="E899" s="7"/>
      <c r="F899" s="7"/>
      <c r="J899" s="7"/>
    </row>
    <row r="900" ht="15.75" customHeight="1">
      <c r="D900" s="7"/>
      <c r="E900" s="7"/>
      <c r="F900" s="7"/>
      <c r="J900" s="7"/>
    </row>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1:J1000">
    <cfRule type="expression" dxfId="0" priority="1">
      <formula>$G:$G="★★★"</formula>
    </cfRule>
  </conditionalFormatting>
  <conditionalFormatting sqref="A1:J1000">
    <cfRule type="expression" dxfId="1" priority="2">
      <formula>$G:$G="★★★★"</formula>
    </cfRule>
  </conditionalFormatting>
  <conditionalFormatting sqref="A1:J1000">
    <cfRule type="expression" dxfId="2" priority="3">
      <formula>$G:$G="★★★★★"</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3.29"/>
    <col customWidth="1" min="2" max="3" width="7.86"/>
    <col customWidth="1" min="4" max="4" width="14.43"/>
    <col customWidth="1" min="5" max="5" width="18.86"/>
    <col customWidth="1" min="6" max="6" width="28.57"/>
    <col customWidth="1" min="7" max="10" width="12.29"/>
  </cols>
  <sheetData>
    <row r="1" ht="37.5" customHeight="1">
      <c r="A1" s="1"/>
      <c r="B1" s="1" t="s">
        <v>0</v>
      </c>
      <c r="C1" s="1" t="s">
        <v>1</v>
      </c>
      <c r="D1" s="1" t="str">
        <f>IFERROR(__xludf.DUMMYFUNCTION("{""Item Type"";ArrayFormula(IFERROR( REGEXEXTRACT(A2:A900,""([\w]+)[A-Z]"")))}"),"Item Type")</f>
        <v>Item Type</v>
      </c>
      <c r="E1" s="1" t="str">
        <f>IFERROR(__xludf.DUMMYFUNCTION("{""Date and Time"";ArrayFormula(IFERROR(REGEXEXTRACT(A2:A900,""[0-9]+.{15}$"")))}"),"Date and Time")</f>
        <v>Date and Time</v>
      </c>
      <c r="F1" s="1" t="str">
        <f>IFERROR(__xludf.DUMMYFUNCTION("{""Item Name"";ArrayFormula(IFERROR(IF(REGEXREPLACE(REGEXEXTRACT(A2:A900,""[\w]+([A-Z][a-z].+)[0-9]+.{18}$""),"" \(.+"",) = ""Mortal Shackle"", ""Memory of Dust"", REGEXREPLACE(REGEXEXTRACT(A2:A900,""[\w]+([A-Z][a-z].+)[0-9]+.{18}$""),"" \(.+"",))))}"),"Item Name")</f>
        <v>Item Name</v>
      </c>
      <c r="G1" s="1" t="s">
        <v>2</v>
      </c>
      <c r="H1" s="1" t="s">
        <v>3</v>
      </c>
      <c r="I1" s="1" t="s">
        <v>4</v>
      </c>
      <c r="J1" s="1" t="str">
        <f>IFERROR(__xludf.DUMMYFUNCTION("{""Date and Time
Format"";ArrayFormula(IFERROR(VALUE(REGEXEXTRACT(A2:A900,""[0-9]+.{15}$""))))}"),"Date and Time
Format")</f>
        <v>Date and Time
Format</v>
      </c>
      <c r="K1" s="2" t="s">
        <v>5</v>
      </c>
    </row>
    <row r="2" ht="15.75" customHeight="1">
      <c r="A2" s="1" t="s">
        <v>534</v>
      </c>
      <c r="B2" s="3">
        <v>1.0</v>
      </c>
      <c r="C2" s="3">
        <v>1.0</v>
      </c>
      <c r="D2" s="1" t="str">
        <f>IFERROR(__xludf.DUMMYFUNCTION("""COMPUTED_VALUE"""),"Weapon")</f>
        <v>Weapon</v>
      </c>
      <c r="E2" s="1" t="str">
        <f>IFERROR(__xludf.DUMMYFUNCTION("""COMPUTED_VALUE"""),"2021-02-04 00:58:10")</f>
        <v>2021-02-04 00:58:10</v>
      </c>
      <c r="F2" s="1" t="str">
        <f>IFERROR(__xludf.DUMMYFUNCTION("""COMPUTED_VALUE"""),"Bloodtainted Greatsword")</f>
        <v>Bloodtainted Greatsword</v>
      </c>
      <c r="G2" s="1" t="s">
        <v>7</v>
      </c>
      <c r="H2" s="4">
        <v>44231.0</v>
      </c>
      <c r="I2" s="4" t="s">
        <v>8</v>
      </c>
      <c r="J2" s="5">
        <f>IFERROR(__xludf.DUMMYFUNCTION("""COMPUTED_VALUE"""),44231.04039351852)</f>
        <v>44231.04039</v>
      </c>
      <c r="K2" s="2" t="s">
        <v>535</v>
      </c>
    </row>
    <row r="3" ht="15.75" customHeight="1">
      <c r="A3" s="1" t="s">
        <v>536</v>
      </c>
      <c r="B3" s="3">
        <v>2.0</v>
      </c>
      <c r="C3" s="3">
        <v>2.0</v>
      </c>
      <c r="D3" s="1" t="str">
        <f>IFERROR(__xludf.DUMMYFUNCTION("""COMPUTED_VALUE"""),"Weapon")</f>
        <v>Weapon</v>
      </c>
      <c r="E3" s="1" t="str">
        <f>IFERROR(__xludf.DUMMYFUNCTION("""COMPUTED_VALUE"""),"2021-02-04 00:58:10")</f>
        <v>2021-02-04 00:58:10</v>
      </c>
      <c r="F3" s="1" t="str">
        <f>IFERROR(__xludf.DUMMYFUNCTION("""COMPUTED_VALUE"""),"Skyrider Sword")</f>
        <v>Skyrider Sword</v>
      </c>
      <c r="G3" s="1" t="s">
        <v>7</v>
      </c>
      <c r="H3" s="4">
        <v>44231.0</v>
      </c>
      <c r="I3" s="4" t="s">
        <v>8</v>
      </c>
      <c r="J3" s="5">
        <f>IFERROR(__xludf.DUMMYFUNCTION("""COMPUTED_VALUE"""),44231.04039351852)</f>
        <v>44231.04039</v>
      </c>
      <c r="K3" s="2" t="s">
        <v>535</v>
      </c>
    </row>
    <row r="4" ht="15.75" customHeight="1">
      <c r="A4" s="1" t="s">
        <v>537</v>
      </c>
      <c r="B4" s="3">
        <v>3.0</v>
      </c>
      <c r="C4" s="3">
        <v>3.0</v>
      </c>
      <c r="D4" s="1" t="str">
        <f>IFERROR(__xludf.DUMMYFUNCTION("""COMPUTED_VALUE"""),"Weapon")</f>
        <v>Weapon</v>
      </c>
      <c r="E4" s="1" t="str">
        <f>IFERROR(__xludf.DUMMYFUNCTION("""COMPUTED_VALUE"""),"2021-02-04 00:58:10")</f>
        <v>2021-02-04 00:58:10</v>
      </c>
      <c r="F4" s="1" t="str">
        <f>IFERROR(__xludf.DUMMYFUNCTION("""COMPUTED_VALUE"""),"Slingshot")</f>
        <v>Slingshot</v>
      </c>
      <c r="G4" s="1" t="s">
        <v>7</v>
      </c>
      <c r="H4" s="4">
        <v>44231.0</v>
      </c>
      <c r="I4" s="4" t="s">
        <v>8</v>
      </c>
      <c r="J4" s="5">
        <f>IFERROR(__xludf.DUMMYFUNCTION("""COMPUTED_VALUE"""),44231.04039351852)</f>
        <v>44231.04039</v>
      </c>
      <c r="K4" s="2" t="s">
        <v>535</v>
      </c>
    </row>
    <row r="5" ht="15.75" customHeight="1">
      <c r="A5" s="1" t="s">
        <v>537</v>
      </c>
      <c r="B5" s="3">
        <v>4.0</v>
      </c>
      <c r="C5" s="3">
        <v>4.0</v>
      </c>
      <c r="D5" s="1" t="str">
        <f>IFERROR(__xludf.DUMMYFUNCTION("""COMPUTED_VALUE"""),"Weapon")</f>
        <v>Weapon</v>
      </c>
      <c r="E5" s="1" t="str">
        <f>IFERROR(__xludf.DUMMYFUNCTION("""COMPUTED_VALUE"""),"2021-02-04 00:58:10")</f>
        <v>2021-02-04 00:58:10</v>
      </c>
      <c r="F5" s="1" t="str">
        <f>IFERROR(__xludf.DUMMYFUNCTION("""COMPUTED_VALUE"""),"Slingshot")</f>
        <v>Slingshot</v>
      </c>
      <c r="G5" s="1" t="s">
        <v>7</v>
      </c>
      <c r="H5" s="4">
        <v>44231.0</v>
      </c>
      <c r="I5" s="4" t="s">
        <v>8</v>
      </c>
      <c r="J5" s="5">
        <f>IFERROR(__xludf.DUMMYFUNCTION("""COMPUTED_VALUE"""),44231.04039351852)</f>
        <v>44231.04039</v>
      </c>
      <c r="K5" s="2" t="s">
        <v>535</v>
      </c>
    </row>
    <row r="6" ht="15.75" customHeight="1">
      <c r="A6" s="1" t="s">
        <v>534</v>
      </c>
      <c r="B6" s="3">
        <v>5.0</v>
      </c>
      <c r="C6" s="3">
        <v>5.0</v>
      </c>
      <c r="D6" s="1" t="str">
        <f>IFERROR(__xludf.DUMMYFUNCTION("""COMPUTED_VALUE"""),"Weapon")</f>
        <v>Weapon</v>
      </c>
      <c r="E6" s="1" t="str">
        <f>IFERROR(__xludf.DUMMYFUNCTION("""COMPUTED_VALUE"""),"2021-02-04 00:58:10")</f>
        <v>2021-02-04 00:58:10</v>
      </c>
      <c r="F6" s="1" t="str">
        <f>IFERROR(__xludf.DUMMYFUNCTION("""COMPUTED_VALUE"""),"Bloodtainted Greatsword")</f>
        <v>Bloodtainted Greatsword</v>
      </c>
      <c r="G6" s="1" t="s">
        <v>7</v>
      </c>
      <c r="H6" s="4">
        <v>44231.0</v>
      </c>
      <c r="I6" s="4" t="s">
        <v>8</v>
      </c>
      <c r="J6" s="5">
        <f>IFERROR(__xludf.DUMMYFUNCTION("""COMPUTED_VALUE"""),44231.04039351852)</f>
        <v>44231.04039</v>
      </c>
      <c r="K6" s="2" t="s">
        <v>535</v>
      </c>
    </row>
    <row r="7" ht="15.75" customHeight="1">
      <c r="A7" s="1" t="s">
        <v>538</v>
      </c>
      <c r="B7" s="3">
        <v>6.0</v>
      </c>
      <c r="C7" s="3">
        <v>6.0</v>
      </c>
      <c r="D7" s="1" t="str">
        <f>IFERROR(__xludf.DUMMYFUNCTION("""COMPUTED_VALUE"""),"Weapon")</f>
        <v>Weapon</v>
      </c>
      <c r="E7" s="1" t="str">
        <f>IFERROR(__xludf.DUMMYFUNCTION("""COMPUTED_VALUE"""),"2021-02-04 00:58:10")</f>
        <v>2021-02-04 00:58:10</v>
      </c>
      <c r="F7" s="1" t="str">
        <f>IFERROR(__xludf.DUMMYFUNCTION("""COMPUTED_VALUE"""),"Sharpshooter's Oath")</f>
        <v>Sharpshooter's Oath</v>
      </c>
      <c r="G7" s="1" t="s">
        <v>7</v>
      </c>
      <c r="H7" s="4">
        <v>44231.0</v>
      </c>
      <c r="I7" s="4" t="s">
        <v>8</v>
      </c>
      <c r="J7" s="5">
        <f>IFERROR(__xludf.DUMMYFUNCTION("""COMPUTED_VALUE"""),44231.04039351852)</f>
        <v>44231.04039</v>
      </c>
      <c r="K7" s="2" t="s">
        <v>535</v>
      </c>
    </row>
    <row r="8" ht="15.75" customHeight="1">
      <c r="A8" s="1" t="s">
        <v>539</v>
      </c>
      <c r="B8" s="3">
        <v>7.0</v>
      </c>
      <c r="C8" s="3">
        <v>7.0</v>
      </c>
      <c r="D8" s="1" t="str">
        <f>IFERROR(__xludf.DUMMYFUNCTION("""COMPUTED_VALUE"""),"Weapon")</f>
        <v>Weapon</v>
      </c>
      <c r="E8" s="1" t="str">
        <f>IFERROR(__xludf.DUMMYFUNCTION("""COMPUTED_VALUE"""),"2021-02-04 00:58:10")</f>
        <v>2021-02-04 00:58:10</v>
      </c>
      <c r="F8" s="1" t="str">
        <f>IFERROR(__xludf.DUMMYFUNCTION("""COMPUTED_VALUE"""),"Emerald Orb")</f>
        <v>Emerald Orb</v>
      </c>
      <c r="G8" s="1" t="s">
        <v>7</v>
      </c>
      <c r="H8" s="4">
        <v>44231.0</v>
      </c>
      <c r="I8" s="4" t="s">
        <v>8</v>
      </c>
      <c r="J8" s="5">
        <f>IFERROR(__xludf.DUMMYFUNCTION("""COMPUTED_VALUE"""),44231.04039351852)</f>
        <v>44231.04039</v>
      </c>
      <c r="K8" s="2" t="s">
        <v>535</v>
      </c>
    </row>
    <row r="9" ht="15.75" customHeight="1">
      <c r="A9" s="1" t="s">
        <v>540</v>
      </c>
      <c r="B9" s="3">
        <v>8.0</v>
      </c>
      <c r="C9" s="3">
        <v>8.0</v>
      </c>
      <c r="D9" s="1" t="str">
        <f>IFERROR(__xludf.DUMMYFUNCTION("""COMPUTED_VALUE"""),"Weapon")</f>
        <v>Weapon</v>
      </c>
      <c r="E9" s="1" t="str">
        <f>IFERROR(__xludf.DUMMYFUNCTION("""COMPUTED_VALUE"""),"2021-02-04 00:58:10")</f>
        <v>2021-02-04 00:58:10</v>
      </c>
      <c r="F9" s="1" t="str">
        <f>IFERROR(__xludf.DUMMYFUNCTION("""COMPUTED_VALUE"""),"Rust")</f>
        <v>Rust</v>
      </c>
      <c r="G9" s="1" t="s">
        <v>17</v>
      </c>
      <c r="H9" s="4">
        <v>44231.0</v>
      </c>
      <c r="I9" s="4" t="s">
        <v>8</v>
      </c>
      <c r="J9" s="5">
        <f>IFERROR(__xludf.DUMMYFUNCTION("""COMPUTED_VALUE"""),44231.04039351852)</f>
        <v>44231.04039</v>
      </c>
      <c r="K9" s="2" t="s">
        <v>535</v>
      </c>
    </row>
    <row r="10" ht="15.75" customHeight="1">
      <c r="A10" s="1" t="s">
        <v>541</v>
      </c>
      <c r="B10" s="3">
        <v>9.0</v>
      </c>
      <c r="C10" s="3">
        <v>9.0</v>
      </c>
      <c r="D10" s="1" t="str">
        <f>IFERROR(__xludf.DUMMYFUNCTION("""COMPUTED_VALUE"""),"Weapon")</f>
        <v>Weapon</v>
      </c>
      <c r="E10" s="1" t="str">
        <f>IFERROR(__xludf.DUMMYFUNCTION("""COMPUTED_VALUE"""),"2021-02-04 00:58:10")</f>
        <v>2021-02-04 00:58:10</v>
      </c>
      <c r="F10" s="1" t="str">
        <f>IFERROR(__xludf.DUMMYFUNCTION("""COMPUTED_VALUE"""),"Harbinger of Dawn")</f>
        <v>Harbinger of Dawn</v>
      </c>
      <c r="G10" s="1" t="s">
        <v>7</v>
      </c>
      <c r="H10" s="4">
        <v>44231.0</v>
      </c>
      <c r="I10" s="4" t="s">
        <v>8</v>
      </c>
      <c r="J10" s="5">
        <f>IFERROR(__xludf.DUMMYFUNCTION("""COMPUTED_VALUE"""),44231.04039351852)</f>
        <v>44231.04039</v>
      </c>
      <c r="K10" s="2" t="s">
        <v>535</v>
      </c>
    </row>
    <row r="11" ht="15.75" customHeight="1">
      <c r="A11" s="1" t="s">
        <v>534</v>
      </c>
      <c r="B11" s="3">
        <v>10.0</v>
      </c>
      <c r="C11" s="3">
        <v>10.0</v>
      </c>
      <c r="D11" s="1" t="str">
        <f>IFERROR(__xludf.DUMMYFUNCTION("""COMPUTED_VALUE"""),"Weapon")</f>
        <v>Weapon</v>
      </c>
      <c r="E11" s="1" t="str">
        <f>IFERROR(__xludf.DUMMYFUNCTION("""COMPUTED_VALUE"""),"2021-02-04 00:58:10")</f>
        <v>2021-02-04 00:58:10</v>
      </c>
      <c r="F11" s="1" t="str">
        <f>IFERROR(__xludf.DUMMYFUNCTION("""COMPUTED_VALUE"""),"Bloodtainted Greatsword")</f>
        <v>Bloodtainted Greatsword</v>
      </c>
      <c r="G11" s="1" t="s">
        <v>7</v>
      </c>
      <c r="H11" s="4">
        <v>44231.0</v>
      </c>
      <c r="I11" s="4" t="s">
        <v>8</v>
      </c>
      <c r="J11" s="5">
        <f>IFERROR(__xludf.DUMMYFUNCTION("""COMPUTED_VALUE"""),44231.04039351852)</f>
        <v>44231.04039</v>
      </c>
      <c r="K11" s="2" t="s">
        <v>535</v>
      </c>
    </row>
    <row r="12" ht="15.75" customHeight="1">
      <c r="A12" s="1" t="s">
        <v>542</v>
      </c>
      <c r="B12" s="3">
        <v>1.0</v>
      </c>
      <c r="C12" s="3">
        <v>11.0</v>
      </c>
      <c r="D12" s="1" t="str">
        <f>IFERROR(__xludf.DUMMYFUNCTION("""COMPUTED_VALUE"""),"Weapon")</f>
        <v>Weapon</v>
      </c>
      <c r="E12" s="1" t="str">
        <f>IFERROR(__xludf.DUMMYFUNCTION("""COMPUTED_VALUE"""),"2021-02-04 00:58:34")</f>
        <v>2021-02-04 00:58:34</v>
      </c>
      <c r="F12" s="1" t="str">
        <f>IFERROR(__xludf.DUMMYFUNCTION("""COMPUTED_VALUE"""),"Sharpshooter's Oath")</f>
        <v>Sharpshooter's Oath</v>
      </c>
      <c r="G12" s="1" t="s">
        <v>7</v>
      </c>
      <c r="H12" s="4">
        <v>44231.0</v>
      </c>
      <c r="I12" s="4" t="s">
        <v>8</v>
      </c>
      <c r="J12" s="5">
        <f>IFERROR(__xludf.DUMMYFUNCTION("""COMPUTED_VALUE"""),44231.040671296294)</f>
        <v>44231.04067</v>
      </c>
      <c r="K12" s="2" t="s">
        <v>535</v>
      </c>
    </row>
    <row r="13" ht="15.75" customHeight="1">
      <c r="A13" s="1" t="s">
        <v>543</v>
      </c>
      <c r="B13" s="3">
        <v>2.0</v>
      </c>
      <c r="C13" s="3">
        <v>12.0</v>
      </c>
      <c r="D13" s="1" t="str">
        <f>IFERROR(__xludf.DUMMYFUNCTION("""COMPUTED_VALUE"""),"Weapon")</f>
        <v>Weapon</v>
      </c>
      <c r="E13" s="1" t="str">
        <f>IFERROR(__xludf.DUMMYFUNCTION("""COMPUTED_VALUE"""),"2021-02-04 00:58:34")</f>
        <v>2021-02-04 00:58:34</v>
      </c>
      <c r="F13" s="1" t="str">
        <f>IFERROR(__xludf.DUMMYFUNCTION("""COMPUTED_VALUE"""),"Emerald Orb")</f>
        <v>Emerald Orb</v>
      </c>
      <c r="G13" s="1" t="s">
        <v>7</v>
      </c>
      <c r="H13" s="4">
        <v>44231.0</v>
      </c>
      <c r="I13" s="4" t="s">
        <v>8</v>
      </c>
      <c r="J13" s="5">
        <f>IFERROR(__xludf.DUMMYFUNCTION("""COMPUTED_VALUE"""),44231.040671296294)</f>
        <v>44231.04067</v>
      </c>
      <c r="K13" s="2" t="s">
        <v>535</v>
      </c>
    </row>
    <row r="14" ht="15.75" customHeight="1">
      <c r="A14" s="1" t="s">
        <v>544</v>
      </c>
      <c r="B14" s="3">
        <v>3.0</v>
      </c>
      <c r="C14" s="3">
        <v>13.0</v>
      </c>
      <c r="D14" s="1" t="str">
        <f>IFERROR(__xludf.DUMMYFUNCTION("""COMPUTED_VALUE"""),"Weapon")</f>
        <v>Weapon</v>
      </c>
      <c r="E14" s="1" t="str">
        <f>IFERROR(__xludf.DUMMYFUNCTION("""COMPUTED_VALUE"""),"2021-02-04 00:58:34")</f>
        <v>2021-02-04 00:58:34</v>
      </c>
      <c r="F14" s="1" t="str">
        <f>IFERROR(__xludf.DUMMYFUNCTION("""COMPUTED_VALUE"""),"Magic Guide")</f>
        <v>Magic Guide</v>
      </c>
      <c r="G14" s="1" t="s">
        <v>7</v>
      </c>
      <c r="H14" s="4">
        <v>44231.0</v>
      </c>
      <c r="I14" s="4" t="s">
        <v>8</v>
      </c>
      <c r="J14" s="5">
        <f>IFERROR(__xludf.DUMMYFUNCTION("""COMPUTED_VALUE"""),44231.040671296294)</f>
        <v>44231.04067</v>
      </c>
      <c r="K14" s="2" t="s">
        <v>535</v>
      </c>
    </row>
    <row r="15" ht="15.75" customHeight="1">
      <c r="A15" s="1" t="s">
        <v>542</v>
      </c>
      <c r="B15" s="3">
        <v>4.0</v>
      </c>
      <c r="C15" s="3">
        <v>14.0</v>
      </c>
      <c r="D15" s="1" t="str">
        <f>IFERROR(__xludf.DUMMYFUNCTION("""COMPUTED_VALUE"""),"Weapon")</f>
        <v>Weapon</v>
      </c>
      <c r="E15" s="1" t="str">
        <f>IFERROR(__xludf.DUMMYFUNCTION("""COMPUTED_VALUE"""),"2021-02-04 00:58:34")</f>
        <v>2021-02-04 00:58:34</v>
      </c>
      <c r="F15" s="1" t="str">
        <f>IFERROR(__xludf.DUMMYFUNCTION("""COMPUTED_VALUE"""),"Sharpshooter's Oath")</f>
        <v>Sharpshooter's Oath</v>
      </c>
      <c r="G15" s="1" t="s">
        <v>7</v>
      </c>
      <c r="H15" s="4">
        <v>44231.0</v>
      </c>
      <c r="I15" s="4" t="s">
        <v>8</v>
      </c>
      <c r="J15" s="5">
        <f>IFERROR(__xludf.DUMMYFUNCTION("""COMPUTED_VALUE"""),44231.040671296294)</f>
        <v>44231.04067</v>
      </c>
      <c r="K15" s="2" t="s">
        <v>535</v>
      </c>
    </row>
    <row r="16" ht="15.75" customHeight="1">
      <c r="A16" s="1" t="s">
        <v>542</v>
      </c>
      <c r="B16" s="3">
        <v>5.0</v>
      </c>
      <c r="C16" s="3">
        <v>15.0</v>
      </c>
      <c r="D16" s="1" t="str">
        <f>IFERROR(__xludf.DUMMYFUNCTION("""COMPUTED_VALUE"""),"Weapon")</f>
        <v>Weapon</v>
      </c>
      <c r="E16" s="1" t="str">
        <f>IFERROR(__xludf.DUMMYFUNCTION("""COMPUTED_VALUE"""),"2021-02-04 00:58:34")</f>
        <v>2021-02-04 00:58:34</v>
      </c>
      <c r="F16" s="1" t="str">
        <f>IFERROR(__xludf.DUMMYFUNCTION("""COMPUTED_VALUE"""),"Sharpshooter's Oath")</f>
        <v>Sharpshooter's Oath</v>
      </c>
      <c r="G16" s="1" t="s">
        <v>7</v>
      </c>
      <c r="H16" s="4">
        <v>44231.0</v>
      </c>
      <c r="I16" s="4" t="s">
        <v>8</v>
      </c>
      <c r="J16" s="5">
        <f>IFERROR(__xludf.DUMMYFUNCTION("""COMPUTED_VALUE"""),44231.040671296294)</f>
        <v>44231.04067</v>
      </c>
      <c r="K16" s="2" t="s">
        <v>535</v>
      </c>
    </row>
    <row r="17" ht="15.75" customHeight="1">
      <c r="A17" s="1" t="s">
        <v>545</v>
      </c>
      <c r="B17" s="3">
        <v>6.0</v>
      </c>
      <c r="C17" s="3">
        <v>16.0</v>
      </c>
      <c r="D17" s="1" t="str">
        <f>IFERROR(__xludf.DUMMYFUNCTION("""COMPUTED_VALUE"""),"Weapon")</f>
        <v>Weapon</v>
      </c>
      <c r="E17" s="1" t="str">
        <f>IFERROR(__xludf.DUMMYFUNCTION("""COMPUTED_VALUE"""),"2021-02-04 00:58:34")</f>
        <v>2021-02-04 00:58:34</v>
      </c>
      <c r="F17" s="1" t="str">
        <f>IFERROR(__xludf.DUMMYFUNCTION("""COMPUTED_VALUE"""),"Eye of Perception")</f>
        <v>Eye of Perception</v>
      </c>
      <c r="G17" s="1" t="s">
        <v>17</v>
      </c>
      <c r="H17" s="4">
        <v>44231.0</v>
      </c>
      <c r="I17" s="4" t="s">
        <v>8</v>
      </c>
      <c r="J17" s="5">
        <f>IFERROR(__xludf.DUMMYFUNCTION("""COMPUTED_VALUE"""),44231.040671296294)</f>
        <v>44231.04067</v>
      </c>
      <c r="K17" s="2" t="s">
        <v>535</v>
      </c>
    </row>
    <row r="18" ht="15.75" customHeight="1">
      <c r="A18" s="1" t="s">
        <v>542</v>
      </c>
      <c r="B18" s="3">
        <v>7.0</v>
      </c>
      <c r="C18" s="3">
        <v>17.0</v>
      </c>
      <c r="D18" s="1" t="str">
        <f>IFERROR(__xludf.DUMMYFUNCTION("""COMPUTED_VALUE"""),"Weapon")</f>
        <v>Weapon</v>
      </c>
      <c r="E18" s="1" t="str">
        <f>IFERROR(__xludf.DUMMYFUNCTION("""COMPUTED_VALUE"""),"2021-02-04 00:58:34")</f>
        <v>2021-02-04 00:58:34</v>
      </c>
      <c r="F18" s="1" t="str">
        <f>IFERROR(__xludf.DUMMYFUNCTION("""COMPUTED_VALUE"""),"Sharpshooter's Oath")</f>
        <v>Sharpshooter's Oath</v>
      </c>
      <c r="G18" s="1" t="s">
        <v>7</v>
      </c>
      <c r="H18" s="4">
        <v>44231.0</v>
      </c>
      <c r="I18" s="4" t="s">
        <v>8</v>
      </c>
      <c r="J18" s="5">
        <f>IFERROR(__xludf.DUMMYFUNCTION("""COMPUTED_VALUE"""),44231.040671296294)</f>
        <v>44231.04067</v>
      </c>
      <c r="K18" s="2" t="s">
        <v>535</v>
      </c>
    </row>
    <row r="19" ht="15.75" customHeight="1">
      <c r="A19" s="1" t="s">
        <v>546</v>
      </c>
      <c r="B19" s="3">
        <v>8.0</v>
      </c>
      <c r="C19" s="3">
        <v>18.0</v>
      </c>
      <c r="D19" s="1" t="str">
        <f>IFERROR(__xludf.DUMMYFUNCTION("""COMPUTED_VALUE"""),"Weapon")</f>
        <v>Weapon</v>
      </c>
      <c r="E19" s="1" t="str">
        <f>IFERROR(__xludf.DUMMYFUNCTION("""COMPUTED_VALUE"""),"2021-02-04 00:58:34")</f>
        <v>2021-02-04 00:58:34</v>
      </c>
      <c r="F19" s="1" t="str">
        <f>IFERROR(__xludf.DUMMYFUNCTION("""COMPUTED_VALUE"""),"Bloodtainted Greatsword")</f>
        <v>Bloodtainted Greatsword</v>
      </c>
      <c r="G19" s="1" t="s">
        <v>7</v>
      </c>
      <c r="H19" s="4">
        <v>44231.0</v>
      </c>
      <c r="I19" s="4" t="s">
        <v>8</v>
      </c>
      <c r="J19" s="5">
        <f>IFERROR(__xludf.DUMMYFUNCTION("""COMPUTED_VALUE"""),44231.040671296294)</f>
        <v>44231.04067</v>
      </c>
      <c r="K19" s="2" t="s">
        <v>535</v>
      </c>
    </row>
    <row r="20" ht="15.75" customHeight="1">
      <c r="A20" s="1" t="s">
        <v>543</v>
      </c>
      <c r="B20" s="3">
        <v>9.0</v>
      </c>
      <c r="C20" s="3">
        <v>19.0</v>
      </c>
      <c r="D20" s="1" t="str">
        <f>IFERROR(__xludf.DUMMYFUNCTION("""COMPUTED_VALUE"""),"Weapon")</f>
        <v>Weapon</v>
      </c>
      <c r="E20" s="1" t="str">
        <f>IFERROR(__xludf.DUMMYFUNCTION("""COMPUTED_VALUE"""),"2021-02-04 00:58:34")</f>
        <v>2021-02-04 00:58:34</v>
      </c>
      <c r="F20" s="1" t="str">
        <f>IFERROR(__xludf.DUMMYFUNCTION("""COMPUTED_VALUE"""),"Emerald Orb")</f>
        <v>Emerald Orb</v>
      </c>
      <c r="G20" s="1" t="s">
        <v>7</v>
      </c>
      <c r="H20" s="4">
        <v>44231.0</v>
      </c>
      <c r="I20" s="4" t="s">
        <v>8</v>
      </c>
      <c r="J20" s="5">
        <f>IFERROR(__xludf.DUMMYFUNCTION("""COMPUTED_VALUE"""),44231.040671296294)</f>
        <v>44231.04067</v>
      </c>
      <c r="K20" s="2" t="s">
        <v>535</v>
      </c>
    </row>
    <row r="21" ht="15.75" customHeight="1">
      <c r="A21" s="1" t="s">
        <v>544</v>
      </c>
      <c r="B21" s="3">
        <v>10.0</v>
      </c>
      <c r="C21" s="3">
        <v>20.0</v>
      </c>
      <c r="D21" s="1" t="str">
        <f>IFERROR(__xludf.DUMMYFUNCTION("""COMPUTED_VALUE"""),"Weapon")</f>
        <v>Weapon</v>
      </c>
      <c r="E21" s="1" t="str">
        <f>IFERROR(__xludf.DUMMYFUNCTION("""COMPUTED_VALUE"""),"2021-02-04 00:58:34")</f>
        <v>2021-02-04 00:58:34</v>
      </c>
      <c r="F21" s="1" t="str">
        <f>IFERROR(__xludf.DUMMYFUNCTION("""COMPUTED_VALUE"""),"Magic Guide")</f>
        <v>Magic Guide</v>
      </c>
      <c r="G21" s="1" t="s">
        <v>7</v>
      </c>
      <c r="H21" s="4">
        <v>44231.0</v>
      </c>
      <c r="I21" s="4" t="s">
        <v>8</v>
      </c>
      <c r="J21" s="5">
        <f>IFERROR(__xludf.DUMMYFUNCTION("""COMPUTED_VALUE"""),44231.040671296294)</f>
        <v>44231.04067</v>
      </c>
      <c r="K21" s="2" t="s">
        <v>535</v>
      </c>
    </row>
    <row r="22" ht="15.75" customHeight="1">
      <c r="A22" s="1" t="s">
        <v>547</v>
      </c>
      <c r="B22" s="3">
        <v>1.0</v>
      </c>
      <c r="C22" s="3">
        <v>21.0</v>
      </c>
      <c r="D22" s="1" t="str">
        <f>IFERROR(__xludf.DUMMYFUNCTION("""COMPUTED_VALUE"""),"Weapon")</f>
        <v>Weapon</v>
      </c>
      <c r="E22" s="1" t="str">
        <f>IFERROR(__xludf.DUMMYFUNCTION("""COMPUTED_VALUE"""),"2021-02-04 21:19:22")</f>
        <v>2021-02-04 21:19:22</v>
      </c>
      <c r="F22" s="1" t="str">
        <f>IFERROR(__xludf.DUMMYFUNCTION("""COMPUTED_VALUE"""),"Ferrous Shadow")</f>
        <v>Ferrous Shadow</v>
      </c>
      <c r="G22" s="1" t="s">
        <v>7</v>
      </c>
      <c r="H22" s="4">
        <v>44231.0</v>
      </c>
      <c r="I22" s="4" t="s">
        <v>8</v>
      </c>
      <c r="J22" s="5">
        <f>IFERROR(__xludf.DUMMYFUNCTION("""COMPUTED_VALUE"""),44231.888449074075)</f>
        <v>44231.88845</v>
      </c>
      <c r="K22" s="2" t="s">
        <v>535</v>
      </c>
    </row>
    <row r="23" ht="15.75" customHeight="1">
      <c r="A23" s="1" t="s">
        <v>548</v>
      </c>
      <c r="B23" s="3">
        <v>2.0</v>
      </c>
      <c r="C23" s="3">
        <v>22.0</v>
      </c>
      <c r="D23" s="1" t="str">
        <f>IFERROR(__xludf.DUMMYFUNCTION("""COMPUTED_VALUE"""),"Weapon")</f>
        <v>Weapon</v>
      </c>
      <c r="E23" s="1" t="str">
        <f>IFERROR(__xludf.DUMMYFUNCTION("""COMPUTED_VALUE"""),"2021-02-04 21:19:22")</f>
        <v>2021-02-04 21:19:22</v>
      </c>
      <c r="F23" s="1" t="str">
        <f>IFERROR(__xludf.DUMMYFUNCTION("""COMPUTED_VALUE"""),"Bloodtainted Greatsword")</f>
        <v>Bloodtainted Greatsword</v>
      </c>
      <c r="G23" s="1" t="s">
        <v>7</v>
      </c>
      <c r="H23" s="4">
        <v>44231.0</v>
      </c>
      <c r="I23" s="4" t="s">
        <v>8</v>
      </c>
      <c r="J23" s="5">
        <f>IFERROR(__xludf.DUMMYFUNCTION("""COMPUTED_VALUE"""),44231.888449074075)</f>
        <v>44231.88845</v>
      </c>
      <c r="K23" s="2" t="s">
        <v>535</v>
      </c>
    </row>
    <row r="24" ht="15.75" customHeight="1">
      <c r="A24" s="1" t="s">
        <v>549</v>
      </c>
      <c r="B24" s="3">
        <v>3.0</v>
      </c>
      <c r="C24" s="3">
        <v>23.0</v>
      </c>
      <c r="D24" s="1" t="str">
        <f>IFERROR(__xludf.DUMMYFUNCTION("""COMPUTED_VALUE"""),"Weapon")</f>
        <v>Weapon</v>
      </c>
      <c r="E24" s="1" t="str">
        <f>IFERROR(__xludf.DUMMYFUNCTION("""COMPUTED_VALUE"""),"2021-02-04 21:19:22")</f>
        <v>2021-02-04 21:19:22</v>
      </c>
      <c r="F24" s="1" t="str">
        <f>IFERROR(__xludf.DUMMYFUNCTION("""COMPUTED_VALUE"""),"Skyrider Sword")</f>
        <v>Skyrider Sword</v>
      </c>
      <c r="G24" s="1" t="s">
        <v>7</v>
      </c>
      <c r="H24" s="4">
        <v>44231.0</v>
      </c>
      <c r="I24" s="4" t="s">
        <v>8</v>
      </c>
      <c r="J24" s="5">
        <f>IFERROR(__xludf.DUMMYFUNCTION("""COMPUTED_VALUE"""),44231.888449074075)</f>
        <v>44231.88845</v>
      </c>
      <c r="K24" s="2" t="s">
        <v>535</v>
      </c>
    </row>
    <row r="25" ht="15.75" customHeight="1">
      <c r="A25" s="1" t="s">
        <v>550</v>
      </c>
      <c r="B25" s="3">
        <v>4.0</v>
      </c>
      <c r="C25" s="3">
        <v>24.0</v>
      </c>
      <c r="D25" s="1" t="str">
        <f>IFERROR(__xludf.DUMMYFUNCTION("""COMPUTED_VALUE"""),"Weapon")</f>
        <v>Weapon</v>
      </c>
      <c r="E25" s="1" t="str">
        <f>IFERROR(__xludf.DUMMYFUNCTION("""COMPUTED_VALUE"""),"2021-02-04 21:19:22")</f>
        <v>2021-02-04 21:19:22</v>
      </c>
      <c r="F25" s="1" t="str">
        <f>IFERROR(__xludf.DUMMYFUNCTION("""COMPUTED_VALUE"""),"Emerald Orb")</f>
        <v>Emerald Orb</v>
      </c>
      <c r="G25" s="1" t="s">
        <v>7</v>
      </c>
      <c r="H25" s="4">
        <v>44231.0</v>
      </c>
      <c r="I25" s="4" t="s">
        <v>8</v>
      </c>
      <c r="J25" s="5">
        <f>IFERROR(__xludf.DUMMYFUNCTION("""COMPUTED_VALUE"""),44231.888449074075)</f>
        <v>44231.88845</v>
      </c>
      <c r="K25" s="2" t="s">
        <v>535</v>
      </c>
    </row>
    <row r="26" ht="15.75" customHeight="1">
      <c r="A26" s="1" t="s">
        <v>551</v>
      </c>
      <c r="B26" s="3">
        <v>5.0</v>
      </c>
      <c r="C26" s="3">
        <v>25.0</v>
      </c>
      <c r="D26" s="1" t="str">
        <f>IFERROR(__xludf.DUMMYFUNCTION("""COMPUTED_VALUE"""),"Weapon")</f>
        <v>Weapon</v>
      </c>
      <c r="E26" s="1" t="str">
        <f>IFERROR(__xludf.DUMMYFUNCTION("""COMPUTED_VALUE"""),"2021-02-04 21:19:22")</f>
        <v>2021-02-04 21:19:22</v>
      </c>
      <c r="F26" s="1" t="str">
        <f>IFERROR(__xludf.DUMMYFUNCTION("""COMPUTED_VALUE"""),"The Flute")</f>
        <v>The Flute</v>
      </c>
      <c r="G26" s="1" t="s">
        <v>17</v>
      </c>
      <c r="H26" s="4">
        <v>44231.0</v>
      </c>
      <c r="I26" s="4" t="s">
        <v>8</v>
      </c>
      <c r="J26" s="5">
        <f>IFERROR(__xludf.DUMMYFUNCTION("""COMPUTED_VALUE"""),44231.888449074075)</f>
        <v>44231.88845</v>
      </c>
      <c r="K26" s="2" t="s">
        <v>535</v>
      </c>
    </row>
    <row r="27" ht="15.75" customHeight="1">
      <c r="A27" s="1" t="s">
        <v>552</v>
      </c>
      <c r="B27" s="3">
        <v>6.0</v>
      </c>
      <c r="C27" s="3">
        <v>26.0</v>
      </c>
      <c r="D27" s="1" t="str">
        <f>IFERROR(__xludf.DUMMYFUNCTION("""COMPUTED_VALUE"""),"Character")</f>
        <v>Character</v>
      </c>
      <c r="E27" s="1" t="str">
        <f>IFERROR(__xludf.DUMMYFUNCTION("""COMPUTED_VALUE"""),"2021-02-04 21:19:22")</f>
        <v>2021-02-04 21:19:22</v>
      </c>
      <c r="F27" s="1" t="str">
        <f>IFERROR(__xludf.DUMMYFUNCTION("""COMPUTED_VALUE"""),"Chongyun")</f>
        <v>Chongyun</v>
      </c>
      <c r="G27" s="1" t="s">
        <v>17</v>
      </c>
      <c r="H27" s="4">
        <v>44231.0</v>
      </c>
      <c r="I27" s="4" t="s">
        <v>8</v>
      </c>
      <c r="J27" s="5">
        <f>IFERROR(__xludf.DUMMYFUNCTION("""COMPUTED_VALUE"""),44231.888449074075)</f>
        <v>44231.88845</v>
      </c>
      <c r="K27" s="2" t="s">
        <v>535</v>
      </c>
    </row>
    <row r="28" ht="15.75" customHeight="1">
      <c r="A28" s="1" t="s">
        <v>548</v>
      </c>
      <c r="B28" s="3">
        <v>7.0</v>
      </c>
      <c r="C28" s="3">
        <v>27.0</v>
      </c>
      <c r="D28" s="1" t="str">
        <f>IFERROR(__xludf.DUMMYFUNCTION("""COMPUTED_VALUE"""),"Weapon")</f>
        <v>Weapon</v>
      </c>
      <c r="E28" s="1" t="str">
        <f>IFERROR(__xludf.DUMMYFUNCTION("""COMPUTED_VALUE"""),"2021-02-04 21:19:22")</f>
        <v>2021-02-04 21:19:22</v>
      </c>
      <c r="F28" s="1" t="str">
        <f>IFERROR(__xludf.DUMMYFUNCTION("""COMPUTED_VALUE"""),"Bloodtainted Greatsword")</f>
        <v>Bloodtainted Greatsword</v>
      </c>
      <c r="G28" s="1" t="s">
        <v>7</v>
      </c>
      <c r="H28" s="4">
        <v>44231.0</v>
      </c>
      <c r="I28" s="4" t="s">
        <v>8</v>
      </c>
      <c r="J28" s="5">
        <f>IFERROR(__xludf.DUMMYFUNCTION("""COMPUTED_VALUE"""),44231.888449074075)</f>
        <v>44231.88845</v>
      </c>
      <c r="K28" s="2" t="s">
        <v>535</v>
      </c>
    </row>
    <row r="29" ht="15.75" customHeight="1">
      <c r="A29" s="1" t="s">
        <v>553</v>
      </c>
      <c r="B29" s="3">
        <v>8.0</v>
      </c>
      <c r="C29" s="3">
        <v>28.0</v>
      </c>
      <c r="D29" s="1" t="str">
        <f>IFERROR(__xludf.DUMMYFUNCTION("""COMPUTED_VALUE"""),"Weapon")</f>
        <v>Weapon</v>
      </c>
      <c r="E29" s="1" t="str">
        <f>IFERROR(__xludf.DUMMYFUNCTION("""COMPUTED_VALUE"""),"2021-02-04 21:19:22")</f>
        <v>2021-02-04 21:19:22</v>
      </c>
      <c r="F29" s="1" t="str">
        <f>IFERROR(__xludf.DUMMYFUNCTION("""COMPUTED_VALUE"""),"Black Tassel")</f>
        <v>Black Tassel</v>
      </c>
      <c r="G29" s="1" t="s">
        <v>7</v>
      </c>
      <c r="H29" s="4">
        <v>44231.0</v>
      </c>
      <c r="I29" s="4" t="s">
        <v>8</v>
      </c>
      <c r="J29" s="5">
        <f>IFERROR(__xludf.DUMMYFUNCTION("""COMPUTED_VALUE"""),44231.888449074075)</f>
        <v>44231.88845</v>
      </c>
      <c r="K29" s="2" t="s">
        <v>535</v>
      </c>
    </row>
    <row r="30" ht="15.75" customHeight="1">
      <c r="A30" s="1" t="s">
        <v>554</v>
      </c>
      <c r="B30" s="3">
        <v>9.0</v>
      </c>
      <c r="C30" s="3">
        <v>29.0</v>
      </c>
      <c r="D30" s="1" t="str">
        <f>IFERROR(__xludf.DUMMYFUNCTION("""COMPUTED_VALUE"""),"Weapon")</f>
        <v>Weapon</v>
      </c>
      <c r="E30" s="1" t="str">
        <f>IFERROR(__xludf.DUMMYFUNCTION("""COMPUTED_VALUE"""),"2021-02-04 21:19:22")</f>
        <v>2021-02-04 21:19:22</v>
      </c>
      <c r="F30" s="1" t="str">
        <f>IFERROR(__xludf.DUMMYFUNCTION("""COMPUTED_VALUE"""),"Slingshot")</f>
        <v>Slingshot</v>
      </c>
      <c r="G30" s="1" t="s">
        <v>7</v>
      </c>
      <c r="H30" s="4">
        <v>44231.0</v>
      </c>
      <c r="I30" s="4" t="s">
        <v>8</v>
      </c>
      <c r="J30" s="5">
        <f>IFERROR(__xludf.DUMMYFUNCTION("""COMPUTED_VALUE"""),44231.888449074075)</f>
        <v>44231.88845</v>
      </c>
      <c r="K30" s="2" t="s">
        <v>535</v>
      </c>
    </row>
    <row r="31" ht="15.75" customHeight="1">
      <c r="A31" s="1" t="s">
        <v>555</v>
      </c>
      <c r="B31" s="3">
        <v>10.0</v>
      </c>
      <c r="C31" s="3">
        <v>30.0</v>
      </c>
      <c r="D31" s="1" t="str">
        <f>IFERROR(__xludf.DUMMYFUNCTION("""COMPUTED_VALUE"""),"Weapon")</f>
        <v>Weapon</v>
      </c>
      <c r="E31" s="1" t="str">
        <f>IFERROR(__xludf.DUMMYFUNCTION("""COMPUTED_VALUE"""),"2021-02-04 21:19:22")</f>
        <v>2021-02-04 21:19:22</v>
      </c>
      <c r="F31" s="1" t="str">
        <f>IFERROR(__xludf.DUMMYFUNCTION("""COMPUTED_VALUE"""),"Debate Club")</f>
        <v>Debate Club</v>
      </c>
      <c r="G31" s="1" t="s">
        <v>7</v>
      </c>
      <c r="H31" s="4">
        <v>44231.0</v>
      </c>
      <c r="I31" s="4" t="s">
        <v>8</v>
      </c>
      <c r="J31" s="5">
        <f>IFERROR(__xludf.DUMMYFUNCTION("""COMPUTED_VALUE"""),44231.888449074075)</f>
        <v>44231.88845</v>
      </c>
      <c r="K31" s="2" t="s">
        <v>535</v>
      </c>
    </row>
    <row r="32" ht="15.75" customHeight="1">
      <c r="A32" s="1" t="s">
        <v>556</v>
      </c>
      <c r="B32" s="3">
        <v>1.0</v>
      </c>
      <c r="C32" s="3">
        <v>31.0</v>
      </c>
      <c r="D32" s="1" t="str">
        <f>IFERROR(__xludf.DUMMYFUNCTION("""COMPUTED_VALUE"""),"Weapon")</f>
        <v>Weapon</v>
      </c>
      <c r="E32" s="1" t="str">
        <f>IFERROR(__xludf.DUMMYFUNCTION("""COMPUTED_VALUE"""),"2021-02-07 00:32:44")</f>
        <v>2021-02-07 00:32:44</v>
      </c>
      <c r="F32" s="1" t="str">
        <f>IFERROR(__xludf.DUMMYFUNCTION("""COMPUTED_VALUE"""),"Cool Steel")</f>
        <v>Cool Steel</v>
      </c>
      <c r="G32" s="1" t="s">
        <v>7</v>
      </c>
      <c r="H32" s="4">
        <v>44234.0</v>
      </c>
      <c r="I32" s="4" t="s">
        <v>8</v>
      </c>
      <c r="J32" s="5">
        <f>IFERROR(__xludf.DUMMYFUNCTION("""COMPUTED_VALUE"""),44234.022731481484)</f>
        <v>44234.02273</v>
      </c>
      <c r="K32" s="2" t="s">
        <v>535</v>
      </c>
    </row>
    <row r="33" ht="15.75" customHeight="1">
      <c r="A33" s="1" t="s">
        <v>557</v>
      </c>
      <c r="B33" s="3">
        <v>2.0</v>
      </c>
      <c r="C33" s="3">
        <v>32.0</v>
      </c>
      <c r="D33" s="1" t="str">
        <f>IFERROR(__xludf.DUMMYFUNCTION("""COMPUTED_VALUE"""),"Weapon")</f>
        <v>Weapon</v>
      </c>
      <c r="E33" s="1" t="str">
        <f>IFERROR(__xludf.DUMMYFUNCTION("""COMPUTED_VALUE"""),"2021-02-07 00:32:44")</f>
        <v>2021-02-07 00:32:44</v>
      </c>
      <c r="F33" s="1" t="str">
        <f>IFERROR(__xludf.DUMMYFUNCTION("""COMPUTED_VALUE"""),"Ferrous Shadow")</f>
        <v>Ferrous Shadow</v>
      </c>
      <c r="G33" s="1" t="s">
        <v>7</v>
      </c>
      <c r="H33" s="4">
        <v>44234.0</v>
      </c>
      <c r="I33" s="4" t="s">
        <v>8</v>
      </c>
      <c r="J33" s="5">
        <f>IFERROR(__xludf.DUMMYFUNCTION("""COMPUTED_VALUE"""),44234.022731481484)</f>
        <v>44234.02273</v>
      </c>
      <c r="K33" s="2" t="s">
        <v>535</v>
      </c>
    </row>
    <row r="34" ht="15.75" customHeight="1">
      <c r="A34" s="1" t="s">
        <v>558</v>
      </c>
      <c r="B34" s="3">
        <v>3.0</v>
      </c>
      <c r="C34" s="3">
        <v>33.0</v>
      </c>
      <c r="D34" s="1" t="str">
        <f>IFERROR(__xludf.DUMMYFUNCTION("""COMPUTED_VALUE"""),"Weapon")</f>
        <v>Weapon</v>
      </c>
      <c r="E34" s="1" t="str">
        <f>IFERROR(__xludf.DUMMYFUNCTION("""COMPUTED_VALUE"""),"2021-02-07 00:32:44")</f>
        <v>2021-02-07 00:32:44</v>
      </c>
      <c r="F34" s="1" t="str">
        <f>IFERROR(__xludf.DUMMYFUNCTION("""COMPUTED_VALUE"""),"Sharpshooter's Oath")</f>
        <v>Sharpshooter's Oath</v>
      </c>
      <c r="G34" s="1" t="s">
        <v>7</v>
      </c>
      <c r="H34" s="4">
        <v>44234.0</v>
      </c>
      <c r="I34" s="4" t="s">
        <v>8</v>
      </c>
      <c r="J34" s="5">
        <f>IFERROR(__xludf.DUMMYFUNCTION("""COMPUTED_VALUE"""),44234.022731481484)</f>
        <v>44234.02273</v>
      </c>
      <c r="K34" s="2" t="s">
        <v>535</v>
      </c>
    </row>
    <row r="35" ht="15.75" customHeight="1">
      <c r="A35" s="1" t="s">
        <v>559</v>
      </c>
      <c r="B35" s="3">
        <v>4.0</v>
      </c>
      <c r="C35" s="3">
        <v>34.0</v>
      </c>
      <c r="D35" s="1" t="str">
        <f>IFERROR(__xludf.DUMMYFUNCTION("""COMPUTED_VALUE"""),"Weapon")</f>
        <v>Weapon</v>
      </c>
      <c r="E35" s="1" t="str">
        <f>IFERROR(__xludf.DUMMYFUNCTION("""COMPUTED_VALUE"""),"2021-02-07 00:32:44")</f>
        <v>2021-02-07 00:32:44</v>
      </c>
      <c r="F35" s="1" t="str">
        <f>IFERROR(__xludf.DUMMYFUNCTION("""COMPUTED_VALUE"""),"Magic Guide")</f>
        <v>Magic Guide</v>
      </c>
      <c r="G35" s="1" t="s">
        <v>7</v>
      </c>
      <c r="H35" s="4">
        <v>44234.0</v>
      </c>
      <c r="I35" s="4" t="s">
        <v>8</v>
      </c>
      <c r="J35" s="5">
        <f>IFERROR(__xludf.DUMMYFUNCTION("""COMPUTED_VALUE"""),44234.022731481484)</f>
        <v>44234.02273</v>
      </c>
      <c r="K35" s="2" t="s">
        <v>535</v>
      </c>
    </row>
    <row r="36" ht="15.75" customHeight="1">
      <c r="A36" s="1" t="s">
        <v>560</v>
      </c>
      <c r="B36" s="3">
        <v>5.0</v>
      </c>
      <c r="C36" s="3">
        <v>35.0</v>
      </c>
      <c r="D36" s="1" t="str">
        <f>IFERROR(__xludf.DUMMYFUNCTION("""COMPUTED_VALUE"""),"Weapon")</f>
        <v>Weapon</v>
      </c>
      <c r="E36" s="1" t="str">
        <f>IFERROR(__xludf.DUMMYFUNCTION("""COMPUTED_VALUE"""),"2021-02-07 00:32:44")</f>
        <v>2021-02-07 00:32:44</v>
      </c>
      <c r="F36" s="1" t="str">
        <f>IFERROR(__xludf.DUMMYFUNCTION("""COMPUTED_VALUE"""),"The Flute")</f>
        <v>The Flute</v>
      </c>
      <c r="G36" s="1" t="s">
        <v>17</v>
      </c>
      <c r="H36" s="4">
        <v>44234.0</v>
      </c>
      <c r="I36" s="4" t="s">
        <v>8</v>
      </c>
      <c r="J36" s="5">
        <f>IFERROR(__xludf.DUMMYFUNCTION("""COMPUTED_VALUE"""),44234.022731481484)</f>
        <v>44234.02273</v>
      </c>
      <c r="K36" s="2" t="s">
        <v>535</v>
      </c>
    </row>
    <row r="37" ht="15.75" customHeight="1">
      <c r="A37" s="1" t="s">
        <v>561</v>
      </c>
      <c r="B37" s="3">
        <v>6.0</v>
      </c>
      <c r="C37" s="3">
        <v>36.0</v>
      </c>
      <c r="D37" s="1" t="str">
        <f>IFERROR(__xludf.DUMMYFUNCTION("""COMPUTED_VALUE"""),"Weapon")</f>
        <v>Weapon</v>
      </c>
      <c r="E37" s="1" t="str">
        <f>IFERROR(__xludf.DUMMYFUNCTION("""COMPUTED_VALUE"""),"2021-02-07 00:32:44")</f>
        <v>2021-02-07 00:32:44</v>
      </c>
      <c r="F37" s="1" t="str">
        <f>IFERROR(__xludf.DUMMYFUNCTION("""COMPUTED_VALUE"""),"Black Tassel")</f>
        <v>Black Tassel</v>
      </c>
      <c r="G37" s="1" t="s">
        <v>7</v>
      </c>
      <c r="H37" s="4">
        <v>44234.0</v>
      </c>
      <c r="I37" s="4" t="s">
        <v>8</v>
      </c>
      <c r="J37" s="5">
        <f>IFERROR(__xludf.DUMMYFUNCTION("""COMPUTED_VALUE"""),44234.022731481484)</f>
        <v>44234.02273</v>
      </c>
      <c r="K37" s="2" t="s">
        <v>535</v>
      </c>
    </row>
    <row r="38" ht="15.75" customHeight="1">
      <c r="A38" s="1" t="s">
        <v>562</v>
      </c>
      <c r="B38" s="3">
        <v>7.0</v>
      </c>
      <c r="C38" s="3">
        <v>37.0</v>
      </c>
      <c r="D38" s="1" t="str">
        <f>IFERROR(__xludf.DUMMYFUNCTION("""COMPUTED_VALUE"""),"Weapon")</f>
        <v>Weapon</v>
      </c>
      <c r="E38" s="1" t="str">
        <f>IFERROR(__xludf.DUMMYFUNCTION("""COMPUTED_VALUE"""),"2021-02-07 00:32:44")</f>
        <v>2021-02-07 00:32:44</v>
      </c>
      <c r="F38" s="1" t="str">
        <f>IFERROR(__xludf.DUMMYFUNCTION("""COMPUTED_VALUE"""),"Debate Club")</f>
        <v>Debate Club</v>
      </c>
      <c r="G38" s="1" t="s">
        <v>7</v>
      </c>
      <c r="H38" s="4">
        <v>44234.0</v>
      </c>
      <c r="I38" s="4" t="s">
        <v>8</v>
      </c>
      <c r="J38" s="5">
        <f>IFERROR(__xludf.DUMMYFUNCTION("""COMPUTED_VALUE"""),44234.022731481484)</f>
        <v>44234.02273</v>
      </c>
      <c r="K38" s="2" t="s">
        <v>535</v>
      </c>
    </row>
    <row r="39" ht="15.75" customHeight="1">
      <c r="A39" s="1" t="s">
        <v>558</v>
      </c>
      <c r="B39" s="3">
        <v>8.0</v>
      </c>
      <c r="C39" s="3">
        <v>38.0</v>
      </c>
      <c r="D39" s="1" t="str">
        <f>IFERROR(__xludf.DUMMYFUNCTION("""COMPUTED_VALUE"""),"Weapon")</f>
        <v>Weapon</v>
      </c>
      <c r="E39" s="1" t="str">
        <f>IFERROR(__xludf.DUMMYFUNCTION("""COMPUTED_VALUE"""),"2021-02-07 00:32:44")</f>
        <v>2021-02-07 00:32:44</v>
      </c>
      <c r="F39" s="1" t="str">
        <f>IFERROR(__xludf.DUMMYFUNCTION("""COMPUTED_VALUE"""),"Sharpshooter's Oath")</f>
        <v>Sharpshooter's Oath</v>
      </c>
      <c r="G39" s="1" t="s">
        <v>7</v>
      </c>
      <c r="H39" s="4">
        <v>44234.0</v>
      </c>
      <c r="I39" s="4" t="s">
        <v>8</v>
      </c>
      <c r="J39" s="5">
        <f>IFERROR(__xludf.DUMMYFUNCTION("""COMPUTED_VALUE"""),44234.022731481484)</f>
        <v>44234.02273</v>
      </c>
      <c r="K39" s="2" t="s">
        <v>535</v>
      </c>
    </row>
    <row r="40" ht="15.75" customHeight="1">
      <c r="A40" s="1" t="s">
        <v>563</v>
      </c>
      <c r="B40" s="3">
        <v>9.0</v>
      </c>
      <c r="C40" s="3">
        <v>39.0</v>
      </c>
      <c r="D40" s="1" t="str">
        <f>IFERROR(__xludf.DUMMYFUNCTION("""COMPUTED_VALUE"""),"Weapon")</f>
        <v>Weapon</v>
      </c>
      <c r="E40" s="1" t="str">
        <f>IFERROR(__xludf.DUMMYFUNCTION("""COMPUTED_VALUE"""),"2021-02-07 00:32:44")</f>
        <v>2021-02-07 00:32:44</v>
      </c>
      <c r="F40" s="1" t="str">
        <f>IFERROR(__xludf.DUMMYFUNCTION("""COMPUTED_VALUE"""),"Skyrider Sword")</f>
        <v>Skyrider Sword</v>
      </c>
      <c r="G40" s="1" t="s">
        <v>7</v>
      </c>
      <c r="H40" s="4">
        <v>44234.0</v>
      </c>
      <c r="I40" s="4" t="s">
        <v>8</v>
      </c>
      <c r="J40" s="5">
        <f>IFERROR(__xludf.DUMMYFUNCTION("""COMPUTED_VALUE"""),44234.022731481484)</f>
        <v>44234.02273</v>
      </c>
      <c r="K40" s="2" t="s">
        <v>535</v>
      </c>
    </row>
    <row r="41" ht="15.75" customHeight="1">
      <c r="A41" s="1" t="s">
        <v>564</v>
      </c>
      <c r="B41" s="3">
        <v>10.0</v>
      </c>
      <c r="C41" s="3">
        <v>40.0</v>
      </c>
      <c r="D41" s="1" t="str">
        <f>IFERROR(__xludf.DUMMYFUNCTION("""COMPUTED_VALUE"""),"Weapon")</f>
        <v>Weapon</v>
      </c>
      <c r="E41" s="1" t="str">
        <f>IFERROR(__xludf.DUMMYFUNCTION("""COMPUTED_VALUE"""),"2021-02-07 00:32:44")</f>
        <v>2021-02-07 00:32:44</v>
      </c>
      <c r="F41" s="1" t="str">
        <f>IFERROR(__xludf.DUMMYFUNCTION("""COMPUTED_VALUE"""),"Harbinger of Dawn")</f>
        <v>Harbinger of Dawn</v>
      </c>
      <c r="G41" s="1" t="s">
        <v>7</v>
      </c>
      <c r="H41" s="4">
        <v>44234.0</v>
      </c>
      <c r="I41" s="4" t="s">
        <v>8</v>
      </c>
      <c r="J41" s="5">
        <f>IFERROR(__xludf.DUMMYFUNCTION("""COMPUTED_VALUE"""),44234.022731481484)</f>
        <v>44234.02273</v>
      </c>
      <c r="K41" s="2" t="s">
        <v>535</v>
      </c>
    </row>
    <row r="42" ht="15.75" customHeight="1">
      <c r="A42" s="1" t="s">
        <v>565</v>
      </c>
      <c r="B42" s="3">
        <v>1.0</v>
      </c>
      <c r="C42" s="3">
        <v>41.0</v>
      </c>
      <c r="D42" s="1" t="str">
        <f>IFERROR(__xludf.DUMMYFUNCTION("""COMPUTED_VALUE"""),"Weapon")</f>
        <v>Weapon</v>
      </c>
      <c r="E42" s="1" t="str">
        <f>IFERROR(__xludf.DUMMYFUNCTION("""COMPUTED_VALUE"""),"2021-02-07 11:58:01")</f>
        <v>2021-02-07 11:58:01</v>
      </c>
      <c r="F42" s="1" t="str">
        <f>IFERROR(__xludf.DUMMYFUNCTION("""COMPUTED_VALUE"""),"Slingshot")</f>
        <v>Slingshot</v>
      </c>
      <c r="G42" s="1" t="s">
        <v>7</v>
      </c>
      <c r="H42" s="4">
        <v>44234.0</v>
      </c>
      <c r="I42" s="4" t="s">
        <v>8</v>
      </c>
      <c r="J42" s="5">
        <f>IFERROR(__xludf.DUMMYFUNCTION("""COMPUTED_VALUE"""),44234.49862268518)</f>
        <v>44234.49862</v>
      </c>
      <c r="K42" s="2" t="s">
        <v>535</v>
      </c>
    </row>
    <row r="43" ht="15.75" customHeight="1">
      <c r="A43" s="1" t="s">
        <v>566</v>
      </c>
      <c r="B43" s="3">
        <v>2.0</v>
      </c>
      <c r="C43" s="3">
        <v>42.0</v>
      </c>
      <c r="D43" s="1" t="str">
        <f>IFERROR(__xludf.DUMMYFUNCTION("""COMPUTED_VALUE"""),"Weapon")</f>
        <v>Weapon</v>
      </c>
      <c r="E43" s="1" t="str">
        <f>IFERROR(__xludf.DUMMYFUNCTION("""COMPUTED_VALUE"""),"2021-02-07 11:58:01")</f>
        <v>2021-02-07 11:58:01</v>
      </c>
      <c r="F43" s="1" t="str">
        <f>IFERROR(__xludf.DUMMYFUNCTION("""COMPUTED_VALUE"""),"Ferrous Shadow")</f>
        <v>Ferrous Shadow</v>
      </c>
      <c r="G43" s="1" t="s">
        <v>7</v>
      </c>
      <c r="H43" s="4">
        <v>44234.0</v>
      </c>
      <c r="I43" s="4" t="s">
        <v>8</v>
      </c>
      <c r="J43" s="5">
        <f>IFERROR(__xludf.DUMMYFUNCTION("""COMPUTED_VALUE"""),44234.49862268518)</f>
        <v>44234.49862</v>
      </c>
      <c r="K43" s="2" t="s">
        <v>535</v>
      </c>
    </row>
    <row r="44" ht="15.75" customHeight="1">
      <c r="A44" s="1" t="s">
        <v>567</v>
      </c>
      <c r="B44" s="3">
        <v>3.0</v>
      </c>
      <c r="C44" s="3">
        <v>43.0</v>
      </c>
      <c r="D44" s="1" t="str">
        <f>IFERROR(__xludf.DUMMYFUNCTION("""COMPUTED_VALUE"""),"Weapon")</f>
        <v>Weapon</v>
      </c>
      <c r="E44" s="1" t="str">
        <f>IFERROR(__xludf.DUMMYFUNCTION("""COMPUTED_VALUE"""),"2021-02-07 11:58:01")</f>
        <v>2021-02-07 11:58:01</v>
      </c>
      <c r="F44" s="1" t="str">
        <f>IFERROR(__xludf.DUMMYFUNCTION("""COMPUTED_VALUE"""),"Sacrificial Fragments")</f>
        <v>Sacrificial Fragments</v>
      </c>
      <c r="G44" s="1" t="s">
        <v>17</v>
      </c>
      <c r="H44" s="4">
        <v>44234.0</v>
      </c>
      <c r="I44" s="4" t="s">
        <v>8</v>
      </c>
      <c r="J44" s="5">
        <f>IFERROR(__xludf.DUMMYFUNCTION("""COMPUTED_VALUE"""),44234.49862268518)</f>
        <v>44234.49862</v>
      </c>
      <c r="K44" s="2" t="s">
        <v>535</v>
      </c>
    </row>
    <row r="45" ht="15.75" customHeight="1">
      <c r="A45" s="1" t="s">
        <v>568</v>
      </c>
      <c r="B45" s="3">
        <v>4.0</v>
      </c>
      <c r="C45" s="3">
        <v>44.0</v>
      </c>
      <c r="D45" s="1" t="str">
        <f>IFERROR(__xludf.DUMMYFUNCTION("""COMPUTED_VALUE"""),"Weapon")</f>
        <v>Weapon</v>
      </c>
      <c r="E45" s="1" t="str">
        <f>IFERROR(__xludf.DUMMYFUNCTION("""COMPUTED_VALUE"""),"2021-02-07 11:58:01")</f>
        <v>2021-02-07 11:58:01</v>
      </c>
      <c r="F45" s="1" t="str">
        <f>IFERROR(__xludf.DUMMYFUNCTION("""COMPUTED_VALUE"""),"Debate Club")</f>
        <v>Debate Club</v>
      </c>
      <c r="G45" s="1" t="s">
        <v>7</v>
      </c>
      <c r="H45" s="4">
        <v>44234.0</v>
      </c>
      <c r="I45" s="4" t="s">
        <v>8</v>
      </c>
      <c r="J45" s="5">
        <f>IFERROR(__xludf.DUMMYFUNCTION("""COMPUTED_VALUE"""),44234.49862268518)</f>
        <v>44234.49862</v>
      </c>
      <c r="K45" s="2" t="s">
        <v>535</v>
      </c>
    </row>
    <row r="46" ht="15.75" customHeight="1">
      <c r="A46" s="1" t="s">
        <v>566</v>
      </c>
      <c r="B46" s="3">
        <v>5.0</v>
      </c>
      <c r="C46" s="3">
        <v>45.0</v>
      </c>
      <c r="D46" s="1" t="str">
        <f>IFERROR(__xludf.DUMMYFUNCTION("""COMPUTED_VALUE"""),"Weapon")</f>
        <v>Weapon</v>
      </c>
      <c r="E46" s="1" t="str">
        <f>IFERROR(__xludf.DUMMYFUNCTION("""COMPUTED_VALUE"""),"2021-02-07 11:58:01")</f>
        <v>2021-02-07 11:58:01</v>
      </c>
      <c r="F46" s="1" t="str">
        <f>IFERROR(__xludf.DUMMYFUNCTION("""COMPUTED_VALUE"""),"Ferrous Shadow")</f>
        <v>Ferrous Shadow</v>
      </c>
      <c r="G46" s="1" t="s">
        <v>7</v>
      </c>
      <c r="H46" s="4">
        <v>44234.0</v>
      </c>
      <c r="I46" s="4" t="s">
        <v>8</v>
      </c>
      <c r="J46" s="5">
        <f>IFERROR(__xludf.DUMMYFUNCTION("""COMPUTED_VALUE"""),44234.49862268518)</f>
        <v>44234.49862</v>
      </c>
      <c r="K46" s="2" t="s">
        <v>535</v>
      </c>
    </row>
    <row r="47" ht="15.75" customHeight="1">
      <c r="A47" s="1" t="s">
        <v>569</v>
      </c>
      <c r="B47" s="3">
        <v>6.0</v>
      </c>
      <c r="C47" s="3">
        <v>46.0</v>
      </c>
      <c r="D47" s="1" t="str">
        <f>IFERROR(__xludf.DUMMYFUNCTION("""COMPUTED_VALUE"""),"Weapon")</f>
        <v>Weapon</v>
      </c>
      <c r="E47" s="1" t="str">
        <f>IFERROR(__xludf.DUMMYFUNCTION("""COMPUTED_VALUE"""),"2021-02-07 11:58:01")</f>
        <v>2021-02-07 11:58:01</v>
      </c>
      <c r="F47" s="1" t="str">
        <f>IFERROR(__xludf.DUMMYFUNCTION("""COMPUTED_VALUE"""),"Cool Steel")</f>
        <v>Cool Steel</v>
      </c>
      <c r="G47" s="1" t="s">
        <v>7</v>
      </c>
      <c r="H47" s="4">
        <v>44234.0</v>
      </c>
      <c r="I47" s="4" t="s">
        <v>8</v>
      </c>
      <c r="J47" s="5">
        <f>IFERROR(__xludf.DUMMYFUNCTION("""COMPUTED_VALUE"""),44234.49862268518)</f>
        <v>44234.49862</v>
      </c>
      <c r="K47" s="2" t="s">
        <v>535</v>
      </c>
    </row>
    <row r="48" ht="15.75" customHeight="1">
      <c r="A48" s="1" t="s">
        <v>570</v>
      </c>
      <c r="B48" s="3">
        <v>7.0</v>
      </c>
      <c r="C48" s="3">
        <v>47.0</v>
      </c>
      <c r="D48" s="1" t="str">
        <f>IFERROR(__xludf.DUMMYFUNCTION("""COMPUTED_VALUE"""),"Weapon")</f>
        <v>Weapon</v>
      </c>
      <c r="E48" s="1" t="str">
        <f>IFERROR(__xludf.DUMMYFUNCTION("""COMPUTED_VALUE"""),"2021-02-07 11:58:01")</f>
        <v>2021-02-07 11:58:01</v>
      </c>
      <c r="F48" s="1" t="str">
        <f>IFERROR(__xludf.DUMMYFUNCTION("""COMPUTED_VALUE"""),"Skyrider Sword")</f>
        <v>Skyrider Sword</v>
      </c>
      <c r="G48" s="1" t="s">
        <v>7</v>
      </c>
      <c r="H48" s="4">
        <v>44234.0</v>
      </c>
      <c r="I48" s="4" t="s">
        <v>8</v>
      </c>
      <c r="J48" s="5">
        <f>IFERROR(__xludf.DUMMYFUNCTION("""COMPUTED_VALUE"""),44234.49862268518)</f>
        <v>44234.49862</v>
      </c>
      <c r="K48" s="2" t="s">
        <v>535</v>
      </c>
    </row>
    <row r="49" ht="15.75" customHeight="1">
      <c r="A49" s="1" t="s">
        <v>571</v>
      </c>
      <c r="B49" s="3">
        <v>8.0</v>
      </c>
      <c r="C49" s="3">
        <v>48.0</v>
      </c>
      <c r="D49" s="1" t="str">
        <f>IFERROR(__xludf.DUMMYFUNCTION("""COMPUTED_VALUE"""),"Weapon")</f>
        <v>Weapon</v>
      </c>
      <c r="E49" s="1" t="str">
        <f>IFERROR(__xludf.DUMMYFUNCTION("""COMPUTED_VALUE"""),"2021-02-07 11:58:01")</f>
        <v>2021-02-07 11:58:01</v>
      </c>
      <c r="F49" s="1" t="str">
        <f>IFERROR(__xludf.DUMMYFUNCTION("""COMPUTED_VALUE"""),"Thrilling Tales of Dragon Slayers")</f>
        <v>Thrilling Tales of Dragon Slayers</v>
      </c>
      <c r="G49" s="1" t="s">
        <v>7</v>
      </c>
      <c r="H49" s="4">
        <v>44234.0</v>
      </c>
      <c r="I49" s="4" t="s">
        <v>8</v>
      </c>
      <c r="J49" s="5">
        <f>IFERROR(__xludf.DUMMYFUNCTION("""COMPUTED_VALUE"""),44234.49862268518)</f>
        <v>44234.49862</v>
      </c>
      <c r="K49" s="2" t="s">
        <v>535</v>
      </c>
    </row>
    <row r="50" ht="15.75" customHeight="1">
      <c r="A50" s="1" t="s">
        <v>572</v>
      </c>
      <c r="B50" s="3">
        <v>9.0</v>
      </c>
      <c r="C50" s="3">
        <v>49.0</v>
      </c>
      <c r="D50" s="1" t="str">
        <f>IFERROR(__xludf.DUMMYFUNCTION("""COMPUTED_VALUE"""),"Weapon")</f>
        <v>Weapon</v>
      </c>
      <c r="E50" s="1" t="str">
        <f>IFERROR(__xludf.DUMMYFUNCTION("""COMPUTED_VALUE"""),"2021-02-07 11:58:01")</f>
        <v>2021-02-07 11:58:01</v>
      </c>
      <c r="F50" s="1" t="str">
        <f>IFERROR(__xludf.DUMMYFUNCTION("""COMPUTED_VALUE"""),"Emerald Orb")</f>
        <v>Emerald Orb</v>
      </c>
      <c r="G50" s="1" t="s">
        <v>7</v>
      </c>
      <c r="H50" s="4">
        <v>44234.0</v>
      </c>
      <c r="I50" s="4" t="s">
        <v>8</v>
      </c>
      <c r="J50" s="5">
        <f>IFERROR(__xludf.DUMMYFUNCTION("""COMPUTED_VALUE"""),44234.49862268518)</f>
        <v>44234.49862</v>
      </c>
      <c r="K50" s="2" t="s">
        <v>535</v>
      </c>
    </row>
    <row r="51" ht="15.75" customHeight="1">
      <c r="A51" s="1" t="s">
        <v>573</v>
      </c>
      <c r="B51" s="3">
        <v>10.0</v>
      </c>
      <c r="C51" s="3">
        <v>50.0</v>
      </c>
      <c r="D51" s="1" t="str">
        <f>IFERROR(__xludf.DUMMYFUNCTION("""COMPUTED_VALUE"""),"Weapon")</f>
        <v>Weapon</v>
      </c>
      <c r="E51" s="1" t="str">
        <f>IFERROR(__xludf.DUMMYFUNCTION("""COMPUTED_VALUE"""),"2021-02-07 11:58:01")</f>
        <v>2021-02-07 11:58:01</v>
      </c>
      <c r="F51" s="1" t="str">
        <f>IFERROR(__xludf.DUMMYFUNCTION("""COMPUTED_VALUE"""),"Raven Bow")</f>
        <v>Raven Bow</v>
      </c>
      <c r="G51" s="1" t="s">
        <v>7</v>
      </c>
      <c r="H51" s="4">
        <v>44234.0</v>
      </c>
      <c r="I51" s="4" t="s">
        <v>8</v>
      </c>
      <c r="J51" s="5">
        <f>IFERROR(__xludf.DUMMYFUNCTION("""COMPUTED_VALUE"""),44234.49862268518)</f>
        <v>44234.49862</v>
      </c>
      <c r="K51" s="2" t="s">
        <v>535</v>
      </c>
    </row>
    <row r="52" ht="15.75" customHeight="1">
      <c r="A52" s="1" t="s">
        <v>574</v>
      </c>
      <c r="B52" s="3">
        <v>1.0</v>
      </c>
      <c r="C52" s="3">
        <v>51.0</v>
      </c>
      <c r="D52" s="1" t="str">
        <f>IFERROR(__xludf.DUMMYFUNCTION("""COMPUTED_VALUE"""),"Weapon")</f>
        <v>Weapon</v>
      </c>
      <c r="E52" s="1" t="str">
        <f>IFERROR(__xludf.DUMMYFUNCTION("""COMPUTED_VALUE"""),"2021-02-07 13:28:16")</f>
        <v>2021-02-07 13:28:16</v>
      </c>
      <c r="F52" s="1" t="str">
        <f>IFERROR(__xludf.DUMMYFUNCTION("""COMPUTED_VALUE"""),"The Flute")</f>
        <v>The Flute</v>
      </c>
      <c r="G52" s="1" t="s">
        <v>17</v>
      </c>
      <c r="H52" s="4">
        <v>44234.0</v>
      </c>
      <c r="I52" s="4" t="s">
        <v>8</v>
      </c>
      <c r="J52" s="5">
        <f>IFERROR(__xludf.DUMMYFUNCTION("""COMPUTED_VALUE"""),44234.5612962963)</f>
        <v>44234.5613</v>
      </c>
      <c r="K52" s="2" t="s">
        <v>535</v>
      </c>
    </row>
    <row r="53" ht="15.75" customHeight="1">
      <c r="A53" s="1" t="s">
        <v>575</v>
      </c>
      <c r="B53" s="3">
        <v>2.0</v>
      </c>
      <c r="C53" s="3">
        <v>52.0</v>
      </c>
      <c r="D53" s="1" t="str">
        <f>IFERROR(__xludf.DUMMYFUNCTION("""COMPUTED_VALUE"""),"Weapon")</f>
        <v>Weapon</v>
      </c>
      <c r="E53" s="1" t="str">
        <f>IFERROR(__xludf.DUMMYFUNCTION("""COMPUTED_VALUE"""),"2021-02-07 13:28:16")</f>
        <v>2021-02-07 13:28:16</v>
      </c>
      <c r="F53" s="1" t="str">
        <f>IFERROR(__xludf.DUMMYFUNCTION("""COMPUTED_VALUE"""),"Magic Guide")</f>
        <v>Magic Guide</v>
      </c>
      <c r="G53" s="1" t="s">
        <v>7</v>
      </c>
      <c r="H53" s="4">
        <v>44234.0</v>
      </c>
      <c r="I53" s="4" t="s">
        <v>8</v>
      </c>
      <c r="J53" s="5">
        <f>IFERROR(__xludf.DUMMYFUNCTION("""COMPUTED_VALUE"""),44234.5612962963)</f>
        <v>44234.5613</v>
      </c>
      <c r="K53" s="2" t="s">
        <v>535</v>
      </c>
    </row>
    <row r="54" ht="15.75" customHeight="1">
      <c r="A54" s="1" t="s">
        <v>576</v>
      </c>
      <c r="B54" s="3">
        <v>3.0</v>
      </c>
      <c r="C54" s="3">
        <v>53.0</v>
      </c>
      <c r="D54" s="1" t="str">
        <f>IFERROR(__xludf.DUMMYFUNCTION("""COMPUTED_VALUE"""),"Weapon")</f>
        <v>Weapon</v>
      </c>
      <c r="E54" s="1" t="str">
        <f>IFERROR(__xludf.DUMMYFUNCTION("""COMPUTED_VALUE"""),"2021-02-07 13:28:16")</f>
        <v>2021-02-07 13:28:16</v>
      </c>
      <c r="F54" s="1" t="str">
        <f>IFERROR(__xludf.DUMMYFUNCTION("""COMPUTED_VALUE"""),"Skyrider Sword")</f>
        <v>Skyrider Sword</v>
      </c>
      <c r="G54" s="1" t="s">
        <v>7</v>
      </c>
      <c r="H54" s="4">
        <v>44234.0</v>
      </c>
      <c r="I54" s="4" t="s">
        <v>8</v>
      </c>
      <c r="J54" s="5">
        <f>IFERROR(__xludf.DUMMYFUNCTION("""COMPUTED_VALUE"""),44234.5612962963)</f>
        <v>44234.5613</v>
      </c>
      <c r="K54" s="2" t="s">
        <v>535</v>
      </c>
    </row>
    <row r="55" ht="15.75" customHeight="1">
      <c r="A55" s="1" t="s">
        <v>577</v>
      </c>
      <c r="B55" s="3">
        <v>4.0</v>
      </c>
      <c r="C55" s="3">
        <v>54.0</v>
      </c>
      <c r="D55" s="1" t="str">
        <f>IFERROR(__xludf.DUMMYFUNCTION("""COMPUTED_VALUE"""),"Weapon")</f>
        <v>Weapon</v>
      </c>
      <c r="E55" s="1" t="str">
        <f>IFERROR(__xludf.DUMMYFUNCTION("""COMPUTED_VALUE"""),"2021-02-07 13:28:16")</f>
        <v>2021-02-07 13:28:16</v>
      </c>
      <c r="F55" s="1" t="str">
        <f>IFERROR(__xludf.DUMMYFUNCTION("""COMPUTED_VALUE"""),"Raven Bow")</f>
        <v>Raven Bow</v>
      </c>
      <c r="G55" s="1" t="s">
        <v>7</v>
      </c>
      <c r="H55" s="4">
        <v>44234.0</v>
      </c>
      <c r="I55" s="4" t="s">
        <v>8</v>
      </c>
      <c r="J55" s="5">
        <f>IFERROR(__xludf.DUMMYFUNCTION("""COMPUTED_VALUE"""),44234.5612962963)</f>
        <v>44234.5613</v>
      </c>
      <c r="K55" s="2" t="s">
        <v>535</v>
      </c>
    </row>
    <row r="56" ht="15.75" customHeight="1">
      <c r="A56" s="1" t="s">
        <v>578</v>
      </c>
      <c r="B56" s="3">
        <v>5.0</v>
      </c>
      <c r="C56" s="3">
        <v>55.0</v>
      </c>
      <c r="D56" s="1" t="str">
        <f>IFERROR(__xludf.DUMMYFUNCTION("""COMPUTED_VALUE"""),"Weapon")</f>
        <v>Weapon</v>
      </c>
      <c r="E56" s="1" t="str">
        <f>IFERROR(__xludf.DUMMYFUNCTION("""COMPUTED_VALUE"""),"2021-02-07 13:28:16")</f>
        <v>2021-02-07 13:28:16</v>
      </c>
      <c r="F56" s="1" t="str">
        <f>IFERROR(__xludf.DUMMYFUNCTION("""COMPUTED_VALUE"""),"Thrilling Tales of Dragon Slayers")</f>
        <v>Thrilling Tales of Dragon Slayers</v>
      </c>
      <c r="G56" s="1" t="s">
        <v>7</v>
      </c>
      <c r="H56" s="4">
        <v>44234.0</v>
      </c>
      <c r="I56" s="4" t="s">
        <v>8</v>
      </c>
      <c r="J56" s="5">
        <f>IFERROR(__xludf.DUMMYFUNCTION("""COMPUTED_VALUE"""),44234.5612962963)</f>
        <v>44234.5613</v>
      </c>
      <c r="K56" s="2" t="s">
        <v>535</v>
      </c>
    </row>
    <row r="57" ht="15.75" customHeight="1">
      <c r="A57" s="1" t="s">
        <v>579</v>
      </c>
      <c r="B57" s="3">
        <v>6.0</v>
      </c>
      <c r="C57" s="3">
        <v>56.0</v>
      </c>
      <c r="D57" s="1" t="str">
        <f>IFERROR(__xludf.DUMMYFUNCTION("""COMPUTED_VALUE"""),"Weapon")</f>
        <v>Weapon</v>
      </c>
      <c r="E57" s="1" t="str">
        <f>IFERROR(__xludf.DUMMYFUNCTION("""COMPUTED_VALUE"""),"2021-02-07 13:28:16")</f>
        <v>2021-02-07 13:28:16</v>
      </c>
      <c r="F57" s="1" t="str">
        <f>IFERROR(__xludf.DUMMYFUNCTION("""COMPUTED_VALUE"""),"Emerald Orb")</f>
        <v>Emerald Orb</v>
      </c>
      <c r="G57" s="1" t="s">
        <v>7</v>
      </c>
      <c r="H57" s="4">
        <v>44234.0</v>
      </c>
      <c r="I57" s="4" t="s">
        <v>8</v>
      </c>
      <c r="J57" s="5">
        <f>IFERROR(__xludf.DUMMYFUNCTION("""COMPUTED_VALUE"""),44234.5612962963)</f>
        <v>44234.5613</v>
      </c>
      <c r="K57" s="2" t="s">
        <v>535</v>
      </c>
    </row>
    <row r="58" ht="15.75" customHeight="1">
      <c r="A58" s="1" t="s">
        <v>580</v>
      </c>
      <c r="B58" s="3">
        <v>7.0</v>
      </c>
      <c r="C58" s="3">
        <v>57.0</v>
      </c>
      <c r="D58" s="1" t="str">
        <f>IFERROR(__xludf.DUMMYFUNCTION("""COMPUTED_VALUE"""),"Weapon")</f>
        <v>Weapon</v>
      </c>
      <c r="E58" s="1" t="str">
        <f>IFERROR(__xludf.DUMMYFUNCTION("""COMPUTED_VALUE"""),"2021-02-07 13:28:16")</f>
        <v>2021-02-07 13:28:16</v>
      </c>
      <c r="F58" s="1" t="str">
        <f>IFERROR(__xludf.DUMMYFUNCTION("""COMPUTED_VALUE"""),"Ferrous Shadow")</f>
        <v>Ferrous Shadow</v>
      </c>
      <c r="G58" s="1" t="s">
        <v>7</v>
      </c>
      <c r="H58" s="4">
        <v>44234.0</v>
      </c>
      <c r="I58" s="4" t="s">
        <v>8</v>
      </c>
      <c r="J58" s="5">
        <f>IFERROR(__xludf.DUMMYFUNCTION("""COMPUTED_VALUE"""),44234.5612962963)</f>
        <v>44234.5613</v>
      </c>
      <c r="K58" s="2" t="s">
        <v>535</v>
      </c>
    </row>
    <row r="59" ht="15.75" customHeight="1">
      <c r="A59" s="1" t="s">
        <v>578</v>
      </c>
      <c r="B59" s="3">
        <v>8.0</v>
      </c>
      <c r="C59" s="3">
        <v>58.0</v>
      </c>
      <c r="D59" s="1" t="str">
        <f>IFERROR(__xludf.DUMMYFUNCTION("""COMPUTED_VALUE"""),"Weapon")</f>
        <v>Weapon</v>
      </c>
      <c r="E59" s="1" t="str">
        <f>IFERROR(__xludf.DUMMYFUNCTION("""COMPUTED_VALUE"""),"2021-02-07 13:28:16")</f>
        <v>2021-02-07 13:28:16</v>
      </c>
      <c r="F59" s="1" t="str">
        <f>IFERROR(__xludf.DUMMYFUNCTION("""COMPUTED_VALUE"""),"Thrilling Tales of Dragon Slayers")</f>
        <v>Thrilling Tales of Dragon Slayers</v>
      </c>
      <c r="G59" s="1" t="s">
        <v>7</v>
      </c>
      <c r="H59" s="4">
        <v>44234.0</v>
      </c>
      <c r="I59" s="4" t="s">
        <v>8</v>
      </c>
      <c r="J59" s="5">
        <f>IFERROR(__xludf.DUMMYFUNCTION("""COMPUTED_VALUE"""),44234.5612962963)</f>
        <v>44234.5613</v>
      </c>
      <c r="K59" s="2" t="s">
        <v>535</v>
      </c>
    </row>
    <row r="60" ht="15.75" customHeight="1">
      <c r="A60" s="1" t="s">
        <v>579</v>
      </c>
      <c r="B60" s="3">
        <v>9.0</v>
      </c>
      <c r="C60" s="3">
        <v>59.0</v>
      </c>
      <c r="D60" s="1" t="str">
        <f>IFERROR(__xludf.DUMMYFUNCTION("""COMPUTED_VALUE"""),"Weapon")</f>
        <v>Weapon</v>
      </c>
      <c r="E60" s="1" t="str">
        <f>IFERROR(__xludf.DUMMYFUNCTION("""COMPUTED_VALUE"""),"2021-02-07 13:28:16")</f>
        <v>2021-02-07 13:28:16</v>
      </c>
      <c r="F60" s="1" t="str">
        <f>IFERROR(__xludf.DUMMYFUNCTION("""COMPUTED_VALUE"""),"Emerald Orb")</f>
        <v>Emerald Orb</v>
      </c>
      <c r="G60" s="1" t="s">
        <v>7</v>
      </c>
      <c r="H60" s="4">
        <v>44234.0</v>
      </c>
      <c r="I60" s="4" t="s">
        <v>8</v>
      </c>
      <c r="J60" s="5">
        <f>IFERROR(__xludf.DUMMYFUNCTION("""COMPUTED_VALUE"""),44234.5612962963)</f>
        <v>44234.5613</v>
      </c>
      <c r="K60" s="2" t="s">
        <v>535</v>
      </c>
    </row>
    <row r="61" ht="15.75" customHeight="1">
      <c r="A61" s="1" t="s">
        <v>581</v>
      </c>
      <c r="B61" s="3">
        <v>10.0</v>
      </c>
      <c r="C61" s="3">
        <v>60.0</v>
      </c>
      <c r="D61" s="1" t="str">
        <f>IFERROR(__xludf.DUMMYFUNCTION("""COMPUTED_VALUE"""),"Character")</f>
        <v>Character</v>
      </c>
      <c r="E61" s="1" t="str">
        <f>IFERROR(__xludf.DUMMYFUNCTION("""COMPUTED_VALUE"""),"2021-02-07 13:28:16")</f>
        <v>2021-02-07 13:28:16</v>
      </c>
      <c r="F61" s="1" t="str">
        <f>IFERROR(__xludf.DUMMYFUNCTION("""COMPUTED_VALUE"""),"Sucrose")</f>
        <v>Sucrose</v>
      </c>
      <c r="G61" s="1" t="s">
        <v>17</v>
      </c>
      <c r="H61" s="4">
        <v>44234.0</v>
      </c>
      <c r="I61" s="4" t="s">
        <v>8</v>
      </c>
      <c r="J61" s="5">
        <f>IFERROR(__xludf.DUMMYFUNCTION("""COMPUTED_VALUE"""),44234.5612962963)</f>
        <v>44234.5613</v>
      </c>
      <c r="K61" s="2" t="s">
        <v>535</v>
      </c>
    </row>
    <row r="62" ht="15.75" customHeight="1">
      <c r="A62" s="1" t="s">
        <v>582</v>
      </c>
      <c r="B62" s="3">
        <v>1.0</v>
      </c>
      <c r="C62" s="3">
        <v>61.0</v>
      </c>
      <c r="D62" s="1" t="str">
        <f>IFERROR(__xludf.DUMMYFUNCTION("""COMPUTED_VALUE"""),"Weapon")</f>
        <v>Weapon</v>
      </c>
      <c r="E62" s="1" t="str">
        <f>IFERROR(__xludf.DUMMYFUNCTION("""COMPUTED_VALUE"""),"2021-02-07 13:29:43")</f>
        <v>2021-02-07 13:29:43</v>
      </c>
      <c r="F62" s="1" t="str">
        <f>IFERROR(__xludf.DUMMYFUNCTION("""COMPUTED_VALUE"""),"Thrilling Tales of Dragon Slayers")</f>
        <v>Thrilling Tales of Dragon Slayers</v>
      </c>
      <c r="G62" s="1" t="s">
        <v>7</v>
      </c>
      <c r="H62" s="4">
        <v>44234.0</v>
      </c>
      <c r="I62" s="4" t="s">
        <v>8</v>
      </c>
      <c r="J62" s="5">
        <f>IFERROR(__xludf.DUMMYFUNCTION("""COMPUTED_VALUE"""),44234.56230324074)</f>
        <v>44234.5623</v>
      </c>
      <c r="K62" s="2" t="s">
        <v>535</v>
      </c>
    </row>
    <row r="63" ht="15.75" customHeight="1">
      <c r="A63" s="1" t="s">
        <v>583</v>
      </c>
      <c r="B63" s="3">
        <v>2.0</v>
      </c>
      <c r="C63" s="3">
        <v>62.0</v>
      </c>
      <c r="D63" s="1" t="str">
        <f>IFERROR(__xludf.DUMMYFUNCTION("""COMPUTED_VALUE"""),"Weapon")</f>
        <v>Weapon</v>
      </c>
      <c r="E63" s="1" t="str">
        <f>IFERROR(__xludf.DUMMYFUNCTION("""COMPUTED_VALUE"""),"2021-02-07 13:29:43")</f>
        <v>2021-02-07 13:29:43</v>
      </c>
      <c r="F63" s="1" t="str">
        <f>IFERROR(__xludf.DUMMYFUNCTION("""COMPUTED_VALUE"""),"Raven Bow")</f>
        <v>Raven Bow</v>
      </c>
      <c r="G63" s="1" t="s">
        <v>7</v>
      </c>
      <c r="H63" s="4">
        <v>44234.0</v>
      </c>
      <c r="I63" s="4" t="s">
        <v>8</v>
      </c>
      <c r="J63" s="5">
        <f>IFERROR(__xludf.DUMMYFUNCTION("""COMPUTED_VALUE"""),44234.56230324074)</f>
        <v>44234.5623</v>
      </c>
      <c r="K63" s="2" t="s">
        <v>535</v>
      </c>
    </row>
    <row r="64" ht="15.75" customHeight="1">
      <c r="A64" s="1" t="s">
        <v>584</v>
      </c>
      <c r="B64" s="3">
        <v>3.0</v>
      </c>
      <c r="C64" s="3">
        <v>63.0</v>
      </c>
      <c r="D64" s="1" t="str">
        <f>IFERROR(__xludf.DUMMYFUNCTION("""COMPUTED_VALUE"""),"Weapon")</f>
        <v>Weapon</v>
      </c>
      <c r="E64" s="1" t="str">
        <f>IFERROR(__xludf.DUMMYFUNCTION("""COMPUTED_VALUE"""),"2021-02-07 13:29:43")</f>
        <v>2021-02-07 13:29:43</v>
      </c>
      <c r="F64" s="1" t="str">
        <f>IFERROR(__xludf.DUMMYFUNCTION("""COMPUTED_VALUE"""),"Magic Guide")</f>
        <v>Magic Guide</v>
      </c>
      <c r="G64" s="1" t="s">
        <v>7</v>
      </c>
      <c r="H64" s="4">
        <v>44234.0</v>
      </c>
      <c r="I64" s="4" t="s">
        <v>8</v>
      </c>
      <c r="J64" s="5">
        <f>IFERROR(__xludf.DUMMYFUNCTION("""COMPUTED_VALUE"""),44234.56230324074)</f>
        <v>44234.5623</v>
      </c>
      <c r="K64" s="2" t="s">
        <v>535</v>
      </c>
    </row>
    <row r="65" ht="15.75" customHeight="1">
      <c r="A65" s="1" t="s">
        <v>585</v>
      </c>
      <c r="B65" s="3">
        <v>4.0</v>
      </c>
      <c r="C65" s="3">
        <v>64.0</v>
      </c>
      <c r="D65" s="1" t="str">
        <f>IFERROR(__xludf.DUMMYFUNCTION("""COMPUTED_VALUE"""),"Weapon")</f>
        <v>Weapon</v>
      </c>
      <c r="E65" s="1" t="str">
        <f>IFERROR(__xludf.DUMMYFUNCTION("""COMPUTED_VALUE"""),"2021-02-07 13:29:43")</f>
        <v>2021-02-07 13:29:43</v>
      </c>
      <c r="F65" s="1" t="str">
        <f>IFERROR(__xludf.DUMMYFUNCTION("""COMPUTED_VALUE"""),"Harbinger of Dawn")</f>
        <v>Harbinger of Dawn</v>
      </c>
      <c r="G65" s="1" t="s">
        <v>7</v>
      </c>
      <c r="H65" s="4">
        <v>44234.0</v>
      </c>
      <c r="I65" s="4" t="s">
        <v>8</v>
      </c>
      <c r="J65" s="5">
        <f>IFERROR(__xludf.DUMMYFUNCTION("""COMPUTED_VALUE"""),44234.56230324074)</f>
        <v>44234.5623</v>
      </c>
      <c r="K65" s="2" t="s">
        <v>535</v>
      </c>
    </row>
    <row r="66" ht="15.75" customHeight="1">
      <c r="A66" s="1" t="s">
        <v>586</v>
      </c>
      <c r="B66" s="3">
        <v>5.0</v>
      </c>
      <c r="C66" s="3">
        <v>65.0</v>
      </c>
      <c r="D66" s="1" t="str">
        <f>IFERROR(__xludf.DUMMYFUNCTION("""COMPUTED_VALUE"""),"Weapon")</f>
        <v>Weapon</v>
      </c>
      <c r="E66" s="1" t="str">
        <f>IFERROR(__xludf.DUMMYFUNCTION("""COMPUTED_VALUE"""),"2021-02-07 13:29:43")</f>
        <v>2021-02-07 13:29:43</v>
      </c>
      <c r="F66" s="1" t="str">
        <f>IFERROR(__xludf.DUMMYFUNCTION("""COMPUTED_VALUE"""),"Debate Club")</f>
        <v>Debate Club</v>
      </c>
      <c r="G66" s="1" t="s">
        <v>7</v>
      </c>
      <c r="H66" s="4">
        <v>44234.0</v>
      </c>
      <c r="I66" s="4" t="s">
        <v>8</v>
      </c>
      <c r="J66" s="5">
        <f>IFERROR(__xludf.DUMMYFUNCTION("""COMPUTED_VALUE"""),44234.56230324074)</f>
        <v>44234.5623</v>
      </c>
      <c r="K66" s="2" t="s">
        <v>535</v>
      </c>
    </row>
    <row r="67" ht="15.75" customHeight="1">
      <c r="A67" s="1" t="s">
        <v>587</v>
      </c>
      <c r="B67" s="3">
        <v>6.0</v>
      </c>
      <c r="C67" s="3">
        <v>66.0</v>
      </c>
      <c r="D67" s="1" t="str">
        <f>IFERROR(__xludf.DUMMYFUNCTION("""COMPUTED_VALUE"""),"Weapon")</f>
        <v>Weapon</v>
      </c>
      <c r="E67" s="1" t="str">
        <f>IFERROR(__xludf.DUMMYFUNCTION("""COMPUTED_VALUE"""),"2021-02-07 13:29:43")</f>
        <v>2021-02-07 13:29:43</v>
      </c>
      <c r="F67" s="1" t="str">
        <f>IFERROR(__xludf.DUMMYFUNCTION("""COMPUTED_VALUE"""),"Black Tassel")</f>
        <v>Black Tassel</v>
      </c>
      <c r="G67" s="1" t="s">
        <v>7</v>
      </c>
      <c r="H67" s="4">
        <v>44234.0</v>
      </c>
      <c r="I67" s="4" t="s">
        <v>8</v>
      </c>
      <c r="J67" s="5">
        <f>IFERROR(__xludf.DUMMYFUNCTION("""COMPUTED_VALUE"""),44234.56230324074)</f>
        <v>44234.5623</v>
      </c>
      <c r="K67" s="2" t="s">
        <v>535</v>
      </c>
    </row>
    <row r="68" ht="15.75" customHeight="1">
      <c r="A68" s="1" t="s">
        <v>588</v>
      </c>
      <c r="B68" s="3">
        <v>7.0</v>
      </c>
      <c r="C68" s="3">
        <v>67.0</v>
      </c>
      <c r="D68" s="1" t="str">
        <f>IFERROR(__xludf.DUMMYFUNCTION("""COMPUTED_VALUE"""),"Weapon")</f>
        <v>Weapon</v>
      </c>
      <c r="E68" s="1" t="str">
        <f>IFERROR(__xludf.DUMMYFUNCTION("""COMPUTED_VALUE"""),"2021-02-07 13:29:43")</f>
        <v>2021-02-07 13:29:43</v>
      </c>
      <c r="F68" s="1" t="str">
        <f>IFERROR(__xludf.DUMMYFUNCTION("""COMPUTED_VALUE"""),"Primordial Jade Cutter")</f>
        <v>Primordial Jade Cutter</v>
      </c>
      <c r="G68" s="1" t="s">
        <v>67</v>
      </c>
      <c r="H68" s="4">
        <v>44234.0</v>
      </c>
      <c r="I68" s="4" t="s">
        <v>8</v>
      </c>
      <c r="J68" s="5">
        <f>IFERROR(__xludf.DUMMYFUNCTION("""COMPUTED_VALUE"""),44234.56230324074)</f>
        <v>44234.5623</v>
      </c>
      <c r="K68" s="2" t="s">
        <v>535</v>
      </c>
    </row>
    <row r="69" ht="15.75" customHeight="1">
      <c r="A69" s="1" t="s">
        <v>589</v>
      </c>
      <c r="B69" s="3">
        <v>8.0</v>
      </c>
      <c r="C69" s="3">
        <v>68.0</v>
      </c>
      <c r="D69" s="1" t="str">
        <f>IFERROR(__xludf.DUMMYFUNCTION("""COMPUTED_VALUE"""),"Weapon")</f>
        <v>Weapon</v>
      </c>
      <c r="E69" s="1" t="str">
        <f>IFERROR(__xludf.DUMMYFUNCTION("""COMPUTED_VALUE"""),"2021-02-07 13:29:43")</f>
        <v>2021-02-07 13:29:43</v>
      </c>
      <c r="F69" s="1" t="str">
        <f>IFERROR(__xludf.DUMMYFUNCTION("""COMPUTED_VALUE"""),"Bloodtainted Greatsword")</f>
        <v>Bloodtainted Greatsword</v>
      </c>
      <c r="G69" s="1" t="s">
        <v>7</v>
      </c>
      <c r="H69" s="4">
        <v>44234.0</v>
      </c>
      <c r="I69" s="4" t="s">
        <v>8</v>
      </c>
      <c r="J69" s="5">
        <f>IFERROR(__xludf.DUMMYFUNCTION("""COMPUTED_VALUE"""),44234.56230324074)</f>
        <v>44234.5623</v>
      </c>
      <c r="K69" s="2" t="s">
        <v>535</v>
      </c>
    </row>
    <row r="70" ht="15.75" customHeight="1">
      <c r="A70" s="1" t="s">
        <v>590</v>
      </c>
      <c r="B70" s="3">
        <v>9.0</v>
      </c>
      <c r="C70" s="3">
        <v>69.0</v>
      </c>
      <c r="D70" s="1" t="str">
        <f>IFERROR(__xludf.DUMMYFUNCTION("""COMPUTED_VALUE"""),"Weapon")</f>
        <v>Weapon</v>
      </c>
      <c r="E70" s="1" t="str">
        <f>IFERROR(__xludf.DUMMYFUNCTION("""COMPUTED_VALUE"""),"2021-02-07 13:29:43")</f>
        <v>2021-02-07 13:29:43</v>
      </c>
      <c r="F70" s="1" t="str">
        <f>IFERROR(__xludf.DUMMYFUNCTION("""COMPUTED_VALUE"""),"Rust")</f>
        <v>Rust</v>
      </c>
      <c r="G70" s="1" t="s">
        <v>17</v>
      </c>
      <c r="H70" s="4">
        <v>44234.0</v>
      </c>
      <c r="I70" s="4" t="s">
        <v>8</v>
      </c>
      <c r="J70" s="5">
        <f>IFERROR(__xludf.DUMMYFUNCTION("""COMPUTED_VALUE"""),44234.56230324074)</f>
        <v>44234.5623</v>
      </c>
      <c r="K70" s="2" t="s">
        <v>535</v>
      </c>
    </row>
    <row r="71" ht="15.75" customHeight="1">
      <c r="A71" s="1" t="s">
        <v>591</v>
      </c>
      <c r="B71" s="3">
        <v>10.0</v>
      </c>
      <c r="C71" s="3">
        <v>70.0</v>
      </c>
      <c r="D71" s="1" t="str">
        <f>IFERROR(__xludf.DUMMYFUNCTION("""COMPUTED_VALUE"""),"Weapon")</f>
        <v>Weapon</v>
      </c>
      <c r="E71" s="1" t="str">
        <f>IFERROR(__xludf.DUMMYFUNCTION("""COMPUTED_VALUE"""),"2021-02-07 13:29:43")</f>
        <v>2021-02-07 13:29:43</v>
      </c>
      <c r="F71" s="1" t="str">
        <f>IFERROR(__xludf.DUMMYFUNCTION("""COMPUTED_VALUE"""),"Ferrous Shadow")</f>
        <v>Ferrous Shadow</v>
      </c>
      <c r="G71" s="1" t="s">
        <v>7</v>
      </c>
      <c r="H71" s="4">
        <v>44234.0</v>
      </c>
      <c r="I71" s="4" t="s">
        <v>8</v>
      </c>
      <c r="J71" s="5">
        <f>IFERROR(__xludf.DUMMYFUNCTION("""COMPUTED_VALUE"""),44234.56230324074)</f>
        <v>44234.5623</v>
      </c>
      <c r="K71" s="2" t="s">
        <v>535</v>
      </c>
    </row>
    <row r="72" ht="15.75" customHeight="1">
      <c r="A72" s="1" t="s">
        <v>592</v>
      </c>
      <c r="B72" s="3">
        <v>1.0</v>
      </c>
      <c r="C72" s="3">
        <v>71.0</v>
      </c>
      <c r="D72" s="1" t="str">
        <f>IFERROR(__xludf.DUMMYFUNCTION("""COMPUTED_VALUE"""),"Weapon")</f>
        <v>Weapon</v>
      </c>
      <c r="E72" s="1" t="str">
        <f>IFERROR(__xludf.DUMMYFUNCTION("""COMPUTED_VALUE"""),"2021-02-08 23:50:38")</f>
        <v>2021-02-08 23:50:38</v>
      </c>
      <c r="F72" s="1" t="str">
        <f>IFERROR(__xludf.DUMMYFUNCTION("""COMPUTED_VALUE"""),"Ferrous Shadow")</f>
        <v>Ferrous Shadow</v>
      </c>
      <c r="G72" s="1" t="s">
        <v>7</v>
      </c>
      <c r="H72" s="4">
        <v>44235.0</v>
      </c>
      <c r="I72" s="4" t="s">
        <v>8</v>
      </c>
      <c r="J72" s="5">
        <f>IFERROR(__xludf.DUMMYFUNCTION("""COMPUTED_VALUE"""),44235.99349537037)</f>
        <v>44235.9935</v>
      </c>
      <c r="K72" s="2" t="s">
        <v>535</v>
      </c>
    </row>
    <row r="73" ht="15.75" customHeight="1">
      <c r="A73" s="1" t="s">
        <v>593</v>
      </c>
      <c r="B73" s="3">
        <v>2.0</v>
      </c>
      <c r="C73" s="3">
        <v>72.0</v>
      </c>
      <c r="D73" s="1" t="str">
        <f>IFERROR(__xludf.DUMMYFUNCTION("""COMPUTED_VALUE"""),"Weapon")</f>
        <v>Weapon</v>
      </c>
      <c r="E73" s="1" t="str">
        <f>IFERROR(__xludf.DUMMYFUNCTION("""COMPUTED_VALUE"""),"2021-02-08 23:50:38")</f>
        <v>2021-02-08 23:50:38</v>
      </c>
      <c r="F73" s="1" t="str">
        <f>IFERROR(__xludf.DUMMYFUNCTION("""COMPUTED_VALUE"""),"Harbinger of Dawn")</f>
        <v>Harbinger of Dawn</v>
      </c>
      <c r="G73" s="1" t="s">
        <v>7</v>
      </c>
      <c r="H73" s="4">
        <v>44235.0</v>
      </c>
      <c r="I73" s="4" t="s">
        <v>8</v>
      </c>
      <c r="J73" s="5">
        <f>IFERROR(__xludf.DUMMYFUNCTION("""COMPUTED_VALUE"""),44235.99349537037)</f>
        <v>44235.9935</v>
      </c>
      <c r="K73" s="2" t="s">
        <v>535</v>
      </c>
    </row>
    <row r="74" ht="15.75" customHeight="1">
      <c r="A74" s="1" t="s">
        <v>593</v>
      </c>
      <c r="B74" s="3">
        <v>3.0</v>
      </c>
      <c r="C74" s="3">
        <v>73.0</v>
      </c>
      <c r="D74" s="1" t="str">
        <f>IFERROR(__xludf.DUMMYFUNCTION("""COMPUTED_VALUE"""),"Weapon")</f>
        <v>Weapon</v>
      </c>
      <c r="E74" s="1" t="str">
        <f>IFERROR(__xludf.DUMMYFUNCTION("""COMPUTED_VALUE"""),"2021-02-08 23:50:38")</f>
        <v>2021-02-08 23:50:38</v>
      </c>
      <c r="F74" s="1" t="str">
        <f>IFERROR(__xludf.DUMMYFUNCTION("""COMPUTED_VALUE"""),"Harbinger of Dawn")</f>
        <v>Harbinger of Dawn</v>
      </c>
      <c r="G74" s="1" t="s">
        <v>7</v>
      </c>
      <c r="H74" s="4">
        <v>44235.0</v>
      </c>
      <c r="I74" s="4" t="s">
        <v>8</v>
      </c>
      <c r="J74" s="5">
        <f>IFERROR(__xludf.DUMMYFUNCTION("""COMPUTED_VALUE"""),44235.99349537037)</f>
        <v>44235.9935</v>
      </c>
      <c r="K74" s="2" t="s">
        <v>535</v>
      </c>
    </row>
    <row r="75" ht="15.75" customHeight="1">
      <c r="A75" s="1" t="s">
        <v>593</v>
      </c>
      <c r="B75" s="3">
        <v>4.0</v>
      </c>
      <c r="C75" s="3">
        <v>74.0</v>
      </c>
      <c r="D75" s="1" t="str">
        <f>IFERROR(__xludf.DUMMYFUNCTION("""COMPUTED_VALUE"""),"Weapon")</f>
        <v>Weapon</v>
      </c>
      <c r="E75" s="1" t="str">
        <f>IFERROR(__xludf.DUMMYFUNCTION("""COMPUTED_VALUE"""),"2021-02-08 23:50:38")</f>
        <v>2021-02-08 23:50:38</v>
      </c>
      <c r="F75" s="1" t="str">
        <f>IFERROR(__xludf.DUMMYFUNCTION("""COMPUTED_VALUE"""),"Harbinger of Dawn")</f>
        <v>Harbinger of Dawn</v>
      </c>
      <c r="G75" s="1" t="s">
        <v>7</v>
      </c>
      <c r="H75" s="4">
        <v>44235.0</v>
      </c>
      <c r="I75" s="4" t="s">
        <v>8</v>
      </c>
      <c r="J75" s="5">
        <f>IFERROR(__xludf.DUMMYFUNCTION("""COMPUTED_VALUE"""),44235.99349537037)</f>
        <v>44235.9935</v>
      </c>
      <c r="K75" s="2" t="s">
        <v>535</v>
      </c>
    </row>
    <row r="76" ht="15.75" customHeight="1">
      <c r="A76" s="1" t="s">
        <v>594</v>
      </c>
      <c r="B76" s="3">
        <v>5.0</v>
      </c>
      <c r="C76" s="3">
        <v>75.0</v>
      </c>
      <c r="D76" s="1" t="str">
        <f>IFERROR(__xludf.DUMMYFUNCTION("""COMPUTED_VALUE"""),"Weapon")</f>
        <v>Weapon</v>
      </c>
      <c r="E76" s="1" t="str">
        <f>IFERROR(__xludf.DUMMYFUNCTION("""COMPUTED_VALUE"""),"2021-02-08 23:50:38")</f>
        <v>2021-02-08 23:50:38</v>
      </c>
      <c r="F76" s="1" t="str">
        <f>IFERROR(__xludf.DUMMYFUNCTION("""COMPUTED_VALUE"""),"Debate Club")</f>
        <v>Debate Club</v>
      </c>
      <c r="G76" s="1" t="s">
        <v>7</v>
      </c>
      <c r="H76" s="4">
        <v>44235.0</v>
      </c>
      <c r="I76" s="4" t="s">
        <v>8</v>
      </c>
      <c r="J76" s="5">
        <f>IFERROR(__xludf.DUMMYFUNCTION("""COMPUTED_VALUE"""),44235.99349537037)</f>
        <v>44235.9935</v>
      </c>
      <c r="K76" s="2" t="s">
        <v>535</v>
      </c>
    </row>
    <row r="77" ht="15.75" customHeight="1">
      <c r="A77" s="1" t="s">
        <v>595</v>
      </c>
      <c r="B77" s="3">
        <v>6.0</v>
      </c>
      <c r="C77" s="3">
        <v>76.0</v>
      </c>
      <c r="D77" s="1" t="str">
        <f>IFERROR(__xludf.DUMMYFUNCTION("""COMPUTED_VALUE"""),"Weapon")</f>
        <v>Weapon</v>
      </c>
      <c r="E77" s="1" t="str">
        <f>IFERROR(__xludf.DUMMYFUNCTION("""COMPUTED_VALUE"""),"2021-02-08 23:50:38")</f>
        <v>2021-02-08 23:50:38</v>
      </c>
      <c r="F77" s="1" t="str">
        <f>IFERROR(__xludf.DUMMYFUNCTION("""COMPUTED_VALUE"""),"Thrilling Tales of Dragon Slayers")</f>
        <v>Thrilling Tales of Dragon Slayers</v>
      </c>
      <c r="G77" s="1" t="s">
        <v>7</v>
      </c>
      <c r="H77" s="4">
        <v>44235.0</v>
      </c>
      <c r="I77" s="4" t="s">
        <v>8</v>
      </c>
      <c r="J77" s="5">
        <f>IFERROR(__xludf.DUMMYFUNCTION("""COMPUTED_VALUE"""),44235.99349537037)</f>
        <v>44235.9935</v>
      </c>
      <c r="K77" s="2" t="s">
        <v>535</v>
      </c>
    </row>
    <row r="78" ht="15.75" customHeight="1">
      <c r="A78" s="1" t="s">
        <v>593</v>
      </c>
      <c r="B78" s="3">
        <v>7.0</v>
      </c>
      <c r="C78" s="3">
        <v>77.0</v>
      </c>
      <c r="D78" s="1" t="str">
        <f>IFERROR(__xludf.DUMMYFUNCTION("""COMPUTED_VALUE"""),"Weapon")</f>
        <v>Weapon</v>
      </c>
      <c r="E78" s="1" t="str">
        <f>IFERROR(__xludf.DUMMYFUNCTION("""COMPUTED_VALUE"""),"2021-02-08 23:50:38")</f>
        <v>2021-02-08 23:50:38</v>
      </c>
      <c r="F78" s="1" t="str">
        <f>IFERROR(__xludf.DUMMYFUNCTION("""COMPUTED_VALUE"""),"Harbinger of Dawn")</f>
        <v>Harbinger of Dawn</v>
      </c>
      <c r="G78" s="1" t="s">
        <v>7</v>
      </c>
      <c r="H78" s="4">
        <v>44235.0</v>
      </c>
      <c r="I78" s="4" t="s">
        <v>8</v>
      </c>
      <c r="J78" s="5">
        <f>IFERROR(__xludf.DUMMYFUNCTION("""COMPUTED_VALUE"""),44235.99349537037)</f>
        <v>44235.9935</v>
      </c>
      <c r="K78" s="2" t="s">
        <v>535</v>
      </c>
    </row>
    <row r="79" ht="15.75" customHeight="1">
      <c r="A79" s="1" t="s">
        <v>596</v>
      </c>
      <c r="B79" s="3">
        <v>8.0</v>
      </c>
      <c r="C79" s="3">
        <v>78.0</v>
      </c>
      <c r="D79" s="1" t="str">
        <f>IFERROR(__xludf.DUMMYFUNCTION("""COMPUTED_VALUE"""),"Weapon")</f>
        <v>Weapon</v>
      </c>
      <c r="E79" s="1" t="str">
        <f>IFERROR(__xludf.DUMMYFUNCTION("""COMPUTED_VALUE"""),"2021-02-08 23:50:38")</f>
        <v>2021-02-08 23:50:38</v>
      </c>
      <c r="F79" s="1" t="str">
        <f>IFERROR(__xludf.DUMMYFUNCTION("""COMPUTED_VALUE"""),"Favonius Lance")</f>
        <v>Favonius Lance</v>
      </c>
      <c r="G79" s="1" t="s">
        <v>17</v>
      </c>
      <c r="H79" s="4">
        <v>44235.0</v>
      </c>
      <c r="I79" s="4" t="s">
        <v>8</v>
      </c>
      <c r="J79" s="5">
        <f>IFERROR(__xludf.DUMMYFUNCTION("""COMPUTED_VALUE"""),44235.99349537037)</f>
        <v>44235.9935</v>
      </c>
      <c r="K79" s="2" t="s">
        <v>535</v>
      </c>
    </row>
    <row r="80" ht="15.75" customHeight="1">
      <c r="A80" s="1" t="s">
        <v>595</v>
      </c>
      <c r="B80" s="3">
        <v>9.0</v>
      </c>
      <c r="C80" s="3">
        <v>79.0</v>
      </c>
      <c r="D80" s="1" t="str">
        <f>IFERROR(__xludf.DUMMYFUNCTION("""COMPUTED_VALUE"""),"Weapon")</f>
        <v>Weapon</v>
      </c>
      <c r="E80" s="1" t="str">
        <f>IFERROR(__xludf.DUMMYFUNCTION("""COMPUTED_VALUE"""),"2021-02-08 23:50:38")</f>
        <v>2021-02-08 23:50:38</v>
      </c>
      <c r="F80" s="1" t="str">
        <f>IFERROR(__xludf.DUMMYFUNCTION("""COMPUTED_VALUE"""),"Thrilling Tales of Dragon Slayers")</f>
        <v>Thrilling Tales of Dragon Slayers</v>
      </c>
      <c r="G80" s="1" t="s">
        <v>7</v>
      </c>
      <c r="H80" s="4">
        <v>44235.0</v>
      </c>
      <c r="I80" s="4" t="s">
        <v>8</v>
      </c>
      <c r="J80" s="5">
        <f>IFERROR(__xludf.DUMMYFUNCTION("""COMPUTED_VALUE"""),44235.99349537037)</f>
        <v>44235.9935</v>
      </c>
      <c r="K80" s="2" t="s">
        <v>535</v>
      </c>
    </row>
    <row r="81" ht="15.75" customHeight="1">
      <c r="A81" s="1" t="s">
        <v>597</v>
      </c>
      <c r="B81" s="3">
        <v>10.0</v>
      </c>
      <c r="C81" s="3">
        <v>80.0</v>
      </c>
      <c r="D81" s="1" t="str">
        <f>IFERROR(__xludf.DUMMYFUNCTION("""COMPUTED_VALUE"""),"Weapon")</f>
        <v>Weapon</v>
      </c>
      <c r="E81" s="1" t="str">
        <f>IFERROR(__xludf.DUMMYFUNCTION("""COMPUTED_VALUE"""),"2021-02-08 23:50:38")</f>
        <v>2021-02-08 23:50:38</v>
      </c>
      <c r="F81" s="1" t="str">
        <f>IFERROR(__xludf.DUMMYFUNCTION("""COMPUTED_VALUE"""),"Magic Guide")</f>
        <v>Magic Guide</v>
      </c>
      <c r="G81" s="1" t="s">
        <v>7</v>
      </c>
      <c r="H81" s="4">
        <v>44235.0</v>
      </c>
      <c r="I81" s="4" t="s">
        <v>8</v>
      </c>
      <c r="J81" s="5">
        <f>IFERROR(__xludf.DUMMYFUNCTION("""COMPUTED_VALUE"""),44235.99349537037)</f>
        <v>44235.9935</v>
      </c>
      <c r="K81" s="2" t="s">
        <v>535</v>
      </c>
    </row>
    <row r="82" ht="15.75" customHeight="1">
      <c r="A82" s="1" t="s">
        <v>598</v>
      </c>
      <c r="B82" s="3">
        <v>1.0</v>
      </c>
      <c r="C82" s="3">
        <v>81.0</v>
      </c>
      <c r="D82" s="1" t="str">
        <f>IFERROR(__xludf.DUMMYFUNCTION("""COMPUTED_VALUE"""),"Weapon")</f>
        <v>Weapon</v>
      </c>
      <c r="E82" s="1" t="str">
        <f>IFERROR(__xludf.DUMMYFUNCTION("""COMPUTED_VALUE"""),"2021-02-11 23:11:13")</f>
        <v>2021-02-11 23:11:13</v>
      </c>
      <c r="F82" s="1" t="str">
        <f>IFERROR(__xludf.DUMMYFUNCTION("""COMPUTED_VALUE"""),"Harbinger of Dawn")</f>
        <v>Harbinger of Dawn</v>
      </c>
      <c r="G82" s="1" t="s">
        <v>7</v>
      </c>
      <c r="H82" s="4">
        <v>44238.0</v>
      </c>
      <c r="I82" s="4" t="s">
        <v>8</v>
      </c>
      <c r="J82" s="5">
        <f>IFERROR(__xludf.DUMMYFUNCTION("""COMPUTED_VALUE"""),44238.96612268518)</f>
        <v>44238.96612</v>
      </c>
      <c r="K82" s="2" t="s">
        <v>535</v>
      </c>
    </row>
    <row r="83" ht="15.75" customHeight="1">
      <c r="A83" s="1" t="s">
        <v>599</v>
      </c>
      <c r="B83" s="3">
        <v>2.0</v>
      </c>
      <c r="C83" s="3">
        <v>82.0</v>
      </c>
      <c r="D83" s="1" t="str">
        <f>IFERROR(__xludf.DUMMYFUNCTION("""COMPUTED_VALUE"""),"Weapon")</f>
        <v>Weapon</v>
      </c>
      <c r="E83" s="1" t="str">
        <f>IFERROR(__xludf.DUMMYFUNCTION("""COMPUTED_VALUE"""),"2021-02-11 23:11:13")</f>
        <v>2021-02-11 23:11:13</v>
      </c>
      <c r="F83" s="1" t="str">
        <f>IFERROR(__xludf.DUMMYFUNCTION("""COMPUTED_VALUE"""),"Magic Guide")</f>
        <v>Magic Guide</v>
      </c>
      <c r="G83" s="1" t="s">
        <v>7</v>
      </c>
      <c r="H83" s="4">
        <v>44238.0</v>
      </c>
      <c r="I83" s="4" t="s">
        <v>8</v>
      </c>
      <c r="J83" s="5">
        <f>IFERROR(__xludf.DUMMYFUNCTION("""COMPUTED_VALUE"""),44238.96612268518)</f>
        <v>44238.96612</v>
      </c>
      <c r="K83" s="2" t="s">
        <v>535</v>
      </c>
    </row>
    <row r="84" ht="15.75" customHeight="1">
      <c r="A84" s="1" t="s">
        <v>600</v>
      </c>
      <c r="B84" s="3">
        <v>3.0</v>
      </c>
      <c r="C84" s="3">
        <v>83.0</v>
      </c>
      <c r="D84" s="1" t="str">
        <f>IFERROR(__xludf.DUMMYFUNCTION("""COMPUTED_VALUE"""),"Weapon")</f>
        <v>Weapon</v>
      </c>
      <c r="E84" s="1" t="str">
        <f>IFERROR(__xludf.DUMMYFUNCTION("""COMPUTED_VALUE"""),"2021-02-11 23:11:13")</f>
        <v>2021-02-11 23:11:13</v>
      </c>
      <c r="F84" s="1" t="str">
        <f>IFERROR(__xludf.DUMMYFUNCTION("""COMPUTED_VALUE"""),"Ferrous Shadow")</f>
        <v>Ferrous Shadow</v>
      </c>
      <c r="G84" s="1" t="s">
        <v>7</v>
      </c>
      <c r="H84" s="4">
        <v>44238.0</v>
      </c>
      <c r="I84" s="4" t="s">
        <v>8</v>
      </c>
      <c r="J84" s="5">
        <f>IFERROR(__xludf.DUMMYFUNCTION("""COMPUTED_VALUE"""),44238.96612268518)</f>
        <v>44238.96612</v>
      </c>
      <c r="K84" s="2" t="s">
        <v>535</v>
      </c>
    </row>
    <row r="85" ht="15.75" customHeight="1">
      <c r="A85" s="1" t="s">
        <v>600</v>
      </c>
      <c r="B85" s="3">
        <v>4.0</v>
      </c>
      <c r="C85" s="3">
        <v>84.0</v>
      </c>
      <c r="D85" s="1" t="str">
        <f>IFERROR(__xludf.DUMMYFUNCTION("""COMPUTED_VALUE"""),"Weapon")</f>
        <v>Weapon</v>
      </c>
      <c r="E85" s="1" t="str">
        <f>IFERROR(__xludf.DUMMYFUNCTION("""COMPUTED_VALUE"""),"2021-02-11 23:11:13")</f>
        <v>2021-02-11 23:11:13</v>
      </c>
      <c r="F85" s="1" t="str">
        <f>IFERROR(__xludf.DUMMYFUNCTION("""COMPUTED_VALUE"""),"Ferrous Shadow")</f>
        <v>Ferrous Shadow</v>
      </c>
      <c r="G85" s="1" t="s">
        <v>7</v>
      </c>
      <c r="H85" s="4">
        <v>44238.0</v>
      </c>
      <c r="I85" s="4" t="s">
        <v>8</v>
      </c>
      <c r="J85" s="5">
        <f>IFERROR(__xludf.DUMMYFUNCTION("""COMPUTED_VALUE"""),44238.96612268518)</f>
        <v>44238.96612</v>
      </c>
      <c r="K85" s="2" t="s">
        <v>535</v>
      </c>
    </row>
    <row r="86" ht="15.75" customHeight="1">
      <c r="A86" s="1" t="s">
        <v>601</v>
      </c>
      <c r="B86" s="3">
        <v>5.0</v>
      </c>
      <c r="C86" s="3">
        <v>85.0</v>
      </c>
      <c r="D86" s="1" t="str">
        <f>IFERROR(__xludf.DUMMYFUNCTION("""COMPUTED_VALUE"""),"Weapon")</f>
        <v>Weapon</v>
      </c>
      <c r="E86" s="1" t="str">
        <f>IFERROR(__xludf.DUMMYFUNCTION("""COMPUTED_VALUE"""),"2021-02-11 23:11:13")</f>
        <v>2021-02-11 23:11:13</v>
      </c>
      <c r="F86" s="1" t="str">
        <f>IFERROR(__xludf.DUMMYFUNCTION("""COMPUTED_VALUE"""),"Black Tassel")</f>
        <v>Black Tassel</v>
      </c>
      <c r="G86" s="1" t="s">
        <v>7</v>
      </c>
      <c r="H86" s="4">
        <v>44238.0</v>
      </c>
      <c r="I86" s="4" t="s">
        <v>8</v>
      </c>
      <c r="J86" s="5">
        <f>IFERROR(__xludf.DUMMYFUNCTION("""COMPUTED_VALUE"""),44238.96612268518)</f>
        <v>44238.96612</v>
      </c>
      <c r="K86" s="2" t="s">
        <v>535</v>
      </c>
    </row>
    <row r="87" ht="15.75" customHeight="1">
      <c r="A87" s="1" t="s">
        <v>602</v>
      </c>
      <c r="B87" s="3">
        <v>6.0</v>
      </c>
      <c r="C87" s="3">
        <v>86.0</v>
      </c>
      <c r="D87" s="1" t="str">
        <f>IFERROR(__xludf.DUMMYFUNCTION("""COMPUTED_VALUE"""),"Weapon")</f>
        <v>Weapon</v>
      </c>
      <c r="E87" s="1" t="str">
        <f>IFERROR(__xludf.DUMMYFUNCTION("""COMPUTED_VALUE"""),"2021-02-11 23:11:13")</f>
        <v>2021-02-11 23:11:13</v>
      </c>
      <c r="F87" s="1" t="str">
        <f>IFERROR(__xludf.DUMMYFUNCTION("""COMPUTED_VALUE"""),"Favonius Lance")</f>
        <v>Favonius Lance</v>
      </c>
      <c r="G87" s="1" t="s">
        <v>17</v>
      </c>
      <c r="H87" s="4">
        <v>44238.0</v>
      </c>
      <c r="I87" s="4" t="s">
        <v>8</v>
      </c>
      <c r="J87" s="5">
        <f>IFERROR(__xludf.DUMMYFUNCTION("""COMPUTED_VALUE"""),44238.96612268518)</f>
        <v>44238.96612</v>
      </c>
      <c r="K87" s="2" t="s">
        <v>535</v>
      </c>
    </row>
    <row r="88" ht="15.75" customHeight="1">
      <c r="A88" s="1" t="s">
        <v>600</v>
      </c>
      <c r="B88" s="3">
        <v>7.0</v>
      </c>
      <c r="C88" s="3">
        <v>87.0</v>
      </c>
      <c r="D88" s="1" t="str">
        <f>IFERROR(__xludf.DUMMYFUNCTION("""COMPUTED_VALUE"""),"Weapon")</f>
        <v>Weapon</v>
      </c>
      <c r="E88" s="1" t="str">
        <f>IFERROR(__xludf.DUMMYFUNCTION("""COMPUTED_VALUE"""),"2021-02-11 23:11:13")</f>
        <v>2021-02-11 23:11:13</v>
      </c>
      <c r="F88" s="1" t="str">
        <f>IFERROR(__xludf.DUMMYFUNCTION("""COMPUTED_VALUE"""),"Ferrous Shadow")</f>
        <v>Ferrous Shadow</v>
      </c>
      <c r="G88" s="1" t="s">
        <v>7</v>
      </c>
      <c r="H88" s="4">
        <v>44238.0</v>
      </c>
      <c r="I88" s="4" t="s">
        <v>8</v>
      </c>
      <c r="J88" s="5">
        <f>IFERROR(__xludf.DUMMYFUNCTION("""COMPUTED_VALUE"""),44238.96612268518)</f>
        <v>44238.96612</v>
      </c>
      <c r="K88" s="2" t="s">
        <v>535</v>
      </c>
    </row>
    <row r="89" ht="15.75" customHeight="1">
      <c r="A89" s="1" t="s">
        <v>598</v>
      </c>
      <c r="B89" s="3">
        <v>8.0</v>
      </c>
      <c r="C89" s="3">
        <v>88.0</v>
      </c>
      <c r="D89" s="1" t="str">
        <f>IFERROR(__xludf.DUMMYFUNCTION("""COMPUTED_VALUE"""),"Weapon")</f>
        <v>Weapon</v>
      </c>
      <c r="E89" s="1" t="str">
        <f>IFERROR(__xludf.DUMMYFUNCTION("""COMPUTED_VALUE"""),"2021-02-11 23:11:13")</f>
        <v>2021-02-11 23:11:13</v>
      </c>
      <c r="F89" s="1" t="str">
        <f>IFERROR(__xludf.DUMMYFUNCTION("""COMPUTED_VALUE"""),"Harbinger of Dawn")</f>
        <v>Harbinger of Dawn</v>
      </c>
      <c r="G89" s="1" t="s">
        <v>7</v>
      </c>
      <c r="H89" s="4">
        <v>44238.0</v>
      </c>
      <c r="I89" s="4" t="s">
        <v>8</v>
      </c>
      <c r="J89" s="5">
        <f>IFERROR(__xludf.DUMMYFUNCTION("""COMPUTED_VALUE"""),44238.96612268518)</f>
        <v>44238.96612</v>
      </c>
      <c r="K89" s="2" t="s">
        <v>535</v>
      </c>
    </row>
    <row r="90" ht="15.75" customHeight="1">
      <c r="A90" s="1" t="s">
        <v>603</v>
      </c>
      <c r="B90" s="3">
        <v>9.0</v>
      </c>
      <c r="C90" s="3">
        <v>89.0</v>
      </c>
      <c r="D90" s="1" t="str">
        <f>IFERROR(__xludf.DUMMYFUNCTION("""COMPUTED_VALUE"""),"Weapon")</f>
        <v>Weapon</v>
      </c>
      <c r="E90" s="1" t="str">
        <f>IFERROR(__xludf.DUMMYFUNCTION("""COMPUTED_VALUE"""),"2021-02-11 23:11:13")</f>
        <v>2021-02-11 23:11:13</v>
      </c>
      <c r="F90" s="1" t="str">
        <f>IFERROR(__xludf.DUMMYFUNCTION("""COMPUTED_VALUE"""),"Skyrider Sword")</f>
        <v>Skyrider Sword</v>
      </c>
      <c r="G90" s="1" t="s">
        <v>7</v>
      </c>
      <c r="H90" s="4">
        <v>44238.0</v>
      </c>
      <c r="I90" s="4" t="s">
        <v>8</v>
      </c>
      <c r="J90" s="5">
        <f>IFERROR(__xludf.DUMMYFUNCTION("""COMPUTED_VALUE"""),44238.96612268518)</f>
        <v>44238.96612</v>
      </c>
      <c r="K90" s="2" t="s">
        <v>535</v>
      </c>
    </row>
    <row r="91" ht="15.75" customHeight="1">
      <c r="A91" s="1" t="s">
        <v>604</v>
      </c>
      <c r="B91" s="3">
        <v>10.0</v>
      </c>
      <c r="C91" s="3">
        <v>90.0</v>
      </c>
      <c r="D91" s="1" t="str">
        <f>IFERROR(__xludf.DUMMYFUNCTION("""COMPUTED_VALUE"""),"Weapon")</f>
        <v>Weapon</v>
      </c>
      <c r="E91" s="1" t="str">
        <f>IFERROR(__xludf.DUMMYFUNCTION("""COMPUTED_VALUE"""),"2021-02-11 23:11:13")</f>
        <v>2021-02-11 23:11:13</v>
      </c>
      <c r="F91" s="1" t="str">
        <f>IFERROR(__xludf.DUMMYFUNCTION("""COMPUTED_VALUE"""),"Cool Steel")</f>
        <v>Cool Steel</v>
      </c>
      <c r="G91" s="1" t="s">
        <v>7</v>
      </c>
      <c r="H91" s="4">
        <v>44238.0</v>
      </c>
      <c r="I91" s="4" t="s">
        <v>8</v>
      </c>
      <c r="J91" s="5">
        <f>IFERROR(__xludf.DUMMYFUNCTION("""COMPUTED_VALUE"""),44238.96612268518)</f>
        <v>44238.96612</v>
      </c>
      <c r="K91" s="2" t="s">
        <v>535</v>
      </c>
    </row>
    <row r="92" ht="15.75" customHeight="1">
      <c r="A92" s="1" t="s">
        <v>605</v>
      </c>
      <c r="B92" s="3">
        <v>1.0</v>
      </c>
      <c r="C92" s="3">
        <v>91.0</v>
      </c>
      <c r="D92" s="1" t="str">
        <f>IFERROR(__xludf.DUMMYFUNCTION("""COMPUTED_VALUE"""),"Weapon")</f>
        <v>Weapon</v>
      </c>
      <c r="E92" s="1" t="str">
        <f>IFERROR(__xludf.DUMMYFUNCTION("""COMPUTED_VALUE"""),"2021-02-13 12:30:47")</f>
        <v>2021-02-13 12:30:47</v>
      </c>
      <c r="F92" s="1" t="str">
        <f>IFERROR(__xludf.DUMMYFUNCTION("""COMPUTED_VALUE"""),"Magic Guide")</f>
        <v>Magic Guide</v>
      </c>
      <c r="G92" s="1" t="s">
        <v>7</v>
      </c>
      <c r="H92" s="4">
        <v>44240.0</v>
      </c>
      <c r="I92" s="4" t="s">
        <v>8</v>
      </c>
      <c r="J92" s="5">
        <f>IFERROR(__xludf.DUMMYFUNCTION("""COMPUTED_VALUE"""),44240.52137731481)</f>
        <v>44240.52138</v>
      </c>
      <c r="K92" s="2" t="s">
        <v>535</v>
      </c>
    </row>
    <row r="93" ht="15.75" customHeight="1">
      <c r="A93" s="1" t="s">
        <v>606</v>
      </c>
      <c r="B93" s="3">
        <v>2.0</v>
      </c>
      <c r="C93" s="3">
        <v>92.0</v>
      </c>
      <c r="D93" s="1" t="str">
        <f>IFERROR(__xludf.DUMMYFUNCTION("""COMPUTED_VALUE"""),"Weapon")</f>
        <v>Weapon</v>
      </c>
      <c r="E93" s="1" t="str">
        <f>IFERROR(__xludf.DUMMYFUNCTION("""COMPUTED_VALUE"""),"2021-02-13 12:30:47")</f>
        <v>2021-02-13 12:30:47</v>
      </c>
      <c r="F93" s="1" t="str">
        <f>IFERROR(__xludf.DUMMYFUNCTION("""COMPUTED_VALUE"""),"Slingshot")</f>
        <v>Slingshot</v>
      </c>
      <c r="G93" s="1" t="s">
        <v>7</v>
      </c>
      <c r="H93" s="4">
        <v>44240.0</v>
      </c>
      <c r="I93" s="4" t="s">
        <v>8</v>
      </c>
      <c r="J93" s="5">
        <f>IFERROR(__xludf.DUMMYFUNCTION("""COMPUTED_VALUE"""),44240.52137731481)</f>
        <v>44240.52138</v>
      </c>
      <c r="K93" s="2" t="s">
        <v>535</v>
      </c>
    </row>
    <row r="94" ht="15.75" customHeight="1">
      <c r="A94" s="1" t="s">
        <v>607</v>
      </c>
      <c r="B94" s="3">
        <v>3.0</v>
      </c>
      <c r="C94" s="3">
        <v>93.0</v>
      </c>
      <c r="D94" s="1" t="str">
        <f>IFERROR(__xludf.DUMMYFUNCTION("""COMPUTED_VALUE"""),"Weapon")</f>
        <v>Weapon</v>
      </c>
      <c r="E94" s="1" t="str">
        <f>IFERROR(__xludf.DUMMYFUNCTION("""COMPUTED_VALUE"""),"2021-02-13 12:30:47")</f>
        <v>2021-02-13 12:30:47</v>
      </c>
      <c r="F94" s="1" t="str">
        <f>IFERROR(__xludf.DUMMYFUNCTION("""COMPUTED_VALUE"""),"Black Tassel")</f>
        <v>Black Tassel</v>
      </c>
      <c r="G94" s="1" t="s">
        <v>7</v>
      </c>
      <c r="H94" s="4">
        <v>44240.0</v>
      </c>
      <c r="I94" s="4" t="s">
        <v>8</v>
      </c>
      <c r="J94" s="5">
        <f>IFERROR(__xludf.DUMMYFUNCTION("""COMPUTED_VALUE"""),44240.52137731481)</f>
        <v>44240.52138</v>
      </c>
      <c r="K94" s="2" t="s">
        <v>535</v>
      </c>
    </row>
    <row r="95" ht="15.75" customHeight="1">
      <c r="A95" s="1" t="s">
        <v>608</v>
      </c>
      <c r="B95" s="3">
        <v>4.0</v>
      </c>
      <c r="C95" s="3">
        <v>94.0</v>
      </c>
      <c r="D95" s="1" t="str">
        <f>IFERROR(__xludf.DUMMYFUNCTION("""COMPUTED_VALUE"""),"Character")</f>
        <v>Character</v>
      </c>
      <c r="E95" s="1" t="str">
        <f>IFERROR(__xludf.DUMMYFUNCTION("""COMPUTED_VALUE"""),"2021-02-13 12:30:47")</f>
        <v>2021-02-13 12:30:47</v>
      </c>
      <c r="F95" s="1" t="str">
        <f>IFERROR(__xludf.DUMMYFUNCTION("""COMPUTED_VALUE"""),"Barbara")</f>
        <v>Barbara</v>
      </c>
      <c r="G95" s="1" t="s">
        <v>17</v>
      </c>
      <c r="H95" s="4">
        <v>44240.0</v>
      </c>
      <c r="I95" s="4" t="s">
        <v>8</v>
      </c>
      <c r="J95" s="5">
        <f>IFERROR(__xludf.DUMMYFUNCTION("""COMPUTED_VALUE"""),44240.52137731481)</f>
        <v>44240.52138</v>
      </c>
      <c r="K95" s="2" t="s">
        <v>535</v>
      </c>
    </row>
    <row r="96" ht="15.75" customHeight="1">
      <c r="A96" s="1" t="s">
        <v>609</v>
      </c>
      <c r="B96" s="3">
        <v>5.0</v>
      </c>
      <c r="C96" s="3">
        <v>95.0</v>
      </c>
      <c r="D96" s="1" t="str">
        <f>IFERROR(__xludf.DUMMYFUNCTION("""COMPUTED_VALUE"""),"Weapon")</f>
        <v>Weapon</v>
      </c>
      <c r="E96" s="1" t="str">
        <f>IFERROR(__xludf.DUMMYFUNCTION("""COMPUTED_VALUE"""),"2021-02-13 12:30:47")</f>
        <v>2021-02-13 12:30:47</v>
      </c>
      <c r="F96" s="1" t="str">
        <f>IFERROR(__xludf.DUMMYFUNCTION("""COMPUTED_VALUE"""),"Rust")</f>
        <v>Rust</v>
      </c>
      <c r="G96" s="1" t="s">
        <v>17</v>
      </c>
      <c r="H96" s="4">
        <v>44240.0</v>
      </c>
      <c r="I96" s="4" t="s">
        <v>8</v>
      </c>
      <c r="J96" s="5">
        <f>IFERROR(__xludf.DUMMYFUNCTION("""COMPUTED_VALUE"""),44240.52137731481)</f>
        <v>44240.52138</v>
      </c>
      <c r="K96" s="2" t="s">
        <v>535</v>
      </c>
    </row>
    <row r="97" ht="15.75" customHeight="1">
      <c r="A97" s="1" t="s">
        <v>610</v>
      </c>
      <c r="B97" s="3">
        <v>6.0</v>
      </c>
      <c r="C97" s="3">
        <v>96.0</v>
      </c>
      <c r="D97" s="1" t="str">
        <f>IFERROR(__xludf.DUMMYFUNCTION("""COMPUTED_VALUE"""),"Weapon")</f>
        <v>Weapon</v>
      </c>
      <c r="E97" s="1" t="str">
        <f>IFERROR(__xludf.DUMMYFUNCTION("""COMPUTED_VALUE"""),"2021-02-13 12:30:47")</f>
        <v>2021-02-13 12:30:47</v>
      </c>
      <c r="F97" s="1" t="str">
        <f>IFERROR(__xludf.DUMMYFUNCTION("""COMPUTED_VALUE"""),"Harbinger of Dawn")</f>
        <v>Harbinger of Dawn</v>
      </c>
      <c r="G97" s="1" t="s">
        <v>7</v>
      </c>
      <c r="H97" s="4">
        <v>44240.0</v>
      </c>
      <c r="I97" s="4" t="s">
        <v>8</v>
      </c>
      <c r="J97" s="5">
        <f>IFERROR(__xludf.DUMMYFUNCTION("""COMPUTED_VALUE"""),44240.52137731481)</f>
        <v>44240.52138</v>
      </c>
      <c r="K97" s="2" t="s">
        <v>535</v>
      </c>
    </row>
    <row r="98" ht="15.75" customHeight="1">
      <c r="A98" s="1" t="s">
        <v>611</v>
      </c>
      <c r="B98" s="3">
        <v>7.0</v>
      </c>
      <c r="C98" s="3">
        <v>97.0</v>
      </c>
      <c r="D98" s="1" t="str">
        <f>IFERROR(__xludf.DUMMYFUNCTION("""COMPUTED_VALUE"""),"Weapon")</f>
        <v>Weapon</v>
      </c>
      <c r="E98" s="1" t="str">
        <f>IFERROR(__xludf.DUMMYFUNCTION("""COMPUTED_VALUE"""),"2021-02-13 12:30:47")</f>
        <v>2021-02-13 12:30:47</v>
      </c>
      <c r="F98" s="1" t="str">
        <f>IFERROR(__xludf.DUMMYFUNCTION("""COMPUTED_VALUE"""),"Emerald Orb")</f>
        <v>Emerald Orb</v>
      </c>
      <c r="G98" s="1" t="s">
        <v>7</v>
      </c>
      <c r="H98" s="4">
        <v>44240.0</v>
      </c>
      <c r="I98" s="4" t="s">
        <v>8</v>
      </c>
      <c r="J98" s="5">
        <f>IFERROR(__xludf.DUMMYFUNCTION("""COMPUTED_VALUE"""),44240.52137731481)</f>
        <v>44240.52138</v>
      </c>
      <c r="K98" s="2" t="s">
        <v>535</v>
      </c>
    </row>
    <row r="99" ht="15.75" customHeight="1">
      <c r="A99" s="1" t="s">
        <v>612</v>
      </c>
      <c r="B99" s="3">
        <v>8.0</v>
      </c>
      <c r="C99" s="3">
        <v>98.0</v>
      </c>
      <c r="D99" s="1" t="str">
        <f>IFERROR(__xludf.DUMMYFUNCTION("""COMPUTED_VALUE"""),"Weapon")</f>
        <v>Weapon</v>
      </c>
      <c r="E99" s="1" t="str">
        <f>IFERROR(__xludf.DUMMYFUNCTION("""COMPUTED_VALUE"""),"2021-02-13 12:30:47")</f>
        <v>2021-02-13 12:30:47</v>
      </c>
      <c r="F99" s="1" t="str">
        <f>IFERROR(__xludf.DUMMYFUNCTION("""COMPUTED_VALUE"""),"Thrilling Tales of Dragon Slayers")</f>
        <v>Thrilling Tales of Dragon Slayers</v>
      </c>
      <c r="G99" s="1" t="s">
        <v>7</v>
      </c>
      <c r="H99" s="4">
        <v>44240.0</v>
      </c>
      <c r="I99" s="4" t="s">
        <v>8</v>
      </c>
      <c r="J99" s="5">
        <f>IFERROR(__xludf.DUMMYFUNCTION("""COMPUTED_VALUE"""),44240.52137731481)</f>
        <v>44240.52138</v>
      </c>
      <c r="K99" s="2" t="s">
        <v>535</v>
      </c>
    </row>
    <row r="100" ht="15.75" customHeight="1">
      <c r="A100" s="1" t="s">
        <v>611</v>
      </c>
      <c r="B100" s="3">
        <v>9.0</v>
      </c>
      <c r="C100" s="3">
        <v>99.0</v>
      </c>
      <c r="D100" s="1" t="str">
        <f>IFERROR(__xludf.DUMMYFUNCTION("""COMPUTED_VALUE"""),"Weapon")</f>
        <v>Weapon</v>
      </c>
      <c r="E100" s="1" t="str">
        <f>IFERROR(__xludf.DUMMYFUNCTION("""COMPUTED_VALUE"""),"2021-02-13 12:30:47")</f>
        <v>2021-02-13 12:30:47</v>
      </c>
      <c r="F100" s="1" t="str">
        <f>IFERROR(__xludf.DUMMYFUNCTION("""COMPUTED_VALUE"""),"Emerald Orb")</f>
        <v>Emerald Orb</v>
      </c>
      <c r="G100" s="1" t="s">
        <v>7</v>
      </c>
      <c r="H100" s="4">
        <v>44240.0</v>
      </c>
      <c r="I100" s="4" t="s">
        <v>8</v>
      </c>
      <c r="J100" s="5">
        <f>IFERROR(__xludf.DUMMYFUNCTION("""COMPUTED_VALUE"""),44240.52137731481)</f>
        <v>44240.52138</v>
      </c>
      <c r="K100" s="2" t="s">
        <v>535</v>
      </c>
    </row>
    <row r="101" ht="15.75" customHeight="1">
      <c r="A101" s="1" t="s">
        <v>613</v>
      </c>
      <c r="B101" s="3">
        <v>10.0</v>
      </c>
      <c r="C101" s="3">
        <v>100.0</v>
      </c>
      <c r="D101" s="1" t="str">
        <f>IFERROR(__xludf.DUMMYFUNCTION("""COMPUTED_VALUE"""),"Weapon")</f>
        <v>Weapon</v>
      </c>
      <c r="E101" s="1" t="str">
        <f>IFERROR(__xludf.DUMMYFUNCTION("""COMPUTED_VALUE"""),"2021-02-13 12:30:47")</f>
        <v>2021-02-13 12:30:47</v>
      </c>
      <c r="F101" s="1" t="str">
        <f>IFERROR(__xludf.DUMMYFUNCTION("""COMPUTED_VALUE"""),"Raven Bow")</f>
        <v>Raven Bow</v>
      </c>
      <c r="G101" s="1" t="s">
        <v>7</v>
      </c>
      <c r="H101" s="4">
        <v>44240.0</v>
      </c>
      <c r="I101" s="4" t="s">
        <v>8</v>
      </c>
      <c r="J101" s="5">
        <f>IFERROR(__xludf.DUMMYFUNCTION("""COMPUTED_VALUE"""),44240.52137731481)</f>
        <v>44240.52138</v>
      </c>
      <c r="K101" s="2" t="s">
        <v>535</v>
      </c>
    </row>
    <row r="102" ht="15.75" customHeight="1">
      <c r="A102" s="1" t="s">
        <v>614</v>
      </c>
      <c r="B102" s="3">
        <v>1.0</v>
      </c>
      <c r="C102" s="3">
        <v>101.0</v>
      </c>
      <c r="D102" s="1" t="str">
        <f>IFERROR(__xludf.DUMMYFUNCTION("""COMPUTED_VALUE"""),"Weapon")</f>
        <v>Weapon</v>
      </c>
      <c r="E102" s="1" t="str">
        <f>IFERROR(__xludf.DUMMYFUNCTION("""COMPUTED_VALUE"""),"2021-02-13 12:31:18")</f>
        <v>2021-02-13 12:31:18</v>
      </c>
      <c r="F102" s="1" t="str">
        <f>IFERROR(__xludf.DUMMYFUNCTION("""COMPUTED_VALUE"""),"Emerald Orb")</f>
        <v>Emerald Orb</v>
      </c>
      <c r="G102" s="1" t="s">
        <v>7</v>
      </c>
      <c r="H102" s="4">
        <v>44240.0</v>
      </c>
      <c r="I102" s="4" t="s">
        <v>8</v>
      </c>
      <c r="J102" s="5">
        <f>IFERROR(__xludf.DUMMYFUNCTION("""COMPUTED_VALUE"""),44240.52173611111)</f>
        <v>44240.52174</v>
      </c>
      <c r="K102" s="2" t="s">
        <v>535</v>
      </c>
    </row>
    <row r="103" ht="15.75" customHeight="1">
      <c r="A103" s="1" t="s">
        <v>615</v>
      </c>
      <c r="B103" s="3">
        <v>2.0</v>
      </c>
      <c r="C103" s="3">
        <v>102.0</v>
      </c>
      <c r="D103" s="1" t="str">
        <f>IFERROR(__xludf.DUMMYFUNCTION("""COMPUTED_VALUE"""),"Weapon")</f>
        <v>Weapon</v>
      </c>
      <c r="E103" s="1" t="str">
        <f>IFERROR(__xludf.DUMMYFUNCTION("""COMPUTED_VALUE"""),"2021-02-13 12:31:18")</f>
        <v>2021-02-13 12:31:18</v>
      </c>
      <c r="F103" s="1" t="str">
        <f>IFERROR(__xludf.DUMMYFUNCTION("""COMPUTED_VALUE"""),"Magic Guide")</f>
        <v>Magic Guide</v>
      </c>
      <c r="G103" s="1" t="s">
        <v>7</v>
      </c>
      <c r="H103" s="4">
        <v>44240.0</v>
      </c>
      <c r="I103" s="4" t="s">
        <v>8</v>
      </c>
      <c r="J103" s="5">
        <f>IFERROR(__xludf.DUMMYFUNCTION("""COMPUTED_VALUE"""),44240.52173611111)</f>
        <v>44240.52174</v>
      </c>
      <c r="K103" s="2" t="s">
        <v>535</v>
      </c>
    </row>
    <row r="104" ht="15.75" customHeight="1">
      <c r="A104" s="1" t="s">
        <v>616</v>
      </c>
      <c r="B104" s="3">
        <v>3.0</v>
      </c>
      <c r="C104" s="3">
        <v>103.0</v>
      </c>
      <c r="D104" s="1" t="str">
        <f>IFERROR(__xludf.DUMMYFUNCTION("""COMPUTED_VALUE"""),"Weapon")</f>
        <v>Weapon</v>
      </c>
      <c r="E104" s="1" t="str">
        <f>IFERROR(__xludf.DUMMYFUNCTION("""COMPUTED_VALUE"""),"2021-02-13 12:31:18")</f>
        <v>2021-02-13 12:31:18</v>
      </c>
      <c r="F104" s="1" t="str">
        <f>IFERROR(__xludf.DUMMYFUNCTION("""COMPUTED_VALUE"""),"Eye of Perception")</f>
        <v>Eye of Perception</v>
      </c>
      <c r="G104" s="1" t="s">
        <v>17</v>
      </c>
      <c r="H104" s="4">
        <v>44240.0</v>
      </c>
      <c r="I104" s="4" t="s">
        <v>8</v>
      </c>
      <c r="J104" s="5">
        <f>IFERROR(__xludf.DUMMYFUNCTION("""COMPUTED_VALUE"""),44240.52173611111)</f>
        <v>44240.52174</v>
      </c>
      <c r="K104" s="2" t="s">
        <v>535</v>
      </c>
    </row>
    <row r="105" ht="15.75" customHeight="1">
      <c r="A105" s="1" t="s">
        <v>617</v>
      </c>
      <c r="B105" s="3">
        <v>4.0</v>
      </c>
      <c r="C105" s="3">
        <v>104.0</v>
      </c>
      <c r="D105" s="1" t="str">
        <f>IFERROR(__xludf.DUMMYFUNCTION("""COMPUTED_VALUE"""),"Weapon")</f>
        <v>Weapon</v>
      </c>
      <c r="E105" s="1" t="str">
        <f>IFERROR(__xludf.DUMMYFUNCTION("""COMPUTED_VALUE"""),"2021-02-13 12:31:18")</f>
        <v>2021-02-13 12:31:18</v>
      </c>
      <c r="F105" s="1" t="str">
        <f>IFERROR(__xludf.DUMMYFUNCTION("""COMPUTED_VALUE"""),"Cool Steel")</f>
        <v>Cool Steel</v>
      </c>
      <c r="G105" s="1" t="s">
        <v>7</v>
      </c>
      <c r="H105" s="4">
        <v>44240.0</v>
      </c>
      <c r="I105" s="4" t="s">
        <v>8</v>
      </c>
      <c r="J105" s="5">
        <f>IFERROR(__xludf.DUMMYFUNCTION("""COMPUTED_VALUE"""),44240.52173611111)</f>
        <v>44240.52174</v>
      </c>
      <c r="K105" s="2" t="s">
        <v>535</v>
      </c>
    </row>
    <row r="106" ht="15.75" customHeight="1">
      <c r="A106" s="1" t="s">
        <v>618</v>
      </c>
      <c r="B106" s="3">
        <v>5.0</v>
      </c>
      <c r="C106" s="3">
        <v>105.0</v>
      </c>
      <c r="D106" s="1" t="str">
        <f>IFERROR(__xludf.DUMMYFUNCTION("""COMPUTED_VALUE"""),"Weapon")</f>
        <v>Weapon</v>
      </c>
      <c r="E106" s="1" t="str">
        <f>IFERROR(__xludf.DUMMYFUNCTION("""COMPUTED_VALUE"""),"2021-02-13 12:31:18")</f>
        <v>2021-02-13 12:31:18</v>
      </c>
      <c r="F106" s="1" t="str">
        <f>IFERROR(__xludf.DUMMYFUNCTION("""COMPUTED_VALUE"""),"Harbinger of Dawn")</f>
        <v>Harbinger of Dawn</v>
      </c>
      <c r="G106" s="1" t="s">
        <v>7</v>
      </c>
      <c r="H106" s="4">
        <v>44240.0</v>
      </c>
      <c r="I106" s="4" t="s">
        <v>8</v>
      </c>
      <c r="J106" s="5">
        <f>IFERROR(__xludf.DUMMYFUNCTION("""COMPUTED_VALUE"""),44240.52173611111)</f>
        <v>44240.52174</v>
      </c>
      <c r="K106" s="2" t="s">
        <v>535</v>
      </c>
    </row>
    <row r="107" ht="15.75" customHeight="1">
      <c r="A107" s="1" t="s">
        <v>619</v>
      </c>
      <c r="B107" s="3">
        <v>6.0</v>
      </c>
      <c r="C107" s="3">
        <v>106.0</v>
      </c>
      <c r="D107" s="1" t="str">
        <f>IFERROR(__xludf.DUMMYFUNCTION("""COMPUTED_VALUE"""),"Weapon")</f>
        <v>Weapon</v>
      </c>
      <c r="E107" s="1" t="str">
        <f>IFERROR(__xludf.DUMMYFUNCTION("""COMPUTED_VALUE"""),"2021-02-13 12:31:18")</f>
        <v>2021-02-13 12:31:18</v>
      </c>
      <c r="F107" s="1" t="str">
        <f>IFERROR(__xludf.DUMMYFUNCTION("""COMPUTED_VALUE"""),"Black Tassel")</f>
        <v>Black Tassel</v>
      </c>
      <c r="G107" s="1" t="s">
        <v>7</v>
      </c>
      <c r="H107" s="4">
        <v>44240.0</v>
      </c>
      <c r="I107" s="4" t="s">
        <v>8</v>
      </c>
      <c r="J107" s="5">
        <f>IFERROR(__xludf.DUMMYFUNCTION("""COMPUTED_VALUE"""),44240.52173611111)</f>
        <v>44240.52174</v>
      </c>
      <c r="K107" s="2" t="s">
        <v>535</v>
      </c>
    </row>
    <row r="108" ht="15.75" customHeight="1">
      <c r="A108" s="1" t="s">
        <v>620</v>
      </c>
      <c r="B108" s="3">
        <v>7.0</v>
      </c>
      <c r="C108" s="3">
        <v>107.0</v>
      </c>
      <c r="D108" s="1" t="str">
        <f>IFERROR(__xludf.DUMMYFUNCTION("""COMPUTED_VALUE"""),"Weapon")</f>
        <v>Weapon</v>
      </c>
      <c r="E108" s="1" t="str">
        <f>IFERROR(__xludf.DUMMYFUNCTION("""COMPUTED_VALUE"""),"2021-02-13 12:31:18")</f>
        <v>2021-02-13 12:31:18</v>
      </c>
      <c r="F108" s="1" t="str">
        <f>IFERROR(__xludf.DUMMYFUNCTION("""COMPUTED_VALUE"""),"Raven Bow")</f>
        <v>Raven Bow</v>
      </c>
      <c r="G108" s="1" t="s">
        <v>7</v>
      </c>
      <c r="H108" s="4">
        <v>44240.0</v>
      </c>
      <c r="I108" s="4" t="s">
        <v>8</v>
      </c>
      <c r="J108" s="5">
        <f>IFERROR(__xludf.DUMMYFUNCTION("""COMPUTED_VALUE"""),44240.52173611111)</f>
        <v>44240.52174</v>
      </c>
      <c r="K108" s="2" t="s">
        <v>535</v>
      </c>
    </row>
    <row r="109" ht="15.75" customHeight="1">
      <c r="A109" s="1" t="s">
        <v>621</v>
      </c>
      <c r="B109" s="3">
        <v>8.0</v>
      </c>
      <c r="C109" s="3">
        <v>108.0</v>
      </c>
      <c r="D109" s="1" t="str">
        <f>IFERROR(__xludf.DUMMYFUNCTION("""COMPUTED_VALUE"""),"Weapon")</f>
        <v>Weapon</v>
      </c>
      <c r="E109" s="1" t="str">
        <f>IFERROR(__xludf.DUMMYFUNCTION("""COMPUTED_VALUE"""),"2021-02-13 12:31:18")</f>
        <v>2021-02-13 12:31:18</v>
      </c>
      <c r="F109" s="1" t="str">
        <f>IFERROR(__xludf.DUMMYFUNCTION("""COMPUTED_VALUE"""),"Bloodtainted Greatsword")</f>
        <v>Bloodtainted Greatsword</v>
      </c>
      <c r="G109" s="1" t="s">
        <v>7</v>
      </c>
      <c r="H109" s="4">
        <v>44240.0</v>
      </c>
      <c r="I109" s="4" t="s">
        <v>8</v>
      </c>
      <c r="J109" s="5">
        <f>IFERROR(__xludf.DUMMYFUNCTION("""COMPUTED_VALUE"""),44240.52173611111)</f>
        <v>44240.52174</v>
      </c>
      <c r="K109" s="2" t="s">
        <v>535</v>
      </c>
    </row>
    <row r="110" ht="15.75" customHeight="1">
      <c r="A110" s="1" t="s">
        <v>622</v>
      </c>
      <c r="B110" s="3">
        <v>9.0</v>
      </c>
      <c r="C110" s="3">
        <v>109.0</v>
      </c>
      <c r="D110" s="1" t="str">
        <f>IFERROR(__xludf.DUMMYFUNCTION("""COMPUTED_VALUE"""),"Weapon")</f>
        <v>Weapon</v>
      </c>
      <c r="E110" s="1" t="str">
        <f>IFERROR(__xludf.DUMMYFUNCTION("""COMPUTED_VALUE"""),"2021-02-13 12:31:18")</f>
        <v>2021-02-13 12:31:18</v>
      </c>
      <c r="F110" s="1" t="str">
        <f>IFERROR(__xludf.DUMMYFUNCTION("""COMPUTED_VALUE"""),"Skyrider Sword")</f>
        <v>Skyrider Sword</v>
      </c>
      <c r="G110" s="1" t="s">
        <v>7</v>
      </c>
      <c r="H110" s="4">
        <v>44240.0</v>
      </c>
      <c r="I110" s="4" t="s">
        <v>8</v>
      </c>
      <c r="J110" s="5">
        <f>IFERROR(__xludf.DUMMYFUNCTION("""COMPUTED_VALUE"""),44240.52173611111)</f>
        <v>44240.52174</v>
      </c>
      <c r="K110" s="2" t="s">
        <v>535</v>
      </c>
    </row>
    <row r="111" ht="15.75" customHeight="1">
      <c r="A111" s="1" t="s">
        <v>623</v>
      </c>
      <c r="B111" s="3">
        <v>10.0</v>
      </c>
      <c r="C111" s="3">
        <v>110.0</v>
      </c>
      <c r="D111" s="1" t="str">
        <f>IFERROR(__xludf.DUMMYFUNCTION("""COMPUTED_VALUE"""),"Weapon")</f>
        <v>Weapon</v>
      </c>
      <c r="E111" s="1" t="str">
        <f>IFERROR(__xludf.DUMMYFUNCTION("""COMPUTED_VALUE"""),"2021-02-13 12:31:18")</f>
        <v>2021-02-13 12:31:18</v>
      </c>
      <c r="F111" s="1" t="str">
        <f>IFERROR(__xludf.DUMMYFUNCTION("""COMPUTED_VALUE"""),"Thrilling Tales of Dragon Slayers")</f>
        <v>Thrilling Tales of Dragon Slayers</v>
      </c>
      <c r="G111" s="1" t="s">
        <v>7</v>
      </c>
      <c r="H111" s="4">
        <v>44240.0</v>
      </c>
      <c r="I111" s="4" t="s">
        <v>8</v>
      </c>
      <c r="J111" s="5">
        <f>IFERROR(__xludf.DUMMYFUNCTION("""COMPUTED_VALUE"""),44240.52173611111)</f>
        <v>44240.52174</v>
      </c>
      <c r="K111" s="2" t="s">
        <v>535</v>
      </c>
    </row>
    <row r="112" ht="15.75" customHeight="1">
      <c r="A112" s="1" t="s">
        <v>624</v>
      </c>
      <c r="B112" s="3">
        <v>1.0</v>
      </c>
      <c r="C112" s="3">
        <v>111.0</v>
      </c>
      <c r="D112" s="1" t="str">
        <f>IFERROR(__xludf.DUMMYFUNCTION("""COMPUTED_VALUE"""),"Weapon")</f>
        <v>Weapon</v>
      </c>
      <c r="E112" s="1" t="str">
        <f>IFERROR(__xludf.DUMMYFUNCTION("""COMPUTED_VALUE"""),"2021-02-13 12:31:42")</f>
        <v>2021-02-13 12:31:42</v>
      </c>
      <c r="F112" s="1" t="str">
        <f>IFERROR(__xludf.DUMMYFUNCTION("""COMPUTED_VALUE"""),"Raven Bow")</f>
        <v>Raven Bow</v>
      </c>
      <c r="G112" s="1" t="s">
        <v>7</v>
      </c>
      <c r="H112" s="4">
        <v>44240.0</v>
      </c>
      <c r="I112" s="4" t="s">
        <v>8</v>
      </c>
      <c r="J112" s="5">
        <f>IFERROR(__xludf.DUMMYFUNCTION("""COMPUTED_VALUE"""),44240.52201388889)</f>
        <v>44240.52201</v>
      </c>
      <c r="K112" s="2" t="s">
        <v>535</v>
      </c>
    </row>
    <row r="113" ht="15.75" customHeight="1">
      <c r="A113" s="1" t="s">
        <v>625</v>
      </c>
      <c r="B113" s="3">
        <v>2.0</v>
      </c>
      <c r="C113" s="3">
        <v>112.0</v>
      </c>
      <c r="D113" s="1" t="str">
        <f>IFERROR(__xludf.DUMMYFUNCTION("""COMPUTED_VALUE"""),"Weapon")</f>
        <v>Weapon</v>
      </c>
      <c r="E113" s="1" t="str">
        <f>IFERROR(__xludf.DUMMYFUNCTION("""COMPUTED_VALUE"""),"2021-02-13 12:31:42")</f>
        <v>2021-02-13 12:31:42</v>
      </c>
      <c r="F113" s="1" t="str">
        <f>IFERROR(__xludf.DUMMYFUNCTION("""COMPUTED_VALUE"""),"The Flute")</f>
        <v>The Flute</v>
      </c>
      <c r="G113" s="1" t="s">
        <v>17</v>
      </c>
      <c r="H113" s="4">
        <v>44240.0</v>
      </c>
      <c r="I113" s="4" t="s">
        <v>8</v>
      </c>
      <c r="J113" s="5">
        <f>IFERROR(__xludf.DUMMYFUNCTION("""COMPUTED_VALUE"""),44240.52201388889)</f>
        <v>44240.52201</v>
      </c>
      <c r="K113" s="2" t="s">
        <v>535</v>
      </c>
    </row>
    <row r="114" ht="15.75" customHeight="1">
      <c r="A114" s="1" t="s">
        <v>626</v>
      </c>
      <c r="B114" s="3">
        <v>3.0</v>
      </c>
      <c r="C114" s="3">
        <v>113.0</v>
      </c>
      <c r="D114" s="1" t="str">
        <f>IFERROR(__xludf.DUMMYFUNCTION("""COMPUTED_VALUE"""),"Weapon")</f>
        <v>Weapon</v>
      </c>
      <c r="E114" s="1" t="str">
        <f>IFERROR(__xludf.DUMMYFUNCTION("""COMPUTED_VALUE"""),"2021-02-13 12:31:42")</f>
        <v>2021-02-13 12:31:42</v>
      </c>
      <c r="F114" s="1" t="str">
        <f>IFERROR(__xludf.DUMMYFUNCTION("""COMPUTED_VALUE"""),"Skyrider Sword")</f>
        <v>Skyrider Sword</v>
      </c>
      <c r="G114" s="1" t="s">
        <v>7</v>
      </c>
      <c r="H114" s="4">
        <v>44240.0</v>
      </c>
      <c r="I114" s="4" t="s">
        <v>8</v>
      </c>
      <c r="J114" s="5">
        <f>IFERROR(__xludf.DUMMYFUNCTION("""COMPUTED_VALUE"""),44240.52201388889)</f>
        <v>44240.52201</v>
      </c>
      <c r="K114" s="2" t="s">
        <v>535</v>
      </c>
    </row>
    <row r="115" ht="15.75" customHeight="1">
      <c r="A115" s="1" t="s">
        <v>627</v>
      </c>
      <c r="B115" s="3">
        <v>4.0</v>
      </c>
      <c r="C115" s="3">
        <v>114.0</v>
      </c>
      <c r="D115" s="1" t="str">
        <f>IFERROR(__xludf.DUMMYFUNCTION("""COMPUTED_VALUE"""),"Weapon")</f>
        <v>Weapon</v>
      </c>
      <c r="E115" s="1" t="str">
        <f>IFERROR(__xludf.DUMMYFUNCTION("""COMPUTED_VALUE"""),"2021-02-13 12:31:42")</f>
        <v>2021-02-13 12:31:42</v>
      </c>
      <c r="F115" s="1" t="str">
        <f>IFERROR(__xludf.DUMMYFUNCTION("""COMPUTED_VALUE"""),"Harbinger of Dawn")</f>
        <v>Harbinger of Dawn</v>
      </c>
      <c r="G115" s="1" t="s">
        <v>7</v>
      </c>
      <c r="H115" s="4">
        <v>44240.0</v>
      </c>
      <c r="I115" s="4" t="s">
        <v>8</v>
      </c>
      <c r="J115" s="5">
        <f>IFERROR(__xludf.DUMMYFUNCTION("""COMPUTED_VALUE"""),44240.52201388889)</f>
        <v>44240.52201</v>
      </c>
      <c r="K115" s="2" t="s">
        <v>535</v>
      </c>
    </row>
    <row r="116" ht="15.75" customHeight="1">
      <c r="A116" s="1" t="s">
        <v>624</v>
      </c>
      <c r="B116" s="3">
        <v>5.0</v>
      </c>
      <c r="C116" s="3">
        <v>115.0</v>
      </c>
      <c r="D116" s="1" t="str">
        <f>IFERROR(__xludf.DUMMYFUNCTION("""COMPUTED_VALUE"""),"Weapon")</f>
        <v>Weapon</v>
      </c>
      <c r="E116" s="1" t="str">
        <f>IFERROR(__xludf.DUMMYFUNCTION("""COMPUTED_VALUE"""),"2021-02-13 12:31:42")</f>
        <v>2021-02-13 12:31:42</v>
      </c>
      <c r="F116" s="1" t="str">
        <f>IFERROR(__xludf.DUMMYFUNCTION("""COMPUTED_VALUE"""),"Raven Bow")</f>
        <v>Raven Bow</v>
      </c>
      <c r="G116" s="1" t="s">
        <v>7</v>
      </c>
      <c r="H116" s="4">
        <v>44240.0</v>
      </c>
      <c r="I116" s="4" t="s">
        <v>8</v>
      </c>
      <c r="J116" s="5">
        <f>IFERROR(__xludf.DUMMYFUNCTION("""COMPUTED_VALUE"""),44240.52201388889)</f>
        <v>44240.52201</v>
      </c>
      <c r="K116" s="2" t="s">
        <v>535</v>
      </c>
    </row>
    <row r="117" ht="15.75" customHeight="1">
      <c r="A117" s="1" t="s">
        <v>628</v>
      </c>
      <c r="B117" s="3">
        <v>6.0</v>
      </c>
      <c r="C117" s="3">
        <v>116.0</v>
      </c>
      <c r="D117" s="1" t="str">
        <f>IFERROR(__xludf.DUMMYFUNCTION("""COMPUTED_VALUE"""),"Weapon")</f>
        <v>Weapon</v>
      </c>
      <c r="E117" s="1" t="str">
        <f>IFERROR(__xludf.DUMMYFUNCTION("""COMPUTED_VALUE"""),"2021-02-13 12:31:42")</f>
        <v>2021-02-13 12:31:42</v>
      </c>
      <c r="F117" s="1" t="str">
        <f>IFERROR(__xludf.DUMMYFUNCTION("""COMPUTED_VALUE"""),"Slingshot")</f>
        <v>Slingshot</v>
      </c>
      <c r="G117" s="1" t="s">
        <v>7</v>
      </c>
      <c r="H117" s="4">
        <v>44240.0</v>
      </c>
      <c r="I117" s="4" t="s">
        <v>8</v>
      </c>
      <c r="J117" s="5">
        <f>IFERROR(__xludf.DUMMYFUNCTION("""COMPUTED_VALUE"""),44240.52201388889)</f>
        <v>44240.52201</v>
      </c>
      <c r="K117" s="2" t="s">
        <v>535</v>
      </c>
    </row>
    <row r="118" ht="15.75" customHeight="1">
      <c r="A118" s="1" t="s">
        <v>624</v>
      </c>
      <c r="B118" s="3">
        <v>7.0</v>
      </c>
      <c r="C118" s="3">
        <v>117.0</v>
      </c>
      <c r="D118" s="1" t="str">
        <f>IFERROR(__xludf.DUMMYFUNCTION("""COMPUTED_VALUE"""),"Weapon")</f>
        <v>Weapon</v>
      </c>
      <c r="E118" s="1" t="str">
        <f>IFERROR(__xludf.DUMMYFUNCTION("""COMPUTED_VALUE"""),"2021-02-13 12:31:42")</f>
        <v>2021-02-13 12:31:42</v>
      </c>
      <c r="F118" s="1" t="str">
        <f>IFERROR(__xludf.DUMMYFUNCTION("""COMPUTED_VALUE"""),"Raven Bow")</f>
        <v>Raven Bow</v>
      </c>
      <c r="G118" s="1" t="s">
        <v>7</v>
      </c>
      <c r="H118" s="4">
        <v>44240.0</v>
      </c>
      <c r="I118" s="4" t="s">
        <v>8</v>
      </c>
      <c r="J118" s="5">
        <f>IFERROR(__xludf.DUMMYFUNCTION("""COMPUTED_VALUE"""),44240.52201388889)</f>
        <v>44240.52201</v>
      </c>
      <c r="K118" s="2" t="s">
        <v>535</v>
      </c>
    </row>
    <row r="119" ht="15.75" customHeight="1">
      <c r="A119" s="1" t="s">
        <v>629</v>
      </c>
      <c r="B119" s="3">
        <v>8.0</v>
      </c>
      <c r="C119" s="3">
        <v>118.0</v>
      </c>
      <c r="D119" s="1" t="str">
        <f>IFERROR(__xludf.DUMMYFUNCTION("""COMPUTED_VALUE"""),"Weapon")</f>
        <v>Weapon</v>
      </c>
      <c r="E119" s="1" t="str">
        <f>IFERROR(__xludf.DUMMYFUNCTION("""COMPUTED_VALUE"""),"2021-02-13 12:31:42")</f>
        <v>2021-02-13 12:31:42</v>
      </c>
      <c r="F119" s="1" t="str">
        <f>IFERROR(__xludf.DUMMYFUNCTION("""COMPUTED_VALUE"""),"Thrilling Tales of Dragon Slayers")</f>
        <v>Thrilling Tales of Dragon Slayers</v>
      </c>
      <c r="G119" s="1" t="s">
        <v>7</v>
      </c>
      <c r="H119" s="4">
        <v>44240.0</v>
      </c>
      <c r="I119" s="4" t="s">
        <v>8</v>
      </c>
      <c r="J119" s="5">
        <f>IFERROR(__xludf.DUMMYFUNCTION("""COMPUTED_VALUE"""),44240.52201388889)</f>
        <v>44240.52201</v>
      </c>
      <c r="K119" s="2" t="s">
        <v>535</v>
      </c>
    </row>
    <row r="120" ht="15.75" customHeight="1">
      <c r="A120" s="1" t="s">
        <v>630</v>
      </c>
      <c r="B120" s="3">
        <v>9.0</v>
      </c>
      <c r="C120" s="3">
        <v>119.0</v>
      </c>
      <c r="D120" s="1" t="str">
        <f>IFERROR(__xludf.DUMMYFUNCTION("""COMPUTED_VALUE"""),"Weapon")</f>
        <v>Weapon</v>
      </c>
      <c r="E120" s="1" t="str">
        <f>IFERROR(__xludf.DUMMYFUNCTION("""COMPUTED_VALUE"""),"2021-02-13 12:31:42")</f>
        <v>2021-02-13 12:31:42</v>
      </c>
      <c r="F120" s="1" t="str">
        <f>IFERROR(__xludf.DUMMYFUNCTION("""COMPUTED_VALUE"""),"Favonius Lance")</f>
        <v>Favonius Lance</v>
      </c>
      <c r="G120" s="1" t="s">
        <v>17</v>
      </c>
      <c r="H120" s="4">
        <v>44240.0</v>
      </c>
      <c r="I120" s="4" t="s">
        <v>8</v>
      </c>
      <c r="J120" s="5">
        <f>IFERROR(__xludf.DUMMYFUNCTION("""COMPUTED_VALUE"""),44240.52201388889)</f>
        <v>44240.52201</v>
      </c>
      <c r="K120" s="2" t="s">
        <v>535</v>
      </c>
    </row>
    <row r="121" ht="15.75" customHeight="1">
      <c r="A121" s="1" t="s">
        <v>628</v>
      </c>
      <c r="B121" s="3">
        <v>10.0</v>
      </c>
      <c r="C121" s="3">
        <v>120.0</v>
      </c>
      <c r="D121" s="1" t="str">
        <f>IFERROR(__xludf.DUMMYFUNCTION("""COMPUTED_VALUE"""),"Weapon")</f>
        <v>Weapon</v>
      </c>
      <c r="E121" s="1" t="str">
        <f>IFERROR(__xludf.DUMMYFUNCTION("""COMPUTED_VALUE"""),"2021-02-13 12:31:42")</f>
        <v>2021-02-13 12:31:42</v>
      </c>
      <c r="F121" s="1" t="str">
        <f>IFERROR(__xludf.DUMMYFUNCTION("""COMPUTED_VALUE"""),"Slingshot")</f>
        <v>Slingshot</v>
      </c>
      <c r="G121" s="1" t="s">
        <v>7</v>
      </c>
      <c r="H121" s="4">
        <v>44240.0</v>
      </c>
      <c r="I121" s="4" t="s">
        <v>8</v>
      </c>
      <c r="J121" s="5">
        <f>IFERROR(__xludf.DUMMYFUNCTION("""COMPUTED_VALUE"""),44240.52201388889)</f>
        <v>44240.52201</v>
      </c>
      <c r="K121" s="2" t="s">
        <v>535</v>
      </c>
    </row>
    <row r="122" ht="15.75" customHeight="1">
      <c r="A122" s="1" t="s">
        <v>631</v>
      </c>
      <c r="B122" s="3"/>
      <c r="C122" s="3">
        <v>121.0</v>
      </c>
      <c r="D122" s="1" t="str">
        <f>IFERROR(__xludf.DUMMYFUNCTION("""COMPUTED_VALUE"""),"Weapon")</f>
        <v>Weapon</v>
      </c>
      <c r="E122" s="1" t="str">
        <f>IFERROR(__xludf.DUMMYFUNCTION("""COMPUTED_VALUE"""),"2021-02-13 12:32:06")</f>
        <v>2021-02-13 12:32:06</v>
      </c>
      <c r="F122" s="1" t="str">
        <f>IFERROR(__xludf.DUMMYFUNCTION("""COMPUTED_VALUE"""),"Black Tassel")</f>
        <v>Black Tassel</v>
      </c>
      <c r="G122" s="1" t="s">
        <v>7</v>
      </c>
      <c r="H122" s="4">
        <v>44240.0</v>
      </c>
      <c r="I122" s="4" t="s">
        <v>256</v>
      </c>
      <c r="J122" s="5">
        <f>IFERROR(__xludf.DUMMYFUNCTION("""COMPUTED_VALUE"""),44240.52229166667)</f>
        <v>44240.52229</v>
      </c>
      <c r="K122" s="2" t="s">
        <v>535</v>
      </c>
    </row>
    <row r="123" ht="15.75" customHeight="1">
      <c r="A123" s="1" t="s">
        <v>632</v>
      </c>
      <c r="B123" s="3"/>
      <c r="C123" s="3">
        <v>122.0</v>
      </c>
      <c r="D123" s="1" t="str">
        <f>IFERROR(__xludf.DUMMYFUNCTION("""COMPUTED_VALUE"""),"Weapon")</f>
        <v>Weapon</v>
      </c>
      <c r="E123" s="1" t="str">
        <f>IFERROR(__xludf.DUMMYFUNCTION("""COMPUTED_VALUE"""),"2021-02-13 12:32:16")</f>
        <v>2021-02-13 12:32:16</v>
      </c>
      <c r="F123" s="1" t="str">
        <f>IFERROR(__xludf.DUMMYFUNCTION("""COMPUTED_VALUE"""),"Raven Bow")</f>
        <v>Raven Bow</v>
      </c>
      <c r="G123" s="1" t="s">
        <v>7</v>
      </c>
      <c r="H123" s="4">
        <v>44240.0</v>
      </c>
      <c r="I123" s="4" t="s">
        <v>256</v>
      </c>
      <c r="J123" s="5">
        <f>IFERROR(__xludf.DUMMYFUNCTION("""COMPUTED_VALUE"""),44240.52240740741)</f>
        <v>44240.52241</v>
      </c>
      <c r="K123" s="2" t="s">
        <v>535</v>
      </c>
    </row>
    <row r="124" ht="15.75" customHeight="1">
      <c r="A124" s="1" t="s">
        <v>633</v>
      </c>
      <c r="B124" s="3"/>
      <c r="C124" s="3">
        <v>123.0</v>
      </c>
      <c r="D124" s="1" t="str">
        <f>IFERROR(__xludf.DUMMYFUNCTION("""COMPUTED_VALUE"""),"Weapon")</f>
        <v>Weapon</v>
      </c>
      <c r="E124" s="1" t="str">
        <f>IFERROR(__xludf.DUMMYFUNCTION("""COMPUTED_VALUE"""),"2021-02-13 12:32:22")</f>
        <v>2021-02-13 12:32:22</v>
      </c>
      <c r="F124" s="1" t="str">
        <f>IFERROR(__xludf.DUMMYFUNCTION("""COMPUTED_VALUE"""),"Magic Guide")</f>
        <v>Magic Guide</v>
      </c>
      <c r="G124" s="1" t="s">
        <v>7</v>
      </c>
      <c r="H124" s="4">
        <v>44240.0</v>
      </c>
      <c r="I124" s="4" t="s">
        <v>256</v>
      </c>
      <c r="J124" s="5">
        <f>IFERROR(__xludf.DUMMYFUNCTION("""COMPUTED_VALUE"""),44240.52247685185)</f>
        <v>44240.52248</v>
      </c>
      <c r="K124" s="2" t="s">
        <v>535</v>
      </c>
    </row>
    <row r="125" ht="15.75" customHeight="1">
      <c r="A125" s="1" t="s">
        <v>634</v>
      </c>
      <c r="B125" s="3"/>
      <c r="C125" s="3">
        <v>124.0</v>
      </c>
      <c r="D125" s="1" t="str">
        <f>IFERROR(__xludf.DUMMYFUNCTION("""COMPUTED_VALUE"""),"Weapon")</f>
        <v>Weapon</v>
      </c>
      <c r="E125" s="1" t="str">
        <f>IFERROR(__xludf.DUMMYFUNCTION("""COMPUTED_VALUE"""),"2021-02-13 12:32:34")</f>
        <v>2021-02-13 12:32:34</v>
      </c>
      <c r="F125" s="1" t="str">
        <f>IFERROR(__xludf.DUMMYFUNCTION("""COMPUTED_VALUE"""),"Cool Steel")</f>
        <v>Cool Steel</v>
      </c>
      <c r="G125" s="1" t="s">
        <v>7</v>
      </c>
      <c r="H125" s="4">
        <v>44240.0</v>
      </c>
      <c r="I125" s="4" t="s">
        <v>256</v>
      </c>
      <c r="J125" s="5">
        <f>IFERROR(__xludf.DUMMYFUNCTION("""COMPUTED_VALUE"""),44240.52261574074)</f>
        <v>44240.52262</v>
      </c>
      <c r="K125" s="2" t="s">
        <v>535</v>
      </c>
    </row>
    <row r="126" ht="15.75" customHeight="1">
      <c r="A126" s="1" t="s">
        <v>635</v>
      </c>
      <c r="B126" s="3"/>
      <c r="C126" s="3">
        <v>125.0</v>
      </c>
      <c r="D126" s="1" t="str">
        <f>IFERROR(__xludf.DUMMYFUNCTION("""COMPUTED_VALUE"""),"Weapon")</f>
        <v>Weapon</v>
      </c>
      <c r="E126" s="1" t="str">
        <f>IFERROR(__xludf.DUMMYFUNCTION("""COMPUTED_VALUE"""),"2021-02-13 12:32:40")</f>
        <v>2021-02-13 12:32:40</v>
      </c>
      <c r="F126" s="1" t="str">
        <f>IFERROR(__xludf.DUMMYFUNCTION("""COMPUTED_VALUE"""),"Debate Club")</f>
        <v>Debate Club</v>
      </c>
      <c r="G126" s="1" t="s">
        <v>7</v>
      </c>
      <c r="H126" s="4">
        <v>44240.0</v>
      </c>
      <c r="I126" s="4" t="s">
        <v>256</v>
      </c>
      <c r="J126" s="5">
        <f>IFERROR(__xludf.DUMMYFUNCTION("""COMPUTED_VALUE"""),44240.522685185184)</f>
        <v>44240.52269</v>
      </c>
      <c r="K126" s="2" t="s">
        <v>535</v>
      </c>
    </row>
    <row r="127" ht="15.75" customHeight="1">
      <c r="A127" s="1" t="s">
        <v>636</v>
      </c>
      <c r="B127" s="3"/>
      <c r="C127" s="3">
        <v>126.0</v>
      </c>
      <c r="D127" s="1" t="str">
        <f>IFERROR(__xludf.DUMMYFUNCTION("""COMPUTED_VALUE"""),"Weapon")</f>
        <v>Weapon</v>
      </c>
      <c r="E127" s="1" t="str">
        <f>IFERROR(__xludf.DUMMYFUNCTION("""COMPUTED_VALUE"""),"2021-02-13 12:32:46")</f>
        <v>2021-02-13 12:32:46</v>
      </c>
      <c r="F127" s="1" t="str">
        <f>IFERROR(__xludf.DUMMYFUNCTION("""COMPUTED_VALUE"""),"Bloodtainted Greatsword")</f>
        <v>Bloodtainted Greatsword</v>
      </c>
      <c r="G127" s="1" t="s">
        <v>7</v>
      </c>
      <c r="H127" s="4">
        <v>44240.0</v>
      </c>
      <c r="I127" s="4" t="s">
        <v>256</v>
      </c>
      <c r="J127" s="5">
        <f>IFERROR(__xludf.DUMMYFUNCTION("""COMPUTED_VALUE"""),44240.52275462963)</f>
        <v>44240.52275</v>
      </c>
      <c r="K127" s="2" t="s">
        <v>535</v>
      </c>
    </row>
    <row r="128" ht="15.75" customHeight="1">
      <c r="A128" s="1" t="s">
        <v>637</v>
      </c>
      <c r="B128" s="3"/>
      <c r="C128" s="3">
        <v>127.0</v>
      </c>
      <c r="D128" s="1" t="str">
        <f>IFERROR(__xludf.DUMMYFUNCTION("""COMPUTED_VALUE"""),"Weapon")</f>
        <v>Weapon</v>
      </c>
      <c r="E128" s="1" t="str">
        <f>IFERROR(__xludf.DUMMYFUNCTION("""COMPUTED_VALUE"""),"2021-02-13 12:32:52")</f>
        <v>2021-02-13 12:32:52</v>
      </c>
      <c r="F128" s="1" t="str">
        <f>IFERROR(__xludf.DUMMYFUNCTION("""COMPUTED_VALUE"""),"Black Tassel")</f>
        <v>Black Tassel</v>
      </c>
      <c r="G128" s="1" t="s">
        <v>7</v>
      </c>
      <c r="H128" s="4">
        <v>44240.0</v>
      </c>
      <c r="I128" s="4" t="s">
        <v>256</v>
      </c>
      <c r="J128" s="5">
        <f>IFERROR(__xludf.DUMMYFUNCTION("""COMPUTED_VALUE"""),44240.522824074076)</f>
        <v>44240.52282</v>
      </c>
      <c r="K128" s="2" t="s">
        <v>535</v>
      </c>
    </row>
    <row r="129" ht="15.75" customHeight="1">
      <c r="A129" s="1" t="s">
        <v>638</v>
      </c>
      <c r="B129" s="3"/>
      <c r="C129" s="3">
        <v>128.0</v>
      </c>
      <c r="D129" s="1" t="str">
        <f>IFERROR(__xludf.DUMMYFUNCTION("""COMPUTED_VALUE"""),"Weapon")</f>
        <v>Weapon</v>
      </c>
      <c r="E129" s="1" t="str">
        <f>IFERROR(__xludf.DUMMYFUNCTION("""COMPUTED_VALUE"""),"2021-02-13 12:32:56")</f>
        <v>2021-02-13 12:32:56</v>
      </c>
      <c r="F129" s="1" t="str">
        <f>IFERROR(__xludf.DUMMYFUNCTION("""COMPUTED_VALUE"""),"Favonius Lance")</f>
        <v>Favonius Lance</v>
      </c>
      <c r="G129" s="1" t="s">
        <v>17</v>
      </c>
      <c r="H129" s="4">
        <v>44240.0</v>
      </c>
      <c r="I129" s="4" t="s">
        <v>256</v>
      </c>
      <c r="J129" s="5">
        <f>IFERROR(__xludf.DUMMYFUNCTION("""COMPUTED_VALUE"""),44240.52287037037)</f>
        <v>44240.52287</v>
      </c>
      <c r="K129" s="2" t="s">
        <v>535</v>
      </c>
    </row>
    <row r="130" ht="15.75" customHeight="1">
      <c r="A130" s="1" t="s">
        <v>639</v>
      </c>
      <c r="B130" s="3"/>
      <c r="C130" s="3">
        <v>129.0</v>
      </c>
      <c r="D130" s="1" t="str">
        <f>IFERROR(__xludf.DUMMYFUNCTION("""COMPUTED_VALUE"""),"Weapon")</f>
        <v>Weapon</v>
      </c>
      <c r="E130" s="1" t="str">
        <f>IFERROR(__xludf.DUMMYFUNCTION("""COMPUTED_VALUE"""),"2021-02-13 12:33:00")</f>
        <v>2021-02-13 12:33:00</v>
      </c>
      <c r="F130" s="1" t="str">
        <f>IFERROR(__xludf.DUMMYFUNCTION("""COMPUTED_VALUE"""),"Ferrous Shadow")</f>
        <v>Ferrous Shadow</v>
      </c>
      <c r="G130" s="1" t="s">
        <v>7</v>
      </c>
      <c r="H130" s="4">
        <v>44240.0</v>
      </c>
      <c r="I130" s="4" t="s">
        <v>256</v>
      </c>
      <c r="J130" s="5">
        <f>IFERROR(__xludf.DUMMYFUNCTION("""COMPUTED_VALUE"""),44240.52291666667)</f>
        <v>44240.52292</v>
      </c>
      <c r="K130" s="2" t="s">
        <v>535</v>
      </c>
    </row>
    <row r="131" ht="15.75" customHeight="1">
      <c r="A131" s="1" t="s">
        <v>640</v>
      </c>
      <c r="B131" s="3"/>
      <c r="C131" s="3">
        <v>130.0</v>
      </c>
      <c r="D131" s="1" t="str">
        <f>IFERROR(__xludf.DUMMYFUNCTION("""COMPUTED_VALUE"""),"Weapon")</f>
        <v>Weapon</v>
      </c>
      <c r="E131" s="1" t="str">
        <f>IFERROR(__xludf.DUMMYFUNCTION("""COMPUTED_VALUE"""),"2021-02-13 12:33:04")</f>
        <v>2021-02-13 12:33:04</v>
      </c>
      <c r="F131" s="1" t="str">
        <f>IFERROR(__xludf.DUMMYFUNCTION("""COMPUTED_VALUE"""),"Black Tassel")</f>
        <v>Black Tassel</v>
      </c>
      <c r="G131" s="1" t="s">
        <v>7</v>
      </c>
      <c r="H131" s="4">
        <v>44240.0</v>
      </c>
      <c r="I131" s="4" t="s">
        <v>256</v>
      </c>
      <c r="J131" s="5">
        <f>IFERROR(__xludf.DUMMYFUNCTION("""COMPUTED_VALUE"""),44240.52296296296)</f>
        <v>44240.52296</v>
      </c>
      <c r="K131" s="2" t="s">
        <v>535</v>
      </c>
    </row>
    <row r="132" ht="15.75" customHeight="1">
      <c r="A132" s="1" t="s">
        <v>641</v>
      </c>
      <c r="B132" s="3"/>
      <c r="C132" s="3">
        <v>131.0</v>
      </c>
      <c r="D132" s="1" t="str">
        <f>IFERROR(__xludf.DUMMYFUNCTION("""COMPUTED_VALUE"""),"Weapon")</f>
        <v>Weapon</v>
      </c>
      <c r="E132" s="1" t="str">
        <f>IFERROR(__xludf.DUMMYFUNCTION("""COMPUTED_VALUE"""),"2021-02-13 12:34:48")</f>
        <v>2021-02-13 12:34:48</v>
      </c>
      <c r="F132" s="1" t="str">
        <f>IFERROR(__xludf.DUMMYFUNCTION("""COMPUTED_VALUE"""),"Skyrider Sword")</f>
        <v>Skyrider Sword</v>
      </c>
      <c r="G132" s="1" t="s">
        <v>7</v>
      </c>
      <c r="H132" s="4">
        <v>44240.0</v>
      </c>
      <c r="I132" s="4" t="s">
        <v>256</v>
      </c>
      <c r="J132" s="5">
        <f>IFERROR(__xludf.DUMMYFUNCTION("""COMPUTED_VALUE"""),44240.52416666667)</f>
        <v>44240.52417</v>
      </c>
      <c r="K132" s="2" t="s">
        <v>535</v>
      </c>
    </row>
    <row r="133" ht="15.75" customHeight="1">
      <c r="A133" s="1" t="s">
        <v>642</v>
      </c>
      <c r="B133" s="3"/>
      <c r="C133" s="3">
        <v>132.0</v>
      </c>
      <c r="D133" s="1" t="str">
        <f>IFERROR(__xludf.DUMMYFUNCTION("""COMPUTED_VALUE"""),"Weapon")</f>
        <v>Weapon</v>
      </c>
      <c r="E133" s="1" t="str">
        <f>IFERROR(__xludf.DUMMYFUNCTION("""COMPUTED_VALUE"""),"2021-02-13 12:34:55")</f>
        <v>2021-02-13 12:34:55</v>
      </c>
      <c r="F133" s="1" t="str">
        <f>IFERROR(__xludf.DUMMYFUNCTION("""COMPUTED_VALUE"""),"Primordial Jade Winged-Spear")</f>
        <v>Primordial Jade Winged-Spear</v>
      </c>
      <c r="G133" s="1" t="s">
        <v>67</v>
      </c>
      <c r="H133" s="4">
        <v>44240.0</v>
      </c>
      <c r="I133" s="4" t="s">
        <v>256</v>
      </c>
      <c r="J133" s="5">
        <f>IFERROR(__xludf.DUMMYFUNCTION("""COMPUTED_VALUE"""),44240.524247685185)</f>
        <v>44240.52425</v>
      </c>
      <c r="K133" s="2" t="s">
        <v>535</v>
      </c>
    </row>
    <row r="134" ht="15.75" customHeight="1">
      <c r="A134" s="1" t="s">
        <v>643</v>
      </c>
      <c r="B134" s="3">
        <v>1.0</v>
      </c>
      <c r="C134" s="3">
        <v>133.0</v>
      </c>
      <c r="D134" s="1" t="str">
        <f>IFERROR(__xludf.DUMMYFUNCTION("""COMPUTED_VALUE"""),"Weapon")</f>
        <v>Weapon</v>
      </c>
      <c r="E134" s="1" t="str">
        <f>IFERROR(__xludf.DUMMYFUNCTION("""COMPUTED_VALUE"""),"2021-02-23 20:34:26")</f>
        <v>2021-02-23 20:34:26</v>
      </c>
      <c r="F134" s="1" t="str">
        <f>IFERROR(__xludf.DUMMYFUNCTION("""COMPUTED_VALUE"""),"Harbinger of Dawn")</f>
        <v>Harbinger of Dawn</v>
      </c>
      <c r="G134" s="1" t="s">
        <v>7</v>
      </c>
      <c r="H134" s="4">
        <v>44250.0</v>
      </c>
      <c r="I134" s="4" t="s">
        <v>8</v>
      </c>
      <c r="J134" s="5">
        <f>IFERROR(__xludf.DUMMYFUNCTION("""COMPUTED_VALUE"""),44250.85724537037)</f>
        <v>44250.85725</v>
      </c>
      <c r="K134" s="2" t="s">
        <v>535</v>
      </c>
    </row>
    <row r="135" ht="15.75" customHeight="1">
      <c r="A135" s="1" t="s">
        <v>644</v>
      </c>
      <c r="B135" s="3">
        <v>2.0</v>
      </c>
      <c r="C135" s="3">
        <v>134.0</v>
      </c>
      <c r="D135" s="1" t="str">
        <f>IFERROR(__xludf.DUMMYFUNCTION("""COMPUTED_VALUE"""),"Weapon")</f>
        <v>Weapon</v>
      </c>
      <c r="E135" s="1" t="str">
        <f>IFERROR(__xludf.DUMMYFUNCTION("""COMPUTED_VALUE"""),"2021-02-23 20:34:26")</f>
        <v>2021-02-23 20:34:26</v>
      </c>
      <c r="F135" s="1" t="str">
        <f>IFERROR(__xludf.DUMMYFUNCTION("""COMPUTED_VALUE"""),"Debate Club")</f>
        <v>Debate Club</v>
      </c>
      <c r="G135" s="1" t="s">
        <v>7</v>
      </c>
      <c r="H135" s="4">
        <v>44250.0</v>
      </c>
      <c r="I135" s="4" t="s">
        <v>8</v>
      </c>
      <c r="J135" s="5">
        <f>IFERROR(__xludf.DUMMYFUNCTION("""COMPUTED_VALUE"""),44250.85724537037)</f>
        <v>44250.85725</v>
      </c>
      <c r="K135" s="2" t="s">
        <v>535</v>
      </c>
    </row>
    <row r="136" ht="15.75" customHeight="1">
      <c r="A136" s="1" t="s">
        <v>645</v>
      </c>
      <c r="B136" s="3">
        <v>3.0</v>
      </c>
      <c r="C136" s="3">
        <v>135.0</v>
      </c>
      <c r="D136" s="1" t="str">
        <f>IFERROR(__xludf.DUMMYFUNCTION("""COMPUTED_VALUE"""),"Weapon")</f>
        <v>Weapon</v>
      </c>
      <c r="E136" s="1" t="str">
        <f>IFERROR(__xludf.DUMMYFUNCTION("""COMPUTED_VALUE"""),"2021-02-23 20:34:26")</f>
        <v>2021-02-23 20:34:26</v>
      </c>
      <c r="F136" s="1" t="str">
        <f>IFERROR(__xludf.DUMMYFUNCTION("""COMPUTED_VALUE"""),"Cool Steel")</f>
        <v>Cool Steel</v>
      </c>
      <c r="G136" s="1" t="s">
        <v>7</v>
      </c>
      <c r="H136" s="4">
        <v>44250.0</v>
      </c>
      <c r="I136" s="4" t="s">
        <v>8</v>
      </c>
      <c r="J136" s="5">
        <f>IFERROR(__xludf.DUMMYFUNCTION("""COMPUTED_VALUE"""),44250.85724537037)</f>
        <v>44250.85725</v>
      </c>
      <c r="K136" s="2" t="s">
        <v>535</v>
      </c>
    </row>
    <row r="137" ht="15.75" customHeight="1">
      <c r="A137" s="1" t="s">
        <v>646</v>
      </c>
      <c r="B137" s="3">
        <v>4.0</v>
      </c>
      <c r="C137" s="3">
        <v>136.0</v>
      </c>
      <c r="D137" s="1" t="str">
        <f>IFERROR(__xludf.DUMMYFUNCTION("""COMPUTED_VALUE"""),"Weapon")</f>
        <v>Weapon</v>
      </c>
      <c r="E137" s="1" t="str">
        <f>IFERROR(__xludf.DUMMYFUNCTION("""COMPUTED_VALUE"""),"2021-02-23 20:34:26")</f>
        <v>2021-02-23 20:34:26</v>
      </c>
      <c r="F137" s="1" t="str">
        <f>IFERROR(__xludf.DUMMYFUNCTION("""COMPUTED_VALUE"""),"Lion's Roar")</f>
        <v>Lion's Roar</v>
      </c>
      <c r="G137" s="1" t="s">
        <v>17</v>
      </c>
      <c r="H137" s="4">
        <v>44250.0</v>
      </c>
      <c r="I137" s="4" t="s">
        <v>8</v>
      </c>
      <c r="J137" s="5">
        <f>IFERROR(__xludf.DUMMYFUNCTION("""COMPUTED_VALUE"""),44250.85724537037)</f>
        <v>44250.85725</v>
      </c>
      <c r="K137" s="2" t="s">
        <v>535</v>
      </c>
    </row>
    <row r="138" ht="15.75" customHeight="1">
      <c r="A138" s="1" t="s">
        <v>647</v>
      </c>
      <c r="B138" s="3">
        <v>5.0</v>
      </c>
      <c r="C138" s="3">
        <v>137.0</v>
      </c>
      <c r="D138" s="1" t="str">
        <f>IFERROR(__xludf.DUMMYFUNCTION("""COMPUTED_VALUE"""),"Weapon")</f>
        <v>Weapon</v>
      </c>
      <c r="E138" s="1" t="str">
        <f>IFERROR(__xludf.DUMMYFUNCTION("""COMPUTED_VALUE"""),"2021-02-23 20:34:26")</f>
        <v>2021-02-23 20:34:26</v>
      </c>
      <c r="F138" s="1" t="str">
        <f>IFERROR(__xludf.DUMMYFUNCTION("""COMPUTED_VALUE"""),"Slingshot")</f>
        <v>Slingshot</v>
      </c>
      <c r="G138" s="1" t="s">
        <v>7</v>
      </c>
      <c r="H138" s="4">
        <v>44250.0</v>
      </c>
      <c r="I138" s="4" t="s">
        <v>8</v>
      </c>
      <c r="J138" s="5">
        <f>IFERROR(__xludf.DUMMYFUNCTION("""COMPUTED_VALUE"""),44250.85724537037)</f>
        <v>44250.85725</v>
      </c>
      <c r="K138" s="2" t="s">
        <v>535</v>
      </c>
    </row>
    <row r="139" ht="15.75" customHeight="1">
      <c r="A139" s="1" t="s">
        <v>644</v>
      </c>
      <c r="B139" s="3">
        <v>6.0</v>
      </c>
      <c r="C139" s="3">
        <v>138.0</v>
      </c>
      <c r="D139" s="1" t="str">
        <f>IFERROR(__xludf.DUMMYFUNCTION("""COMPUTED_VALUE"""),"Weapon")</f>
        <v>Weapon</v>
      </c>
      <c r="E139" s="1" t="str">
        <f>IFERROR(__xludf.DUMMYFUNCTION("""COMPUTED_VALUE"""),"2021-02-23 20:34:26")</f>
        <v>2021-02-23 20:34:26</v>
      </c>
      <c r="F139" s="1" t="str">
        <f>IFERROR(__xludf.DUMMYFUNCTION("""COMPUTED_VALUE"""),"Debate Club")</f>
        <v>Debate Club</v>
      </c>
      <c r="G139" s="1" t="s">
        <v>7</v>
      </c>
      <c r="H139" s="4">
        <v>44250.0</v>
      </c>
      <c r="I139" s="4" t="s">
        <v>8</v>
      </c>
      <c r="J139" s="5">
        <f>IFERROR(__xludf.DUMMYFUNCTION("""COMPUTED_VALUE"""),44250.85724537037)</f>
        <v>44250.85725</v>
      </c>
      <c r="K139" s="2" t="s">
        <v>535</v>
      </c>
    </row>
    <row r="140" ht="15.75" customHeight="1">
      <c r="A140" s="1" t="s">
        <v>648</v>
      </c>
      <c r="B140" s="3">
        <v>7.0</v>
      </c>
      <c r="C140" s="3">
        <v>139.0</v>
      </c>
      <c r="D140" s="1" t="str">
        <f>IFERROR(__xludf.DUMMYFUNCTION("""COMPUTED_VALUE"""),"Weapon")</f>
        <v>Weapon</v>
      </c>
      <c r="E140" s="1" t="str">
        <f>IFERROR(__xludf.DUMMYFUNCTION("""COMPUTED_VALUE"""),"2021-02-23 20:34:26")</f>
        <v>2021-02-23 20:34:26</v>
      </c>
      <c r="F140" s="1" t="str">
        <f>IFERROR(__xludf.DUMMYFUNCTION("""COMPUTED_VALUE"""),"Sharpshooter's Oath")</f>
        <v>Sharpshooter's Oath</v>
      </c>
      <c r="G140" s="1" t="s">
        <v>7</v>
      </c>
      <c r="H140" s="4">
        <v>44250.0</v>
      </c>
      <c r="I140" s="4" t="s">
        <v>8</v>
      </c>
      <c r="J140" s="5">
        <f>IFERROR(__xludf.DUMMYFUNCTION("""COMPUTED_VALUE"""),44250.85724537037)</f>
        <v>44250.85725</v>
      </c>
      <c r="K140" s="2" t="s">
        <v>535</v>
      </c>
    </row>
    <row r="141" ht="15.75" customHeight="1">
      <c r="A141" s="1" t="s">
        <v>647</v>
      </c>
      <c r="B141" s="3">
        <v>8.0</v>
      </c>
      <c r="C141" s="3">
        <v>140.0</v>
      </c>
      <c r="D141" s="1" t="str">
        <f>IFERROR(__xludf.DUMMYFUNCTION("""COMPUTED_VALUE"""),"Weapon")</f>
        <v>Weapon</v>
      </c>
      <c r="E141" s="1" t="str">
        <f>IFERROR(__xludf.DUMMYFUNCTION("""COMPUTED_VALUE"""),"2021-02-23 20:34:26")</f>
        <v>2021-02-23 20:34:26</v>
      </c>
      <c r="F141" s="1" t="str">
        <f>IFERROR(__xludf.DUMMYFUNCTION("""COMPUTED_VALUE"""),"Slingshot")</f>
        <v>Slingshot</v>
      </c>
      <c r="G141" s="1" t="s">
        <v>7</v>
      </c>
      <c r="H141" s="4">
        <v>44250.0</v>
      </c>
      <c r="I141" s="4" t="s">
        <v>8</v>
      </c>
      <c r="J141" s="5">
        <f>IFERROR(__xludf.DUMMYFUNCTION("""COMPUTED_VALUE"""),44250.85724537037)</f>
        <v>44250.85725</v>
      </c>
      <c r="K141" s="2" t="s">
        <v>535</v>
      </c>
    </row>
    <row r="142" ht="15.75" customHeight="1">
      <c r="A142" s="1" t="s">
        <v>649</v>
      </c>
      <c r="B142" s="3">
        <v>9.0</v>
      </c>
      <c r="C142" s="3">
        <v>141.0</v>
      </c>
      <c r="D142" s="1" t="str">
        <f>IFERROR(__xludf.DUMMYFUNCTION("""COMPUTED_VALUE"""),"Weapon")</f>
        <v>Weapon</v>
      </c>
      <c r="E142" s="1" t="str">
        <f>IFERROR(__xludf.DUMMYFUNCTION("""COMPUTED_VALUE"""),"2021-02-23 20:34:26")</f>
        <v>2021-02-23 20:34:26</v>
      </c>
      <c r="F142" s="1" t="str">
        <f>IFERROR(__xludf.DUMMYFUNCTION("""COMPUTED_VALUE"""),"The Widsith")</f>
        <v>The Widsith</v>
      </c>
      <c r="G142" s="1" t="s">
        <v>17</v>
      </c>
      <c r="H142" s="4">
        <v>44250.0</v>
      </c>
      <c r="I142" s="4" t="s">
        <v>8</v>
      </c>
      <c r="J142" s="5">
        <f>IFERROR(__xludf.DUMMYFUNCTION("""COMPUTED_VALUE"""),44250.85724537037)</f>
        <v>44250.85725</v>
      </c>
      <c r="K142" s="2" t="s">
        <v>535</v>
      </c>
    </row>
    <row r="143" ht="15.75" customHeight="1">
      <c r="A143" s="1" t="s">
        <v>648</v>
      </c>
      <c r="B143" s="3">
        <v>10.0</v>
      </c>
      <c r="C143" s="3">
        <v>142.0</v>
      </c>
      <c r="D143" s="1" t="str">
        <f>IFERROR(__xludf.DUMMYFUNCTION("""COMPUTED_VALUE"""),"Weapon")</f>
        <v>Weapon</v>
      </c>
      <c r="E143" s="1" t="str">
        <f>IFERROR(__xludf.DUMMYFUNCTION("""COMPUTED_VALUE"""),"2021-02-23 20:34:26")</f>
        <v>2021-02-23 20:34:26</v>
      </c>
      <c r="F143" s="1" t="str">
        <f>IFERROR(__xludf.DUMMYFUNCTION("""COMPUTED_VALUE"""),"Sharpshooter's Oath")</f>
        <v>Sharpshooter's Oath</v>
      </c>
      <c r="G143" s="1" t="s">
        <v>7</v>
      </c>
      <c r="H143" s="4">
        <v>44250.0</v>
      </c>
      <c r="I143" s="4" t="s">
        <v>8</v>
      </c>
      <c r="J143" s="5">
        <f>IFERROR(__xludf.DUMMYFUNCTION("""COMPUTED_VALUE"""),44250.85724537037)</f>
        <v>44250.85725</v>
      </c>
      <c r="K143" s="2" t="s">
        <v>535</v>
      </c>
    </row>
    <row r="144" ht="15.75" customHeight="1">
      <c r="A144" s="1" t="s">
        <v>650</v>
      </c>
      <c r="B144" s="3">
        <v>1.0</v>
      </c>
      <c r="C144" s="3">
        <v>143.0</v>
      </c>
      <c r="D144" s="1" t="str">
        <f>IFERROR(__xludf.DUMMYFUNCTION("""COMPUTED_VALUE"""),"Weapon")</f>
        <v>Weapon</v>
      </c>
      <c r="E144" s="1" t="str">
        <f>IFERROR(__xludf.DUMMYFUNCTION("""COMPUTED_VALUE"""),"2021-02-23 20:34:51")</f>
        <v>2021-02-23 20:34:51</v>
      </c>
      <c r="F144" s="1" t="str">
        <f>IFERROR(__xludf.DUMMYFUNCTION("""COMPUTED_VALUE"""),"Debate Club")</f>
        <v>Debate Club</v>
      </c>
      <c r="G144" s="1" t="s">
        <v>7</v>
      </c>
      <c r="H144" s="4">
        <v>44250.0</v>
      </c>
      <c r="I144" s="4" t="s">
        <v>8</v>
      </c>
      <c r="J144" s="5">
        <f>IFERROR(__xludf.DUMMYFUNCTION("""COMPUTED_VALUE"""),44250.85753472222)</f>
        <v>44250.85753</v>
      </c>
      <c r="K144" s="2" t="s">
        <v>535</v>
      </c>
    </row>
    <row r="145" ht="15.75" customHeight="1">
      <c r="A145" s="1" t="s">
        <v>651</v>
      </c>
      <c r="B145" s="3">
        <v>2.0</v>
      </c>
      <c r="C145" s="3">
        <v>144.0</v>
      </c>
      <c r="D145" s="1" t="str">
        <f>IFERROR(__xludf.DUMMYFUNCTION("""COMPUTED_VALUE"""),"Weapon")</f>
        <v>Weapon</v>
      </c>
      <c r="E145" s="1" t="str">
        <f>IFERROR(__xludf.DUMMYFUNCTION("""COMPUTED_VALUE"""),"2021-02-23 20:34:51")</f>
        <v>2021-02-23 20:34:51</v>
      </c>
      <c r="F145" s="1" t="str">
        <f>IFERROR(__xludf.DUMMYFUNCTION("""COMPUTED_VALUE"""),"Cool Steel")</f>
        <v>Cool Steel</v>
      </c>
      <c r="G145" s="1" t="s">
        <v>7</v>
      </c>
      <c r="H145" s="4">
        <v>44250.0</v>
      </c>
      <c r="I145" s="4" t="s">
        <v>8</v>
      </c>
      <c r="J145" s="5">
        <f>IFERROR(__xludf.DUMMYFUNCTION("""COMPUTED_VALUE"""),44250.85753472222)</f>
        <v>44250.85753</v>
      </c>
      <c r="K145" s="2" t="s">
        <v>535</v>
      </c>
    </row>
    <row r="146" ht="15.75" customHeight="1">
      <c r="A146" s="1" t="s">
        <v>652</v>
      </c>
      <c r="B146" s="3">
        <v>3.0</v>
      </c>
      <c r="C146" s="3">
        <v>145.0</v>
      </c>
      <c r="D146" s="1" t="str">
        <f>IFERROR(__xludf.DUMMYFUNCTION("""COMPUTED_VALUE"""),"Weapon")</f>
        <v>Weapon</v>
      </c>
      <c r="E146" s="1" t="str">
        <f>IFERROR(__xludf.DUMMYFUNCTION("""COMPUTED_VALUE"""),"2021-02-23 20:34:51")</f>
        <v>2021-02-23 20:34:51</v>
      </c>
      <c r="F146" s="1" t="str">
        <f>IFERROR(__xludf.DUMMYFUNCTION("""COMPUTED_VALUE"""),"Ferrous Shadow")</f>
        <v>Ferrous Shadow</v>
      </c>
      <c r="G146" s="1" t="s">
        <v>7</v>
      </c>
      <c r="H146" s="4">
        <v>44250.0</v>
      </c>
      <c r="I146" s="4" t="s">
        <v>8</v>
      </c>
      <c r="J146" s="5">
        <f>IFERROR(__xludf.DUMMYFUNCTION("""COMPUTED_VALUE"""),44250.85753472222)</f>
        <v>44250.85753</v>
      </c>
      <c r="K146" s="2" t="s">
        <v>535</v>
      </c>
    </row>
    <row r="147" ht="15.75" customHeight="1">
      <c r="A147" s="1" t="s">
        <v>653</v>
      </c>
      <c r="B147" s="3">
        <v>4.0</v>
      </c>
      <c r="C147" s="3">
        <v>146.0</v>
      </c>
      <c r="D147" s="1" t="str">
        <f>IFERROR(__xludf.DUMMYFUNCTION("""COMPUTED_VALUE"""),"Weapon")</f>
        <v>Weapon</v>
      </c>
      <c r="E147" s="1" t="str">
        <f>IFERROR(__xludf.DUMMYFUNCTION("""COMPUTED_VALUE"""),"2021-02-23 20:34:51")</f>
        <v>2021-02-23 20:34:51</v>
      </c>
      <c r="F147" s="1" t="str">
        <f>IFERROR(__xludf.DUMMYFUNCTION("""COMPUTED_VALUE"""),"Emerald Orb")</f>
        <v>Emerald Orb</v>
      </c>
      <c r="G147" s="1" t="s">
        <v>7</v>
      </c>
      <c r="H147" s="4">
        <v>44250.0</v>
      </c>
      <c r="I147" s="4" t="s">
        <v>8</v>
      </c>
      <c r="J147" s="5">
        <f>IFERROR(__xludf.DUMMYFUNCTION("""COMPUTED_VALUE"""),44250.85753472222)</f>
        <v>44250.85753</v>
      </c>
      <c r="K147" s="2" t="s">
        <v>535</v>
      </c>
    </row>
    <row r="148" ht="15.75" customHeight="1">
      <c r="A148" s="1" t="s">
        <v>651</v>
      </c>
      <c r="B148" s="3">
        <v>5.0</v>
      </c>
      <c r="C148" s="3">
        <v>147.0</v>
      </c>
      <c r="D148" s="1" t="str">
        <f>IFERROR(__xludf.DUMMYFUNCTION("""COMPUTED_VALUE"""),"Weapon")</f>
        <v>Weapon</v>
      </c>
      <c r="E148" s="1" t="str">
        <f>IFERROR(__xludf.DUMMYFUNCTION("""COMPUTED_VALUE"""),"2021-02-23 20:34:51")</f>
        <v>2021-02-23 20:34:51</v>
      </c>
      <c r="F148" s="1" t="str">
        <f>IFERROR(__xludf.DUMMYFUNCTION("""COMPUTED_VALUE"""),"Cool Steel")</f>
        <v>Cool Steel</v>
      </c>
      <c r="G148" s="1" t="s">
        <v>7</v>
      </c>
      <c r="H148" s="4">
        <v>44250.0</v>
      </c>
      <c r="I148" s="4" t="s">
        <v>8</v>
      </c>
      <c r="J148" s="5">
        <f>IFERROR(__xludf.DUMMYFUNCTION("""COMPUTED_VALUE"""),44250.85753472222)</f>
        <v>44250.85753</v>
      </c>
      <c r="K148" s="2" t="s">
        <v>535</v>
      </c>
    </row>
    <row r="149" ht="15.75" customHeight="1">
      <c r="A149" s="1" t="s">
        <v>654</v>
      </c>
      <c r="B149" s="3">
        <v>6.0</v>
      </c>
      <c r="C149" s="3">
        <v>148.0</v>
      </c>
      <c r="D149" s="1" t="str">
        <f>IFERROR(__xludf.DUMMYFUNCTION("""COMPUTED_VALUE"""),"Weapon")</f>
        <v>Weapon</v>
      </c>
      <c r="E149" s="1" t="str">
        <f>IFERROR(__xludf.DUMMYFUNCTION("""COMPUTED_VALUE"""),"2021-02-23 20:34:51")</f>
        <v>2021-02-23 20:34:51</v>
      </c>
      <c r="F149" s="1" t="str">
        <f>IFERROR(__xludf.DUMMYFUNCTION("""COMPUTED_VALUE"""),"Bloodtainted Greatsword")</f>
        <v>Bloodtainted Greatsword</v>
      </c>
      <c r="G149" s="1" t="s">
        <v>7</v>
      </c>
      <c r="H149" s="4">
        <v>44250.0</v>
      </c>
      <c r="I149" s="4" t="s">
        <v>8</v>
      </c>
      <c r="J149" s="5">
        <f>IFERROR(__xludf.DUMMYFUNCTION("""COMPUTED_VALUE"""),44250.85753472222)</f>
        <v>44250.85753</v>
      </c>
      <c r="K149" s="2" t="s">
        <v>535</v>
      </c>
    </row>
    <row r="150" ht="15.75" customHeight="1">
      <c r="A150" s="1" t="s">
        <v>655</v>
      </c>
      <c r="B150" s="3">
        <v>7.0</v>
      </c>
      <c r="C150" s="3">
        <v>149.0</v>
      </c>
      <c r="D150" s="1" t="str">
        <f>IFERROR(__xludf.DUMMYFUNCTION("""COMPUTED_VALUE"""),"Character")</f>
        <v>Character</v>
      </c>
      <c r="E150" s="1" t="str">
        <f>IFERROR(__xludf.DUMMYFUNCTION("""COMPUTED_VALUE"""),"2021-02-23 20:34:51")</f>
        <v>2021-02-23 20:34:51</v>
      </c>
      <c r="F150" s="1" t="str">
        <f>IFERROR(__xludf.DUMMYFUNCTION("""COMPUTED_VALUE"""),"Xiangling")</f>
        <v>Xiangling</v>
      </c>
      <c r="G150" s="1" t="s">
        <v>17</v>
      </c>
      <c r="H150" s="4">
        <v>44250.0</v>
      </c>
      <c r="I150" s="4" t="s">
        <v>8</v>
      </c>
      <c r="J150" s="5">
        <f>IFERROR(__xludf.DUMMYFUNCTION("""COMPUTED_VALUE"""),44250.85753472222)</f>
        <v>44250.85753</v>
      </c>
      <c r="K150" s="2" t="s">
        <v>535</v>
      </c>
    </row>
    <row r="151" ht="15.75" customHeight="1">
      <c r="A151" s="1" t="s">
        <v>656</v>
      </c>
      <c r="B151" s="3">
        <v>8.0</v>
      </c>
      <c r="C151" s="3">
        <v>150.0</v>
      </c>
      <c r="D151" s="1" t="str">
        <f>IFERROR(__xludf.DUMMYFUNCTION("""COMPUTED_VALUE"""),"Weapon")</f>
        <v>Weapon</v>
      </c>
      <c r="E151" s="1" t="str">
        <f>IFERROR(__xludf.DUMMYFUNCTION("""COMPUTED_VALUE"""),"2021-02-23 20:34:51")</f>
        <v>2021-02-23 20:34:51</v>
      </c>
      <c r="F151" s="1" t="str">
        <f>IFERROR(__xludf.DUMMYFUNCTION("""COMPUTED_VALUE"""),"Harbinger of Dawn")</f>
        <v>Harbinger of Dawn</v>
      </c>
      <c r="G151" s="1" t="s">
        <v>7</v>
      </c>
      <c r="H151" s="4">
        <v>44250.0</v>
      </c>
      <c r="I151" s="4" t="s">
        <v>8</v>
      </c>
      <c r="J151" s="5">
        <f>IFERROR(__xludf.DUMMYFUNCTION("""COMPUTED_VALUE"""),44250.85753472222)</f>
        <v>44250.85753</v>
      </c>
      <c r="K151" s="2" t="s">
        <v>535</v>
      </c>
    </row>
    <row r="152" ht="15.75" customHeight="1">
      <c r="A152" s="1" t="s">
        <v>653</v>
      </c>
      <c r="B152" s="3">
        <v>9.0</v>
      </c>
      <c r="C152" s="3">
        <v>151.0</v>
      </c>
      <c r="D152" s="1" t="str">
        <f>IFERROR(__xludf.DUMMYFUNCTION("""COMPUTED_VALUE"""),"Weapon")</f>
        <v>Weapon</v>
      </c>
      <c r="E152" s="1" t="str">
        <f>IFERROR(__xludf.DUMMYFUNCTION("""COMPUTED_VALUE"""),"2021-02-23 20:34:51")</f>
        <v>2021-02-23 20:34:51</v>
      </c>
      <c r="F152" s="1" t="str">
        <f>IFERROR(__xludf.DUMMYFUNCTION("""COMPUTED_VALUE"""),"Emerald Orb")</f>
        <v>Emerald Orb</v>
      </c>
      <c r="G152" s="1" t="s">
        <v>7</v>
      </c>
      <c r="H152" s="4">
        <v>44250.0</v>
      </c>
      <c r="I152" s="4" t="s">
        <v>8</v>
      </c>
      <c r="J152" s="5">
        <f>IFERROR(__xludf.DUMMYFUNCTION("""COMPUTED_VALUE"""),44250.85753472222)</f>
        <v>44250.85753</v>
      </c>
      <c r="K152" s="2" t="s">
        <v>535</v>
      </c>
    </row>
    <row r="153" ht="15.75" customHeight="1">
      <c r="A153" s="1" t="s">
        <v>657</v>
      </c>
      <c r="B153" s="3">
        <v>10.0</v>
      </c>
      <c r="C153" s="3">
        <v>152.0</v>
      </c>
      <c r="D153" s="1" t="str">
        <f>IFERROR(__xludf.DUMMYFUNCTION("""COMPUTED_VALUE"""),"Weapon")</f>
        <v>Weapon</v>
      </c>
      <c r="E153" s="1" t="str">
        <f>IFERROR(__xludf.DUMMYFUNCTION("""COMPUTED_VALUE"""),"2021-02-23 20:34:51")</f>
        <v>2021-02-23 20:34:51</v>
      </c>
      <c r="F153" s="1" t="str">
        <f>IFERROR(__xludf.DUMMYFUNCTION("""COMPUTED_VALUE"""),"Thrilling Tales of Dragon Slayers")</f>
        <v>Thrilling Tales of Dragon Slayers</v>
      </c>
      <c r="G153" s="1" t="s">
        <v>7</v>
      </c>
      <c r="H153" s="4">
        <v>44250.0</v>
      </c>
      <c r="I153" s="4" t="s">
        <v>8</v>
      </c>
      <c r="J153" s="5">
        <f>IFERROR(__xludf.DUMMYFUNCTION("""COMPUTED_VALUE"""),44250.85753472222)</f>
        <v>44250.85753</v>
      </c>
      <c r="K153" s="2" t="s">
        <v>535</v>
      </c>
    </row>
    <row r="154" ht="15.75" customHeight="1">
      <c r="A154" s="1" t="s">
        <v>658</v>
      </c>
      <c r="B154" s="3">
        <v>1.0</v>
      </c>
      <c r="C154" s="3">
        <v>153.0</v>
      </c>
      <c r="D154" s="1" t="str">
        <f>IFERROR(__xludf.DUMMYFUNCTION("""COMPUTED_VALUE"""),"Weapon")</f>
        <v>Weapon</v>
      </c>
      <c r="E154" s="1" t="str">
        <f>IFERROR(__xludf.DUMMYFUNCTION("""COMPUTED_VALUE"""),"2021-02-23 20:35:36")</f>
        <v>2021-02-23 20:35:36</v>
      </c>
      <c r="F154" s="1" t="str">
        <f>IFERROR(__xludf.DUMMYFUNCTION("""COMPUTED_VALUE"""),"Slingshot")</f>
        <v>Slingshot</v>
      </c>
      <c r="G154" s="1" t="s">
        <v>7</v>
      </c>
      <c r="H154" s="4">
        <v>44250.0</v>
      </c>
      <c r="I154" s="4" t="s">
        <v>8</v>
      </c>
      <c r="J154" s="5">
        <f>IFERROR(__xludf.DUMMYFUNCTION("""COMPUTED_VALUE"""),44250.85805555555)</f>
        <v>44250.85806</v>
      </c>
      <c r="K154" s="2" t="s">
        <v>535</v>
      </c>
    </row>
    <row r="155" ht="15.75" customHeight="1">
      <c r="A155" s="1" t="s">
        <v>659</v>
      </c>
      <c r="B155" s="3">
        <v>2.0</v>
      </c>
      <c r="C155" s="3">
        <v>154.0</v>
      </c>
      <c r="D155" s="1" t="str">
        <f>IFERROR(__xludf.DUMMYFUNCTION("""COMPUTED_VALUE"""),"Weapon")</f>
        <v>Weapon</v>
      </c>
      <c r="E155" s="1" t="str">
        <f>IFERROR(__xludf.DUMMYFUNCTION("""COMPUTED_VALUE"""),"2021-02-23 20:35:36")</f>
        <v>2021-02-23 20:35:36</v>
      </c>
      <c r="F155" s="1" t="str">
        <f>IFERROR(__xludf.DUMMYFUNCTION("""COMPUTED_VALUE"""),"Bloodtainted Greatsword")</f>
        <v>Bloodtainted Greatsword</v>
      </c>
      <c r="G155" s="1" t="s">
        <v>7</v>
      </c>
      <c r="H155" s="4">
        <v>44250.0</v>
      </c>
      <c r="I155" s="4" t="s">
        <v>8</v>
      </c>
      <c r="J155" s="5">
        <f>IFERROR(__xludf.DUMMYFUNCTION("""COMPUTED_VALUE"""),44250.85805555555)</f>
        <v>44250.85806</v>
      </c>
      <c r="K155" s="2" t="s">
        <v>535</v>
      </c>
    </row>
    <row r="156" ht="15.75" customHeight="1">
      <c r="A156" s="1" t="s">
        <v>660</v>
      </c>
      <c r="B156" s="3">
        <v>3.0</v>
      </c>
      <c r="C156" s="3">
        <v>155.0</v>
      </c>
      <c r="D156" s="1" t="str">
        <f>IFERROR(__xludf.DUMMYFUNCTION("""COMPUTED_VALUE"""),"Weapon")</f>
        <v>Weapon</v>
      </c>
      <c r="E156" s="1" t="str">
        <f>IFERROR(__xludf.DUMMYFUNCTION("""COMPUTED_VALUE"""),"2021-02-23 20:35:36")</f>
        <v>2021-02-23 20:35:36</v>
      </c>
      <c r="F156" s="1" t="str">
        <f>IFERROR(__xludf.DUMMYFUNCTION("""COMPUTED_VALUE"""),"Harbinger of Dawn")</f>
        <v>Harbinger of Dawn</v>
      </c>
      <c r="G156" s="1" t="s">
        <v>7</v>
      </c>
      <c r="H156" s="4">
        <v>44250.0</v>
      </c>
      <c r="I156" s="4" t="s">
        <v>8</v>
      </c>
      <c r="J156" s="5">
        <f>IFERROR(__xludf.DUMMYFUNCTION("""COMPUTED_VALUE"""),44250.85805555555)</f>
        <v>44250.85806</v>
      </c>
      <c r="K156" s="2" t="s">
        <v>535</v>
      </c>
    </row>
    <row r="157" ht="15.75" customHeight="1">
      <c r="A157" s="1" t="s">
        <v>658</v>
      </c>
      <c r="B157" s="3">
        <v>4.0</v>
      </c>
      <c r="C157" s="3">
        <v>156.0</v>
      </c>
      <c r="D157" s="1" t="str">
        <f>IFERROR(__xludf.DUMMYFUNCTION("""COMPUTED_VALUE"""),"Weapon")</f>
        <v>Weapon</v>
      </c>
      <c r="E157" s="1" t="str">
        <f>IFERROR(__xludf.DUMMYFUNCTION("""COMPUTED_VALUE"""),"2021-02-23 20:35:36")</f>
        <v>2021-02-23 20:35:36</v>
      </c>
      <c r="F157" s="1" t="str">
        <f>IFERROR(__xludf.DUMMYFUNCTION("""COMPUTED_VALUE"""),"Slingshot")</f>
        <v>Slingshot</v>
      </c>
      <c r="G157" s="1" t="s">
        <v>7</v>
      </c>
      <c r="H157" s="4">
        <v>44250.0</v>
      </c>
      <c r="I157" s="4" t="s">
        <v>8</v>
      </c>
      <c r="J157" s="5">
        <f>IFERROR(__xludf.DUMMYFUNCTION("""COMPUTED_VALUE"""),44250.85805555555)</f>
        <v>44250.85806</v>
      </c>
      <c r="K157" s="2" t="s">
        <v>535</v>
      </c>
    </row>
    <row r="158" ht="15.75" customHeight="1">
      <c r="A158" s="1" t="s">
        <v>661</v>
      </c>
      <c r="B158" s="3">
        <v>5.0</v>
      </c>
      <c r="C158" s="3">
        <v>157.0</v>
      </c>
      <c r="D158" s="1" t="str">
        <f>IFERROR(__xludf.DUMMYFUNCTION("""COMPUTED_VALUE"""),"Weapon")</f>
        <v>Weapon</v>
      </c>
      <c r="E158" s="1" t="str">
        <f>IFERROR(__xludf.DUMMYFUNCTION("""COMPUTED_VALUE"""),"2021-02-23 20:35:36")</f>
        <v>2021-02-23 20:35:36</v>
      </c>
      <c r="F158" s="1" t="str">
        <f>IFERROR(__xludf.DUMMYFUNCTION("""COMPUTED_VALUE"""),"Raven Bow")</f>
        <v>Raven Bow</v>
      </c>
      <c r="G158" s="1" t="s">
        <v>7</v>
      </c>
      <c r="H158" s="4">
        <v>44250.0</v>
      </c>
      <c r="I158" s="4" t="s">
        <v>8</v>
      </c>
      <c r="J158" s="5">
        <f>IFERROR(__xludf.DUMMYFUNCTION("""COMPUTED_VALUE"""),44250.85805555555)</f>
        <v>44250.85806</v>
      </c>
      <c r="K158" s="2" t="s">
        <v>535</v>
      </c>
    </row>
    <row r="159" ht="15.75" customHeight="1">
      <c r="A159" s="1" t="s">
        <v>662</v>
      </c>
      <c r="B159" s="3">
        <v>6.0</v>
      </c>
      <c r="C159" s="3">
        <v>158.0</v>
      </c>
      <c r="D159" s="1" t="str">
        <f>IFERROR(__xludf.DUMMYFUNCTION("""COMPUTED_VALUE"""),"Weapon")</f>
        <v>Weapon</v>
      </c>
      <c r="E159" s="1" t="str">
        <f>IFERROR(__xludf.DUMMYFUNCTION("""COMPUTED_VALUE"""),"2021-02-23 20:35:36")</f>
        <v>2021-02-23 20:35:36</v>
      </c>
      <c r="F159" s="1" t="str">
        <f>IFERROR(__xludf.DUMMYFUNCTION("""COMPUTED_VALUE"""),"Sacrificial Bow")</f>
        <v>Sacrificial Bow</v>
      </c>
      <c r="G159" s="1" t="s">
        <v>17</v>
      </c>
      <c r="H159" s="4">
        <v>44250.0</v>
      </c>
      <c r="I159" s="4" t="s">
        <v>8</v>
      </c>
      <c r="J159" s="5">
        <f>IFERROR(__xludf.DUMMYFUNCTION("""COMPUTED_VALUE"""),44250.85805555555)</f>
        <v>44250.85806</v>
      </c>
      <c r="K159" s="2" t="s">
        <v>535</v>
      </c>
    </row>
    <row r="160" ht="15.75" customHeight="1">
      <c r="A160" s="1" t="s">
        <v>663</v>
      </c>
      <c r="B160" s="3">
        <v>7.0</v>
      </c>
      <c r="C160" s="3">
        <v>159.0</v>
      </c>
      <c r="D160" s="1" t="str">
        <f>IFERROR(__xludf.DUMMYFUNCTION("""COMPUTED_VALUE"""),"Weapon")</f>
        <v>Weapon</v>
      </c>
      <c r="E160" s="1" t="str">
        <f>IFERROR(__xludf.DUMMYFUNCTION("""COMPUTED_VALUE"""),"2021-02-23 20:35:36")</f>
        <v>2021-02-23 20:35:36</v>
      </c>
      <c r="F160" s="1" t="str">
        <f>IFERROR(__xludf.DUMMYFUNCTION("""COMPUTED_VALUE"""),"Sharpshooter's Oath")</f>
        <v>Sharpshooter's Oath</v>
      </c>
      <c r="G160" s="1" t="s">
        <v>7</v>
      </c>
      <c r="H160" s="4">
        <v>44250.0</v>
      </c>
      <c r="I160" s="4" t="s">
        <v>8</v>
      </c>
      <c r="J160" s="5">
        <f>IFERROR(__xludf.DUMMYFUNCTION("""COMPUTED_VALUE"""),44250.85805555555)</f>
        <v>44250.85806</v>
      </c>
      <c r="K160" s="2" t="s">
        <v>535</v>
      </c>
    </row>
    <row r="161" ht="15.75" customHeight="1">
      <c r="A161" s="1" t="s">
        <v>664</v>
      </c>
      <c r="B161" s="3">
        <v>8.0</v>
      </c>
      <c r="C161" s="3">
        <v>160.0</v>
      </c>
      <c r="D161" s="1" t="str">
        <f>IFERROR(__xludf.DUMMYFUNCTION("""COMPUTED_VALUE"""),"Weapon")</f>
        <v>Weapon</v>
      </c>
      <c r="E161" s="1" t="str">
        <f>IFERROR(__xludf.DUMMYFUNCTION("""COMPUTED_VALUE"""),"2021-02-23 20:35:36")</f>
        <v>2021-02-23 20:35:36</v>
      </c>
      <c r="F161" s="1" t="str">
        <f>IFERROR(__xludf.DUMMYFUNCTION("""COMPUTED_VALUE"""),"Debate Club")</f>
        <v>Debate Club</v>
      </c>
      <c r="G161" s="1" t="s">
        <v>7</v>
      </c>
      <c r="H161" s="4">
        <v>44250.0</v>
      </c>
      <c r="I161" s="4" t="s">
        <v>8</v>
      </c>
      <c r="J161" s="5">
        <f>IFERROR(__xludf.DUMMYFUNCTION("""COMPUTED_VALUE"""),44250.85805555555)</f>
        <v>44250.85806</v>
      </c>
      <c r="K161" s="2" t="s">
        <v>535</v>
      </c>
    </row>
    <row r="162" ht="15.75" customHeight="1">
      <c r="A162" s="1" t="s">
        <v>662</v>
      </c>
      <c r="B162" s="3">
        <v>9.0</v>
      </c>
      <c r="C162" s="3">
        <v>161.0</v>
      </c>
      <c r="D162" s="1" t="str">
        <f>IFERROR(__xludf.DUMMYFUNCTION("""COMPUTED_VALUE"""),"Weapon")</f>
        <v>Weapon</v>
      </c>
      <c r="E162" s="1" t="str">
        <f>IFERROR(__xludf.DUMMYFUNCTION("""COMPUTED_VALUE"""),"2021-02-23 20:35:36")</f>
        <v>2021-02-23 20:35:36</v>
      </c>
      <c r="F162" s="1" t="str">
        <f>IFERROR(__xludf.DUMMYFUNCTION("""COMPUTED_VALUE"""),"Sacrificial Bow")</f>
        <v>Sacrificial Bow</v>
      </c>
      <c r="G162" s="1" t="s">
        <v>17</v>
      </c>
      <c r="H162" s="4">
        <v>44250.0</v>
      </c>
      <c r="I162" s="4" t="s">
        <v>8</v>
      </c>
      <c r="J162" s="5">
        <f>IFERROR(__xludf.DUMMYFUNCTION("""COMPUTED_VALUE"""),44250.85805555555)</f>
        <v>44250.85806</v>
      </c>
      <c r="K162" s="2" t="s">
        <v>535</v>
      </c>
    </row>
    <row r="163" ht="15.75" customHeight="1">
      <c r="A163" s="1" t="s">
        <v>665</v>
      </c>
      <c r="B163" s="3">
        <v>10.0</v>
      </c>
      <c r="C163" s="3">
        <v>162.0</v>
      </c>
      <c r="D163" s="1" t="str">
        <f>IFERROR(__xludf.DUMMYFUNCTION("""COMPUTED_VALUE"""),"Weapon")</f>
        <v>Weapon</v>
      </c>
      <c r="E163" s="1" t="str">
        <f>IFERROR(__xludf.DUMMYFUNCTION("""COMPUTED_VALUE"""),"2021-02-23 20:35:36")</f>
        <v>2021-02-23 20:35:36</v>
      </c>
      <c r="F163" s="1" t="str">
        <f>IFERROR(__xludf.DUMMYFUNCTION("""COMPUTED_VALUE"""),"Cool Steel")</f>
        <v>Cool Steel</v>
      </c>
      <c r="G163" s="1" t="s">
        <v>7</v>
      </c>
      <c r="H163" s="4">
        <v>44250.0</v>
      </c>
      <c r="I163" s="4" t="s">
        <v>8</v>
      </c>
      <c r="J163" s="5">
        <f>IFERROR(__xludf.DUMMYFUNCTION("""COMPUTED_VALUE"""),44250.85805555555)</f>
        <v>44250.85806</v>
      </c>
      <c r="K163" s="2" t="s">
        <v>535</v>
      </c>
    </row>
    <row r="164" ht="15.75" customHeight="1">
      <c r="A164" s="1" t="s">
        <v>666</v>
      </c>
      <c r="B164" s="3">
        <v>1.0</v>
      </c>
      <c r="C164" s="3">
        <v>163.0</v>
      </c>
      <c r="D164" s="1" t="str">
        <f>IFERROR(__xludf.DUMMYFUNCTION("""COMPUTED_VALUE"""),"Weapon")</f>
        <v>Weapon</v>
      </c>
      <c r="E164" s="1" t="str">
        <f>IFERROR(__xludf.DUMMYFUNCTION("""COMPUTED_VALUE"""),"2021-02-23 20:36:43")</f>
        <v>2021-02-23 20:36:43</v>
      </c>
      <c r="F164" s="1" t="str">
        <f>IFERROR(__xludf.DUMMYFUNCTION("""COMPUTED_VALUE"""),"Bloodtainted Greatsword")</f>
        <v>Bloodtainted Greatsword</v>
      </c>
      <c r="G164" s="1" t="s">
        <v>7</v>
      </c>
      <c r="H164" s="4">
        <v>44250.0</v>
      </c>
      <c r="I164" s="4" t="s">
        <v>8</v>
      </c>
      <c r="J164" s="5">
        <f>IFERROR(__xludf.DUMMYFUNCTION("""COMPUTED_VALUE"""),44250.858831018515)</f>
        <v>44250.85883</v>
      </c>
      <c r="K164" s="2" t="s">
        <v>535</v>
      </c>
    </row>
    <row r="165" ht="15.75" customHeight="1">
      <c r="A165" s="1" t="s">
        <v>667</v>
      </c>
      <c r="B165" s="3">
        <v>2.0</v>
      </c>
      <c r="C165" s="3">
        <v>164.0</v>
      </c>
      <c r="D165" s="1" t="str">
        <f>IFERROR(__xludf.DUMMYFUNCTION("""COMPUTED_VALUE"""),"Weapon")</f>
        <v>Weapon</v>
      </c>
      <c r="E165" s="1" t="str">
        <f>IFERROR(__xludf.DUMMYFUNCTION("""COMPUTED_VALUE"""),"2021-02-23 20:36:43")</f>
        <v>2021-02-23 20:36:43</v>
      </c>
      <c r="F165" s="1" t="str">
        <f>IFERROR(__xludf.DUMMYFUNCTION("""COMPUTED_VALUE"""),"Slingshot")</f>
        <v>Slingshot</v>
      </c>
      <c r="G165" s="1" t="s">
        <v>7</v>
      </c>
      <c r="H165" s="4">
        <v>44250.0</v>
      </c>
      <c r="I165" s="4" t="s">
        <v>8</v>
      </c>
      <c r="J165" s="5">
        <f>IFERROR(__xludf.DUMMYFUNCTION("""COMPUTED_VALUE"""),44250.858831018515)</f>
        <v>44250.85883</v>
      </c>
      <c r="K165" s="2" t="s">
        <v>535</v>
      </c>
    </row>
    <row r="166" ht="15.75" customHeight="1">
      <c r="A166" s="1" t="s">
        <v>668</v>
      </c>
      <c r="B166" s="3">
        <v>3.0</v>
      </c>
      <c r="C166" s="3">
        <v>165.0</v>
      </c>
      <c r="D166" s="1" t="str">
        <f>IFERROR(__xludf.DUMMYFUNCTION("""COMPUTED_VALUE"""),"Weapon")</f>
        <v>Weapon</v>
      </c>
      <c r="E166" s="1" t="str">
        <f>IFERROR(__xludf.DUMMYFUNCTION("""COMPUTED_VALUE"""),"2021-02-23 20:36:43")</f>
        <v>2021-02-23 20:36:43</v>
      </c>
      <c r="F166" s="1" t="str">
        <f>IFERROR(__xludf.DUMMYFUNCTION("""COMPUTED_VALUE"""),"Emerald Orb")</f>
        <v>Emerald Orb</v>
      </c>
      <c r="G166" s="1" t="s">
        <v>7</v>
      </c>
      <c r="H166" s="4">
        <v>44250.0</v>
      </c>
      <c r="I166" s="4" t="s">
        <v>8</v>
      </c>
      <c r="J166" s="5">
        <f>IFERROR(__xludf.DUMMYFUNCTION("""COMPUTED_VALUE"""),44250.858831018515)</f>
        <v>44250.85883</v>
      </c>
      <c r="K166" s="2" t="s">
        <v>535</v>
      </c>
    </row>
    <row r="167" ht="15.75" customHeight="1">
      <c r="A167" s="1" t="s">
        <v>669</v>
      </c>
      <c r="B167" s="3">
        <v>4.0</v>
      </c>
      <c r="C167" s="3">
        <v>166.0</v>
      </c>
      <c r="D167" s="1" t="str">
        <f>IFERROR(__xludf.DUMMYFUNCTION("""COMPUTED_VALUE"""),"Weapon")</f>
        <v>Weapon</v>
      </c>
      <c r="E167" s="1" t="str">
        <f>IFERROR(__xludf.DUMMYFUNCTION("""COMPUTED_VALUE"""),"2021-02-23 20:36:43")</f>
        <v>2021-02-23 20:36:43</v>
      </c>
      <c r="F167" s="1" t="str">
        <f>IFERROR(__xludf.DUMMYFUNCTION("""COMPUTED_VALUE"""),"Debate Club")</f>
        <v>Debate Club</v>
      </c>
      <c r="G167" s="1" t="s">
        <v>7</v>
      </c>
      <c r="H167" s="4">
        <v>44250.0</v>
      </c>
      <c r="I167" s="4" t="s">
        <v>8</v>
      </c>
      <c r="J167" s="5">
        <f>IFERROR(__xludf.DUMMYFUNCTION("""COMPUTED_VALUE"""),44250.858831018515)</f>
        <v>44250.85883</v>
      </c>
      <c r="K167" s="2" t="s">
        <v>535</v>
      </c>
    </row>
    <row r="168" ht="15.75" customHeight="1">
      <c r="A168" s="1" t="s">
        <v>668</v>
      </c>
      <c r="B168" s="3">
        <v>5.0</v>
      </c>
      <c r="C168" s="3">
        <v>167.0</v>
      </c>
      <c r="D168" s="1" t="str">
        <f>IFERROR(__xludf.DUMMYFUNCTION("""COMPUTED_VALUE"""),"Weapon")</f>
        <v>Weapon</v>
      </c>
      <c r="E168" s="1" t="str">
        <f>IFERROR(__xludf.DUMMYFUNCTION("""COMPUTED_VALUE"""),"2021-02-23 20:36:43")</f>
        <v>2021-02-23 20:36:43</v>
      </c>
      <c r="F168" s="1" t="str">
        <f>IFERROR(__xludf.DUMMYFUNCTION("""COMPUTED_VALUE"""),"Emerald Orb")</f>
        <v>Emerald Orb</v>
      </c>
      <c r="G168" s="1" t="s">
        <v>7</v>
      </c>
      <c r="H168" s="4">
        <v>44250.0</v>
      </c>
      <c r="I168" s="4" t="s">
        <v>8</v>
      </c>
      <c r="J168" s="5">
        <f>IFERROR(__xludf.DUMMYFUNCTION("""COMPUTED_VALUE"""),44250.858831018515)</f>
        <v>44250.85883</v>
      </c>
      <c r="K168" s="2" t="s">
        <v>535</v>
      </c>
    </row>
    <row r="169" ht="15.75" customHeight="1">
      <c r="A169" s="1" t="s">
        <v>667</v>
      </c>
      <c r="B169" s="3">
        <v>6.0</v>
      </c>
      <c r="C169" s="3">
        <v>168.0</v>
      </c>
      <c r="D169" s="1" t="str">
        <f>IFERROR(__xludf.DUMMYFUNCTION("""COMPUTED_VALUE"""),"Weapon")</f>
        <v>Weapon</v>
      </c>
      <c r="E169" s="1" t="str">
        <f>IFERROR(__xludf.DUMMYFUNCTION("""COMPUTED_VALUE"""),"2021-02-23 20:36:43")</f>
        <v>2021-02-23 20:36:43</v>
      </c>
      <c r="F169" s="1" t="str">
        <f>IFERROR(__xludf.DUMMYFUNCTION("""COMPUTED_VALUE"""),"Slingshot")</f>
        <v>Slingshot</v>
      </c>
      <c r="G169" s="1" t="s">
        <v>7</v>
      </c>
      <c r="H169" s="4">
        <v>44250.0</v>
      </c>
      <c r="I169" s="4" t="s">
        <v>8</v>
      </c>
      <c r="J169" s="5">
        <f>IFERROR(__xludf.DUMMYFUNCTION("""COMPUTED_VALUE"""),44250.858831018515)</f>
        <v>44250.85883</v>
      </c>
      <c r="K169" s="2" t="s">
        <v>535</v>
      </c>
    </row>
    <row r="170" ht="15.75" customHeight="1">
      <c r="A170" s="1" t="s">
        <v>670</v>
      </c>
      <c r="B170" s="3">
        <v>7.0</v>
      </c>
      <c r="C170" s="3">
        <v>169.0</v>
      </c>
      <c r="D170" s="1" t="str">
        <f>IFERROR(__xludf.DUMMYFUNCTION("""COMPUTED_VALUE"""),"Weapon")</f>
        <v>Weapon</v>
      </c>
      <c r="E170" s="1" t="str">
        <f>IFERROR(__xludf.DUMMYFUNCTION("""COMPUTED_VALUE"""),"2021-02-23 20:36:43")</f>
        <v>2021-02-23 20:36:43</v>
      </c>
      <c r="F170" s="1" t="str">
        <f>IFERROR(__xludf.DUMMYFUNCTION("""COMPUTED_VALUE"""),"Lion's Roar")</f>
        <v>Lion's Roar</v>
      </c>
      <c r="G170" s="1" t="s">
        <v>17</v>
      </c>
      <c r="H170" s="4">
        <v>44250.0</v>
      </c>
      <c r="I170" s="4" t="s">
        <v>8</v>
      </c>
      <c r="J170" s="5">
        <f>IFERROR(__xludf.DUMMYFUNCTION("""COMPUTED_VALUE"""),44250.858831018515)</f>
        <v>44250.85883</v>
      </c>
      <c r="K170" s="2" t="s">
        <v>535</v>
      </c>
    </row>
    <row r="171" ht="15.75" customHeight="1">
      <c r="A171" s="1" t="s">
        <v>666</v>
      </c>
      <c r="B171" s="3">
        <v>8.0</v>
      </c>
      <c r="C171" s="3">
        <v>170.0</v>
      </c>
      <c r="D171" s="1" t="str">
        <f>IFERROR(__xludf.DUMMYFUNCTION("""COMPUTED_VALUE"""),"Weapon")</f>
        <v>Weapon</v>
      </c>
      <c r="E171" s="1" t="str">
        <f>IFERROR(__xludf.DUMMYFUNCTION("""COMPUTED_VALUE"""),"2021-02-23 20:36:43")</f>
        <v>2021-02-23 20:36:43</v>
      </c>
      <c r="F171" s="1" t="str">
        <f>IFERROR(__xludf.DUMMYFUNCTION("""COMPUTED_VALUE"""),"Bloodtainted Greatsword")</f>
        <v>Bloodtainted Greatsword</v>
      </c>
      <c r="G171" s="1" t="s">
        <v>7</v>
      </c>
      <c r="H171" s="4">
        <v>44250.0</v>
      </c>
      <c r="I171" s="4" t="s">
        <v>8</v>
      </c>
      <c r="J171" s="5">
        <f>IFERROR(__xludf.DUMMYFUNCTION("""COMPUTED_VALUE"""),44250.858831018515)</f>
        <v>44250.85883</v>
      </c>
      <c r="K171" s="2" t="s">
        <v>535</v>
      </c>
    </row>
    <row r="172" ht="15.75" customHeight="1">
      <c r="A172" s="1" t="s">
        <v>671</v>
      </c>
      <c r="B172" s="3">
        <v>9.0</v>
      </c>
      <c r="C172" s="3">
        <v>171.0</v>
      </c>
      <c r="D172" s="1" t="str">
        <f>IFERROR(__xludf.DUMMYFUNCTION("""COMPUTED_VALUE"""),"Weapon")</f>
        <v>Weapon</v>
      </c>
      <c r="E172" s="1" t="str">
        <f>IFERROR(__xludf.DUMMYFUNCTION("""COMPUTED_VALUE"""),"2021-02-23 20:36:43")</f>
        <v>2021-02-23 20:36:43</v>
      </c>
      <c r="F172" s="1" t="str">
        <f>IFERROR(__xludf.DUMMYFUNCTION("""COMPUTED_VALUE"""),"Ferrous Shadow")</f>
        <v>Ferrous Shadow</v>
      </c>
      <c r="G172" s="1" t="s">
        <v>7</v>
      </c>
      <c r="H172" s="4">
        <v>44250.0</v>
      </c>
      <c r="I172" s="4" t="s">
        <v>8</v>
      </c>
      <c r="J172" s="5">
        <f>IFERROR(__xludf.DUMMYFUNCTION("""COMPUTED_VALUE"""),44250.858831018515)</f>
        <v>44250.85883</v>
      </c>
      <c r="K172" s="2" t="s">
        <v>535</v>
      </c>
    </row>
    <row r="173" ht="15.75" customHeight="1">
      <c r="A173" s="1" t="s">
        <v>672</v>
      </c>
      <c r="B173" s="3">
        <v>10.0</v>
      </c>
      <c r="C173" s="3">
        <v>172.0</v>
      </c>
      <c r="D173" s="1" t="str">
        <f>IFERROR(__xludf.DUMMYFUNCTION("""COMPUTED_VALUE"""),"Weapon")</f>
        <v>Weapon</v>
      </c>
      <c r="E173" s="1" t="str">
        <f>IFERROR(__xludf.DUMMYFUNCTION("""COMPUTED_VALUE"""),"2021-02-23 20:36:43")</f>
        <v>2021-02-23 20:36:43</v>
      </c>
      <c r="F173" s="1" t="str">
        <f>IFERROR(__xludf.DUMMYFUNCTION("""COMPUTED_VALUE"""),"Harbinger of Dawn")</f>
        <v>Harbinger of Dawn</v>
      </c>
      <c r="G173" s="1" t="s">
        <v>7</v>
      </c>
      <c r="H173" s="4">
        <v>44250.0</v>
      </c>
      <c r="I173" s="4" t="s">
        <v>8</v>
      </c>
      <c r="J173" s="5">
        <f>IFERROR(__xludf.DUMMYFUNCTION("""COMPUTED_VALUE"""),44250.858831018515)</f>
        <v>44250.85883</v>
      </c>
      <c r="K173" s="2" t="s">
        <v>535</v>
      </c>
    </row>
    <row r="174" ht="15.75" customHeight="1">
      <c r="A174" s="1" t="s">
        <v>673</v>
      </c>
      <c r="B174" s="3">
        <v>1.0</v>
      </c>
      <c r="C174" s="3">
        <v>173.0</v>
      </c>
      <c r="D174" s="1" t="str">
        <f>IFERROR(__xludf.DUMMYFUNCTION("""COMPUTED_VALUE"""),"Weapon")</f>
        <v>Weapon</v>
      </c>
      <c r="E174" s="1" t="str">
        <f>IFERROR(__xludf.DUMMYFUNCTION("""COMPUTED_VALUE"""),"2021-02-23 20:37:10")</f>
        <v>2021-02-23 20:37:10</v>
      </c>
      <c r="F174" s="1" t="str">
        <f>IFERROR(__xludf.DUMMYFUNCTION("""COMPUTED_VALUE"""),"Slingshot")</f>
        <v>Slingshot</v>
      </c>
      <c r="G174" s="1" t="s">
        <v>7</v>
      </c>
      <c r="H174" s="4">
        <v>44250.0</v>
      </c>
      <c r="I174" s="4" t="s">
        <v>8</v>
      </c>
      <c r="J174" s="5">
        <f>IFERROR(__xludf.DUMMYFUNCTION("""COMPUTED_VALUE"""),44250.859143518515)</f>
        <v>44250.85914</v>
      </c>
      <c r="K174" s="2" t="s">
        <v>535</v>
      </c>
    </row>
    <row r="175" ht="15.75" customHeight="1">
      <c r="A175" s="1" t="s">
        <v>674</v>
      </c>
      <c r="B175" s="3">
        <v>2.0</v>
      </c>
      <c r="C175" s="3">
        <v>174.0</v>
      </c>
      <c r="D175" s="1" t="str">
        <f>IFERROR(__xludf.DUMMYFUNCTION("""COMPUTED_VALUE"""),"Weapon")</f>
        <v>Weapon</v>
      </c>
      <c r="E175" s="1" t="str">
        <f>IFERROR(__xludf.DUMMYFUNCTION("""COMPUTED_VALUE"""),"2021-02-23 20:37:10")</f>
        <v>2021-02-23 20:37:10</v>
      </c>
      <c r="F175" s="1" t="str">
        <f>IFERROR(__xludf.DUMMYFUNCTION("""COMPUTED_VALUE"""),"Cool Steel")</f>
        <v>Cool Steel</v>
      </c>
      <c r="G175" s="1" t="s">
        <v>7</v>
      </c>
      <c r="H175" s="4">
        <v>44250.0</v>
      </c>
      <c r="I175" s="4" t="s">
        <v>8</v>
      </c>
      <c r="J175" s="5">
        <f>IFERROR(__xludf.DUMMYFUNCTION("""COMPUTED_VALUE"""),44250.859143518515)</f>
        <v>44250.85914</v>
      </c>
      <c r="K175" s="2" t="s">
        <v>535</v>
      </c>
    </row>
    <row r="176" ht="15.75" customHeight="1">
      <c r="A176" s="1" t="s">
        <v>675</v>
      </c>
      <c r="B176" s="3">
        <v>3.0</v>
      </c>
      <c r="C176" s="3">
        <v>175.0</v>
      </c>
      <c r="D176" s="1" t="str">
        <f>IFERROR(__xludf.DUMMYFUNCTION("""COMPUTED_VALUE"""),"Weapon")</f>
        <v>Weapon</v>
      </c>
      <c r="E176" s="1" t="str">
        <f>IFERROR(__xludf.DUMMYFUNCTION("""COMPUTED_VALUE"""),"2021-02-23 20:37:10")</f>
        <v>2021-02-23 20:37:10</v>
      </c>
      <c r="F176" s="1" t="str">
        <f>IFERROR(__xludf.DUMMYFUNCTION("""COMPUTED_VALUE"""),"Harbinger of Dawn")</f>
        <v>Harbinger of Dawn</v>
      </c>
      <c r="G176" s="1" t="s">
        <v>7</v>
      </c>
      <c r="H176" s="4">
        <v>44250.0</v>
      </c>
      <c r="I176" s="4" t="s">
        <v>8</v>
      </c>
      <c r="J176" s="5">
        <f>IFERROR(__xludf.DUMMYFUNCTION("""COMPUTED_VALUE"""),44250.859143518515)</f>
        <v>44250.85914</v>
      </c>
      <c r="K176" s="2" t="s">
        <v>535</v>
      </c>
    </row>
    <row r="177" ht="15.75" customHeight="1">
      <c r="A177" s="1" t="s">
        <v>676</v>
      </c>
      <c r="B177" s="3">
        <v>4.0</v>
      </c>
      <c r="C177" s="3">
        <v>176.0</v>
      </c>
      <c r="D177" s="1" t="str">
        <f>IFERROR(__xludf.DUMMYFUNCTION("""COMPUTED_VALUE"""),"Weapon")</f>
        <v>Weapon</v>
      </c>
      <c r="E177" s="1" t="str">
        <f>IFERROR(__xludf.DUMMYFUNCTION("""COMPUTED_VALUE"""),"2021-02-23 20:37:10")</f>
        <v>2021-02-23 20:37:10</v>
      </c>
      <c r="F177" s="1" t="str">
        <f>IFERROR(__xludf.DUMMYFUNCTION("""COMPUTED_VALUE"""),"Emerald Orb")</f>
        <v>Emerald Orb</v>
      </c>
      <c r="G177" s="1" t="s">
        <v>7</v>
      </c>
      <c r="H177" s="4">
        <v>44250.0</v>
      </c>
      <c r="I177" s="4" t="s">
        <v>8</v>
      </c>
      <c r="J177" s="5">
        <f>IFERROR(__xludf.DUMMYFUNCTION("""COMPUTED_VALUE"""),44250.859143518515)</f>
        <v>44250.85914</v>
      </c>
      <c r="K177" s="2" t="s">
        <v>535</v>
      </c>
    </row>
    <row r="178" ht="15.75" customHeight="1">
      <c r="A178" s="1" t="s">
        <v>676</v>
      </c>
      <c r="B178" s="3">
        <v>5.0</v>
      </c>
      <c r="C178" s="3">
        <v>177.0</v>
      </c>
      <c r="D178" s="1" t="str">
        <f>IFERROR(__xludf.DUMMYFUNCTION("""COMPUTED_VALUE"""),"Weapon")</f>
        <v>Weapon</v>
      </c>
      <c r="E178" s="1" t="str">
        <f>IFERROR(__xludf.DUMMYFUNCTION("""COMPUTED_VALUE"""),"2021-02-23 20:37:10")</f>
        <v>2021-02-23 20:37:10</v>
      </c>
      <c r="F178" s="1" t="str">
        <f>IFERROR(__xludf.DUMMYFUNCTION("""COMPUTED_VALUE"""),"Emerald Orb")</f>
        <v>Emerald Orb</v>
      </c>
      <c r="G178" s="1" t="s">
        <v>7</v>
      </c>
      <c r="H178" s="4">
        <v>44250.0</v>
      </c>
      <c r="I178" s="4" t="s">
        <v>8</v>
      </c>
      <c r="J178" s="5">
        <f>IFERROR(__xludf.DUMMYFUNCTION("""COMPUTED_VALUE"""),44250.859143518515)</f>
        <v>44250.85914</v>
      </c>
      <c r="K178" s="2" t="s">
        <v>535</v>
      </c>
    </row>
    <row r="179" ht="15.75" customHeight="1">
      <c r="A179" s="1" t="s">
        <v>677</v>
      </c>
      <c r="B179" s="3">
        <v>6.0</v>
      </c>
      <c r="C179" s="3">
        <v>178.0</v>
      </c>
      <c r="D179" s="1" t="str">
        <f>IFERROR(__xludf.DUMMYFUNCTION("""COMPUTED_VALUE"""),"Weapon")</f>
        <v>Weapon</v>
      </c>
      <c r="E179" s="1" t="str">
        <f>IFERROR(__xludf.DUMMYFUNCTION("""COMPUTED_VALUE"""),"2021-02-23 20:37:10")</f>
        <v>2021-02-23 20:37:10</v>
      </c>
      <c r="F179" s="1" t="str">
        <f>IFERROR(__xludf.DUMMYFUNCTION("""COMPUTED_VALUE"""),"Lithic Blade")</f>
        <v>Lithic Blade</v>
      </c>
      <c r="G179" s="1" t="s">
        <v>17</v>
      </c>
      <c r="H179" s="4">
        <v>44250.0</v>
      </c>
      <c r="I179" s="4" t="s">
        <v>8</v>
      </c>
      <c r="J179" s="5">
        <f>IFERROR(__xludf.DUMMYFUNCTION("""COMPUTED_VALUE"""),44250.859143518515)</f>
        <v>44250.85914</v>
      </c>
      <c r="K179" s="2" t="s">
        <v>535</v>
      </c>
    </row>
    <row r="180" ht="15.75" customHeight="1">
      <c r="A180" s="1" t="s">
        <v>675</v>
      </c>
      <c r="B180" s="3">
        <v>7.0</v>
      </c>
      <c r="C180" s="3">
        <v>179.0</v>
      </c>
      <c r="D180" s="1" t="str">
        <f>IFERROR(__xludf.DUMMYFUNCTION("""COMPUTED_VALUE"""),"Weapon")</f>
        <v>Weapon</v>
      </c>
      <c r="E180" s="1" t="str">
        <f>IFERROR(__xludf.DUMMYFUNCTION("""COMPUTED_VALUE"""),"2021-02-23 20:37:10")</f>
        <v>2021-02-23 20:37:10</v>
      </c>
      <c r="F180" s="1" t="str">
        <f>IFERROR(__xludf.DUMMYFUNCTION("""COMPUTED_VALUE"""),"Harbinger of Dawn")</f>
        <v>Harbinger of Dawn</v>
      </c>
      <c r="G180" s="1" t="s">
        <v>7</v>
      </c>
      <c r="H180" s="4">
        <v>44250.0</v>
      </c>
      <c r="I180" s="4" t="s">
        <v>8</v>
      </c>
      <c r="J180" s="5">
        <f>IFERROR(__xludf.DUMMYFUNCTION("""COMPUTED_VALUE"""),44250.859143518515)</f>
        <v>44250.85914</v>
      </c>
      <c r="K180" s="2" t="s">
        <v>535</v>
      </c>
    </row>
    <row r="181" ht="15.75" customHeight="1">
      <c r="A181" s="1" t="s">
        <v>675</v>
      </c>
      <c r="B181" s="3">
        <v>8.0</v>
      </c>
      <c r="C181" s="3">
        <v>180.0</v>
      </c>
      <c r="D181" s="1" t="str">
        <f>IFERROR(__xludf.DUMMYFUNCTION("""COMPUTED_VALUE"""),"Weapon")</f>
        <v>Weapon</v>
      </c>
      <c r="E181" s="1" t="str">
        <f>IFERROR(__xludf.DUMMYFUNCTION("""COMPUTED_VALUE"""),"2021-02-23 20:37:10")</f>
        <v>2021-02-23 20:37:10</v>
      </c>
      <c r="F181" s="1" t="str">
        <f>IFERROR(__xludf.DUMMYFUNCTION("""COMPUTED_VALUE"""),"Harbinger of Dawn")</f>
        <v>Harbinger of Dawn</v>
      </c>
      <c r="G181" s="1" t="s">
        <v>7</v>
      </c>
      <c r="H181" s="4">
        <v>44250.0</v>
      </c>
      <c r="I181" s="4" t="s">
        <v>8</v>
      </c>
      <c r="J181" s="5">
        <f>IFERROR(__xludf.DUMMYFUNCTION("""COMPUTED_VALUE"""),44250.859143518515)</f>
        <v>44250.85914</v>
      </c>
      <c r="K181" s="2" t="s">
        <v>535</v>
      </c>
    </row>
    <row r="182" ht="15.75" customHeight="1">
      <c r="A182" s="1" t="s">
        <v>678</v>
      </c>
      <c r="B182" s="3">
        <v>9.0</v>
      </c>
      <c r="C182" s="3">
        <v>181.0</v>
      </c>
      <c r="D182" s="1" t="str">
        <f>IFERROR(__xludf.DUMMYFUNCTION("""COMPUTED_VALUE"""),"Weapon")</f>
        <v>Weapon</v>
      </c>
      <c r="E182" s="1" t="str">
        <f>IFERROR(__xludf.DUMMYFUNCTION("""COMPUTED_VALUE"""),"2021-02-23 20:37:10")</f>
        <v>2021-02-23 20:37:10</v>
      </c>
      <c r="F182" s="1" t="str">
        <f>IFERROR(__xludf.DUMMYFUNCTION("""COMPUTED_VALUE"""),"Debate Club")</f>
        <v>Debate Club</v>
      </c>
      <c r="G182" s="1" t="s">
        <v>7</v>
      </c>
      <c r="H182" s="4">
        <v>44250.0</v>
      </c>
      <c r="I182" s="4" t="s">
        <v>8</v>
      </c>
      <c r="J182" s="5">
        <f>IFERROR(__xludf.DUMMYFUNCTION("""COMPUTED_VALUE"""),44250.859143518515)</f>
        <v>44250.85914</v>
      </c>
      <c r="K182" s="2" t="s">
        <v>535</v>
      </c>
    </row>
    <row r="183" ht="15.75" customHeight="1">
      <c r="A183" s="1" t="s">
        <v>679</v>
      </c>
      <c r="B183" s="3">
        <v>10.0</v>
      </c>
      <c r="C183" s="3">
        <v>182.0</v>
      </c>
      <c r="D183" s="1" t="str">
        <f>IFERROR(__xludf.DUMMYFUNCTION("""COMPUTED_VALUE"""),"Weapon")</f>
        <v>Weapon</v>
      </c>
      <c r="E183" s="1" t="str">
        <f>IFERROR(__xludf.DUMMYFUNCTION("""COMPUTED_VALUE"""),"2021-02-23 20:37:10")</f>
        <v>2021-02-23 20:37:10</v>
      </c>
      <c r="F183" s="1" t="str">
        <f>IFERROR(__xludf.DUMMYFUNCTION("""COMPUTED_VALUE"""),"Sharpshooter's Oath")</f>
        <v>Sharpshooter's Oath</v>
      </c>
      <c r="G183" s="1" t="s">
        <v>7</v>
      </c>
      <c r="H183" s="4">
        <v>44250.0</v>
      </c>
      <c r="I183" s="4" t="s">
        <v>8</v>
      </c>
      <c r="J183" s="5">
        <f>IFERROR(__xludf.DUMMYFUNCTION("""COMPUTED_VALUE"""),44250.859143518515)</f>
        <v>44250.85914</v>
      </c>
      <c r="K183" s="2" t="s">
        <v>535</v>
      </c>
    </row>
    <row r="184" ht="15.75" customHeight="1">
      <c r="A184" s="1" t="s">
        <v>680</v>
      </c>
      <c r="B184" s="3">
        <v>1.0</v>
      </c>
      <c r="C184" s="3">
        <v>183.0</v>
      </c>
      <c r="D184" s="1" t="str">
        <f>IFERROR(__xludf.DUMMYFUNCTION("""COMPUTED_VALUE"""),"Weapon")</f>
        <v>Weapon</v>
      </c>
      <c r="E184" s="1" t="str">
        <f>IFERROR(__xludf.DUMMYFUNCTION("""COMPUTED_VALUE"""),"2021-02-23 20:37:36")</f>
        <v>2021-02-23 20:37:36</v>
      </c>
      <c r="F184" s="1" t="str">
        <f>IFERROR(__xludf.DUMMYFUNCTION("""COMPUTED_VALUE"""),"Harbinger of Dawn")</f>
        <v>Harbinger of Dawn</v>
      </c>
      <c r="G184" s="1" t="s">
        <v>7</v>
      </c>
      <c r="H184" s="4">
        <v>44250.0</v>
      </c>
      <c r="I184" s="4" t="s">
        <v>8</v>
      </c>
      <c r="J184" s="5">
        <f>IFERROR(__xludf.DUMMYFUNCTION("""COMPUTED_VALUE"""),44250.859444444446)</f>
        <v>44250.85944</v>
      </c>
      <c r="K184" s="2" t="s">
        <v>535</v>
      </c>
    </row>
    <row r="185" ht="15.75" customHeight="1">
      <c r="A185" s="1" t="s">
        <v>680</v>
      </c>
      <c r="B185" s="3">
        <v>2.0</v>
      </c>
      <c r="C185" s="3">
        <v>184.0</v>
      </c>
      <c r="D185" s="1" t="str">
        <f>IFERROR(__xludf.DUMMYFUNCTION("""COMPUTED_VALUE"""),"Weapon")</f>
        <v>Weapon</v>
      </c>
      <c r="E185" s="1" t="str">
        <f>IFERROR(__xludf.DUMMYFUNCTION("""COMPUTED_VALUE"""),"2021-02-23 20:37:36")</f>
        <v>2021-02-23 20:37:36</v>
      </c>
      <c r="F185" s="1" t="str">
        <f>IFERROR(__xludf.DUMMYFUNCTION("""COMPUTED_VALUE"""),"Harbinger of Dawn")</f>
        <v>Harbinger of Dawn</v>
      </c>
      <c r="G185" s="1" t="s">
        <v>7</v>
      </c>
      <c r="H185" s="4">
        <v>44250.0</v>
      </c>
      <c r="I185" s="4" t="s">
        <v>8</v>
      </c>
      <c r="J185" s="5">
        <f>IFERROR(__xludf.DUMMYFUNCTION("""COMPUTED_VALUE"""),44250.859444444446)</f>
        <v>44250.85944</v>
      </c>
      <c r="K185" s="2" t="s">
        <v>535</v>
      </c>
    </row>
    <row r="186" ht="15.75" customHeight="1">
      <c r="A186" s="1" t="s">
        <v>681</v>
      </c>
      <c r="B186" s="3">
        <v>3.0</v>
      </c>
      <c r="C186" s="3">
        <v>185.0</v>
      </c>
      <c r="D186" s="1" t="str">
        <f>IFERROR(__xludf.DUMMYFUNCTION("""COMPUTED_VALUE"""),"Weapon")</f>
        <v>Weapon</v>
      </c>
      <c r="E186" s="1" t="str">
        <f>IFERROR(__xludf.DUMMYFUNCTION("""COMPUTED_VALUE"""),"2021-02-23 20:37:36")</f>
        <v>2021-02-23 20:37:36</v>
      </c>
      <c r="F186" s="1" t="str">
        <f>IFERROR(__xludf.DUMMYFUNCTION("""COMPUTED_VALUE"""),"Slingshot")</f>
        <v>Slingshot</v>
      </c>
      <c r="G186" s="1" t="s">
        <v>7</v>
      </c>
      <c r="H186" s="4">
        <v>44250.0</v>
      </c>
      <c r="I186" s="4" t="s">
        <v>8</v>
      </c>
      <c r="J186" s="5">
        <f>IFERROR(__xludf.DUMMYFUNCTION("""COMPUTED_VALUE"""),44250.859444444446)</f>
        <v>44250.85944</v>
      </c>
      <c r="K186" s="2" t="s">
        <v>535</v>
      </c>
    </row>
    <row r="187" ht="15.75" customHeight="1">
      <c r="A187" s="1" t="s">
        <v>682</v>
      </c>
      <c r="B187" s="3">
        <v>4.0</v>
      </c>
      <c r="C187" s="3">
        <v>186.0</v>
      </c>
      <c r="D187" s="1" t="str">
        <f>IFERROR(__xludf.DUMMYFUNCTION("""COMPUTED_VALUE"""),"Weapon")</f>
        <v>Weapon</v>
      </c>
      <c r="E187" s="1" t="str">
        <f>IFERROR(__xludf.DUMMYFUNCTION("""COMPUTED_VALUE"""),"2021-02-23 20:37:36")</f>
        <v>2021-02-23 20:37:36</v>
      </c>
      <c r="F187" s="1" t="str">
        <f>IFERROR(__xludf.DUMMYFUNCTION("""COMPUTED_VALUE"""),"Sacrificial Bow")</f>
        <v>Sacrificial Bow</v>
      </c>
      <c r="G187" s="1" t="s">
        <v>17</v>
      </c>
      <c r="H187" s="4">
        <v>44250.0</v>
      </c>
      <c r="I187" s="4" t="s">
        <v>8</v>
      </c>
      <c r="J187" s="5">
        <f>IFERROR(__xludf.DUMMYFUNCTION("""COMPUTED_VALUE"""),44250.859444444446)</f>
        <v>44250.85944</v>
      </c>
      <c r="K187" s="2" t="s">
        <v>535</v>
      </c>
    </row>
    <row r="188" ht="15.75" customHeight="1">
      <c r="A188" s="1" t="s">
        <v>683</v>
      </c>
      <c r="B188" s="3">
        <v>5.0</v>
      </c>
      <c r="C188" s="3">
        <v>187.0</v>
      </c>
      <c r="D188" s="1" t="str">
        <f>IFERROR(__xludf.DUMMYFUNCTION("""COMPUTED_VALUE"""),"Weapon")</f>
        <v>Weapon</v>
      </c>
      <c r="E188" s="1" t="str">
        <f>IFERROR(__xludf.DUMMYFUNCTION("""COMPUTED_VALUE"""),"2021-02-23 20:37:36")</f>
        <v>2021-02-23 20:37:36</v>
      </c>
      <c r="F188" s="1" t="str">
        <f>IFERROR(__xludf.DUMMYFUNCTION("""COMPUTED_VALUE"""),"Emerald Orb")</f>
        <v>Emerald Orb</v>
      </c>
      <c r="G188" s="1" t="s">
        <v>7</v>
      </c>
      <c r="H188" s="4">
        <v>44250.0</v>
      </c>
      <c r="I188" s="4" t="s">
        <v>8</v>
      </c>
      <c r="J188" s="5">
        <f>IFERROR(__xludf.DUMMYFUNCTION("""COMPUTED_VALUE"""),44250.859444444446)</f>
        <v>44250.85944</v>
      </c>
      <c r="K188" s="2" t="s">
        <v>535</v>
      </c>
    </row>
    <row r="189" ht="15.75" customHeight="1">
      <c r="A189" s="1" t="s">
        <v>684</v>
      </c>
      <c r="B189" s="3">
        <v>6.0</v>
      </c>
      <c r="C189" s="3">
        <v>188.0</v>
      </c>
      <c r="D189" s="1" t="str">
        <f>IFERROR(__xludf.DUMMYFUNCTION("""COMPUTED_VALUE"""),"Weapon")</f>
        <v>Weapon</v>
      </c>
      <c r="E189" s="1" t="str">
        <f>IFERROR(__xludf.DUMMYFUNCTION("""COMPUTED_VALUE"""),"2021-02-23 20:37:36")</f>
        <v>2021-02-23 20:37:36</v>
      </c>
      <c r="F189" s="1" t="str">
        <f>IFERROR(__xludf.DUMMYFUNCTION("""COMPUTED_VALUE"""),"Sharpshooter's Oath")</f>
        <v>Sharpshooter's Oath</v>
      </c>
      <c r="G189" s="1" t="s">
        <v>7</v>
      </c>
      <c r="H189" s="4">
        <v>44250.0</v>
      </c>
      <c r="I189" s="4" t="s">
        <v>8</v>
      </c>
      <c r="J189" s="5">
        <f>IFERROR(__xludf.DUMMYFUNCTION("""COMPUTED_VALUE"""),44250.859444444446)</f>
        <v>44250.85944</v>
      </c>
      <c r="K189" s="2" t="s">
        <v>535</v>
      </c>
    </row>
    <row r="190" ht="15.75" customHeight="1">
      <c r="A190" s="1" t="s">
        <v>680</v>
      </c>
      <c r="B190" s="3">
        <v>7.0</v>
      </c>
      <c r="C190" s="3">
        <v>189.0</v>
      </c>
      <c r="D190" s="1" t="str">
        <f>IFERROR(__xludf.DUMMYFUNCTION("""COMPUTED_VALUE"""),"Weapon")</f>
        <v>Weapon</v>
      </c>
      <c r="E190" s="1" t="str">
        <f>IFERROR(__xludf.DUMMYFUNCTION("""COMPUTED_VALUE"""),"2021-02-23 20:37:36")</f>
        <v>2021-02-23 20:37:36</v>
      </c>
      <c r="F190" s="1" t="str">
        <f>IFERROR(__xludf.DUMMYFUNCTION("""COMPUTED_VALUE"""),"Harbinger of Dawn")</f>
        <v>Harbinger of Dawn</v>
      </c>
      <c r="G190" s="1" t="s">
        <v>7</v>
      </c>
      <c r="H190" s="4">
        <v>44250.0</v>
      </c>
      <c r="I190" s="4" t="s">
        <v>8</v>
      </c>
      <c r="J190" s="5">
        <f>IFERROR(__xludf.DUMMYFUNCTION("""COMPUTED_VALUE"""),44250.859444444446)</f>
        <v>44250.85944</v>
      </c>
      <c r="K190" s="2" t="s">
        <v>535</v>
      </c>
    </row>
    <row r="191" ht="15.75" customHeight="1">
      <c r="A191" s="1" t="s">
        <v>685</v>
      </c>
      <c r="B191" s="3">
        <v>8.0</v>
      </c>
      <c r="C191" s="3">
        <v>190.0</v>
      </c>
      <c r="D191" s="1" t="str">
        <f>IFERROR(__xludf.DUMMYFUNCTION("""COMPUTED_VALUE"""),"Weapon")</f>
        <v>Weapon</v>
      </c>
      <c r="E191" s="1" t="str">
        <f>IFERROR(__xludf.DUMMYFUNCTION("""COMPUTED_VALUE"""),"2021-02-23 20:37:36")</f>
        <v>2021-02-23 20:37:36</v>
      </c>
      <c r="F191" s="1" t="str">
        <f>IFERROR(__xludf.DUMMYFUNCTION("""COMPUTED_VALUE"""),"Magic Guide")</f>
        <v>Magic Guide</v>
      </c>
      <c r="G191" s="1" t="s">
        <v>7</v>
      </c>
      <c r="H191" s="4">
        <v>44250.0</v>
      </c>
      <c r="I191" s="4" t="s">
        <v>8</v>
      </c>
      <c r="J191" s="5">
        <f>IFERROR(__xludf.DUMMYFUNCTION("""COMPUTED_VALUE"""),44250.859444444446)</f>
        <v>44250.85944</v>
      </c>
      <c r="K191" s="2" t="s">
        <v>535</v>
      </c>
    </row>
    <row r="192" ht="15.75" customHeight="1">
      <c r="A192" s="1" t="s">
        <v>686</v>
      </c>
      <c r="B192" s="3">
        <v>9.0</v>
      </c>
      <c r="C192" s="3">
        <v>191.0</v>
      </c>
      <c r="D192" s="1" t="str">
        <f>IFERROR(__xludf.DUMMYFUNCTION("""COMPUTED_VALUE"""),"Weapon")</f>
        <v>Weapon</v>
      </c>
      <c r="E192" s="1" t="str">
        <f>IFERROR(__xludf.DUMMYFUNCTION("""COMPUTED_VALUE"""),"2021-02-23 20:37:36")</f>
        <v>2021-02-23 20:37:36</v>
      </c>
      <c r="F192" s="1" t="str">
        <f>IFERROR(__xludf.DUMMYFUNCTION("""COMPUTED_VALUE"""),"Bloodtainted Greatsword")</f>
        <v>Bloodtainted Greatsword</v>
      </c>
      <c r="G192" s="1" t="s">
        <v>7</v>
      </c>
      <c r="H192" s="4">
        <v>44250.0</v>
      </c>
      <c r="I192" s="4" t="s">
        <v>8</v>
      </c>
      <c r="J192" s="5">
        <f>IFERROR(__xludf.DUMMYFUNCTION("""COMPUTED_VALUE"""),44250.859444444446)</f>
        <v>44250.85944</v>
      </c>
      <c r="K192" s="2" t="s">
        <v>535</v>
      </c>
    </row>
    <row r="193" ht="15.75" customHeight="1">
      <c r="A193" s="1" t="s">
        <v>687</v>
      </c>
      <c r="B193" s="3">
        <v>10.0</v>
      </c>
      <c r="C193" s="3">
        <v>192.0</v>
      </c>
      <c r="D193" s="1" t="str">
        <f>IFERROR(__xludf.DUMMYFUNCTION("""COMPUTED_VALUE"""),"Weapon")</f>
        <v>Weapon</v>
      </c>
      <c r="E193" s="1" t="str">
        <f>IFERROR(__xludf.DUMMYFUNCTION("""COMPUTED_VALUE"""),"2021-02-23 20:37:36")</f>
        <v>2021-02-23 20:37:36</v>
      </c>
      <c r="F193" s="1" t="str">
        <f>IFERROR(__xludf.DUMMYFUNCTION("""COMPUTED_VALUE"""),"Thrilling Tales of Dragon Slayers")</f>
        <v>Thrilling Tales of Dragon Slayers</v>
      </c>
      <c r="G193" s="1" t="s">
        <v>7</v>
      </c>
      <c r="H193" s="4">
        <v>44250.0</v>
      </c>
      <c r="I193" s="4" t="s">
        <v>8</v>
      </c>
      <c r="J193" s="5">
        <f>IFERROR(__xludf.DUMMYFUNCTION("""COMPUTED_VALUE"""),44250.859444444446)</f>
        <v>44250.85944</v>
      </c>
      <c r="K193" s="2" t="s">
        <v>535</v>
      </c>
    </row>
    <row r="194" ht="15.75" customHeight="1">
      <c r="A194" s="1" t="s">
        <v>688</v>
      </c>
      <c r="B194" s="3">
        <v>1.0</v>
      </c>
      <c r="C194" s="3">
        <v>193.0</v>
      </c>
      <c r="D194" s="1" t="str">
        <f>IFERROR(__xludf.DUMMYFUNCTION("""COMPUTED_VALUE"""),"Weapon")</f>
        <v>Weapon</v>
      </c>
      <c r="E194" s="1" t="str">
        <f>IFERROR(__xludf.DUMMYFUNCTION("""COMPUTED_VALUE"""),"2021-02-23 20:37:48")</f>
        <v>2021-02-23 20:37:48</v>
      </c>
      <c r="F194" s="1" t="str">
        <f>IFERROR(__xludf.DUMMYFUNCTION("""COMPUTED_VALUE"""),"Lion's Roar")</f>
        <v>Lion's Roar</v>
      </c>
      <c r="G194" s="1" t="s">
        <v>17</v>
      </c>
      <c r="H194" s="4">
        <v>44250.0</v>
      </c>
      <c r="I194" s="4" t="s">
        <v>8</v>
      </c>
      <c r="J194" s="5">
        <f>IFERROR(__xludf.DUMMYFUNCTION("""COMPUTED_VALUE"""),44250.85958333333)</f>
        <v>44250.85958</v>
      </c>
      <c r="K194" s="2" t="s">
        <v>535</v>
      </c>
    </row>
    <row r="195" ht="15.75" customHeight="1">
      <c r="A195" s="1" t="s">
        <v>689</v>
      </c>
      <c r="B195" s="3">
        <v>2.0</v>
      </c>
      <c r="C195" s="3">
        <v>194.0</v>
      </c>
      <c r="D195" s="1" t="str">
        <f>IFERROR(__xludf.DUMMYFUNCTION("""COMPUTED_VALUE"""),"Weapon")</f>
        <v>Weapon</v>
      </c>
      <c r="E195" s="1" t="str">
        <f>IFERROR(__xludf.DUMMYFUNCTION("""COMPUTED_VALUE"""),"2021-02-23 20:37:48")</f>
        <v>2021-02-23 20:37:48</v>
      </c>
      <c r="F195" s="1" t="str">
        <f>IFERROR(__xludf.DUMMYFUNCTION("""COMPUTED_VALUE"""),"Ferrous Shadow")</f>
        <v>Ferrous Shadow</v>
      </c>
      <c r="G195" s="1" t="s">
        <v>7</v>
      </c>
      <c r="H195" s="4">
        <v>44250.0</v>
      </c>
      <c r="I195" s="4" t="s">
        <v>8</v>
      </c>
      <c r="J195" s="5">
        <f>IFERROR(__xludf.DUMMYFUNCTION("""COMPUTED_VALUE"""),44250.85958333333)</f>
        <v>44250.85958</v>
      </c>
      <c r="K195" s="2" t="s">
        <v>535</v>
      </c>
    </row>
    <row r="196" ht="15.75" customHeight="1">
      <c r="A196" s="1" t="s">
        <v>690</v>
      </c>
      <c r="B196" s="3">
        <v>3.0</v>
      </c>
      <c r="C196" s="3">
        <v>195.0</v>
      </c>
      <c r="D196" s="1" t="str">
        <f>IFERROR(__xludf.DUMMYFUNCTION("""COMPUTED_VALUE"""),"Weapon")</f>
        <v>Weapon</v>
      </c>
      <c r="E196" s="1" t="str">
        <f>IFERROR(__xludf.DUMMYFUNCTION("""COMPUTED_VALUE"""),"2021-02-23 20:37:48")</f>
        <v>2021-02-23 20:37:48</v>
      </c>
      <c r="F196" s="1" t="str">
        <f>IFERROR(__xludf.DUMMYFUNCTION("""COMPUTED_VALUE"""),"Slingshot")</f>
        <v>Slingshot</v>
      </c>
      <c r="G196" s="1" t="s">
        <v>7</v>
      </c>
      <c r="H196" s="4">
        <v>44250.0</v>
      </c>
      <c r="I196" s="4" t="s">
        <v>8</v>
      </c>
      <c r="J196" s="5">
        <f>IFERROR(__xludf.DUMMYFUNCTION("""COMPUTED_VALUE"""),44250.85958333333)</f>
        <v>44250.85958</v>
      </c>
      <c r="K196" s="2" t="s">
        <v>535</v>
      </c>
    </row>
    <row r="197" ht="15.75" customHeight="1">
      <c r="A197" s="1" t="s">
        <v>691</v>
      </c>
      <c r="B197" s="3">
        <v>4.0</v>
      </c>
      <c r="C197" s="3">
        <v>196.0</v>
      </c>
      <c r="D197" s="1" t="str">
        <f>IFERROR(__xludf.DUMMYFUNCTION("""COMPUTED_VALUE"""),"Weapon")</f>
        <v>Weapon</v>
      </c>
      <c r="E197" s="1" t="str">
        <f>IFERROR(__xludf.DUMMYFUNCTION("""COMPUTED_VALUE"""),"2021-02-23 20:37:48")</f>
        <v>2021-02-23 20:37:48</v>
      </c>
      <c r="F197" s="1" t="str">
        <f>IFERROR(__xludf.DUMMYFUNCTION("""COMPUTED_VALUE"""),"Sharpshooter's Oath")</f>
        <v>Sharpshooter's Oath</v>
      </c>
      <c r="G197" s="1" t="s">
        <v>7</v>
      </c>
      <c r="H197" s="4">
        <v>44250.0</v>
      </c>
      <c r="I197" s="4" t="s">
        <v>8</v>
      </c>
      <c r="J197" s="5">
        <f>IFERROR(__xludf.DUMMYFUNCTION("""COMPUTED_VALUE"""),44250.85958333333)</f>
        <v>44250.85958</v>
      </c>
      <c r="K197" s="2" t="s">
        <v>535</v>
      </c>
    </row>
    <row r="198" ht="15.75" customHeight="1">
      <c r="A198" s="1" t="s">
        <v>692</v>
      </c>
      <c r="B198" s="3">
        <v>5.0</v>
      </c>
      <c r="C198" s="3">
        <v>197.0</v>
      </c>
      <c r="D198" s="1" t="str">
        <f>IFERROR(__xludf.DUMMYFUNCTION("""COMPUTED_VALUE"""),"Weapon")</f>
        <v>Weapon</v>
      </c>
      <c r="E198" s="1" t="str">
        <f>IFERROR(__xludf.DUMMYFUNCTION("""COMPUTED_VALUE"""),"2021-02-23 20:37:48")</f>
        <v>2021-02-23 20:37:48</v>
      </c>
      <c r="F198" s="1" t="str">
        <f>IFERROR(__xludf.DUMMYFUNCTION("""COMPUTED_VALUE"""),"Skyward Blade")</f>
        <v>Skyward Blade</v>
      </c>
      <c r="G198" s="1" t="s">
        <v>67</v>
      </c>
      <c r="H198" s="4">
        <v>44250.0</v>
      </c>
      <c r="I198" s="4" t="s">
        <v>8</v>
      </c>
      <c r="J198" s="5">
        <f>IFERROR(__xludf.DUMMYFUNCTION("""COMPUTED_VALUE"""),44250.85958333333)</f>
        <v>44250.85958</v>
      </c>
      <c r="K198" s="2" t="s">
        <v>535</v>
      </c>
    </row>
    <row r="199" ht="15.75" customHeight="1">
      <c r="A199" s="1" t="s">
        <v>693</v>
      </c>
      <c r="B199" s="3">
        <v>6.0</v>
      </c>
      <c r="C199" s="3">
        <v>198.0</v>
      </c>
      <c r="D199" s="1" t="str">
        <f>IFERROR(__xludf.DUMMYFUNCTION("""COMPUTED_VALUE"""),"Weapon")</f>
        <v>Weapon</v>
      </c>
      <c r="E199" s="1" t="str">
        <f>IFERROR(__xludf.DUMMYFUNCTION("""COMPUTED_VALUE"""),"2021-02-23 20:37:48")</f>
        <v>2021-02-23 20:37:48</v>
      </c>
      <c r="F199" s="1" t="str">
        <f>IFERROR(__xludf.DUMMYFUNCTION("""COMPUTED_VALUE"""),"Staff of Homa")</f>
        <v>Staff of Homa</v>
      </c>
      <c r="G199" s="1" t="s">
        <v>67</v>
      </c>
      <c r="H199" s="4">
        <v>44250.0</v>
      </c>
      <c r="I199" s="4" t="s">
        <v>8</v>
      </c>
      <c r="J199" s="5">
        <f>IFERROR(__xludf.DUMMYFUNCTION("""COMPUTED_VALUE"""),44250.85958333333)</f>
        <v>44250.85958</v>
      </c>
      <c r="K199" s="2" t="s">
        <v>535</v>
      </c>
    </row>
    <row r="200" ht="15.75" customHeight="1">
      <c r="A200" s="1" t="s">
        <v>694</v>
      </c>
      <c r="B200" s="3">
        <v>7.0</v>
      </c>
      <c r="C200" s="3">
        <v>199.0</v>
      </c>
      <c r="D200" s="1" t="str">
        <f>IFERROR(__xludf.DUMMYFUNCTION("""COMPUTED_VALUE"""),"Weapon")</f>
        <v>Weapon</v>
      </c>
      <c r="E200" s="1" t="str">
        <f>IFERROR(__xludf.DUMMYFUNCTION("""COMPUTED_VALUE"""),"2021-02-23 20:37:48")</f>
        <v>2021-02-23 20:37:48</v>
      </c>
      <c r="F200" s="1" t="str">
        <f>IFERROR(__xludf.DUMMYFUNCTION("""COMPUTED_VALUE"""),"Skyrider Sword")</f>
        <v>Skyrider Sword</v>
      </c>
      <c r="G200" s="1" t="s">
        <v>7</v>
      </c>
      <c r="H200" s="4">
        <v>44250.0</v>
      </c>
      <c r="I200" s="4" t="s">
        <v>8</v>
      </c>
      <c r="J200" s="5">
        <f>IFERROR(__xludf.DUMMYFUNCTION("""COMPUTED_VALUE"""),44250.85958333333)</f>
        <v>44250.85958</v>
      </c>
      <c r="K200" s="2" t="s">
        <v>535</v>
      </c>
    </row>
    <row r="201" ht="15.75" customHeight="1">
      <c r="A201" s="1" t="s">
        <v>695</v>
      </c>
      <c r="B201" s="3">
        <v>8.0</v>
      </c>
      <c r="C201" s="3">
        <v>200.0</v>
      </c>
      <c r="D201" s="1" t="str">
        <f>IFERROR(__xludf.DUMMYFUNCTION("""COMPUTED_VALUE"""),"Weapon")</f>
        <v>Weapon</v>
      </c>
      <c r="E201" s="1" t="str">
        <f>IFERROR(__xludf.DUMMYFUNCTION("""COMPUTED_VALUE"""),"2021-02-23 20:37:48")</f>
        <v>2021-02-23 20:37:48</v>
      </c>
      <c r="F201" s="1" t="str">
        <f>IFERROR(__xludf.DUMMYFUNCTION("""COMPUTED_VALUE"""),"Magic Guide")</f>
        <v>Magic Guide</v>
      </c>
      <c r="G201" s="1" t="s">
        <v>7</v>
      </c>
      <c r="H201" s="4">
        <v>44250.0</v>
      </c>
      <c r="I201" s="4" t="s">
        <v>8</v>
      </c>
      <c r="J201" s="5">
        <f>IFERROR(__xludf.DUMMYFUNCTION("""COMPUTED_VALUE"""),44250.85958333333)</f>
        <v>44250.85958</v>
      </c>
      <c r="K201" s="2" t="s">
        <v>535</v>
      </c>
    </row>
    <row r="202" ht="15.75" customHeight="1">
      <c r="A202" s="1" t="s">
        <v>696</v>
      </c>
      <c r="B202" s="3">
        <v>9.0</v>
      </c>
      <c r="C202" s="3">
        <v>201.0</v>
      </c>
      <c r="D202" s="1" t="str">
        <f>IFERROR(__xludf.DUMMYFUNCTION("""COMPUTED_VALUE"""),"Weapon")</f>
        <v>Weapon</v>
      </c>
      <c r="E202" s="1" t="str">
        <f>IFERROR(__xludf.DUMMYFUNCTION("""COMPUTED_VALUE"""),"2021-02-23 20:37:48")</f>
        <v>2021-02-23 20:37:48</v>
      </c>
      <c r="F202" s="1" t="str">
        <f>IFERROR(__xludf.DUMMYFUNCTION("""COMPUTED_VALUE"""),"Debate Club")</f>
        <v>Debate Club</v>
      </c>
      <c r="G202" s="1" t="s">
        <v>7</v>
      </c>
      <c r="H202" s="4">
        <v>44250.0</v>
      </c>
      <c r="I202" s="4" t="s">
        <v>8</v>
      </c>
      <c r="J202" s="5">
        <f>IFERROR(__xludf.DUMMYFUNCTION("""COMPUTED_VALUE"""),44250.85958333333)</f>
        <v>44250.85958</v>
      </c>
      <c r="K202" s="2" t="s">
        <v>535</v>
      </c>
    </row>
    <row r="203" ht="15.75" customHeight="1">
      <c r="A203" s="1" t="s">
        <v>697</v>
      </c>
      <c r="B203" s="3">
        <v>10.0</v>
      </c>
      <c r="C203" s="3">
        <v>202.0</v>
      </c>
      <c r="D203" s="1" t="str">
        <f>IFERROR(__xludf.DUMMYFUNCTION("""COMPUTED_VALUE"""),"Weapon")</f>
        <v>Weapon</v>
      </c>
      <c r="E203" s="1" t="str">
        <f>IFERROR(__xludf.DUMMYFUNCTION("""COMPUTED_VALUE"""),"2021-02-23 20:37:48")</f>
        <v>2021-02-23 20:37:48</v>
      </c>
      <c r="F203" s="1" t="str">
        <f>IFERROR(__xludf.DUMMYFUNCTION("""COMPUTED_VALUE"""),"The Widsith")</f>
        <v>The Widsith</v>
      </c>
      <c r="G203" s="1" t="s">
        <v>17</v>
      </c>
      <c r="H203" s="4">
        <v>44250.0</v>
      </c>
      <c r="I203" s="4" t="s">
        <v>8</v>
      </c>
      <c r="J203" s="5">
        <f>IFERROR(__xludf.DUMMYFUNCTION("""COMPUTED_VALUE"""),44250.85958333333)</f>
        <v>44250.85958</v>
      </c>
      <c r="K203" s="2" t="s">
        <v>535</v>
      </c>
    </row>
    <row r="204" ht="15.75" customHeight="1">
      <c r="B204" s="3"/>
      <c r="C204" s="3"/>
      <c r="D204" s="1"/>
      <c r="E204" s="1"/>
      <c r="F204" s="1"/>
      <c r="G204" s="1"/>
      <c r="H204" s="4"/>
      <c r="I204" s="4"/>
      <c r="J204" s="5"/>
    </row>
    <row r="205" ht="15.75" customHeight="1">
      <c r="B205" s="3"/>
      <c r="C205" s="3"/>
      <c r="D205" s="1"/>
      <c r="E205" s="1"/>
      <c r="F205" s="1"/>
      <c r="G205" s="1"/>
      <c r="H205" s="4"/>
      <c r="I205" s="4"/>
      <c r="J205" s="5"/>
    </row>
    <row r="206" ht="15.75" customHeight="1">
      <c r="B206" s="3"/>
      <c r="C206" s="3"/>
      <c r="D206" s="1"/>
      <c r="E206" s="1"/>
      <c r="F206" s="1"/>
      <c r="G206" s="1"/>
      <c r="H206" s="4"/>
      <c r="I206" s="4"/>
      <c r="J206" s="5"/>
    </row>
    <row r="207" ht="15.75" customHeight="1">
      <c r="B207" s="3"/>
      <c r="C207" s="3"/>
      <c r="D207" s="1"/>
      <c r="E207" s="1"/>
      <c r="F207" s="1"/>
      <c r="G207" s="1"/>
      <c r="H207" s="4"/>
      <c r="I207" s="4"/>
      <c r="J207" s="5"/>
    </row>
    <row r="208" ht="15.75" customHeight="1">
      <c r="B208" s="3"/>
      <c r="C208" s="3"/>
      <c r="D208" s="1"/>
      <c r="E208" s="1"/>
      <c r="F208" s="1"/>
      <c r="G208" s="1"/>
      <c r="H208" s="4"/>
      <c r="I208" s="4"/>
      <c r="J208" s="5"/>
    </row>
    <row r="209" ht="15.75" customHeight="1">
      <c r="B209" s="3"/>
      <c r="C209" s="3"/>
      <c r="D209" s="1"/>
      <c r="E209" s="1"/>
      <c r="F209" s="1"/>
      <c r="G209" s="1"/>
      <c r="H209" s="4"/>
      <c r="I209" s="4"/>
      <c r="J209" s="5"/>
    </row>
    <row r="210" ht="15.75" customHeight="1">
      <c r="B210" s="3"/>
      <c r="C210" s="3"/>
      <c r="D210" s="1"/>
      <c r="E210" s="1"/>
      <c r="F210" s="1"/>
      <c r="G210" s="1"/>
      <c r="H210" s="4"/>
      <c r="I210" s="4"/>
      <c r="J210" s="5"/>
    </row>
    <row r="211" ht="15.75" customHeight="1">
      <c r="B211" s="3"/>
      <c r="C211" s="3"/>
      <c r="D211" s="1"/>
      <c r="E211" s="1"/>
      <c r="F211" s="1"/>
      <c r="G211" s="1"/>
      <c r="H211" s="4"/>
      <c r="I211" s="4"/>
      <c r="J211" s="5"/>
    </row>
    <row r="212" ht="15.75" customHeight="1">
      <c r="B212" s="3"/>
      <c r="C212" s="3"/>
      <c r="D212" s="1"/>
      <c r="E212" s="1"/>
      <c r="F212" s="1"/>
      <c r="G212" s="1"/>
      <c r="H212" s="4"/>
      <c r="I212" s="4"/>
      <c r="J212" s="5"/>
    </row>
    <row r="213" ht="15.75" customHeight="1">
      <c r="B213" s="3"/>
      <c r="C213" s="3"/>
      <c r="D213" s="1"/>
      <c r="E213" s="1"/>
      <c r="F213" s="1"/>
      <c r="G213" s="1"/>
      <c r="H213" s="4"/>
      <c r="I213" s="4"/>
      <c r="J213" s="5"/>
    </row>
    <row r="214" ht="15.75" customHeight="1">
      <c r="B214" s="3"/>
      <c r="C214" s="3"/>
      <c r="D214" s="1"/>
      <c r="E214" s="1"/>
      <c r="F214" s="1"/>
      <c r="G214" s="1"/>
      <c r="H214" s="4"/>
      <c r="I214" s="4"/>
      <c r="J214" s="5"/>
    </row>
    <row r="215" ht="15.75" customHeight="1">
      <c r="B215" s="3"/>
      <c r="C215" s="3"/>
      <c r="D215" s="1"/>
      <c r="E215" s="1"/>
      <c r="F215" s="1"/>
      <c r="G215" s="1"/>
      <c r="H215" s="4"/>
      <c r="I215" s="4"/>
      <c r="J215" s="5"/>
    </row>
    <row r="216" ht="15.75" customHeight="1">
      <c r="B216" s="3"/>
      <c r="C216" s="3"/>
      <c r="D216" s="1"/>
      <c r="E216" s="1"/>
      <c r="F216" s="1"/>
      <c r="G216" s="1"/>
      <c r="H216" s="4"/>
      <c r="I216" s="4"/>
      <c r="J216" s="5"/>
    </row>
    <row r="217" ht="15.75" customHeight="1">
      <c r="B217" s="3"/>
      <c r="C217" s="3"/>
      <c r="D217" s="1"/>
      <c r="E217" s="1"/>
      <c r="F217" s="1"/>
      <c r="G217" s="1"/>
      <c r="H217" s="4"/>
      <c r="I217" s="4"/>
      <c r="J217" s="5"/>
    </row>
    <row r="218" ht="15.75" customHeight="1">
      <c r="B218" s="3"/>
      <c r="C218" s="3"/>
      <c r="D218" s="1"/>
      <c r="E218" s="1"/>
      <c r="F218" s="1"/>
      <c r="G218" s="1"/>
      <c r="H218" s="4"/>
      <c r="I218" s="4"/>
      <c r="J218" s="5"/>
    </row>
    <row r="219" ht="15.75" customHeight="1">
      <c r="B219" s="3"/>
      <c r="C219" s="3"/>
      <c r="D219" s="1"/>
      <c r="E219" s="1"/>
      <c r="F219" s="1"/>
      <c r="G219" s="1"/>
      <c r="H219" s="4"/>
      <c r="I219" s="4"/>
      <c r="J219" s="5"/>
    </row>
    <row r="220" ht="15.75" customHeight="1">
      <c r="B220" s="3"/>
      <c r="C220" s="3"/>
      <c r="D220" s="1"/>
      <c r="E220" s="1"/>
      <c r="F220" s="1"/>
      <c r="G220" s="1"/>
      <c r="H220" s="4"/>
      <c r="I220" s="4"/>
      <c r="J220" s="5"/>
    </row>
    <row r="221" ht="15.75" customHeight="1">
      <c r="B221" s="3"/>
      <c r="C221" s="3"/>
      <c r="D221" s="1"/>
      <c r="E221" s="1"/>
      <c r="F221" s="1"/>
      <c r="G221" s="1"/>
      <c r="H221" s="4"/>
      <c r="I221" s="4"/>
      <c r="J221" s="5"/>
    </row>
    <row r="222" ht="15.75" customHeight="1">
      <c r="B222" s="3"/>
      <c r="C222" s="3"/>
      <c r="D222" s="1"/>
      <c r="E222" s="1"/>
      <c r="F222" s="1"/>
      <c r="G222" s="1"/>
      <c r="H222" s="4"/>
      <c r="I222" s="4"/>
      <c r="J222" s="5"/>
    </row>
    <row r="223" ht="15.75" customHeight="1">
      <c r="B223" s="3"/>
      <c r="C223" s="3"/>
      <c r="D223" s="1"/>
      <c r="E223" s="1"/>
      <c r="F223" s="1"/>
      <c r="G223" s="1"/>
      <c r="H223" s="4"/>
      <c r="I223" s="4"/>
      <c r="J223" s="5"/>
    </row>
    <row r="224" ht="15.75" customHeight="1">
      <c r="B224" s="3"/>
      <c r="C224" s="3"/>
      <c r="D224" s="1"/>
      <c r="E224" s="1"/>
      <c r="F224" s="1"/>
      <c r="G224" s="1"/>
      <c r="H224" s="4"/>
      <c r="I224" s="4"/>
      <c r="J224" s="5"/>
    </row>
    <row r="225" ht="15.75" customHeight="1">
      <c r="B225" s="3"/>
      <c r="C225" s="3"/>
      <c r="D225" s="1"/>
      <c r="E225" s="1"/>
      <c r="F225" s="1"/>
      <c r="G225" s="1"/>
      <c r="H225" s="4"/>
      <c r="I225" s="4"/>
      <c r="J225" s="5"/>
    </row>
    <row r="226" ht="15.75" customHeight="1">
      <c r="B226" s="3"/>
      <c r="C226" s="3"/>
      <c r="D226" s="1"/>
      <c r="E226" s="1"/>
      <c r="F226" s="1"/>
      <c r="G226" s="1"/>
      <c r="H226" s="4"/>
      <c r="I226" s="4"/>
      <c r="J226" s="5"/>
    </row>
    <row r="227" ht="15.75" customHeight="1">
      <c r="B227" s="3"/>
      <c r="C227" s="3"/>
      <c r="D227" s="1"/>
      <c r="E227" s="1"/>
      <c r="F227" s="1"/>
      <c r="G227" s="1"/>
      <c r="H227" s="4"/>
      <c r="I227" s="4"/>
      <c r="J227" s="5"/>
    </row>
    <row r="228" ht="15.75" customHeight="1">
      <c r="B228" s="3"/>
      <c r="C228" s="3"/>
      <c r="D228" s="1"/>
      <c r="E228" s="1"/>
      <c r="F228" s="1"/>
      <c r="G228" s="1"/>
      <c r="H228" s="4"/>
      <c r="I228" s="4"/>
      <c r="J228" s="5"/>
    </row>
    <row r="229" ht="15.75" customHeight="1">
      <c r="B229" s="3"/>
      <c r="C229" s="3"/>
      <c r="D229" s="1"/>
      <c r="E229" s="1"/>
      <c r="F229" s="1"/>
      <c r="G229" s="1"/>
      <c r="H229" s="4"/>
      <c r="I229" s="4"/>
      <c r="J229" s="5"/>
    </row>
    <row r="230" ht="15.75" customHeight="1">
      <c r="B230" s="3"/>
      <c r="C230" s="3"/>
      <c r="D230" s="1"/>
      <c r="E230" s="1"/>
      <c r="F230" s="1"/>
      <c r="G230" s="1"/>
      <c r="H230" s="4"/>
      <c r="I230" s="4"/>
      <c r="J230" s="5"/>
    </row>
    <row r="231" ht="15.75" customHeight="1">
      <c r="B231" s="3"/>
      <c r="C231" s="3"/>
      <c r="D231" s="1"/>
      <c r="E231" s="1"/>
      <c r="F231" s="1"/>
      <c r="G231" s="1"/>
      <c r="H231" s="4"/>
      <c r="I231" s="4"/>
      <c r="J231" s="5"/>
    </row>
    <row r="232" ht="15.75" customHeight="1">
      <c r="B232" s="3"/>
      <c r="C232" s="3"/>
      <c r="D232" s="1"/>
      <c r="E232" s="1"/>
      <c r="F232" s="1"/>
      <c r="G232" s="1"/>
      <c r="H232" s="4"/>
      <c r="I232" s="4"/>
      <c r="J232" s="5"/>
    </row>
    <row r="233" ht="15.75" customHeight="1">
      <c r="B233" s="3"/>
      <c r="C233" s="3"/>
      <c r="D233" s="1"/>
      <c r="E233" s="1"/>
      <c r="F233" s="1"/>
      <c r="G233" s="1"/>
      <c r="H233" s="4"/>
      <c r="I233" s="4"/>
      <c r="J233" s="5"/>
    </row>
    <row r="234" ht="15.75" customHeight="1">
      <c r="B234" s="3"/>
      <c r="C234" s="3"/>
      <c r="D234" s="1"/>
      <c r="E234" s="1"/>
      <c r="F234" s="1"/>
      <c r="G234" s="1"/>
      <c r="H234" s="4"/>
      <c r="I234" s="4"/>
      <c r="J234" s="5"/>
    </row>
    <row r="235" ht="15.75" customHeight="1">
      <c r="B235" s="3"/>
      <c r="C235" s="3"/>
      <c r="D235" s="1"/>
      <c r="E235" s="1"/>
      <c r="F235" s="1"/>
      <c r="G235" s="1"/>
      <c r="H235" s="4"/>
      <c r="I235" s="4"/>
      <c r="J235" s="5"/>
    </row>
    <row r="236" ht="15.75" customHeight="1">
      <c r="B236" s="3"/>
      <c r="C236" s="3"/>
      <c r="D236" s="1"/>
      <c r="E236" s="1"/>
      <c r="F236" s="1"/>
      <c r="G236" s="1"/>
      <c r="H236" s="4"/>
      <c r="I236" s="4"/>
      <c r="J236" s="5"/>
    </row>
    <row r="237" ht="15.75" customHeight="1">
      <c r="B237" s="3"/>
      <c r="C237" s="3"/>
      <c r="D237" s="1"/>
      <c r="E237" s="1"/>
      <c r="F237" s="1"/>
      <c r="G237" s="1"/>
      <c r="H237" s="4"/>
      <c r="I237" s="4"/>
      <c r="J237" s="5"/>
    </row>
    <row r="238" ht="15.75" customHeight="1">
      <c r="B238" s="3"/>
      <c r="C238" s="3"/>
      <c r="D238" s="1"/>
      <c r="E238" s="1"/>
      <c r="F238" s="1"/>
      <c r="G238" s="1"/>
      <c r="H238" s="4"/>
      <c r="I238" s="4"/>
      <c r="J238" s="5"/>
    </row>
    <row r="239" ht="15.75" customHeight="1">
      <c r="B239" s="3"/>
      <c r="C239" s="3"/>
      <c r="D239" s="1"/>
      <c r="E239" s="1"/>
      <c r="F239" s="1"/>
      <c r="G239" s="1"/>
      <c r="H239" s="4"/>
      <c r="I239" s="4"/>
      <c r="J239" s="5"/>
    </row>
    <row r="240" ht="15.75" customHeight="1">
      <c r="B240" s="3"/>
      <c r="C240" s="3"/>
      <c r="D240" s="1"/>
      <c r="E240" s="1"/>
      <c r="F240" s="1"/>
      <c r="G240" s="1"/>
      <c r="H240" s="4"/>
      <c r="I240" s="4"/>
      <c r="J240" s="5"/>
    </row>
    <row r="241" ht="15.75" customHeight="1">
      <c r="B241" s="3"/>
      <c r="C241" s="3"/>
      <c r="D241" s="1"/>
      <c r="E241" s="1"/>
      <c r="F241" s="1"/>
      <c r="G241" s="1"/>
      <c r="H241" s="4"/>
      <c r="I241" s="4"/>
      <c r="J241" s="5"/>
    </row>
    <row r="242" ht="15.75" customHeight="1">
      <c r="B242" s="3"/>
      <c r="C242" s="3"/>
      <c r="D242" s="1"/>
      <c r="E242" s="1"/>
      <c r="F242" s="1"/>
      <c r="G242" s="1"/>
      <c r="H242" s="4"/>
      <c r="I242" s="4"/>
      <c r="J242" s="5"/>
    </row>
    <row r="243" ht="15.75" customHeight="1">
      <c r="B243" s="3"/>
      <c r="C243" s="3"/>
      <c r="D243" s="1"/>
      <c r="E243" s="1"/>
      <c r="F243" s="1"/>
      <c r="G243" s="1"/>
      <c r="H243" s="4"/>
      <c r="I243" s="4"/>
      <c r="J243" s="5"/>
    </row>
    <row r="244" ht="15.75" customHeight="1">
      <c r="B244" s="3"/>
      <c r="C244" s="3"/>
      <c r="D244" s="1"/>
      <c r="E244" s="1"/>
      <c r="F244" s="1"/>
      <c r="G244" s="1"/>
      <c r="H244" s="4"/>
      <c r="I244" s="4"/>
      <c r="J244" s="5"/>
    </row>
    <row r="245" ht="15.75" customHeight="1">
      <c r="B245" s="3"/>
      <c r="C245" s="3"/>
      <c r="D245" s="1"/>
      <c r="E245" s="1"/>
      <c r="F245" s="1"/>
      <c r="G245" s="1"/>
      <c r="H245" s="4"/>
      <c r="I245" s="4"/>
      <c r="J245" s="5"/>
    </row>
    <row r="246" ht="15.75" customHeight="1">
      <c r="B246" s="3"/>
      <c r="C246" s="3"/>
      <c r="D246" s="1"/>
      <c r="E246" s="1"/>
      <c r="F246" s="1"/>
      <c r="G246" s="1"/>
      <c r="H246" s="4"/>
      <c r="I246" s="4"/>
      <c r="J246" s="5"/>
    </row>
    <row r="247" ht="15.75" customHeight="1">
      <c r="B247" s="3"/>
      <c r="C247" s="3"/>
      <c r="D247" s="1"/>
      <c r="E247" s="1"/>
      <c r="F247" s="1"/>
      <c r="G247" s="1"/>
      <c r="H247" s="4"/>
      <c r="I247" s="4"/>
      <c r="J247" s="5"/>
    </row>
    <row r="248" ht="15.75" customHeight="1">
      <c r="B248" s="3"/>
      <c r="C248" s="3"/>
      <c r="D248" s="1"/>
      <c r="E248" s="1"/>
      <c r="F248" s="1"/>
      <c r="G248" s="1"/>
      <c r="H248" s="4"/>
      <c r="I248" s="4"/>
      <c r="J248" s="5"/>
    </row>
    <row r="249" ht="15.75" customHeight="1">
      <c r="B249" s="3"/>
      <c r="C249" s="3"/>
      <c r="D249" s="1"/>
      <c r="E249" s="1"/>
      <c r="F249" s="1"/>
      <c r="G249" s="1"/>
      <c r="H249" s="4"/>
      <c r="I249" s="4"/>
      <c r="J249" s="5"/>
    </row>
    <row r="250" ht="15.75" customHeight="1">
      <c r="B250" s="3"/>
      <c r="C250" s="3"/>
      <c r="D250" s="1"/>
      <c r="E250" s="1"/>
      <c r="F250" s="1"/>
      <c r="G250" s="1"/>
      <c r="H250" s="4"/>
      <c r="I250" s="4"/>
      <c r="J250" s="5"/>
    </row>
    <row r="251" ht="15.75" customHeight="1">
      <c r="B251" s="3"/>
      <c r="C251" s="3"/>
      <c r="D251" s="1"/>
      <c r="E251" s="1"/>
      <c r="F251" s="1"/>
      <c r="G251" s="1"/>
      <c r="H251" s="4"/>
      <c r="I251" s="4"/>
      <c r="J251" s="5"/>
    </row>
    <row r="252" ht="15.75" customHeight="1">
      <c r="B252" s="3"/>
      <c r="C252" s="3"/>
      <c r="D252" s="1"/>
      <c r="E252" s="1"/>
      <c r="F252" s="1"/>
      <c r="G252" s="1"/>
      <c r="H252" s="4"/>
      <c r="I252" s="4"/>
      <c r="J252" s="5"/>
    </row>
    <row r="253" ht="15.75" customHeight="1">
      <c r="B253" s="3"/>
      <c r="C253" s="3"/>
      <c r="D253" s="1"/>
      <c r="E253" s="1"/>
      <c r="F253" s="1"/>
      <c r="G253" s="1"/>
      <c r="H253" s="4"/>
      <c r="I253" s="4"/>
      <c r="J253" s="5"/>
    </row>
    <row r="254" ht="15.75" customHeight="1">
      <c r="B254" s="3"/>
      <c r="C254" s="3"/>
      <c r="D254" s="1"/>
      <c r="E254" s="1"/>
      <c r="F254" s="1"/>
      <c r="G254" s="1"/>
      <c r="H254" s="4"/>
      <c r="I254" s="4"/>
      <c r="J254" s="5"/>
    </row>
    <row r="255" ht="15.75" customHeight="1">
      <c r="B255" s="3"/>
      <c r="C255" s="3"/>
      <c r="D255" s="1"/>
      <c r="E255" s="1"/>
      <c r="F255" s="1"/>
      <c r="G255" s="1"/>
      <c r="H255" s="4"/>
      <c r="I255" s="4"/>
      <c r="J255" s="5"/>
    </row>
    <row r="256" ht="15.75" customHeight="1">
      <c r="B256" s="3"/>
      <c r="C256" s="3"/>
      <c r="D256" s="1"/>
      <c r="E256" s="1"/>
      <c r="F256" s="1"/>
      <c r="G256" s="1"/>
      <c r="H256" s="4"/>
      <c r="I256" s="4"/>
      <c r="J256" s="5"/>
    </row>
    <row r="257" ht="15.75" customHeight="1">
      <c r="B257" s="3"/>
      <c r="C257" s="3"/>
      <c r="D257" s="1"/>
      <c r="E257" s="1"/>
      <c r="F257" s="1"/>
      <c r="G257" s="1"/>
      <c r="H257" s="4"/>
      <c r="I257" s="4"/>
      <c r="J257" s="5"/>
    </row>
    <row r="258" ht="15.75" customHeight="1">
      <c r="B258" s="3"/>
      <c r="C258" s="3"/>
      <c r="D258" s="1"/>
      <c r="E258" s="1"/>
      <c r="F258" s="1"/>
      <c r="G258" s="1"/>
      <c r="H258" s="4"/>
      <c r="I258" s="4"/>
      <c r="J258" s="5"/>
    </row>
    <row r="259" ht="15.75" customHeight="1">
      <c r="B259" s="3"/>
      <c r="C259" s="3"/>
      <c r="D259" s="1"/>
      <c r="E259" s="1"/>
      <c r="F259" s="1"/>
      <c r="G259" s="1"/>
      <c r="H259" s="4"/>
      <c r="I259" s="4"/>
      <c r="J259" s="5"/>
    </row>
    <row r="260" ht="15.75" customHeight="1">
      <c r="B260" s="3"/>
      <c r="C260" s="3"/>
      <c r="D260" s="1"/>
      <c r="E260" s="1"/>
      <c r="F260" s="1"/>
      <c r="G260" s="1"/>
      <c r="H260" s="4"/>
      <c r="I260" s="4"/>
      <c r="J260" s="5"/>
    </row>
    <row r="261" ht="15.75" customHeight="1">
      <c r="B261" s="3"/>
      <c r="C261" s="3"/>
      <c r="D261" s="1"/>
      <c r="E261" s="1"/>
      <c r="F261" s="1"/>
      <c r="G261" s="1"/>
      <c r="H261" s="4"/>
      <c r="I261" s="4"/>
      <c r="J261" s="5"/>
    </row>
    <row r="262" ht="15.75" customHeight="1">
      <c r="B262" s="3"/>
      <c r="C262" s="3"/>
      <c r="D262" s="1"/>
      <c r="E262" s="1"/>
      <c r="F262" s="1"/>
      <c r="G262" s="1"/>
      <c r="H262" s="4"/>
      <c r="I262" s="4"/>
      <c r="J262" s="5"/>
    </row>
    <row r="263" ht="15.75" customHeight="1">
      <c r="B263" s="3"/>
      <c r="C263" s="3"/>
      <c r="D263" s="1"/>
      <c r="E263" s="1"/>
      <c r="F263" s="1"/>
      <c r="G263" s="1"/>
      <c r="H263" s="4"/>
      <c r="I263" s="4"/>
      <c r="J263" s="5"/>
    </row>
    <row r="264" ht="15.75" customHeight="1">
      <c r="B264" s="3"/>
      <c r="C264" s="3"/>
      <c r="D264" s="1"/>
      <c r="E264" s="1"/>
      <c r="F264" s="1"/>
      <c r="G264" s="1"/>
      <c r="H264" s="4"/>
      <c r="I264" s="4"/>
      <c r="J264" s="5"/>
    </row>
    <row r="265" ht="15.75" customHeight="1">
      <c r="B265" s="3"/>
      <c r="C265" s="3"/>
      <c r="D265" s="1"/>
      <c r="E265" s="1"/>
      <c r="F265" s="1"/>
      <c r="G265" s="1"/>
      <c r="H265" s="4"/>
      <c r="I265" s="4"/>
      <c r="J265" s="5"/>
    </row>
    <row r="266" ht="15.75" customHeight="1">
      <c r="B266" s="3"/>
      <c r="C266" s="3"/>
      <c r="D266" s="1"/>
      <c r="E266" s="1"/>
      <c r="F266" s="1"/>
      <c r="G266" s="1"/>
      <c r="H266" s="4"/>
      <c r="I266" s="4"/>
      <c r="J266" s="5"/>
    </row>
    <row r="267" ht="15.75" customHeight="1">
      <c r="B267" s="3"/>
      <c r="C267" s="3"/>
      <c r="D267" s="1"/>
      <c r="E267" s="1"/>
      <c r="F267" s="1"/>
      <c r="G267" s="1"/>
      <c r="H267" s="4"/>
      <c r="I267" s="4"/>
      <c r="J267" s="5"/>
    </row>
    <row r="268" ht="15.75" customHeight="1">
      <c r="B268" s="3"/>
      <c r="C268" s="3"/>
      <c r="D268" s="1"/>
      <c r="E268" s="1"/>
      <c r="F268" s="1"/>
      <c r="G268" s="1"/>
      <c r="H268" s="4"/>
      <c r="I268" s="4"/>
      <c r="J268" s="5"/>
    </row>
    <row r="269" ht="15.75" customHeight="1">
      <c r="B269" s="3"/>
      <c r="C269" s="3"/>
      <c r="D269" s="1"/>
      <c r="E269" s="1"/>
      <c r="F269" s="1"/>
      <c r="G269" s="1"/>
      <c r="H269" s="4"/>
      <c r="I269" s="4"/>
      <c r="J269" s="5"/>
    </row>
    <row r="270" ht="15.75" customHeight="1">
      <c r="B270" s="3"/>
      <c r="C270" s="3"/>
      <c r="D270" s="1"/>
      <c r="E270" s="1"/>
      <c r="F270" s="1"/>
      <c r="G270" s="1"/>
      <c r="H270" s="4"/>
      <c r="I270" s="4"/>
      <c r="J270" s="5"/>
    </row>
    <row r="271" ht="15.75" customHeight="1">
      <c r="B271" s="3"/>
      <c r="C271" s="3"/>
      <c r="D271" s="1"/>
      <c r="E271" s="1"/>
      <c r="F271" s="1"/>
      <c r="G271" s="1"/>
      <c r="H271" s="4"/>
      <c r="I271" s="4"/>
      <c r="J271" s="5"/>
    </row>
    <row r="272" ht="15.75" customHeight="1">
      <c r="B272" s="3"/>
      <c r="C272" s="3"/>
      <c r="D272" s="1"/>
      <c r="E272" s="1"/>
      <c r="F272" s="1"/>
      <c r="G272" s="1"/>
      <c r="H272" s="4"/>
      <c r="I272" s="4"/>
      <c r="J272" s="5"/>
    </row>
    <row r="273" ht="15.75" customHeight="1">
      <c r="B273" s="3"/>
      <c r="C273" s="3"/>
      <c r="D273" s="1"/>
      <c r="E273" s="1"/>
      <c r="F273" s="1"/>
      <c r="G273" s="1"/>
      <c r="H273" s="4"/>
      <c r="I273" s="4"/>
      <c r="J273" s="5"/>
    </row>
    <row r="274" ht="15.75" customHeight="1">
      <c r="B274" s="3"/>
      <c r="C274" s="3"/>
      <c r="D274" s="1"/>
      <c r="E274" s="1"/>
      <c r="F274" s="1"/>
      <c r="G274" s="1"/>
      <c r="H274" s="4"/>
      <c r="I274" s="4"/>
      <c r="J274" s="5"/>
    </row>
    <row r="275" ht="15.75" customHeight="1">
      <c r="B275" s="3"/>
      <c r="C275" s="3"/>
      <c r="D275" s="1"/>
      <c r="E275" s="1"/>
      <c r="F275" s="1"/>
      <c r="G275" s="1"/>
      <c r="H275" s="4"/>
      <c r="I275" s="4"/>
      <c r="J275" s="5"/>
    </row>
    <row r="276" ht="15.75" customHeight="1">
      <c r="B276" s="3"/>
      <c r="C276" s="3"/>
      <c r="D276" s="1"/>
      <c r="E276" s="1"/>
      <c r="F276" s="1"/>
      <c r="G276" s="1"/>
      <c r="H276" s="4"/>
      <c r="I276" s="4"/>
      <c r="J276" s="5"/>
    </row>
    <row r="277" ht="15.75" customHeight="1">
      <c r="B277" s="3"/>
      <c r="C277" s="3"/>
      <c r="D277" s="1"/>
      <c r="E277" s="1"/>
      <c r="F277" s="1"/>
      <c r="G277" s="1"/>
      <c r="H277" s="4"/>
      <c r="I277" s="4"/>
      <c r="J277" s="5"/>
    </row>
    <row r="278" ht="15.75" customHeight="1">
      <c r="B278" s="3"/>
      <c r="C278" s="3"/>
      <c r="D278" s="1"/>
      <c r="E278" s="1"/>
      <c r="F278" s="1"/>
      <c r="G278" s="1"/>
      <c r="H278" s="4"/>
      <c r="I278" s="4"/>
      <c r="J278" s="5"/>
    </row>
    <row r="279" ht="15.75" customHeight="1">
      <c r="B279" s="3"/>
      <c r="C279" s="3"/>
      <c r="D279" s="1"/>
      <c r="E279" s="1"/>
      <c r="F279" s="1"/>
      <c r="G279" s="1"/>
      <c r="H279" s="4"/>
      <c r="I279" s="4"/>
      <c r="J279" s="5"/>
    </row>
    <row r="280" ht="15.75" customHeight="1">
      <c r="B280" s="3"/>
      <c r="C280" s="3"/>
      <c r="D280" s="1"/>
      <c r="E280" s="1"/>
      <c r="F280" s="1"/>
      <c r="G280" s="1"/>
      <c r="H280" s="4"/>
      <c r="I280" s="4"/>
      <c r="J280" s="5"/>
    </row>
    <row r="281" ht="15.75" customHeight="1">
      <c r="B281" s="3"/>
      <c r="C281" s="3"/>
      <c r="D281" s="1"/>
      <c r="E281" s="1"/>
      <c r="F281" s="1"/>
      <c r="G281" s="1"/>
      <c r="H281" s="4"/>
      <c r="I281" s="4"/>
      <c r="J281" s="5"/>
    </row>
    <row r="282" ht="15.75" customHeight="1">
      <c r="B282" s="3"/>
      <c r="C282" s="3"/>
      <c r="D282" s="1"/>
      <c r="E282" s="1"/>
      <c r="F282" s="1"/>
      <c r="G282" s="1"/>
      <c r="H282" s="4"/>
      <c r="I282" s="4"/>
      <c r="J282" s="5"/>
    </row>
    <row r="283" ht="15.75" customHeight="1">
      <c r="B283" s="3"/>
      <c r="C283" s="3"/>
      <c r="D283" s="1"/>
      <c r="E283" s="1"/>
      <c r="F283" s="1"/>
      <c r="G283" s="1"/>
      <c r="H283" s="4"/>
      <c r="I283" s="4"/>
      <c r="J283" s="5"/>
    </row>
    <row r="284" ht="15.75" customHeight="1">
      <c r="B284" s="3"/>
      <c r="C284" s="3"/>
      <c r="D284" s="1"/>
      <c r="E284" s="1"/>
      <c r="F284" s="1"/>
      <c r="G284" s="1"/>
      <c r="H284" s="4"/>
      <c r="I284" s="4"/>
      <c r="J284" s="5"/>
    </row>
    <row r="285" ht="15.75" customHeight="1">
      <c r="B285" s="3"/>
      <c r="C285" s="3"/>
      <c r="D285" s="1"/>
      <c r="E285" s="1"/>
      <c r="F285" s="1"/>
      <c r="G285" s="1"/>
      <c r="H285" s="4"/>
      <c r="I285" s="4"/>
      <c r="J285" s="5"/>
    </row>
    <row r="286" ht="15.75" customHeight="1">
      <c r="B286" s="3"/>
      <c r="C286" s="3"/>
      <c r="D286" s="1"/>
      <c r="E286" s="1"/>
      <c r="F286" s="1"/>
      <c r="G286" s="1"/>
      <c r="H286" s="4"/>
      <c r="I286" s="4"/>
      <c r="J286" s="5"/>
    </row>
    <row r="287" ht="15.75" customHeight="1">
      <c r="B287" s="3"/>
      <c r="C287" s="3"/>
      <c r="D287" s="1"/>
      <c r="E287" s="1"/>
      <c r="F287" s="1"/>
      <c r="G287" s="1"/>
      <c r="H287" s="4"/>
      <c r="I287" s="4"/>
      <c r="J287" s="5"/>
    </row>
    <row r="288" ht="15.75" customHeight="1">
      <c r="B288" s="3"/>
      <c r="C288" s="3"/>
      <c r="D288" s="1"/>
      <c r="E288" s="1"/>
      <c r="F288" s="1"/>
      <c r="G288" s="1"/>
      <c r="H288" s="4"/>
      <c r="I288" s="4"/>
      <c r="J288" s="5"/>
    </row>
    <row r="289" ht="15.75" customHeight="1">
      <c r="B289" s="3"/>
      <c r="C289" s="3"/>
      <c r="D289" s="1"/>
      <c r="E289" s="1"/>
      <c r="F289" s="1"/>
      <c r="G289" s="1"/>
      <c r="H289" s="4"/>
      <c r="I289" s="4"/>
      <c r="J289" s="5"/>
    </row>
    <row r="290" ht="15.75" customHeight="1">
      <c r="B290" s="3"/>
      <c r="C290" s="3"/>
      <c r="D290" s="1"/>
      <c r="E290" s="1"/>
      <c r="F290" s="1"/>
      <c r="G290" s="1"/>
      <c r="H290" s="4"/>
      <c r="I290" s="4"/>
      <c r="J290" s="5"/>
    </row>
    <row r="291" ht="15.75" customHeight="1">
      <c r="B291" s="3"/>
      <c r="C291" s="3"/>
      <c r="D291" s="1"/>
      <c r="E291" s="1"/>
      <c r="F291" s="1"/>
      <c r="G291" s="1"/>
      <c r="H291" s="4"/>
      <c r="I291" s="4"/>
      <c r="J291" s="5"/>
    </row>
    <row r="292" ht="15.75" customHeight="1">
      <c r="B292" s="3"/>
      <c r="C292" s="3"/>
      <c r="D292" s="1"/>
      <c r="E292" s="1"/>
      <c r="F292" s="1"/>
      <c r="G292" s="1"/>
      <c r="H292" s="4"/>
      <c r="I292" s="4"/>
      <c r="J292" s="5"/>
    </row>
    <row r="293" ht="15.75" customHeight="1">
      <c r="B293" s="3"/>
      <c r="C293" s="3"/>
      <c r="D293" s="1"/>
      <c r="E293" s="1"/>
      <c r="F293" s="1"/>
      <c r="G293" s="1"/>
      <c r="H293" s="4"/>
      <c r="I293" s="4"/>
      <c r="J293" s="5"/>
    </row>
    <row r="294" ht="15.75" customHeight="1">
      <c r="B294" s="3"/>
      <c r="C294" s="3"/>
      <c r="D294" s="1"/>
      <c r="E294" s="1"/>
      <c r="F294" s="1"/>
      <c r="G294" s="1"/>
      <c r="H294" s="4"/>
      <c r="I294" s="4"/>
      <c r="J294" s="5"/>
    </row>
    <row r="295" ht="15.75" customHeight="1">
      <c r="B295" s="3"/>
      <c r="C295" s="3"/>
      <c r="D295" s="1"/>
      <c r="E295" s="1"/>
      <c r="F295" s="1"/>
      <c r="G295" s="1"/>
      <c r="H295" s="4"/>
      <c r="I295" s="4"/>
      <c r="J295" s="5"/>
    </row>
    <row r="296" ht="15.75" customHeight="1">
      <c r="B296" s="3"/>
      <c r="C296" s="3"/>
      <c r="D296" s="1"/>
      <c r="E296" s="1"/>
      <c r="F296" s="1"/>
      <c r="G296" s="1"/>
      <c r="H296" s="4"/>
      <c r="I296" s="4"/>
      <c r="J296" s="5"/>
    </row>
    <row r="297" ht="15.75" customHeight="1">
      <c r="B297" s="3"/>
      <c r="C297" s="3"/>
      <c r="D297" s="1"/>
      <c r="E297" s="1"/>
      <c r="F297" s="1"/>
      <c r="G297" s="1"/>
      <c r="H297" s="4"/>
      <c r="I297" s="4"/>
      <c r="J297" s="5"/>
    </row>
    <row r="298" ht="15.75" customHeight="1">
      <c r="B298" s="3"/>
      <c r="C298" s="3"/>
      <c r="D298" s="1"/>
      <c r="E298" s="1"/>
      <c r="F298" s="1"/>
      <c r="G298" s="1"/>
      <c r="H298" s="4"/>
      <c r="I298" s="4"/>
      <c r="J298" s="5"/>
    </row>
    <row r="299" ht="15.75" customHeight="1">
      <c r="B299" s="3"/>
      <c r="C299" s="3"/>
      <c r="D299" s="1"/>
      <c r="E299" s="1"/>
      <c r="F299" s="1"/>
      <c r="G299" s="1"/>
      <c r="H299" s="4"/>
      <c r="I299" s="4"/>
      <c r="J299" s="5"/>
    </row>
    <row r="300" ht="15.75" customHeight="1">
      <c r="B300" s="3"/>
      <c r="C300" s="3"/>
      <c r="D300" s="1"/>
      <c r="E300" s="1"/>
      <c r="F300" s="1"/>
      <c r="G300" s="1"/>
      <c r="H300" s="4"/>
      <c r="I300" s="4"/>
      <c r="J300" s="5"/>
    </row>
    <row r="301" ht="15.75" customHeight="1">
      <c r="B301" s="3"/>
      <c r="C301" s="3"/>
      <c r="D301" s="1"/>
      <c r="E301" s="1"/>
      <c r="F301" s="1"/>
      <c r="G301" s="1"/>
      <c r="H301" s="4"/>
      <c r="I301" s="4"/>
      <c r="J301" s="5"/>
    </row>
    <row r="302" ht="15.75" customHeight="1">
      <c r="B302" s="3"/>
      <c r="C302" s="3"/>
      <c r="D302" s="1"/>
      <c r="E302" s="1"/>
      <c r="F302" s="1"/>
      <c r="G302" s="1"/>
      <c r="H302" s="4"/>
      <c r="I302" s="4"/>
      <c r="J302" s="5"/>
    </row>
    <row r="303" ht="15.75" customHeight="1">
      <c r="B303" s="3"/>
      <c r="C303" s="3"/>
      <c r="D303" s="1"/>
      <c r="E303" s="1"/>
      <c r="F303" s="1"/>
      <c r="G303" s="1"/>
      <c r="H303" s="4"/>
      <c r="I303" s="4"/>
      <c r="J303" s="5"/>
    </row>
    <row r="304" ht="15.75" customHeight="1">
      <c r="B304" s="3"/>
      <c r="C304" s="3"/>
      <c r="D304" s="1"/>
      <c r="E304" s="1"/>
      <c r="F304" s="1"/>
      <c r="G304" s="1"/>
      <c r="H304" s="4"/>
      <c r="I304" s="4"/>
      <c r="J304" s="5"/>
    </row>
    <row r="305" ht="15.75" customHeight="1">
      <c r="B305" s="3"/>
      <c r="C305" s="3"/>
      <c r="D305" s="1"/>
      <c r="E305" s="1"/>
      <c r="F305" s="1"/>
      <c r="G305" s="1"/>
      <c r="H305" s="4"/>
      <c r="I305" s="4"/>
      <c r="J305" s="5"/>
    </row>
    <row r="306" ht="15.75" customHeight="1">
      <c r="B306" s="3"/>
      <c r="C306" s="3"/>
      <c r="D306" s="1"/>
      <c r="E306" s="1"/>
      <c r="F306" s="1"/>
      <c r="G306" s="1"/>
      <c r="H306" s="4"/>
      <c r="I306" s="4"/>
      <c r="J306" s="5"/>
    </row>
    <row r="307" ht="15.75" customHeight="1">
      <c r="B307" s="3"/>
      <c r="C307" s="3"/>
      <c r="D307" s="1"/>
      <c r="E307" s="1"/>
      <c r="F307" s="1"/>
      <c r="G307" s="1"/>
      <c r="H307" s="4"/>
      <c r="I307" s="4"/>
      <c r="J307" s="5"/>
    </row>
    <row r="308" ht="15.75" customHeight="1">
      <c r="B308" s="3"/>
      <c r="C308" s="3"/>
      <c r="D308" s="1"/>
      <c r="E308" s="1"/>
      <c r="F308" s="1"/>
      <c r="G308" s="1"/>
      <c r="H308" s="4"/>
      <c r="I308" s="4"/>
      <c r="J308" s="5"/>
    </row>
    <row r="309" ht="15.75" customHeight="1">
      <c r="B309" s="3"/>
      <c r="C309" s="3"/>
      <c r="D309" s="1"/>
      <c r="E309" s="1"/>
      <c r="F309" s="1"/>
      <c r="G309" s="1"/>
      <c r="H309" s="4"/>
      <c r="I309" s="4"/>
      <c r="J309" s="5"/>
    </row>
    <row r="310" ht="15.75" customHeight="1">
      <c r="B310" s="3"/>
      <c r="C310" s="3"/>
      <c r="D310" s="1"/>
      <c r="E310" s="1"/>
      <c r="F310" s="1"/>
      <c r="G310" s="1"/>
      <c r="H310" s="4"/>
      <c r="I310" s="4"/>
      <c r="J310" s="5"/>
    </row>
    <row r="311" ht="15.75" customHeight="1">
      <c r="B311" s="3"/>
      <c r="C311" s="3"/>
      <c r="D311" s="1"/>
      <c r="E311" s="1"/>
      <c r="F311" s="1"/>
      <c r="G311" s="1"/>
      <c r="H311" s="4"/>
      <c r="I311" s="4"/>
      <c r="J311" s="5"/>
    </row>
    <row r="312" ht="15.75" customHeight="1">
      <c r="B312" s="3"/>
      <c r="C312" s="3"/>
      <c r="D312" s="1"/>
      <c r="E312" s="1"/>
      <c r="F312" s="1"/>
      <c r="G312" s="1"/>
      <c r="H312" s="4"/>
      <c r="I312" s="4"/>
      <c r="J312" s="5"/>
    </row>
    <row r="313" ht="15.75" customHeight="1">
      <c r="B313" s="3"/>
      <c r="C313" s="3"/>
      <c r="D313" s="1"/>
      <c r="E313" s="1"/>
      <c r="F313" s="1"/>
      <c r="G313" s="1"/>
      <c r="H313" s="4"/>
      <c r="I313" s="4"/>
      <c r="J313" s="5"/>
    </row>
    <row r="314" ht="15.75" customHeight="1">
      <c r="B314" s="3"/>
      <c r="C314" s="3"/>
      <c r="D314" s="1"/>
      <c r="E314" s="1"/>
      <c r="F314" s="1"/>
      <c r="G314" s="1"/>
      <c r="H314" s="4"/>
      <c r="I314" s="4"/>
      <c r="J314" s="5"/>
    </row>
    <row r="315" ht="15.75" customHeight="1">
      <c r="B315" s="3"/>
      <c r="C315" s="3"/>
      <c r="D315" s="1"/>
      <c r="E315" s="1"/>
      <c r="F315" s="1"/>
      <c r="G315" s="1"/>
      <c r="H315" s="4"/>
      <c r="I315" s="4"/>
      <c r="J315" s="5"/>
    </row>
    <row r="316" ht="15.75" customHeight="1">
      <c r="B316" s="3"/>
      <c r="C316" s="3"/>
      <c r="D316" s="1"/>
      <c r="E316" s="1"/>
      <c r="F316" s="1"/>
      <c r="G316" s="1"/>
      <c r="H316" s="4"/>
      <c r="I316" s="4"/>
      <c r="J316" s="5"/>
    </row>
    <row r="317" ht="15.75" customHeight="1">
      <c r="B317" s="3"/>
      <c r="C317" s="3"/>
      <c r="D317" s="1"/>
      <c r="E317" s="1"/>
      <c r="F317" s="1"/>
      <c r="G317" s="1"/>
      <c r="H317" s="4"/>
      <c r="I317" s="4"/>
      <c r="J317" s="5"/>
    </row>
    <row r="318" ht="15.75" customHeight="1">
      <c r="B318" s="3"/>
      <c r="C318" s="3"/>
      <c r="D318" s="1"/>
      <c r="E318" s="1"/>
      <c r="F318" s="1"/>
      <c r="G318" s="1"/>
      <c r="H318" s="4"/>
      <c r="I318" s="4"/>
      <c r="J318" s="5"/>
    </row>
    <row r="319" ht="15.75" customHeight="1">
      <c r="B319" s="3"/>
      <c r="C319" s="3"/>
      <c r="D319" s="1"/>
      <c r="E319" s="1"/>
      <c r="F319" s="1"/>
      <c r="G319" s="1"/>
      <c r="H319" s="4"/>
      <c r="I319" s="4"/>
      <c r="J319" s="5"/>
    </row>
    <row r="320" ht="15.75" customHeight="1">
      <c r="B320" s="3"/>
      <c r="C320" s="3"/>
      <c r="D320" s="1"/>
      <c r="E320" s="1"/>
      <c r="F320" s="1"/>
      <c r="G320" s="1"/>
      <c r="H320" s="4"/>
      <c r="I320" s="4"/>
      <c r="J320" s="5"/>
    </row>
    <row r="321" ht="15.75" customHeight="1">
      <c r="B321" s="3"/>
      <c r="C321" s="3"/>
      <c r="D321" s="1"/>
      <c r="E321" s="1"/>
      <c r="F321" s="1"/>
      <c r="G321" s="1"/>
      <c r="H321" s="4"/>
      <c r="I321" s="4"/>
      <c r="J321" s="5"/>
    </row>
    <row r="322" ht="15.75" customHeight="1">
      <c r="B322" s="3"/>
      <c r="C322" s="3"/>
      <c r="D322" s="1"/>
      <c r="E322" s="1"/>
      <c r="F322" s="1"/>
      <c r="G322" s="1"/>
      <c r="H322" s="4"/>
      <c r="I322" s="4"/>
      <c r="J322" s="5"/>
    </row>
    <row r="323" ht="15.75" customHeight="1">
      <c r="B323" s="3"/>
      <c r="C323" s="3"/>
      <c r="D323" s="1"/>
      <c r="E323" s="1"/>
      <c r="F323" s="1"/>
      <c r="G323" s="1"/>
      <c r="H323" s="4"/>
      <c r="I323" s="4"/>
      <c r="J323" s="5"/>
    </row>
    <row r="324" ht="15.75" customHeight="1">
      <c r="B324" s="3"/>
      <c r="C324" s="3"/>
      <c r="D324" s="1"/>
      <c r="E324" s="1"/>
      <c r="F324" s="1"/>
      <c r="G324" s="1"/>
      <c r="H324" s="4"/>
      <c r="I324" s="4"/>
      <c r="J324" s="5"/>
    </row>
    <row r="325" ht="15.75" customHeight="1">
      <c r="B325" s="3"/>
      <c r="C325" s="3"/>
      <c r="D325" s="1"/>
      <c r="E325" s="1"/>
      <c r="F325" s="1"/>
      <c r="G325" s="1"/>
      <c r="H325" s="4"/>
      <c r="I325" s="4"/>
      <c r="J325" s="5"/>
    </row>
    <row r="326" ht="15.75" customHeight="1">
      <c r="B326" s="3"/>
      <c r="C326" s="3"/>
      <c r="D326" s="1"/>
      <c r="E326" s="1"/>
      <c r="F326" s="1"/>
      <c r="G326" s="1"/>
      <c r="H326" s="4"/>
      <c r="I326" s="4"/>
      <c r="J326" s="5"/>
    </row>
    <row r="327" ht="15.75" customHeight="1">
      <c r="B327" s="3"/>
      <c r="C327" s="3"/>
      <c r="D327" s="1"/>
      <c r="E327" s="1"/>
      <c r="F327" s="1"/>
      <c r="G327" s="1"/>
      <c r="H327" s="4"/>
      <c r="I327" s="4"/>
      <c r="J327" s="5"/>
    </row>
    <row r="328" ht="15.75" customHeight="1">
      <c r="B328" s="3"/>
      <c r="C328" s="3"/>
      <c r="D328" s="1"/>
      <c r="E328" s="1"/>
      <c r="F328" s="1"/>
      <c r="G328" s="1"/>
      <c r="H328" s="4"/>
      <c r="I328" s="4"/>
      <c r="J328" s="5"/>
    </row>
    <row r="329" ht="15.75" customHeight="1">
      <c r="B329" s="3"/>
      <c r="C329" s="3"/>
      <c r="D329" s="1"/>
      <c r="E329" s="1"/>
      <c r="F329" s="1"/>
      <c r="G329" s="1"/>
      <c r="H329" s="4"/>
      <c r="I329" s="4"/>
      <c r="J329" s="5"/>
    </row>
    <row r="330" ht="15.75" customHeight="1">
      <c r="B330" s="3"/>
      <c r="C330" s="3"/>
      <c r="D330" s="1"/>
      <c r="E330" s="1"/>
      <c r="F330" s="1"/>
      <c r="G330" s="1"/>
      <c r="H330" s="4"/>
      <c r="I330" s="4"/>
      <c r="J330" s="5"/>
    </row>
    <row r="331" ht="15.75" customHeight="1">
      <c r="B331" s="3"/>
      <c r="C331" s="3"/>
      <c r="D331" s="1"/>
      <c r="E331" s="1"/>
      <c r="F331" s="1"/>
      <c r="G331" s="1"/>
      <c r="H331" s="4"/>
      <c r="I331" s="4"/>
      <c r="J331" s="5"/>
    </row>
    <row r="332" ht="15.75" customHeight="1">
      <c r="B332" s="3"/>
      <c r="C332" s="3"/>
      <c r="D332" s="1"/>
      <c r="E332" s="1"/>
      <c r="F332" s="1"/>
      <c r="G332" s="1"/>
      <c r="H332" s="4"/>
      <c r="I332" s="4"/>
      <c r="J332" s="5"/>
    </row>
    <row r="333" ht="15.75" customHeight="1">
      <c r="B333" s="3"/>
      <c r="C333" s="3"/>
      <c r="D333" s="1"/>
      <c r="E333" s="1"/>
      <c r="F333" s="1"/>
      <c r="G333" s="1"/>
      <c r="H333" s="4"/>
      <c r="I333" s="4"/>
      <c r="J333" s="5"/>
    </row>
    <row r="334" ht="15.75" customHeight="1">
      <c r="B334" s="3"/>
      <c r="C334" s="3"/>
      <c r="D334" s="1"/>
      <c r="E334" s="1"/>
      <c r="F334" s="1"/>
      <c r="G334" s="1"/>
      <c r="H334" s="4"/>
      <c r="I334" s="4"/>
      <c r="J334" s="5"/>
    </row>
    <row r="335" ht="15.75" customHeight="1">
      <c r="B335" s="3"/>
      <c r="C335" s="3"/>
      <c r="D335" s="1"/>
      <c r="E335" s="1"/>
      <c r="F335" s="1"/>
      <c r="G335" s="1"/>
      <c r="H335" s="4"/>
      <c r="I335" s="4"/>
      <c r="J335" s="5"/>
    </row>
    <row r="336" ht="15.75" customHeight="1">
      <c r="B336" s="3"/>
      <c r="C336" s="3"/>
      <c r="D336" s="1"/>
      <c r="E336" s="1"/>
      <c r="F336" s="1"/>
      <c r="G336" s="1"/>
      <c r="H336" s="4"/>
      <c r="I336" s="4"/>
      <c r="J336" s="5"/>
    </row>
    <row r="337" ht="15.75" customHeight="1">
      <c r="B337" s="3"/>
      <c r="C337" s="3"/>
      <c r="D337" s="1"/>
      <c r="E337" s="1"/>
      <c r="F337" s="1"/>
      <c r="G337" s="1"/>
      <c r="H337" s="4"/>
      <c r="I337" s="4"/>
      <c r="J337" s="5"/>
    </row>
    <row r="338" ht="15.75" customHeight="1">
      <c r="B338" s="3"/>
      <c r="C338" s="3"/>
      <c r="D338" s="1"/>
      <c r="E338" s="1"/>
      <c r="F338" s="1"/>
      <c r="G338" s="1"/>
      <c r="H338" s="4"/>
      <c r="I338" s="4"/>
      <c r="J338" s="5"/>
    </row>
    <row r="339" ht="15.75" customHeight="1">
      <c r="B339" s="3"/>
      <c r="C339" s="3"/>
      <c r="D339" s="1"/>
      <c r="E339" s="1"/>
      <c r="F339" s="1"/>
      <c r="G339" s="1"/>
      <c r="H339" s="4"/>
      <c r="I339" s="4"/>
      <c r="J339" s="5"/>
    </row>
    <row r="340" ht="15.75" customHeight="1">
      <c r="B340" s="3"/>
      <c r="C340" s="3"/>
      <c r="D340" s="1"/>
      <c r="E340" s="1"/>
      <c r="F340" s="1"/>
      <c r="G340" s="1"/>
      <c r="H340" s="4"/>
      <c r="I340" s="4"/>
      <c r="J340" s="5"/>
    </row>
    <row r="341" ht="15.75" customHeight="1">
      <c r="B341" s="3"/>
      <c r="C341" s="3"/>
      <c r="D341" s="1"/>
      <c r="E341" s="1"/>
      <c r="F341" s="1"/>
      <c r="G341" s="1"/>
      <c r="H341" s="4"/>
      <c r="I341" s="4"/>
      <c r="J341" s="5"/>
    </row>
    <row r="342" ht="15.75" customHeight="1">
      <c r="B342" s="3"/>
      <c r="C342" s="3"/>
      <c r="D342" s="1"/>
      <c r="E342" s="1"/>
      <c r="F342" s="1"/>
      <c r="G342" s="1"/>
      <c r="H342" s="4"/>
      <c r="I342" s="4"/>
      <c r="J342" s="5"/>
    </row>
    <row r="343" ht="15.75" customHeight="1">
      <c r="B343" s="3"/>
      <c r="C343" s="3"/>
      <c r="D343" s="1"/>
      <c r="E343" s="1"/>
      <c r="F343" s="1"/>
      <c r="G343" s="1"/>
      <c r="H343" s="4"/>
      <c r="I343" s="4"/>
      <c r="J343" s="5"/>
    </row>
    <row r="344" ht="15.75" customHeight="1">
      <c r="B344" s="3"/>
      <c r="C344" s="3"/>
      <c r="D344" s="1"/>
      <c r="E344" s="1"/>
      <c r="F344" s="1"/>
      <c r="G344" s="1"/>
      <c r="H344" s="4"/>
      <c r="I344" s="4"/>
      <c r="J344" s="5"/>
    </row>
    <row r="345" ht="15.75" customHeight="1">
      <c r="B345" s="3"/>
      <c r="C345" s="3"/>
      <c r="D345" s="1"/>
      <c r="E345" s="1"/>
      <c r="F345" s="1"/>
      <c r="G345" s="1"/>
      <c r="H345" s="4"/>
      <c r="I345" s="4"/>
      <c r="J345" s="5"/>
    </row>
    <row r="346" ht="15.75" customHeight="1">
      <c r="B346" s="3"/>
      <c r="C346" s="3"/>
      <c r="D346" s="1"/>
      <c r="E346" s="1"/>
      <c r="F346" s="1"/>
      <c r="G346" s="1"/>
      <c r="H346" s="4"/>
      <c r="I346" s="4"/>
      <c r="J346" s="5"/>
    </row>
    <row r="347" ht="15.75" customHeight="1">
      <c r="B347" s="3"/>
      <c r="C347" s="3"/>
      <c r="D347" s="1"/>
      <c r="E347" s="1"/>
      <c r="F347" s="1"/>
      <c r="G347" s="1"/>
      <c r="H347" s="4"/>
      <c r="I347" s="4"/>
      <c r="J347" s="5"/>
    </row>
    <row r="348" ht="15.75" customHeight="1">
      <c r="B348" s="3"/>
      <c r="C348" s="3"/>
      <c r="D348" s="1"/>
      <c r="E348" s="1"/>
      <c r="F348" s="1"/>
      <c r="G348" s="1"/>
      <c r="H348" s="4"/>
      <c r="I348" s="4"/>
      <c r="J348" s="5"/>
    </row>
    <row r="349" ht="15.75" customHeight="1">
      <c r="B349" s="3"/>
      <c r="C349" s="3"/>
      <c r="D349" s="1"/>
      <c r="E349" s="1"/>
      <c r="F349" s="1"/>
      <c r="G349" s="1"/>
      <c r="H349" s="4"/>
      <c r="I349" s="4"/>
      <c r="J349" s="5"/>
    </row>
    <row r="350" ht="15.75" customHeight="1">
      <c r="B350" s="3"/>
      <c r="C350" s="3"/>
      <c r="D350" s="1"/>
      <c r="E350" s="1"/>
      <c r="F350" s="1"/>
      <c r="G350" s="1"/>
      <c r="H350" s="4"/>
      <c r="I350" s="4"/>
      <c r="J350" s="5"/>
    </row>
    <row r="351" ht="15.75" customHeight="1">
      <c r="B351" s="3"/>
      <c r="C351" s="3"/>
      <c r="D351" s="1"/>
      <c r="E351" s="1"/>
      <c r="F351" s="1"/>
      <c r="G351" s="1"/>
      <c r="H351" s="4"/>
      <c r="I351" s="4"/>
      <c r="J351" s="5"/>
    </row>
    <row r="352" ht="15.75" customHeight="1">
      <c r="B352" s="3"/>
      <c r="C352" s="3"/>
      <c r="D352" s="1"/>
      <c r="E352" s="1"/>
      <c r="F352" s="1"/>
      <c r="G352" s="1"/>
      <c r="H352" s="4"/>
      <c r="I352" s="4"/>
      <c r="J352" s="5"/>
    </row>
    <row r="353" ht="15.75" customHeight="1">
      <c r="B353" s="3"/>
      <c r="C353" s="3"/>
      <c r="D353" s="1"/>
      <c r="E353" s="1"/>
      <c r="F353" s="1"/>
      <c r="G353" s="1"/>
      <c r="H353" s="4"/>
      <c r="I353" s="4"/>
      <c r="J353" s="5"/>
    </row>
    <row r="354" ht="15.75" customHeight="1">
      <c r="B354" s="3"/>
      <c r="C354" s="3"/>
      <c r="D354" s="1"/>
      <c r="E354" s="1"/>
      <c r="F354" s="1"/>
      <c r="G354" s="1"/>
      <c r="H354" s="4"/>
      <c r="I354" s="4"/>
      <c r="J354" s="5"/>
    </row>
    <row r="355" ht="15.75" customHeight="1">
      <c r="B355" s="3"/>
      <c r="C355" s="3"/>
      <c r="D355" s="1"/>
      <c r="E355" s="1"/>
      <c r="F355" s="1"/>
      <c r="G355" s="1"/>
      <c r="H355" s="4"/>
      <c r="I355" s="4"/>
      <c r="J355" s="5"/>
    </row>
    <row r="356" ht="15.75" customHeight="1">
      <c r="B356" s="3"/>
      <c r="C356" s="3"/>
      <c r="D356" s="1"/>
      <c r="E356" s="1"/>
      <c r="F356" s="1"/>
      <c r="G356" s="1"/>
      <c r="H356" s="4"/>
      <c r="I356" s="4"/>
      <c r="J356" s="5"/>
    </row>
    <row r="357" ht="15.75" customHeight="1">
      <c r="B357" s="3"/>
      <c r="C357" s="3"/>
      <c r="D357" s="1"/>
      <c r="E357" s="1"/>
      <c r="F357" s="1"/>
      <c r="G357" s="1"/>
      <c r="H357" s="4"/>
      <c r="I357" s="4"/>
      <c r="J357" s="5"/>
    </row>
    <row r="358" ht="15.75" customHeight="1">
      <c r="B358" s="3"/>
      <c r="C358" s="3"/>
      <c r="D358" s="1"/>
      <c r="E358" s="1"/>
      <c r="F358" s="1"/>
      <c r="G358" s="1"/>
      <c r="H358" s="4"/>
      <c r="I358" s="4"/>
      <c r="J358" s="5"/>
    </row>
    <row r="359" ht="15.75" customHeight="1">
      <c r="B359" s="3"/>
      <c r="C359" s="3"/>
      <c r="D359" s="1"/>
      <c r="E359" s="1"/>
      <c r="F359" s="1"/>
      <c r="G359" s="1"/>
      <c r="H359" s="4"/>
      <c r="I359" s="4"/>
      <c r="J359" s="5"/>
    </row>
    <row r="360" ht="15.75" customHeight="1">
      <c r="B360" s="3"/>
      <c r="C360" s="3"/>
      <c r="D360" s="1"/>
      <c r="E360" s="1"/>
      <c r="F360" s="1"/>
      <c r="G360" s="1"/>
      <c r="H360" s="4"/>
      <c r="I360" s="4"/>
      <c r="J360" s="5"/>
    </row>
    <row r="361" ht="15.75" customHeight="1">
      <c r="B361" s="3"/>
      <c r="C361" s="3"/>
      <c r="D361" s="1"/>
      <c r="E361" s="1"/>
      <c r="F361" s="1"/>
      <c r="G361" s="1"/>
      <c r="H361" s="4"/>
      <c r="I361" s="4"/>
      <c r="J361" s="5"/>
    </row>
    <row r="362" ht="15.75" customHeight="1">
      <c r="B362" s="3"/>
      <c r="C362" s="3"/>
      <c r="D362" s="1"/>
      <c r="E362" s="1"/>
      <c r="F362" s="1"/>
      <c r="G362" s="1"/>
      <c r="H362" s="4"/>
      <c r="I362" s="4"/>
      <c r="J362" s="5"/>
    </row>
    <row r="363" ht="15.75" customHeight="1">
      <c r="B363" s="3"/>
      <c r="C363" s="3"/>
      <c r="D363" s="1"/>
      <c r="E363" s="1"/>
      <c r="F363" s="1"/>
      <c r="G363" s="1"/>
      <c r="H363" s="4"/>
      <c r="I363" s="4"/>
      <c r="J363" s="5"/>
    </row>
    <row r="364" ht="15.75" customHeight="1">
      <c r="B364" s="3"/>
      <c r="C364" s="3"/>
      <c r="D364" s="1"/>
      <c r="E364" s="1"/>
      <c r="F364" s="1"/>
      <c r="G364" s="1"/>
      <c r="H364" s="4"/>
      <c r="I364" s="4"/>
      <c r="J364" s="5"/>
    </row>
    <row r="365" ht="15.75" customHeight="1">
      <c r="B365" s="3"/>
      <c r="C365" s="3"/>
      <c r="D365" s="1"/>
      <c r="E365" s="1"/>
      <c r="F365" s="1"/>
      <c r="G365" s="1"/>
      <c r="H365" s="4"/>
      <c r="I365" s="4"/>
      <c r="J365" s="5"/>
    </row>
    <row r="366" ht="15.75" customHeight="1">
      <c r="B366" s="3"/>
      <c r="C366" s="3"/>
      <c r="D366" s="1"/>
      <c r="E366" s="1"/>
      <c r="F366" s="1"/>
      <c r="G366" s="1"/>
      <c r="H366" s="4"/>
      <c r="I366" s="4"/>
      <c r="J366" s="5"/>
    </row>
    <row r="367" ht="15.75" customHeight="1">
      <c r="B367" s="3"/>
      <c r="C367" s="3"/>
      <c r="D367" s="1"/>
      <c r="E367" s="1"/>
      <c r="F367" s="1"/>
      <c r="G367" s="1"/>
      <c r="H367" s="4"/>
      <c r="I367" s="4"/>
      <c r="J367" s="5"/>
    </row>
    <row r="368" ht="15.75" customHeight="1">
      <c r="B368" s="3"/>
      <c r="C368" s="3"/>
      <c r="D368" s="1"/>
      <c r="E368" s="1"/>
      <c r="F368" s="1"/>
      <c r="G368" s="1"/>
      <c r="H368" s="4"/>
      <c r="I368" s="4"/>
      <c r="J368" s="5"/>
    </row>
    <row r="369" ht="15.75" customHeight="1">
      <c r="B369" s="3"/>
      <c r="C369" s="3"/>
      <c r="D369" s="1"/>
      <c r="E369" s="1"/>
      <c r="F369" s="1"/>
      <c r="G369" s="1"/>
      <c r="H369" s="4"/>
      <c r="I369" s="4"/>
      <c r="J369" s="5"/>
    </row>
    <row r="370" ht="15.75" customHeight="1">
      <c r="B370" s="3"/>
      <c r="C370" s="3"/>
      <c r="D370" s="1"/>
      <c r="E370" s="1"/>
      <c r="F370" s="1"/>
      <c r="G370" s="1"/>
      <c r="H370" s="4"/>
      <c r="I370" s="4"/>
      <c r="J370" s="5"/>
    </row>
    <row r="371" ht="15.75" customHeight="1">
      <c r="B371" s="3"/>
      <c r="C371" s="3"/>
      <c r="D371" s="1"/>
      <c r="E371" s="1"/>
      <c r="F371" s="1"/>
      <c r="G371" s="1"/>
      <c r="H371" s="4"/>
      <c r="I371" s="4"/>
      <c r="J371" s="5"/>
    </row>
    <row r="372" ht="15.75" customHeight="1">
      <c r="B372" s="3"/>
      <c r="C372" s="3"/>
      <c r="D372" s="1"/>
      <c r="E372" s="1"/>
      <c r="F372" s="1"/>
      <c r="G372" s="1"/>
      <c r="H372" s="4"/>
      <c r="I372" s="4"/>
      <c r="J372" s="5"/>
    </row>
    <row r="373" ht="15.75" customHeight="1">
      <c r="B373" s="3"/>
      <c r="C373" s="3"/>
      <c r="D373" s="1"/>
      <c r="E373" s="1"/>
      <c r="F373" s="1"/>
      <c r="G373" s="1"/>
      <c r="H373" s="4"/>
      <c r="I373" s="4"/>
      <c r="J373" s="5"/>
    </row>
    <row r="374" ht="15.75" customHeight="1">
      <c r="B374" s="3"/>
      <c r="C374" s="3"/>
      <c r="D374" s="1"/>
      <c r="E374" s="1"/>
      <c r="F374" s="1"/>
      <c r="G374" s="1"/>
      <c r="H374" s="4"/>
      <c r="I374" s="4"/>
      <c r="J374" s="5"/>
    </row>
    <row r="375" ht="15.75" customHeight="1">
      <c r="B375" s="3"/>
      <c r="C375" s="3"/>
      <c r="D375" s="1"/>
      <c r="E375" s="1"/>
      <c r="F375" s="1"/>
      <c r="G375" s="1"/>
      <c r="H375" s="4"/>
      <c r="I375" s="4"/>
      <c r="J375" s="5"/>
    </row>
    <row r="376" ht="15.75" customHeight="1">
      <c r="B376" s="3"/>
      <c r="C376" s="3"/>
      <c r="D376" s="1"/>
      <c r="E376" s="1"/>
      <c r="F376" s="1"/>
      <c r="G376" s="1"/>
      <c r="H376" s="4"/>
      <c r="I376" s="4"/>
      <c r="J376" s="5"/>
    </row>
    <row r="377" ht="15.75" customHeight="1">
      <c r="B377" s="3"/>
      <c r="C377" s="3"/>
      <c r="D377" s="1"/>
      <c r="E377" s="1"/>
      <c r="F377" s="1"/>
      <c r="G377" s="1"/>
      <c r="H377" s="4"/>
      <c r="I377" s="4"/>
      <c r="J377" s="5"/>
    </row>
    <row r="378" ht="15.75" customHeight="1">
      <c r="B378" s="3"/>
      <c r="C378" s="3"/>
      <c r="D378" s="1"/>
      <c r="E378" s="1"/>
      <c r="F378" s="1"/>
      <c r="G378" s="1"/>
      <c r="H378" s="4"/>
      <c r="I378" s="4"/>
      <c r="J378" s="5"/>
    </row>
    <row r="379" ht="15.75" customHeight="1">
      <c r="B379" s="3"/>
      <c r="C379" s="3"/>
      <c r="D379" s="1"/>
      <c r="E379" s="1"/>
      <c r="F379" s="1"/>
      <c r="G379" s="1"/>
      <c r="H379" s="4"/>
      <c r="I379" s="4"/>
      <c r="J379" s="5"/>
    </row>
    <row r="380" ht="15.75" customHeight="1">
      <c r="B380" s="3"/>
      <c r="C380" s="3"/>
      <c r="D380" s="1"/>
      <c r="E380" s="1"/>
      <c r="F380" s="1"/>
      <c r="G380" s="1"/>
      <c r="H380" s="4"/>
      <c r="I380" s="4"/>
      <c r="J380" s="5"/>
    </row>
    <row r="381" ht="15.75" customHeight="1">
      <c r="B381" s="3"/>
      <c r="C381" s="3"/>
      <c r="D381" s="1"/>
      <c r="E381" s="1"/>
      <c r="F381" s="1"/>
      <c r="G381" s="1"/>
      <c r="H381" s="4"/>
      <c r="I381" s="4"/>
      <c r="J381" s="5"/>
    </row>
    <row r="382" ht="15.75" customHeight="1">
      <c r="B382" s="3"/>
      <c r="C382" s="3"/>
      <c r="D382" s="1"/>
      <c r="E382" s="1"/>
      <c r="F382" s="1"/>
      <c r="G382" s="1"/>
      <c r="H382" s="4"/>
      <c r="I382" s="4"/>
      <c r="J382" s="5"/>
    </row>
    <row r="383" ht="15.75" customHeight="1">
      <c r="B383" s="3"/>
      <c r="C383" s="3"/>
      <c r="D383" s="1"/>
      <c r="E383" s="1"/>
      <c r="F383" s="1"/>
      <c r="G383" s="1"/>
      <c r="H383" s="4"/>
      <c r="I383" s="4"/>
      <c r="J383" s="5"/>
    </row>
    <row r="384" ht="15.75" customHeight="1">
      <c r="B384" s="3"/>
      <c r="C384" s="3"/>
      <c r="D384" s="1"/>
      <c r="E384" s="1"/>
      <c r="F384" s="1"/>
      <c r="G384" s="1"/>
      <c r="H384" s="4"/>
      <c r="I384" s="4"/>
      <c r="J384" s="5"/>
    </row>
    <row r="385" ht="15.75" customHeight="1">
      <c r="B385" s="3"/>
      <c r="C385" s="3"/>
      <c r="D385" s="1"/>
      <c r="E385" s="1"/>
      <c r="F385" s="1"/>
      <c r="G385" s="1"/>
      <c r="H385" s="4"/>
      <c r="I385" s="4"/>
      <c r="J385" s="5"/>
    </row>
    <row r="386" ht="15.75" customHeight="1">
      <c r="B386" s="3"/>
      <c r="C386" s="3"/>
      <c r="D386" s="1"/>
      <c r="E386" s="1"/>
      <c r="F386" s="1"/>
      <c r="G386" s="1"/>
      <c r="H386" s="4"/>
      <c r="I386" s="4"/>
      <c r="J386" s="5"/>
    </row>
    <row r="387" ht="15.75" customHeight="1">
      <c r="B387" s="3"/>
      <c r="C387" s="3"/>
      <c r="D387" s="1"/>
      <c r="E387" s="1"/>
      <c r="F387" s="1"/>
      <c r="G387" s="1"/>
      <c r="H387" s="4"/>
      <c r="I387" s="4"/>
      <c r="J387" s="5"/>
    </row>
    <row r="388" ht="15.75" customHeight="1">
      <c r="B388" s="3"/>
      <c r="C388" s="3"/>
      <c r="D388" s="1"/>
      <c r="E388" s="1"/>
      <c r="F388" s="1"/>
      <c r="G388" s="1"/>
      <c r="H388" s="4"/>
      <c r="I388" s="4"/>
      <c r="J388" s="5"/>
    </row>
    <row r="389" ht="15.75" customHeight="1">
      <c r="B389" s="3"/>
      <c r="C389" s="3"/>
      <c r="D389" s="1"/>
      <c r="E389" s="1"/>
      <c r="F389" s="1"/>
      <c r="G389" s="1"/>
      <c r="H389" s="4"/>
      <c r="I389" s="4"/>
      <c r="J389" s="5"/>
    </row>
    <row r="390" ht="15.75" customHeight="1">
      <c r="B390" s="3"/>
      <c r="C390" s="3"/>
      <c r="D390" s="1"/>
      <c r="E390" s="1"/>
      <c r="F390" s="1"/>
      <c r="G390" s="1"/>
      <c r="H390" s="4"/>
      <c r="I390" s="4"/>
      <c r="J390" s="5"/>
    </row>
    <row r="391" ht="15.75" customHeight="1">
      <c r="B391" s="3"/>
      <c r="C391" s="3"/>
      <c r="D391" s="1"/>
      <c r="E391" s="1"/>
      <c r="F391" s="1"/>
      <c r="G391" s="1"/>
      <c r="H391" s="4"/>
      <c r="I391" s="4"/>
      <c r="J391" s="5"/>
    </row>
    <row r="392" ht="15.75" customHeight="1">
      <c r="B392" s="3"/>
      <c r="C392" s="3"/>
      <c r="D392" s="1"/>
      <c r="E392" s="1"/>
      <c r="F392" s="1"/>
      <c r="G392" s="1"/>
      <c r="H392" s="4"/>
      <c r="I392" s="4"/>
      <c r="J392" s="5"/>
    </row>
    <row r="393" ht="15.75" customHeight="1">
      <c r="B393" s="3"/>
      <c r="C393" s="3"/>
      <c r="D393" s="1"/>
      <c r="E393" s="1"/>
      <c r="F393" s="1"/>
      <c r="G393" s="1"/>
      <c r="H393" s="4"/>
      <c r="I393" s="4"/>
      <c r="J393" s="5"/>
    </row>
    <row r="394" ht="15.75" customHeight="1">
      <c r="B394" s="3"/>
      <c r="C394" s="3"/>
      <c r="D394" s="1"/>
      <c r="E394" s="1"/>
      <c r="F394" s="1"/>
      <c r="G394" s="1"/>
      <c r="H394" s="4"/>
      <c r="I394" s="4"/>
      <c r="J394" s="5"/>
    </row>
    <row r="395" ht="15.75" customHeight="1">
      <c r="B395" s="3"/>
      <c r="C395" s="3"/>
      <c r="D395" s="1"/>
      <c r="E395" s="1"/>
      <c r="F395" s="1"/>
      <c r="G395" s="1"/>
      <c r="H395" s="4"/>
      <c r="I395" s="4"/>
      <c r="J395" s="5"/>
    </row>
    <row r="396" ht="15.75" customHeight="1">
      <c r="B396" s="3"/>
      <c r="C396" s="3"/>
      <c r="D396" s="1"/>
      <c r="E396" s="1"/>
      <c r="F396" s="1"/>
      <c r="G396" s="1"/>
      <c r="H396" s="4"/>
      <c r="I396" s="4"/>
      <c r="J396" s="5"/>
    </row>
    <row r="397" ht="15.75" customHeight="1">
      <c r="B397" s="3"/>
      <c r="C397" s="3"/>
      <c r="D397" s="1"/>
      <c r="E397" s="1"/>
      <c r="F397" s="1"/>
      <c r="G397" s="1"/>
      <c r="H397" s="4"/>
      <c r="I397" s="4"/>
      <c r="J397" s="5"/>
    </row>
    <row r="398" ht="15.75" customHeight="1">
      <c r="B398" s="3"/>
      <c r="C398" s="3"/>
      <c r="D398" s="1"/>
      <c r="E398" s="1"/>
      <c r="F398" s="1"/>
      <c r="G398" s="1"/>
      <c r="H398" s="4"/>
      <c r="I398" s="4"/>
      <c r="J398" s="5"/>
    </row>
    <row r="399" ht="15.75" customHeight="1">
      <c r="B399" s="3"/>
      <c r="C399" s="3"/>
      <c r="D399" s="1"/>
      <c r="E399" s="1"/>
      <c r="F399" s="1"/>
      <c r="G399" s="1"/>
      <c r="H399" s="4"/>
      <c r="I399" s="4"/>
      <c r="J399" s="5"/>
    </row>
    <row r="400" ht="15.75" customHeight="1">
      <c r="B400" s="3"/>
      <c r="C400" s="3"/>
      <c r="D400" s="1"/>
      <c r="E400" s="1"/>
      <c r="F400" s="1"/>
      <c r="G400" s="1"/>
      <c r="H400" s="4"/>
      <c r="I400" s="4"/>
      <c r="J400" s="5"/>
    </row>
    <row r="401" ht="15.75" customHeight="1">
      <c r="B401" s="3"/>
      <c r="C401" s="3"/>
      <c r="D401" s="1"/>
      <c r="E401" s="1"/>
      <c r="F401" s="1"/>
      <c r="G401" s="1"/>
      <c r="H401" s="4"/>
      <c r="I401" s="4"/>
      <c r="J401" s="5"/>
    </row>
    <row r="402" ht="15.75" customHeight="1">
      <c r="B402" s="3"/>
      <c r="C402" s="3"/>
      <c r="D402" s="1"/>
      <c r="E402" s="1"/>
      <c r="F402" s="1"/>
      <c r="G402" s="1"/>
      <c r="H402" s="4"/>
      <c r="I402" s="4"/>
      <c r="J402" s="5"/>
    </row>
    <row r="403" ht="15.75" customHeight="1">
      <c r="B403" s="3"/>
      <c r="C403" s="3"/>
      <c r="D403" s="1"/>
      <c r="E403" s="1"/>
      <c r="F403" s="1"/>
      <c r="G403" s="1"/>
      <c r="H403" s="4"/>
      <c r="I403" s="4"/>
      <c r="J403" s="5"/>
    </row>
    <row r="404" ht="15.75" customHeight="1">
      <c r="D404" s="7"/>
      <c r="E404" s="7"/>
      <c r="F404" s="7"/>
      <c r="J404" s="7"/>
    </row>
    <row r="405" ht="15.75" customHeight="1">
      <c r="D405" s="7"/>
      <c r="E405" s="7"/>
      <c r="F405" s="7"/>
      <c r="J405" s="7"/>
    </row>
    <row r="406" ht="15.75" customHeight="1">
      <c r="D406" s="7"/>
      <c r="E406" s="7"/>
      <c r="F406" s="7"/>
      <c r="J406" s="7"/>
    </row>
    <row r="407" ht="15.75" customHeight="1">
      <c r="D407" s="7"/>
      <c r="E407" s="7"/>
      <c r="F407" s="7"/>
      <c r="J407" s="7"/>
    </row>
    <row r="408" ht="15.75" customHeight="1">
      <c r="D408" s="7"/>
      <c r="E408" s="7"/>
      <c r="F408" s="7"/>
      <c r="J408" s="7"/>
    </row>
    <row r="409" ht="15.75" customHeight="1">
      <c r="D409" s="7"/>
      <c r="E409" s="7"/>
      <c r="F409" s="7"/>
      <c r="J409" s="7"/>
    </row>
    <row r="410" ht="15.75" customHeight="1">
      <c r="D410" s="7"/>
      <c r="E410" s="7"/>
      <c r="F410" s="7"/>
      <c r="J410" s="7"/>
    </row>
    <row r="411" ht="15.75" customHeight="1">
      <c r="D411" s="7"/>
      <c r="E411" s="7"/>
      <c r="F411" s="7"/>
      <c r="J411" s="7"/>
    </row>
    <row r="412" ht="15.75" customHeight="1">
      <c r="D412" s="7"/>
      <c r="E412" s="7"/>
      <c r="F412" s="7"/>
      <c r="J412" s="7"/>
    </row>
    <row r="413" ht="15.75" customHeight="1">
      <c r="D413" s="7"/>
      <c r="E413" s="7"/>
      <c r="F413" s="7"/>
      <c r="J413" s="7"/>
    </row>
    <row r="414" ht="15.75" customHeight="1">
      <c r="D414" s="7"/>
      <c r="E414" s="7"/>
      <c r="F414" s="7"/>
      <c r="J414" s="7"/>
    </row>
    <row r="415" ht="15.75" customHeight="1">
      <c r="D415" s="7"/>
      <c r="E415" s="7"/>
      <c r="F415" s="7"/>
      <c r="J415" s="7"/>
    </row>
    <row r="416" ht="15.75" customHeight="1">
      <c r="D416" s="7"/>
      <c r="E416" s="7"/>
      <c r="F416" s="7"/>
      <c r="J416" s="7"/>
    </row>
    <row r="417" ht="15.75" customHeight="1">
      <c r="D417" s="7"/>
      <c r="E417" s="7"/>
      <c r="F417" s="7"/>
      <c r="J417" s="7"/>
    </row>
    <row r="418" ht="15.75" customHeight="1">
      <c r="D418" s="7"/>
      <c r="E418" s="7"/>
      <c r="F418" s="7"/>
      <c r="J418" s="7"/>
    </row>
    <row r="419" ht="15.75" customHeight="1">
      <c r="D419" s="7"/>
      <c r="E419" s="7"/>
      <c r="F419" s="7"/>
      <c r="J419" s="7"/>
    </row>
    <row r="420" ht="15.75" customHeight="1">
      <c r="D420" s="7"/>
      <c r="E420" s="7"/>
      <c r="F420" s="7"/>
      <c r="J420" s="7"/>
    </row>
    <row r="421" ht="15.75" customHeight="1">
      <c r="D421" s="7"/>
      <c r="E421" s="7"/>
      <c r="F421" s="7"/>
      <c r="J421" s="7"/>
    </row>
    <row r="422" ht="15.75" customHeight="1">
      <c r="D422" s="7"/>
      <c r="E422" s="7"/>
      <c r="F422" s="7"/>
      <c r="J422" s="7"/>
    </row>
    <row r="423" ht="15.75" customHeight="1">
      <c r="D423" s="7"/>
      <c r="E423" s="7"/>
      <c r="F423" s="7"/>
      <c r="J423" s="7"/>
    </row>
    <row r="424" ht="15.75" customHeight="1">
      <c r="D424" s="7"/>
      <c r="E424" s="7"/>
      <c r="F424" s="7"/>
      <c r="J424" s="7"/>
    </row>
    <row r="425" ht="15.75" customHeight="1">
      <c r="D425" s="7"/>
      <c r="E425" s="7"/>
      <c r="F425" s="7"/>
      <c r="J425" s="7"/>
    </row>
    <row r="426" ht="15.75" customHeight="1">
      <c r="D426" s="7"/>
      <c r="E426" s="7"/>
      <c r="F426" s="7"/>
      <c r="J426" s="7"/>
    </row>
    <row r="427" ht="15.75" customHeight="1">
      <c r="D427" s="7"/>
      <c r="E427" s="7"/>
      <c r="F427" s="7"/>
      <c r="J427" s="7"/>
    </row>
    <row r="428" ht="15.75" customHeight="1">
      <c r="D428" s="7"/>
      <c r="E428" s="7"/>
      <c r="F428" s="7"/>
      <c r="J428" s="7"/>
    </row>
    <row r="429" ht="15.75" customHeight="1">
      <c r="D429" s="7"/>
      <c r="E429" s="7"/>
      <c r="F429" s="7"/>
      <c r="J429" s="7"/>
    </row>
    <row r="430" ht="15.75" customHeight="1">
      <c r="D430" s="7"/>
      <c r="E430" s="7"/>
      <c r="F430" s="7"/>
      <c r="J430" s="7"/>
    </row>
    <row r="431" ht="15.75" customHeight="1">
      <c r="D431" s="7"/>
      <c r="E431" s="7"/>
      <c r="F431" s="7"/>
      <c r="J431" s="7"/>
    </row>
    <row r="432" ht="15.75" customHeight="1">
      <c r="D432" s="7"/>
      <c r="E432" s="7"/>
      <c r="F432" s="7"/>
      <c r="J432" s="7"/>
    </row>
    <row r="433" ht="15.75" customHeight="1">
      <c r="D433" s="7"/>
      <c r="E433" s="7"/>
      <c r="F433" s="7"/>
      <c r="J433" s="7"/>
    </row>
    <row r="434" ht="15.75" customHeight="1">
      <c r="D434" s="7"/>
      <c r="E434" s="7"/>
      <c r="F434" s="7"/>
      <c r="J434" s="7"/>
    </row>
    <row r="435" ht="15.75" customHeight="1">
      <c r="D435" s="7"/>
      <c r="E435" s="7"/>
      <c r="F435" s="7"/>
      <c r="J435" s="7"/>
    </row>
    <row r="436" ht="15.75" customHeight="1">
      <c r="D436" s="7"/>
      <c r="E436" s="7"/>
      <c r="F436" s="7"/>
      <c r="J436" s="7"/>
    </row>
    <row r="437" ht="15.75" customHeight="1">
      <c r="D437" s="7"/>
      <c r="E437" s="7"/>
      <c r="F437" s="7"/>
      <c r="J437" s="7"/>
    </row>
    <row r="438" ht="15.75" customHeight="1">
      <c r="D438" s="7"/>
      <c r="E438" s="7"/>
      <c r="F438" s="7"/>
      <c r="J438" s="7"/>
    </row>
    <row r="439" ht="15.75" customHeight="1">
      <c r="D439" s="7"/>
      <c r="E439" s="7"/>
      <c r="F439" s="7"/>
      <c r="J439" s="7"/>
    </row>
    <row r="440" ht="15.75" customHeight="1">
      <c r="D440" s="7"/>
      <c r="E440" s="7"/>
      <c r="F440" s="7"/>
      <c r="J440" s="7"/>
    </row>
    <row r="441" ht="15.75" customHeight="1">
      <c r="D441" s="7"/>
      <c r="E441" s="7"/>
      <c r="F441" s="7"/>
      <c r="J441" s="7"/>
    </row>
    <row r="442" ht="15.75" customHeight="1">
      <c r="D442" s="7"/>
      <c r="E442" s="7"/>
      <c r="F442" s="7"/>
      <c r="J442" s="7"/>
    </row>
    <row r="443" ht="15.75" customHeight="1">
      <c r="D443" s="7"/>
      <c r="E443" s="7"/>
      <c r="F443" s="7"/>
      <c r="J443" s="7"/>
    </row>
    <row r="444" ht="15.75" customHeight="1">
      <c r="D444" s="7"/>
      <c r="E444" s="7"/>
      <c r="F444" s="7"/>
      <c r="J444" s="7"/>
    </row>
    <row r="445" ht="15.75" customHeight="1">
      <c r="D445" s="7"/>
      <c r="E445" s="7"/>
      <c r="F445" s="7"/>
      <c r="J445" s="7"/>
    </row>
    <row r="446" ht="15.75" customHeight="1">
      <c r="D446" s="7"/>
      <c r="E446" s="7"/>
      <c r="F446" s="7"/>
      <c r="J446" s="7"/>
    </row>
    <row r="447" ht="15.75" customHeight="1">
      <c r="D447" s="7"/>
      <c r="E447" s="7"/>
      <c r="F447" s="7"/>
      <c r="J447" s="7"/>
    </row>
    <row r="448" ht="15.75" customHeight="1">
      <c r="D448" s="7"/>
      <c r="E448" s="7"/>
      <c r="F448" s="7"/>
      <c r="J448" s="7"/>
    </row>
    <row r="449" ht="15.75" customHeight="1">
      <c r="D449" s="7"/>
      <c r="E449" s="7"/>
      <c r="F449" s="7"/>
      <c r="J449" s="7"/>
    </row>
    <row r="450" ht="15.75" customHeight="1">
      <c r="D450" s="7"/>
      <c r="E450" s="7"/>
      <c r="F450" s="7"/>
      <c r="J450" s="7"/>
    </row>
    <row r="451" ht="15.75" customHeight="1">
      <c r="D451" s="7"/>
      <c r="E451" s="7"/>
      <c r="F451" s="7"/>
      <c r="J451" s="7"/>
    </row>
    <row r="452" ht="15.75" customHeight="1">
      <c r="D452" s="7"/>
      <c r="E452" s="7"/>
      <c r="F452" s="7"/>
      <c r="J452" s="7"/>
    </row>
    <row r="453" ht="15.75" customHeight="1">
      <c r="D453" s="7"/>
      <c r="E453" s="7"/>
      <c r="F453" s="7"/>
      <c r="J453" s="7"/>
    </row>
    <row r="454" ht="15.75" customHeight="1">
      <c r="D454" s="7"/>
      <c r="E454" s="7"/>
      <c r="F454" s="7"/>
      <c r="J454" s="7"/>
    </row>
    <row r="455" ht="15.75" customHeight="1">
      <c r="D455" s="7"/>
      <c r="E455" s="7"/>
      <c r="F455" s="7"/>
      <c r="J455" s="7"/>
    </row>
    <row r="456" ht="15.75" customHeight="1">
      <c r="D456" s="7"/>
      <c r="E456" s="7"/>
      <c r="F456" s="7"/>
      <c r="J456" s="7"/>
    </row>
    <row r="457" ht="15.75" customHeight="1">
      <c r="D457" s="7"/>
      <c r="E457" s="7"/>
      <c r="F457" s="7"/>
      <c r="J457" s="7"/>
    </row>
    <row r="458" ht="15.75" customHeight="1">
      <c r="D458" s="7"/>
      <c r="E458" s="7"/>
      <c r="F458" s="7"/>
      <c r="J458" s="7"/>
    </row>
    <row r="459" ht="15.75" customHeight="1">
      <c r="D459" s="7"/>
      <c r="E459" s="7"/>
      <c r="F459" s="7"/>
      <c r="J459" s="7"/>
    </row>
    <row r="460" ht="15.75" customHeight="1">
      <c r="D460" s="7"/>
      <c r="E460" s="7"/>
      <c r="F460" s="7"/>
      <c r="J460" s="7"/>
    </row>
    <row r="461" ht="15.75" customHeight="1">
      <c r="D461" s="7"/>
      <c r="E461" s="7"/>
      <c r="F461" s="7"/>
      <c r="J461" s="7"/>
    </row>
    <row r="462" ht="15.75" customHeight="1">
      <c r="D462" s="7"/>
      <c r="E462" s="7"/>
      <c r="F462" s="7"/>
      <c r="J462" s="7"/>
    </row>
    <row r="463" ht="15.75" customHeight="1">
      <c r="D463" s="7"/>
      <c r="E463" s="7"/>
      <c r="F463" s="7"/>
      <c r="J463" s="7"/>
    </row>
    <row r="464" ht="15.75" customHeight="1">
      <c r="D464" s="7"/>
      <c r="E464" s="7"/>
      <c r="F464" s="7"/>
      <c r="J464" s="7"/>
    </row>
    <row r="465" ht="15.75" customHeight="1">
      <c r="D465" s="7"/>
      <c r="E465" s="7"/>
      <c r="F465" s="7"/>
      <c r="J465" s="7"/>
    </row>
    <row r="466" ht="15.75" customHeight="1">
      <c r="D466" s="7"/>
      <c r="E466" s="7"/>
      <c r="F466" s="7"/>
      <c r="J466" s="7"/>
    </row>
    <row r="467" ht="15.75" customHeight="1">
      <c r="D467" s="7"/>
      <c r="E467" s="7"/>
      <c r="F467" s="7"/>
      <c r="J467" s="7"/>
    </row>
    <row r="468" ht="15.75" customHeight="1">
      <c r="D468" s="7"/>
      <c r="E468" s="7"/>
      <c r="F468" s="7"/>
      <c r="J468" s="7"/>
    </row>
    <row r="469" ht="15.75" customHeight="1">
      <c r="D469" s="7"/>
      <c r="E469" s="7"/>
      <c r="F469" s="7"/>
      <c r="J469" s="7"/>
    </row>
    <row r="470" ht="15.75" customHeight="1">
      <c r="D470" s="7"/>
      <c r="E470" s="7"/>
      <c r="F470" s="7"/>
      <c r="J470" s="7"/>
    </row>
    <row r="471" ht="15.75" customHeight="1">
      <c r="D471" s="7"/>
      <c r="E471" s="7"/>
      <c r="F471" s="7"/>
      <c r="J471" s="7"/>
    </row>
    <row r="472" ht="15.75" customHeight="1">
      <c r="D472" s="7"/>
      <c r="E472" s="7"/>
      <c r="F472" s="7"/>
      <c r="J472" s="7"/>
    </row>
    <row r="473" ht="15.75" customHeight="1">
      <c r="D473" s="7"/>
      <c r="E473" s="7"/>
      <c r="F473" s="7"/>
      <c r="J473" s="7"/>
    </row>
    <row r="474" ht="15.75" customHeight="1">
      <c r="D474" s="7"/>
      <c r="E474" s="7"/>
      <c r="F474" s="7"/>
      <c r="J474" s="7"/>
    </row>
    <row r="475" ht="15.75" customHeight="1">
      <c r="D475" s="7"/>
      <c r="E475" s="7"/>
      <c r="F475" s="7"/>
      <c r="J475" s="7"/>
    </row>
    <row r="476" ht="15.75" customHeight="1">
      <c r="D476" s="7"/>
      <c r="E476" s="7"/>
      <c r="F476" s="7"/>
      <c r="J476" s="7"/>
    </row>
    <row r="477" ht="15.75" customHeight="1">
      <c r="D477" s="7"/>
      <c r="E477" s="7"/>
      <c r="F477" s="7"/>
      <c r="J477" s="7"/>
    </row>
    <row r="478" ht="15.75" customHeight="1">
      <c r="D478" s="7"/>
      <c r="E478" s="7"/>
      <c r="F478" s="7"/>
      <c r="J478" s="7"/>
    </row>
    <row r="479" ht="15.75" customHeight="1">
      <c r="D479" s="7"/>
      <c r="E479" s="7"/>
      <c r="F479" s="7"/>
      <c r="J479" s="7"/>
    </row>
    <row r="480" ht="15.75" customHeight="1">
      <c r="D480" s="7"/>
      <c r="E480" s="7"/>
      <c r="F480" s="7"/>
      <c r="J480" s="7"/>
    </row>
    <row r="481" ht="15.75" customHeight="1">
      <c r="D481" s="7"/>
      <c r="E481" s="7"/>
      <c r="F481" s="7"/>
      <c r="J481" s="7"/>
    </row>
    <row r="482" ht="15.75" customHeight="1">
      <c r="D482" s="7"/>
      <c r="E482" s="7"/>
      <c r="F482" s="7"/>
      <c r="J482" s="7"/>
    </row>
    <row r="483" ht="15.75" customHeight="1">
      <c r="D483" s="7"/>
      <c r="E483" s="7"/>
      <c r="F483" s="7"/>
      <c r="J483" s="7"/>
    </row>
    <row r="484" ht="15.75" customHeight="1">
      <c r="D484" s="7"/>
      <c r="E484" s="7"/>
      <c r="F484" s="7"/>
      <c r="J484" s="7"/>
    </row>
    <row r="485" ht="15.75" customHeight="1">
      <c r="D485" s="7"/>
      <c r="E485" s="7"/>
      <c r="F485" s="7"/>
      <c r="J485" s="7"/>
    </row>
    <row r="486" ht="15.75" customHeight="1">
      <c r="D486" s="7"/>
      <c r="E486" s="7"/>
      <c r="F486" s="7"/>
      <c r="J486" s="7"/>
    </row>
    <row r="487" ht="15.75" customHeight="1">
      <c r="D487" s="7"/>
      <c r="E487" s="7"/>
      <c r="F487" s="7"/>
      <c r="J487" s="7"/>
    </row>
    <row r="488" ht="15.75" customHeight="1">
      <c r="D488" s="7"/>
      <c r="E488" s="7"/>
      <c r="F488" s="7"/>
      <c r="J488" s="7"/>
    </row>
    <row r="489" ht="15.75" customHeight="1">
      <c r="D489" s="7"/>
      <c r="E489" s="7"/>
      <c r="F489" s="7"/>
      <c r="J489" s="7"/>
    </row>
    <row r="490" ht="15.75" customHeight="1">
      <c r="D490" s="7"/>
      <c r="E490" s="7"/>
      <c r="F490" s="7"/>
      <c r="J490" s="7"/>
    </row>
    <row r="491" ht="15.75" customHeight="1">
      <c r="D491" s="7"/>
      <c r="E491" s="7"/>
      <c r="F491" s="7"/>
      <c r="J491" s="7"/>
    </row>
    <row r="492" ht="15.75" customHeight="1">
      <c r="D492" s="7"/>
      <c r="E492" s="7"/>
      <c r="F492" s="7"/>
      <c r="J492" s="7"/>
    </row>
    <row r="493" ht="15.75" customHeight="1">
      <c r="D493" s="7"/>
      <c r="E493" s="7"/>
      <c r="F493" s="7"/>
      <c r="J493" s="7"/>
    </row>
    <row r="494" ht="15.75" customHeight="1">
      <c r="D494" s="7"/>
      <c r="E494" s="7"/>
      <c r="F494" s="7"/>
      <c r="J494" s="7"/>
    </row>
    <row r="495" ht="15.75" customHeight="1">
      <c r="D495" s="7"/>
      <c r="E495" s="7"/>
      <c r="F495" s="7"/>
      <c r="J495" s="7"/>
    </row>
    <row r="496" ht="15.75" customHeight="1">
      <c r="D496" s="7"/>
      <c r="E496" s="7"/>
      <c r="F496" s="7"/>
      <c r="J496" s="7"/>
    </row>
    <row r="497" ht="15.75" customHeight="1">
      <c r="D497" s="7"/>
      <c r="E497" s="7"/>
      <c r="F497" s="7"/>
      <c r="J497" s="7"/>
    </row>
    <row r="498" ht="15.75" customHeight="1">
      <c r="D498" s="7"/>
      <c r="E498" s="7"/>
      <c r="F498" s="7"/>
      <c r="J498" s="7"/>
    </row>
    <row r="499" ht="15.75" customHeight="1">
      <c r="D499" s="7"/>
      <c r="E499" s="7"/>
      <c r="F499" s="7"/>
      <c r="J499" s="7"/>
    </row>
    <row r="500" ht="15.75" customHeight="1">
      <c r="D500" s="7"/>
      <c r="E500" s="7"/>
      <c r="F500" s="7"/>
      <c r="J500" s="7"/>
    </row>
    <row r="501" ht="15.75" customHeight="1">
      <c r="D501" s="7"/>
      <c r="E501" s="7"/>
      <c r="F501" s="7"/>
      <c r="J501" s="7"/>
    </row>
    <row r="502" ht="15.75" customHeight="1">
      <c r="D502" s="7"/>
      <c r="E502" s="7"/>
      <c r="F502" s="7"/>
      <c r="J502" s="7"/>
    </row>
    <row r="503" ht="15.75" customHeight="1">
      <c r="D503" s="7"/>
      <c r="E503" s="7"/>
      <c r="F503" s="7"/>
      <c r="J503" s="7"/>
    </row>
    <row r="504" ht="15.75" customHeight="1">
      <c r="D504" s="7"/>
      <c r="E504" s="7"/>
      <c r="F504" s="7"/>
      <c r="J504" s="7"/>
    </row>
    <row r="505" ht="15.75" customHeight="1">
      <c r="D505" s="7"/>
      <c r="E505" s="7"/>
      <c r="F505" s="7"/>
      <c r="J505" s="7"/>
    </row>
    <row r="506" ht="15.75" customHeight="1">
      <c r="D506" s="7"/>
      <c r="E506" s="7"/>
      <c r="F506" s="7"/>
      <c r="J506" s="7"/>
    </row>
    <row r="507" ht="15.75" customHeight="1">
      <c r="D507" s="7"/>
      <c r="E507" s="7"/>
      <c r="F507" s="7"/>
      <c r="J507" s="7"/>
    </row>
    <row r="508" ht="15.75" customHeight="1">
      <c r="D508" s="7"/>
      <c r="E508" s="7"/>
      <c r="F508" s="7"/>
      <c r="J508" s="7"/>
    </row>
    <row r="509" ht="15.75" customHeight="1">
      <c r="D509" s="7"/>
      <c r="E509" s="7"/>
      <c r="F509" s="7"/>
      <c r="J509" s="7"/>
    </row>
    <row r="510" ht="15.75" customHeight="1">
      <c r="D510" s="7"/>
      <c r="E510" s="7"/>
      <c r="F510" s="7"/>
      <c r="J510" s="7"/>
    </row>
    <row r="511" ht="15.75" customHeight="1">
      <c r="D511" s="7"/>
      <c r="E511" s="7"/>
      <c r="F511" s="7"/>
      <c r="J511" s="7"/>
    </row>
    <row r="512" ht="15.75" customHeight="1">
      <c r="D512" s="7"/>
      <c r="E512" s="7"/>
      <c r="F512" s="7"/>
      <c r="J512" s="7"/>
    </row>
    <row r="513" ht="15.75" customHeight="1">
      <c r="D513" s="7"/>
      <c r="E513" s="7"/>
      <c r="F513" s="7"/>
      <c r="J513" s="7"/>
    </row>
    <row r="514" ht="15.75" customHeight="1">
      <c r="D514" s="7"/>
      <c r="E514" s="7"/>
      <c r="F514" s="7"/>
      <c r="J514" s="7"/>
    </row>
    <row r="515" ht="15.75" customHeight="1">
      <c r="D515" s="7"/>
      <c r="E515" s="7"/>
      <c r="F515" s="7"/>
      <c r="J515" s="7"/>
    </row>
    <row r="516" ht="15.75" customHeight="1">
      <c r="D516" s="7"/>
      <c r="E516" s="7"/>
      <c r="F516" s="7"/>
      <c r="J516" s="7"/>
    </row>
    <row r="517" ht="15.75" customHeight="1">
      <c r="D517" s="7"/>
      <c r="E517" s="7"/>
      <c r="F517" s="7"/>
      <c r="J517" s="7"/>
    </row>
    <row r="518" ht="15.75" customHeight="1">
      <c r="D518" s="7"/>
      <c r="E518" s="7"/>
      <c r="F518" s="7"/>
      <c r="J518" s="7"/>
    </row>
    <row r="519" ht="15.75" customHeight="1">
      <c r="D519" s="7"/>
      <c r="E519" s="7"/>
      <c r="F519" s="7"/>
      <c r="J519" s="7"/>
    </row>
    <row r="520" ht="15.75" customHeight="1">
      <c r="D520" s="7"/>
      <c r="E520" s="7"/>
      <c r="F520" s="7"/>
      <c r="J520" s="7"/>
    </row>
    <row r="521" ht="15.75" customHeight="1">
      <c r="D521" s="7"/>
      <c r="E521" s="7"/>
      <c r="F521" s="7"/>
      <c r="J521" s="7"/>
    </row>
    <row r="522" ht="15.75" customHeight="1">
      <c r="D522" s="7"/>
      <c r="E522" s="7"/>
      <c r="F522" s="7"/>
      <c r="J522" s="7"/>
    </row>
    <row r="523" ht="15.75" customHeight="1">
      <c r="D523" s="7"/>
      <c r="E523" s="7"/>
      <c r="F523" s="7"/>
      <c r="J523" s="7"/>
    </row>
    <row r="524" ht="15.75" customHeight="1">
      <c r="D524" s="7"/>
      <c r="E524" s="7"/>
      <c r="F524" s="7"/>
      <c r="J524" s="7"/>
    </row>
    <row r="525" ht="15.75" customHeight="1">
      <c r="D525" s="7"/>
      <c r="E525" s="7"/>
      <c r="F525" s="7"/>
      <c r="J525" s="7"/>
    </row>
    <row r="526" ht="15.75" customHeight="1">
      <c r="D526" s="7"/>
      <c r="E526" s="7"/>
      <c r="F526" s="7"/>
      <c r="J526" s="7"/>
    </row>
    <row r="527" ht="15.75" customHeight="1">
      <c r="D527" s="7"/>
      <c r="E527" s="7"/>
      <c r="F527" s="7"/>
      <c r="J527" s="7"/>
    </row>
    <row r="528" ht="15.75" customHeight="1">
      <c r="D528" s="7"/>
      <c r="E528" s="7"/>
      <c r="F528" s="7"/>
      <c r="J528" s="7"/>
    </row>
    <row r="529" ht="15.75" customHeight="1">
      <c r="D529" s="7"/>
      <c r="E529" s="7"/>
      <c r="F529" s="7"/>
      <c r="J529" s="7"/>
    </row>
    <row r="530" ht="15.75" customHeight="1">
      <c r="D530" s="7"/>
      <c r="E530" s="7"/>
      <c r="F530" s="7"/>
      <c r="J530" s="7"/>
    </row>
    <row r="531" ht="15.75" customHeight="1">
      <c r="D531" s="7"/>
      <c r="E531" s="7"/>
      <c r="F531" s="7"/>
      <c r="J531" s="7"/>
    </row>
    <row r="532" ht="15.75" customHeight="1">
      <c r="D532" s="7"/>
      <c r="E532" s="7"/>
      <c r="F532" s="7"/>
      <c r="J532" s="7"/>
    </row>
    <row r="533" ht="15.75" customHeight="1">
      <c r="D533" s="7"/>
      <c r="E533" s="7"/>
      <c r="F533" s="7"/>
      <c r="J533" s="7"/>
    </row>
    <row r="534" ht="15.75" customHeight="1">
      <c r="D534" s="7"/>
      <c r="E534" s="7"/>
      <c r="F534" s="7"/>
      <c r="J534" s="7"/>
    </row>
    <row r="535" ht="15.75" customHeight="1">
      <c r="D535" s="7"/>
      <c r="E535" s="7"/>
      <c r="F535" s="7"/>
      <c r="J535" s="7"/>
    </row>
    <row r="536" ht="15.75" customHeight="1">
      <c r="D536" s="7"/>
      <c r="E536" s="7"/>
      <c r="F536" s="7"/>
      <c r="J536" s="7"/>
    </row>
    <row r="537" ht="15.75" customHeight="1">
      <c r="D537" s="7"/>
      <c r="E537" s="7"/>
      <c r="F537" s="7"/>
      <c r="J537" s="7"/>
    </row>
    <row r="538" ht="15.75" customHeight="1">
      <c r="D538" s="7"/>
      <c r="E538" s="7"/>
      <c r="F538" s="7"/>
      <c r="J538" s="7"/>
    </row>
    <row r="539" ht="15.75" customHeight="1">
      <c r="D539" s="7"/>
      <c r="E539" s="7"/>
      <c r="F539" s="7"/>
      <c r="J539" s="7"/>
    </row>
    <row r="540" ht="15.75" customHeight="1">
      <c r="D540" s="7"/>
      <c r="E540" s="7"/>
      <c r="F540" s="7"/>
      <c r="J540" s="7"/>
    </row>
    <row r="541" ht="15.75" customHeight="1">
      <c r="D541" s="7"/>
      <c r="E541" s="7"/>
      <c r="F541" s="7"/>
      <c r="J541" s="7"/>
    </row>
    <row r="542" ht="15.75" customHeight="1">
      <c r="D542" s="7"/>
      <c r="E542" s="7"/>
      <c r="F542" s="7"/>
      <c r="J542" s="7"/>
    </row>
    <row r="543" ht="15.75" customHeight="1">
      <c r="D543" s="7"/>
      <c r="E543" s="7"/>
      <c r="F543" s="7"/>
      <c r="J543" s="7"/>
    </row>
    <row r="544" ht="15.75" customHeight="1">
      <c r="D544" s="7"/>
      <c r="E544" s="7"/>
      <c r="F544" s="7"/>
      <c r="J544" s="7"/>
    </row>
    <row r="545" ht="15.75" customHeight="1">
      <c r="D545" s="7"/>
      <c r="E545" s="7"/>
      <c r="F545" s="7"/>
      <c r="J545" s="7"/>
    </row>
    <row r="546" ht="15.75" customHeight="1">
      <c r="D546" s="7"/>
      <c r="E546" s="7"/>
      <c r="F546" s="7"/>
      <c r="J546" s="7"/>
    </row>
    <row r="547" ht="15.75" customHeight="1">
      <c r="D547" s="7"/>
      <c r="E547" s="7"/>
      <c r="F547" s="7"/>
      <c r="J547" s="7"/>
    </row>
    <row r="548" ht="15.75" customHeight="1">
      <c r="D548" s="7"/>
      <c r="E548" s="7"/>
      <c r="F548" s="7"/>
      <c r="J548" s="7"/>
    </row>
    <row r="549" ht="15.75" customHeight="1">
      <c r="D549" s="7"/>
      <c r="E549" s="7"/>
      <c r="F549" s="7"/>
      <c r="J549" s="7"/>
    </row>
    <row r="550" ht="15.75" customHeight="1">
      <c r="D550" s="7"/>
      <c r="E550" s="7"/>
      <c r="F550" s="7"/>
      <c r="J550" s="7"/>
    </row>
    <row r="551" ht="15.75" customHeight="1">
      <c r="D551" s="7"/>
      <c r="E551" s="7"/>
      <c r="F551" s="7"/>
      <c r="J551" s="7"/>
    </row>
    <row r="552" ht="15.75" customHeight="1">
      <c r="D552" s="7"/>
      <c r="E552" s="7"/>
      <c r="F552" s="7"/>
      <c r="J552" s="7"/>
    </row>
    <row r="553" ht="15.75" customHeight="1">
      <c r="D553" s="7"/>
      <c r="E553" s="7"/>
      <c r="F553" s="7"/>
      <c r="J553" s="7"/>
    </row>
    <row r="554" ht="15.75" customHeight="1">
      <c r="D554" s="7"/>
      <c r="E554" s="7"/>
      <c r="F554" s="7"/>
      <c r="J554" s="7"/>
    </row>
    <row r="555" ht="15.75" customHeight="1">
      <c r="D555" s="7"/>
      <c r="E555" s="7"/>
      <c r="F555" s="7"/>
      <c r="J555" s="7"/>
    </row>
    <row r="556" ht="15.75" customHeight="1">
      <c r="D556" s="7"/>
      <c r="E556" s="7"/>
      <c r="F556" s="7"/>
      <c r="J556" s="7"/>
    </row>
    <row r="557" ht="15.75" customHeight="1">
      <c r="D557" s="7"/>
      <c r="E557" s="7"/>
      <c r="F557" s="7"/>
      <c r="J557" s="7"/>
    </row>
    <row r="558" ht="15.75" customHeight="1">
      <c r="D558" s="7"/>
      <c r="E558" s="7"/>
      <c r="F558" s="7"/>
      <c r="J558" s="7"/>
    </row>
    <row r="559" ht="15.75" customHeight="1">
      <c r="D559" s="7"/>
      <c r="E559" s="7"/>
      <c r="F559" s="7"/>
      <c r="J559" s="7"/>
    </row>
    <row r="560" ht="15.75" customHeight="1">
      <c r="D560" s="7"/>
      <c r="E560" s="7"/>
      <c r="F560" s="7"/>
      <c r="J560" s="7"/>
    </row>
    <row r="561" ht="15.75" customHeight="1">
      <c r="D561" s="7"/>
      <c r="E561" s="7"/>
      <c r="F561" s="7"/>
      <c r="J561" s="7"/>
    </row>
    <row r="562" ht="15.75" customHeight="1">
      <c r="D562" s="7"/>
      <c r="E562" s="7"/>
      <c r="F562" s="7"/>
      <c r="J562" s="7"/>
    </row>
    <row r="563" ht="15.75" customHeight="1">
      <c r="D563" s="7"/>
      <c r="E563" s="7"/>
      <c r="F563" s="7"/>
      <c r="J563" s="7"/>
    </row>
    <row r="564" ht="15.75" customHeight="1">
      <c r="D564" s="7"/>
      <c r="E564" s="7"/>
      <c r="F564" s="7"/>
      <c r="J564" s="7"/>
    </row>
    <row r="565" ht="15.75" customHeight="1">
      <c r="D565" s="7"/>
      <c r="E565" s="7"/>
      <c r="F565" s="7"/>
      <c r="J565" s="7"/>
    </row>
    <row r="566" ht="15.75" customHeight="1">
      <c r="D566" s="7"/>
      <c r="E566" s="7"/>
      <c r="F566" s="7"/>
      <c r="J566" s="7"/>
    </row>
    <row r="567" ht="15.75" customHeight="1">
      <c r="D567" s="7"/>
      <c r="E567" s="7"/>
      <c r="F567" s="7"/>
      <c r="J567" s="7"/>
    </row>
    <row r="568" ht="15.75" customHeight="1">
      <c r="D568" s="7"/>
      <c r="E568" s="7"/>
      <c r="F568" s="7"/>
      <c r="J568" s="7"/>
    </row>
    <row r="569" ht="15.75" customHeight="1">
      <c r="D569" s="7"/>
      <c r="E569" s="7"/>
      <c r="F569" s="7"/>
      <c r="J569" s="7"/>
    </row>
    <row r="570" ht="15.75" customHeight="1">
      <c r="D570" s="7"/>
      <c r="E570" s="7"/>
      <c r="F570" s="7"/>
      <c r="J570" s="7"/>
    </row>
    <row r="571" ht="15.75" customHeight="1">
      <c r="D571" s="7"/>
      <c r="E571" s="7"/>
      <c r="F571" s="7"/>
      <c r="J571" s="7"/>
    </row>
    <row r="572" ht="15.75" customHeight="1">
      <c r="D572" s="7"/>
      <c r="E572" s="7"/>
      <c r="F572" s="7"/>
      <c r="J572" s="7"/>
    </row>
    <row r="573" ht="15.75" customHeight="1">
      <c r="D573" s="7"/>
      <c r="E573" s="7"/>
      <c r="F573" s="7"/>
      <c r="J573" s="7"/>
    </row>
    <row r="574" ht="15.75" customHeight="1">
      <c r="D574" s="7"/>
      <c r="E574" s="7"/>
      <c r="F574" s="7"/>
      <c r="J574" s="7"/>
    </row>
    <row r="575" ht="15.75" customHeight="1">
      <c r="D575" s="7"/>
      <c r="E575" s="7"/>
      <c r="F575" s="7"/>
      <c r="J575" s="7"/>
    </row>
    <row r="576" ht="15.75" customHeight="1">
      <c r="D576" s="7"/>
      <c r="E576" s="7"/>
      <c r="F576" s="7"/>
      <c r="J576" s="7"/>
    </row>
    <row r="577" ht="15.75" customHeight="1">
      <c r="D577" s="7"/>
      <c r="E577" s="7"/>
      <c r="F577" s="7"/>
      <c r="J577" s="7"/>
    </row>
    <row r="578" ht="15.75" customHeight="1">
      <c r="D578" s="7"/>
      <c r="E578" s="7"/>
      <c r="F578" s="7"/>
      <c r="J578" s="7"/>
    </row>
    <row r="579" ht="15.75" customHeight="1">
      <c r="D579" s="7"/>
      <c r="E579" s="7"/>
      <c r="F579" s="7"/>
      <c r="J579" s="7"/>
    </row>
    <row r="580" ht="15.75" customHeight="1">
      <c r="D580" s="7"/>
      <c r="E580" s="7"/>
      <c r="F580" s="7"/>
      <c r="J580" s="7"/>
    </row>
    <row r="581" ht="15.75" customHeight="1">
      <c r="D581" s="7"/>
      <c r="E581" s="7"/>
      <c r="F581" s="7"/>
      <c r="J581" s="7"/>
    </row>
    <row r="582" ht="15.75" customHeight="1">
      <c r="D582" s="7"/>
      <c r="E582" s="7"/>
      <c r="F582" s="7"/>
      <c r="J582" s="7"/>
    </row>
    <row r="583" ht="15.75" customHeight="1">
      <c r="D583" s="7"/>
      <c r="E583" s="7"/>
      <c r="F583" s="7"/>
      <c r="J583" s="7"/>
    </row>
    <row r="584" ht="15.75" customHeight="1">
      <c r="D584" s="7"/>
      <c r="E584" s="7"/>
      <c r="F584" s="7"/>
      <c r="J584" s="7"/>
    </row>
    <row r="585" ht="15.75" customHeight="1">
      <c r="D585" s="7"/>
      <c r="E585" s="7"/>
      <c r="F585" s="7"/>
      <c r="J585" s="7"/>
    </row>
    <row r="586" ht="15.75" customHeight="1">
      <c r="D586" s="7"/>
      <c r="E586" s="7"/>
      <c r="F586" s="7"/>
      <c r="J586" s="7"/>
    </row>
    <row r="587" ht="15.75" customHeight="1">
      <c r="D587" s="7"/>
      <c r="E587" s="7"/>
      <c r="F587" s="7"/>
      <c r="J587" s="7"/>
    </row>
    <row r="588" ht="15.75" customHeight="1">
      <c r="D588" s="7"/>
      <c r="E588" s="7"/>
      <c r="F588" s="7"/>
      <c r="J588" s="7"/>
    </row>
    <row r="589" ht="15.75" customHeight="1">
      <c r="D589" s="7"/>
      <c r="E589" s="7"/>
      <c r="F589" s="7"/>
      <c r="J589" s="7"/>
    </row>
    <row r="590" ht="15.75" customHeight="1">
      <c r="D590" s="7"/>
      <c r="E590" s="7"/>
      <c r="F590" s="7"/>
      <c r="J590" s="7"/>
    </row>
    <row r="591" ht="15.75" customHeight="1">
      <c r="D591" s="7"/>
      <c r="E591" s="7"/>
      <c r="F591" s="7"/>
      <c r="J591" s="7"/>
    </row>
    <row r="592" ht="15.75" customHeight="1">
      <c r="D592" s="7"/>
      <c r="E592" s="7"/>
      <c r="F592" s="7"/>
      <c r="J592" s="7"/>
    </row>
    <row r="593" ht="15.75" customHeight="1">
      <c r="D593" s="7"/>
      <c r="E593" s="7"/>
      <c r="F593" s="7"/>
      <c r="J593" s="7"/>
    </row>
    <row r="594" ht="15.75" customHeight="1">
      <c r="D594" s="7"/>
      <c r="E594" s="7"/>
      <c r="F594" s="7"/>
      <c r="J594" s="7"/>
    </row>
    <row r="595" ht="15.75" customHeight="1">
      <c r="D595" s="7"/>
      <c r="E595" s="7"/>
      <c r="F595" s="7"/>
      <c r="J595" s="7"/>
    </row>
    <row r="596" ht="15.75" customHeight="1">
      <c r="D596" s="7"/>
      <c r="E596" s="7"/>
      <c r="F596" s="7"/>
      <c r="J596" s="7"/>
    </row>
    <row r="597" ht="15.75" customHeight="1">
      <c r="D597" s="7"/>
      <c r="E597" s="7"/>
      <c r="F597" s="7"/>
      <c r="J597" s="7"/>
    </row>
    <row r="598" ht="15.75" customHeight="1">
      <c r="D598" s="7"/>
      <c r="E598" s="7"/>
      <c r="F598" s="7"/>
      <c r="J598" s="7"/>
    </row>
    <row r="599" ht="15.75" customHeight="1">
      <c r="D599" s="7"/>
      <c r="E599" s="7"/>
      <c r="F599" s="7"/>
      <c r="J599" s="7"/>
    </row>
    <row r="600" ht="15.75" customHeight="1">
      <c r="D600" s="7"/>
      <c r="E600" s="7"/>
      <c r="F600" s="7"/>
      <c r="J600" s="7"/>
    </row>
    <row r="601" ht="15.75" customHeight="1">
      <c r="D601" s="7"/>
      <c r="E601" s="7"/>
      <c r="F601" s="7"/>
      <c r="J601" s="7"/>
    </row>
    <row r="602" ht="15.75" customHeight="1">
      <c r="D602" s="7"/>
      <c r="E602" s="7"/>
      <c r="F602" s="7"/>
      <c r="J602" s="7"/>
    </row>
    <row r="603" ht="15.75" customHeight="1">
      <c r="D603" s="7"/>
      <c r="E603" s="7"/>
      <c r="F603" s="7"/>
      <c r="J603" s="7"/>
    </row>
    <row r="604" ht="15.75" customHeight="1">
      <c r="D604" s="7"/>
      <c r="E604" s="7"/>
      <c r="F604" s="7"/>
      <c r="J604" s="7"/>
    </row>
    <row r="605" ht="15.75" customHeight="1">
      <c r="D605" s="7"/>
      <c r="E605" s="7"/>
      <c r="F605" s="7"/>
      <c r="J605" s="7"/>
    </row>
    <row r="606" ht="15.75" customHeight="1">
      <c r="D606" s="7"/>
      <c r="E606" s="7"/>
      <c r="F606" s="7"/>
      <c r="J606" s="7"/>
    </row>
    <row r="607" ht="15.75" customHeight="1">
      <c r="D607" s="7"/>
      <c r="E607" s="7"/>
      <c r="F607" s="7"/>
      <c r="J607" s="7"/>
    </row>
    <row r="608" ht="15.75" customHeight="1">
      <c r="D608" s="7"/>
      <c r="E608" s="7"/>
      <c r="F608" s="7"/>
      <c r="J608" s="7"/>
    </row>
    <row r="609" ht="15.75" customHeight="1">
      <c r="D609" s="7"/>
      <c r="E609" s="7"/>
      <c r="F609" s="7"/>
      <c r="J609" s="7"/>
    </row>
    <row r="610" ht="15.75" customHeight="1">
      <c r="D610" s="7"/>
      <c r="E610" s="7"/>
      <c r="F610" s="7"/>
      <c r="J610" s="7"/>
    </row>
    <row r="611" ht="15.75" customHeight="1">
      <c r="D611" s="7"/>
      <c r="E611" s="7"/>
      <c r="F611" s="7"/>
      <c r="J611" s="7"/>
    </row>
    <row r="612" ht="15.75" customHeight="1">
      <c r="D612" s="7"/>
      <c r="E612" s="7"/>
      <c r="F612" s="7"/>
      <c r="J612" s="7"/>
    </row>
    <row r="613" ht="15.75" customHeight="1">
      <c r="D613" s="7"/>
      <c r="E613" s="7"/>
      <c r="F613" s="7"/>
      <c r="J613" s="7"/>
    </row>
    <row r="614" ht="15.75" customHeight="1">
      <c r="D614" s="7"/>
      <c r="E614" s="7"/>
      <c r="F614" s="7"/>
      <c r="J614" s="7"/>
    </row>
    <row r="615" ht="15.75" customHeight="1">
      <c r="D615" s="7"/>
      <c r="E615" s="7"/>
      <c r="F615" s="7"/>
      <c r="J615" s="7"/>
    </row>
    <row r="616" ht="15.75" customHeight="1">
      <c r="D616" s="7"/>
      <c r="E616" s="7"/>
      <c r="F616" s="7"/>
      <c r="J616" s="7"/>
    </row>
    <row r="617" ht="15.75" customHeight="1">
      <c r="D617" s="7"/>
      <c r="E617" s="7"/>
      <c r="F617" s="7"/>
      <c r="J617" s="7"/>
    </row>
    <row r="618" ht="15.75" customHeight="1">
      <c r="D618" s="7"/>
      <c r="E618" s="7"/>
      <c r="F618" s="7"/>
      <c r="J618" s="7"/>
    </row>
    <row r="619" ht="15.75" customHeight="1">
      <c r="D619" s="7"/>
      <c r="E619" s="7"/>
      <c r="F619" s="7"/>
      <c r="J619" s="7"/>
    </row>
    <row r="620" ht="15.75" customHeight="1">
      <c r="D620" s="7"/>
      <c r="E620" s="7"/>
      <c r="F620" s="7"/>
      <c r="J620" s="7"/>
    </row>
    <row r="621" ht="15.75" customHeight="1">
      <c r="D621" s="7"/>
      <c r="E621" s="7"/>
      <c r="F621" s="7"/>
      <c r="J621" s="7"/>
    </row>
    <row r="622" ht="15.75" customHeight="1">
      <c r="D622" s="7"/>
      <c r="E622" s="7"/>
      <c r="F622" s="7"/>
      <c r="J622" s="7"/>
    </row>
    <row r="623" ht="15.75" customHeight="1">
      <c r="D623" s="7"/>
      <c r="E623" s="7"/>
      <c r="F623" s="7"/>
      <c r="J623" s="7"/>
    </row>
    <row r="624" ht="15.75" customHeight="1">
      <c r="D624" s="7"/>
      <c r="E624" s="7"/>
      <c r="F624" s="7"/>
      <c r="J624" s="7"/>
    </row>
    <row r="625" ht="15.75" customHeight="1">
      <c r="D625" s="7"/>
      <c r="E625" s="7"/>
      <c r="F625" s="7"/>
      <c r="J625" s="7"/>
    </row>
    <row r="626" ht="15.75" customHeight="1">
      <c r="D626" s="7"/>
      <c r="E626" s="7"/>
      <c r="F626" s="7"/>
      <c r="J626" s="7"/>
    </row>
    <row r="627" ht="15.75" customHeight="1">
      <c r="D627" s="7"/>
      <c r="E627" s="7"/>
      <c r="F627" s="7"/>
      <c r="J627" s="7"/>
    </row>
    <row r="628" ht="15.75" customHeight="1">
      <c r="D628" s="7"/>
      <c r="E628" s="7"/>
      <c r="F628" s="7"/>
      <c r="J628" s="7"/>
    </row>
    <row r="629" ht="15.75" customHeight="1">
      <c r="D629" s="7"/>
      <c r="E629" s="7"/>
      <c r="F629" s="7"/>
      <c r="J629" s="7"/>
    </row>
    <row r="630" ht="15.75" customHeight="1">
      <c r="D630" s="7"/>
      <c r="E630" s="7"/>
      <c r="F630" s="7"/>
      <c r="J630" s="7"/>
    </row>
    <row r="631" ht="15.75" customHeight="1">
      <c r="D631" s="7"/>
      <c r="E631" s="7"/>
      <c r="F631" s="7"/>
      <c r="J631" s="7"/>
    </row>
    <row r="632" ht="15.75" customHeight="1">
      <c r="D632" s="7"/>
      <c r="E632" s="7"/>
      <c r="F632" s="7"/>
      <c r="J632" s="7"/>
    </row>
    <row r="633" ht="15.75" customHeight="1">
      <c r="D633" s="7"/>
      <c r="E633" s="7"/>
      <c r="F633" s="7"/>
      <c r="J633" s="7"/>
    </row>
    <row r="634" ht="15.75" customHeight="1">
      <c r="D634" s="7"/>
      <c r="E634" s="7"/>
      <c r="F634" s="7"/>
      <c r="J634" s="7"/>
    </row>
    <row r="635" ht="15.75" customHeight="1">
      <c r="D635" s="7"/>
      <c r="E635" s="7"/>
      <c r="F635" s="7"/>
      <c r="J635" s="7"/>
    </row>
    <row r="636" ht="15.75" customHeight="1">
      <c r="D636" s="7"/>
      <c r="E636" s="7"/>
      <c r="F636" s="7"/>
      <c r="J636" s="7"/>
    </row>
    <row r="637" ht="15.75" customHeight="1">
      <c r="D637" s="7"/>
      <c r="E637" s="7"/>
      <c r="F637" s="7"/>
      <c r="J637" s="7"/>
    </row>
    <row r="638" ht="15.75" customHeight="1">
      <c r="D638" s="7"/>
      <c r="E638" s="7"/>
      <c r="F638" s="7"/>
      <c r="J638" s="7"/>
    </row>
    <row r="639" ht="15.75" customHeight="1">
      <c r="D639" s="7"/>
      <c r="E639" s="7"/>
      <c r="F639" s="7"/>
      <c r="J639" s="7"/>
    </row>
    <row r="640" ht="15.75" customHeight="1">
      <c r="D640" s="7"/>
      <c r="E640" s="7"/>
      <c r="F640" s="7"/>
      <c r="J640" s="7"/>
    </row>
    <row r="641" ht="15.75" customHeight="1">
      <c r="D641" s="7"/>
      <c r="E641" s="7"/>
      <c r="F641" s="7"/>
      <c r="J641" s="7"/>
    </row>
    <row r="642" ht="15.75" customHeight="1">
      <c r="D642" s="7"/>
      <c r="E642" s="7"/>
      <c r="F642" s="7"/>
      <c r="J642" s="7"/>
    </row>
    <row r="643" ht="15.75" customHeight="1">
      <c r="D643" s="7"/>
      <c r="E643" s="7"/>
      <c r="F643" s="7"/>
      <c r="J643" s="7"/>
    </row>
    <row r="644" ht="15.75" customHeight="1">
      <c r="D644" s="7"/>
      <c r="E644" s="7"/>
      <c r="F644" s="7"/>
      <c r="J644" s="7"/>
    </row>
    <row r="645" ht="15.75" customHeight="1">
      <c r="D645" s="7"/>
      <c r="E645" s="7"/>
      <c r="F645" s="7"/>
      <c r="J645" s="7"/>
    </row>
    <row r="646" ht="15.75" customHeight="1">
      <c r="D646" s="7"/>
      <c r="E646" s="7"/>
      <c r="F646" s="7"/>
      <c r="J646" s="7"/>
    </row>
    <row r="647" ht="15.75" customHeight="1">
      <c r="D647" s="7"/>
      <c r="E647" s="7"/>
      <c r="F647" s="7"/>
      <c r="J647" s="7"/>
    </row>
    <row r="648" ht="15.75" customHeight="1">
      <c r="D648" s="7"/>
      <c r="E648" s="7"/>
      <c r="F648" s="7"/>
      <c r="J648" s="7"/>
    </row>
    <row r="649" ht="15.75" customHeight="1">
      <c r="D649" s="7"/>
      <c r="E649" s="7"/>
      <c r="F649" s="7"/>
      <c r="J649" s="7"/>
    </row>
    <row r="650" ht="15.75" customHeight="1">
      <c r="D650" s="7"/>
      <c r="E650" s="7"/>
      <c r="F650" s="7"/>
      <c r="J650" s="7"/>
    </row>
    <row r="651" ht="15.75" customHeight="1">
      <c r="D651" s="7"/>
      <c r="E651" s="7"/>
      <c r="F651" s="7"/>
      <c r="J651" s="7"/>
    </row>
    <row r="652" ht="15.75" customHeight="1">
      <c r="D652" s="7"/>
      <c r="E652" s="7"/>
      <c r="F652" s="7"/>
      <c r="J652" s="7"/>
    </row>
    <row r="653" ht="15.75" customHeight="1">
      <c r="D653" s="7"/>
      <c r="E653" s="7"/>
      <c r="F653" s="7"/>
      <c r="J653" s="7"/>
    </row>
    <row r="654" ht="15.75" customHeight="1">
      <c r="D654" s="7"/>
      <c r="E654" s="7"/>
      <c r="F654" s="7"/>
      <c r="J654" s="7"/>
    </row>
    <row r="655" ht="15.75" customHeight="1">
      <c r="D655" s="7"/>
      <c r="E655" s="7"/>
      <c r="F655" s="7"/>
      <c r="J655" s="7"/>
    </row>
    <row r="656" ht="15.75" customHeight="1">
      <c r="D656" s="7"/>
      <c r="E656" s="7"/>
      <c r="F656" s="7"/>
      <c r="J656" s="7"/>
    </row>
    <row r="657" ht="15.75" customHeight="1">
      <c r="D657" s="7"/>
      <c r="E657" s="7"/>
      <c r="F657" s="7"/>
      <c r="J657" s="7"/>
    </row>
    <row r="658" ht="15.75" customHeight="1">
      <c r="D658" s="7"/>
      <c r="E658" s="7"/>
      <c r="F658" s="7"/>
      <c r="J658" s="7"/>
    </row>
    <row r="659" ht="15.75" customHeight="1">
      <c r="D659" s="7"/>
      <c r="E659" s="7"/>
      <c r="F659" s="7"/>
      <c r="J659" s="7"/>
    </row>
    <row r="660" ht="15.75" customHeight="1">
      <c r="D660" s="7"/>
      <c r="E660" s="7"/>
      <c r="F660" s="7"/>
      <c r="J660" s="7"/>
    </row>
    <row r="661" ht="15.75" customHeight="1">
      <c r="D661" s="7"/>
      <c r="E661" s="7"/>
      <c r="F661" s="7"/>
      <c r="J661" s="7"/>
    </row>
    <row r="662" ht="15.75" customHeight="1">
      <c r="D662" s="7"/>
      <c r="E662" s="7"/>
      <c r="F662" s="7"/>
      <c r="J662" s="7"/>
    </row>
    <row r="663" ht="15.75" customHeight="1">
      <c r="D663" s="7"/>
      <c r="E663" s="7"/>
      <c r="F663" s="7"/>
      <c r="J663" s="7"/>
    </row>
    <row r="664" ht="15.75" customHeight="1">
      <c r="D664" s="7"/>
      <c r="E664" s="7"/>
      <c r="F664" s="7"/>
      <c r="J664" s="7"/>
    </row>
    <row r="665" ht="15.75" customHeight="1">
      <c r="D665" s="7"/>
      <c r="E665" s="7"/>
      <c r="F665" s="7"/>
      <c r="J665" s="7"/>
    </row>
    <row r="666" ht="15.75" customHeight="1">
      <c r="D666" s="7"/>
      <c r="E666" s="7"/>
      <c r="F666" s="7"/>
      <c r="J666" s="7"/>
    </row>
    <row r="667" ht="15.75" customHeight="1">
      <c r="D667" s="7"/>
      <c r="E667" s="7"/>
      <c r="F667" s="7"/>
      <c r="J667" s="7"/>
    </row>
    <row r="668" ht="15.75" customHeight="1">
      <c r="D668" s="7"/>
      <c r="E668" s="7"/>
      <c r="F668" s="7"/>
      <c r="J668" s="7"/>
    </row>
    <row r="669" ht="15.75" customHeight="1">
      <c r="D669" s="7"/>
      <c r="E669" s="7"/>
      <c r="F669" s="7"/>
      <c r="J669" s="7"/>
    </row>
    <row r="670" ht="15.75" customHeight="1">
      <c r="D670" s="7"/>
      <c r="E670" s="7"/>
      <c r="F670" s="7"/>
      <c r="J670" s="7"/>
    </row>
    <row r="671" ht="15.75" customHeight="1">
      <c r="D671" s="7"/>
      <c r="E671" s="7"/>
      <c r="F671" s="7"/>
      <c r="J671" s="7"/>
    </row>
    <row r="672" ht="15.75" customHeight="1">
      <c r="D672" s="7"/>
      <c r="E672" s="7"/>
      <c r="F672" s="7"/>
      <c r="J672" s="7"/>
    </row>
    <row r="673" ht="15.75" customHeight="1">
      <c r="D673" s="7"/>
      <c r="E673" s="7"/>
      <c r="F673" s="7"/>
      <c r="J673" s="7"/>
    </row>
    <row r="674" ht="15.75" customHeight="1">
      <c r="D674" s="7"/>
      <c r="E674" s="7"/>
      <c r="F674" s="7"/>
      <c r="J674" s="7"/>
    </row>
    <row r="675" ht="15.75" customHeight="1">
      <c r="D675" s="7"/>
      <c r="E675" s="7"/>
      <c r="F675" s="7"/>
      <c r="J675" s="7"/>
    </row>
    <row r="676" ht="15.75" customHeight="1">
      <c r="D676" s="7"/>
      <c r="E676" s="7"/>
      <c r="F676" s="7"/>
      <c r="J676" s="7"/>
    </row>
    <row r="677" ht="15.75" customHeight="1">
      <c r="D677" s="7"/>
      <c r="E677" s="7"/>
      <c r="F677" s="7"/>
      <c r="J677" s="7"/>
    </row>
    <row r="678" ht="15.75" customHeight="1">
      <c r="D678" s="7"/>
      <c r="E678" s="7"/>
      <c r="F678" s="7"/>
      <c r="J678" s="7"/>
    </row>
    <row r="679" ht="15.75" customHeight="1">
      <c r="D679" s="7"/>
      <c r="E679" s="7"/>
      <c r="F679" s="7"/>
      <c r="J679" s="7"/>
    </row>
    <row r="680" ht="15.75" customHeight="1">
      <c r="D680" s="7"/>
      <c r="E680" s="7"/>
      <c r="F680" s="7"/>
      <c r="J680" s="7"/>
    </row>
    <row r="681" ht="15.75" customHeight="1">
      <c r="D681" s="7"/>
      <c r="E681" s="7"/>
      <c r="F681" s="7"/>
      <c r="J681" s="7"/>
    </row>
    <row r="682" ht="15.75" customHeight="1">
      <c r="D682" s="7"/>
      <c r="E682" s="7"/>
      <c r="F682" s="7"/>
      <c r="J682" s="7"/>
    </row>
    <row r="683" ht="15.75" customHeight="1">
      <c r="D683" s="7"/>
      <c r="E683" s="7"/>
      <c r="F683" s="7"/>
      <c r="J683" s="7"/>
    </row>
    <row r="684" ht="15.75" customHeight="1">
      <c r="D684" s="7"/>
      <c r="E684" s="7"/>
      <c r="F684" s="7"/>
      <c r="J684" s="7"/>
    </row>
    <row r="685" ht="15.75" customHeight="1">
      <c r="D685" s="7"/>
      <c r="E685" s="7"/>
      <c r="F685" s="7"/>
      <c r="J685" s="7"/>
    </row>
    <row r="686" ht="15.75" customHeight="1">
      <c r="D686" s="7"/>
      <c r="E686" s="7"/>
      <c r="F686" s="7"/>
      <c r="J686" s="7"/>
    </row>
    <row r="687" ht="15.75" customHeight="1">
      <c r="D687" s="7"/>
      <c r="E687" s="7"/>
      <c r="F687" s="7"/>
      <c r="J687" s="7"/>
    </row>
    <row r="688" ht="15.75" customHeight="1">
      <c r="D688" s="7"/>
      <c r="E688" s="7"/>
      <c r="F688" s="7"/>
      <c r="J688" s="7"/>
    </row>
    <row r="689" ht="15.75" customHeight="1">
      <c r="D689" s="7"/>
      <c r="E689" s="7"/>
      <c r="F689" s="7"/>
      <c r="J689" s="7"/>
    </row>
    <row r="690" ht="15.75" customHeight="1">
      <c r="D690" s="7"/>
      <c r="E690" s="7"/>
      <c r="F690" s="7"/>
      <c r="J690" s="7"/>
    </row>
    <row r="691" ht="15.75" customHeight="1">
      <c r="D691" s="7"/>
      <c r="E691" s="7"/>
      <c r="F691" s="7"/>
      <c r="J691" s="7"/>
    </row>
    <row r="692" ht="15.75" customHeight="1">
      <c r="D692" s="7"/>
      <c r="E692" s="7"/>
      <c r="F692" s="7"/>
      <c r="J692" s="7"/>
    </row>
    <row r="693" ht="15.75" customHeight="1">
      <c r="D693" s="7"/>
      <c r="E693" s="7"/>
      <c r="F693" s="7"/>
      <c r="J693" s="7"/>
    </row>
    <row r="694" ht="15.75" customHeight="1">
      <c r="D694" s="7"/>
      <c r="E694" s="7"/>
      <c r="F694" s="7"/>
      <c r="J694" s="7"/>
    </row>
    <row r="695" ht="15.75" customHeight="1">
      <c r="D695" s="7"/>
      <c r="E695" s="7"/>
      <c r="F695" s="7"/>
      <c r="J695" s="7"/>
    </row>
    <row r="696" ht="15.75" customHeight="1">
      <c r="D696" s="7"/>
      <c r="E696" s="7"/>
      <c r="F696" s="7"/>
      <c r="J696" s="7"/>
    </row>
    <row r="697" ht="15.75" customHeight="1">
      <c r="D697" s="7"/>
      <c r="E697" s="7"/>
      <c r="F697" s="7"/>
      <c r="J697" s="7"/>
    </row>
    <row r="698" ht="15.75" customHeight="1">
      <c r="D698" s="7"/>
      <c r="E698" s="7"/>
      <c r="F698" s="7"/>
      <c r="J698" s="7"/>
    </row>
    <row r="699" ht="15.75" customHeight="1">
      <c r="D699" s="7"/>
      <c r="E699" s="7"/>
      <c r="F699" s="7"/>
      <c r="J699" s="7"/>
    </row>
    <row r="700" ht="15.75" customHeight="1">
      <c r="D700" s="7"/>
      <c r="E700" s="7"/>
      <c r="F700" s="7"/>
      <c r="J700" s="7"/>
    </row>
    <row r="701" ht="15.75" customHeight="1">
      <c r="D701" s="7"/>
      <c r="E701" s="7"/>
      <c r="F701" s="7"/>
      <c r="J701" s="7"/>
    </row>
    <row r="702" ht="15.75" customHeight="1">
      <c r="D702" s="7"/>
      <c r="E702" s="7"/>
      <c r="F702" s="7"/>
      <c r="J702" s="7"/>
    </row>
    <row r="703" ht="15.75" customHeight="1">
      <c r="D703" s="7"/>
      <c r="E703" s="7"/>
      <c r="F703" s="7"/>
      <c r="J703" s="7"/>
    </row>
    <row r="704" ht="15.75" customHeight="1">
      <c r="D704" s="7"/>
      <c r="E704" s="7"/>
      <c r="F704" s="7"/>
      <c r="J704" s="7"/>
    </row>
    <row r="705" ht="15.75" customHeight="1">
      <c r="D705" s="7"/>
      <c r="E705" s="7"/>
      <c r="F705" s="7"/>
      <c r="J705" s="7"/>
    </row>
    <row r="706" ht="15.75" customHeight="1">
      <c r="D706" s="7"/>
      <c r="E706" s="7"/>
      <c r="F706" s="7"/>
      <c r="J706" s="7"/>
    </row>
    <row r="707" ht="15.75" customHeight="1">
      <c r="D707" s="7"/>
      <c r="E707" s="7"/>
      <c r="F707" s="7"/>
      <c r="J707" s="7"/>
    </row>
    <row r="708" ht="15.75" customHeight="1">
      <c r="D708" s="7"/>
      <c r="E708" s="7"/>
      <c r="F708" s="7"/>
      <c r="J708" s="7"/>
    </row>
    <row r="709" ht="15.75" customHeight="1">
      <c r="D709" s="7"/>
      <c r="E709" s="7"/>
      <c r="F709" s="7"/>
      <c r="J709" s="7"/>
    </row>
    <row r="710" ht="15.75" customHeight="1">
      <c r="D710" s="7"/>
      <c r="E710" s="7"/>
      <c r="F710" s="7"/>
      <c r="J710" s="7"/>
    </row>
    <row r="711" ht="15.75" customHeight="1">
      <c r="D711" s="7"/>
      <c r="E711" s="7"/>
      <c r="F711" s="7"/>
      <c r="J711" s="7"/>
    </row>
    <row r="712" ht="15.75" customHeight="1">
      <c r="D712" s="7"/>
      <c r="E712" s="7"/>
      <c r="F712" s="7"/>
      <c r="J712" s="7"/>
    </row>
    <row r="713" ht="15.75" customHeight="1">
      <c r="D713" s="7"/>
      <c r="E713" s="7"/>
      <c r="F713" s="7"/>
      <c r="J713" s="7"/>
    </row>
    <row r="714" ht="15.75" customHeight="1">
      <c r="D714" s="7"/>
      <c r="E714" s="7"/>
      <c r="F714" s="7"/>
      <c r="J714" s="7"/>
    </row>
    <row r="715" ht="15.75" customHeight="1">
      <c r="D715" s="7"/>
      <c r="E715" s="7"/>
      <c r="F715" s="7"/>
      <c r="J715" s="7"/>
    </row>
    <row r="716" ht="15.75" customHeight="1">
      <c r="D716" s="7"/>
      <c r="E716" s="7"/>
      <c r="F716" s="7"/>
      <c r="J716" s="7"/>
    </row>
    <row r="717" ht="15.75" customHeight="1">
      <c r="D717" s="7"/>
      <c r="E717" s="7"/>
      <c r="F717" s="7"/>
      <c r="J717" s="7"/>
    </row>
    <row r="718" ht="15.75" customHeight="1">
      <c r="D718" s="7"/>
      <c r="E718" s="7"/>
      <c r="F718" s="7"/>
      <c r="J718" s="7"/>
    </row>
    <row r="719" ht="15.75" customHeight="1">
      <c r="D719" s="7"/>
      <c r="E719" s="7"/>
      <c r="F719" s="7"/>
      <c r="J719" s="7"/>
    </row>
    <row r="720" ht="15.75" customHeight="1">
      <c r="D720" s="7"/>
      <c r="E720" s="7"/>
      <c r="F720" s="7"/>
      <c r="J720" s="7"/>
    </row>
    <row r="721" ht="15.75" customHeight="1">
      <c r="D721" s="7"/>
      <c r="E721" s="7"/>
      <c r="F721" s="7"/>
      <c r="J721" s="7"/>
    </row>
    <row r="722" ht="15.75" customHeight="1">
      <c r="D722" s="7"/>
      <c r="E722" s="7"/>
      <c r="F722" s="7"/>
      <c r="J722" s="7"/>
    </row>
    <row r="723" ht="15.75" customHeight="1">
      <c r="D723" s="7"/>
      <c r="E723" s="7"/>
      <c r="F723" s="7"/>
      <c r="J723" s="7"/>
    </row>
    <row r="724" ht="15.75" customHeight="1">
      <c r="D724" s="7"/>
      <c r="E724" s="7"/>
      <c r="F724" s="7"/>
      <c r="J724" s="7"/>
    </row>
    <row r="725" ht="15.75" customHeight="1">
      <c r="D725" s="7"/>
      <c r="E725" s="7"/>
      <c r="F725" s="7"/>
      <c r="J725" s="7"/>
    </row>
    <row r="726" ht="15.75" customHeight="1">
      <c r="D726" s="7"/>
      <c r="E726" s="7"/>
      <c r="F726" s="7"/>
      <c r="J726" s="7"/>
    </row>
    <row r="727" ht="15.75" customHeight="1">
      <c r="D727" s="7"/>
      <c r="E727" s="7"/>
      <c r="F727" s="7"/>
      <c r="J727" s="7"/>
    </row>
    <row r="728" ht="15.75" customHeight="1">
      <c r="D728" s="7"/>
      <c r="E728" s="7"/>
      <c r="F728" s="7"/>
      <c r="J728" s="7"/>
    </row>
    <row r="729" ht="15.75" customHeight="1">
      <c r="D729" s="7"/>
      <c r="E729" s="7"/>
      <c r="F729" s="7"/>
      <c r="J729" s="7"/>
    </row>
    <row r="730" ht="15.75" customHeight="1">
      <c r="D730" s="7"/>
      <c r="E730" s="7"/>
      <c r="F730" s="7"/>
      <c r="J730" s="7"/>
    </row>
    <row r="731" ht="15.75" customHeight="1">
      <c r="D731" s="7"/>
      <c r="E731" s="7"/>
      <c r="F731" s="7"/>
      <c r="J731" s="7"/>
    </row>
    <row r="732" ht="15.75" customHeight="1">
      <c r="D732" s="7"/>
      <c r="E732" s="7"/>
      <c r="F732" s="7"/>
      <c r="J732" s="7"/>
    </row>
    <row r="733" ht="15.75" customHeight="1">
      <c r="D733" s="7"/>
      <c r="E733" s="7"/>
      <c r="F733" s="7"/>
      <c r="J733" s="7"/>
    </row>
    <row r="734" ht="15.75" customHeight="1">
      <c r="D734" s="7"/>
      <c r="E734" s="7"/>
      <c r="F734" s="7"/>
      <c r="J734" s="7"/>
    </row>
    <row r="735" ht="15.75" customHeight="1">
      <c r="D735" s="7"/>
      <c r="E735" s="7"/>
      <c r="F735" s="7"/>
      <c r="J735" s="7"/>
    </row>
    <row r="736" ht="15.75" customHeight="1">
      <c r="D736" s="7"/>
      <c r="E736" s="7"/>
      <c r="F736" s="7"/>
      <c r="J736" s="7"/>
    </row>
    <row r="737" ht="15.75" customHeight="1">
      <c r="D737" s="7"/>
      <c r="E737" s="7"/>
      <c r="F737" s="7"/>
      <c r="J737" s="7"/>
    </row>
    <row r="738" ht="15.75" customHeight="1">
      <c r="D738" s="7"/>
      <c r="E738" s="7"/>
      <c r="F738" s="7"/>
      <c r="J738" s="7"/>
    </row>
    <row r="739" ht="15.75" customHeight="1">
      <c r="D739" s="7"/>
      <c r="E739" s="7"/>
      <c r="F739" s="7"/>
      <c r="J739" s="7"/>
    </row>
    <row r="740" ht="15.75" customHeight="1">
      <c r="D740" s="7"/>
      <c r="E740" s="7"/>
      <c r="F740" s="7"/>
      <c r="J740" s="7"/>
    </row>
    <row r="741" ht="15.75" customHeight="1">
      <c r="D741" s="7"/>
      <c r="E741" s="7"/>
      <c r="F741" s="7"/>
      <c r="J741" s="7"/>
    </row>
    <row r="742" ht="15.75" customHeight="1">
      <c r="D742" s="7"/>
      <c r="E742" s="7"/>
      <c r="F742" s="7"/>
      <c r="J742" s="7"/>
    </row>
    <row r="743" ht="15.75" customHeight="1">
      <c r="D743" s="7"/>
      <c r="E743" s="7"/>
      <c r="F743" s="7"/>
      <c r="J743" s="7"/>
    </row>
    <row r="744" ht="15.75" customHeight="1">
      <c r="D744" s="7"/>
      <c r="E744" s="7"/>
      <c r="F744" s="7"/>
      <c r="J744" s="7"/>
    </row>
    <row r="745" ht="15.75" customHeight="1">
      <c r="D745" s="7"/>
      <c r="E745" s="7"/>
      <c r="F745" s="7"/>
      <c r="J745" s="7"/>
    </row>
    <row r="746" ht="15.75" customHeight="1">
      <c r="D746" s="7"/>
      <c r="E746" s="7"/>
      <c r="F746" s="7"/>
      <c r="J746" s="7"/>
    </row>
    <row r="747" ht="15.75" customHeight="1">
      <c r="D747" s="7"/>
      <c r="E747" s="7"/>
      <c r="F747" s="7"/>
      <c r="J747" s="7"/>
    </row>
    <row r="748" ht="15.75" customHeight="1">
      <c r="D748" s="7"/>
      <c r="E748" s="7"/>
      <c r="F748" s="7"/>
      <c r="J748" s="7"/>
    </row>
    <row r="749" ht="15.75" customHeight="1">
      <c r="D749" s="7"/>
      <c r="E749" s="7"/>
      <c r="F749" s="7"/>
      <c r="J749" s="7"/>
    </row>
    <row r="750" ht="15.75" customHeight="1">
      <c r="D750" s="7"/>
      <c r="E750" s="7"/>
      <c r="F750" s="7"/>
      <c r="J750" s="7"/>
    </row>
    <row r="751" ht="15.75" customHeight="1">
      <c r="D751" s="7"/>
      <c r="E751" s="7"/>
      <c r="F751" s="7"/>
      <c r="J751" s="7"/>
    </row>
    <row r="752" ht="15.75" customHeight="1">
      <c r="D752" s="7"/>
      <c r="E752" s="7"/>
      <c r="F752" s="7"/>
      <c r="J752" s="7"/>
    </row>
    <row r="753" ht="15.75" customHeight="1">
      <c r="D753" s="7"/>
      <c r="E753" s="7"/>
      <c r="F753" s="7"/>
      <c r="J753" s="7"/>
    </row>
    <row r="754" ht="15.75" customHeight="1">
      <c r="D754" s="7"/>
      <c r="E754" s="7"/>
      <c r="F754" s="7"/>
      <c r="J754" s="7"/>
    </row>
    <row r="755" ht="15.75" customHeight="1">
      <c r="D755" s="7"/>
      <c r="E755" s="7"/>
      <c r="F755" s="7"/>
      <c r="J755" s="7"/>
    </row>
    <row r="756" ht="15.75" customHeight="1">
      <c r="D756" s="7"/>
      <c r="E756" s="7"/>
      <c r="F756" s="7"/>
      <c r="J756" s="7"/>
    </row>
    <row r="757" ht="15.75" customHeight="1">
      <c r="D757" s="7"/>
      <c r="E757" s="7"/>
      <c r="F757" s="7"/>
      <c r="J757" s="7"/>
    </row>
    <row r="758" ht="15.75" customHeight="1">
      <c r="D758" s="7"/>
      <c r="E758" s="7"/>
      <c r="F758" s="7"/>
      <c r="J758" s="7"/>
    </row>
    <row r="759" ht="15.75" customHeight="1">
      <c r="D759" s="7"/>
      <c r="E759" s="7"/>
      <c r="F759" s="7"/>
      <c r="J759" s="7"/>
    </row>
    <row r="760" ht="15.75" customHeight="1">
      <c r="D760" s="7"/>
      <c r="E760" s="7"/>
      <c r="F760" s="7"/>
      <c r="J760" s="7"/>
    </row>
    <row r="761" ht="15.75" customHeight="1">
      <c r="D761" s="7"/>
      <c r="E761" s="7"/>
      <c r="F761" s="7"/>
      <c r="J761" s="7"/>
    </row>
    <row r="762" ht="15.75" customHeight="1">
      <c r="D762" s="7"/>
      <c r="E762" s="7"/>
      <c r="F762" s="7"/>
      <c r="J762" s="7"/>
    </row>
    <row r="763" ht="15.75" customHeight="1">
      <c r="D763" s="7"/>
      <c r="E763" s="7"/>
      <c r="F763" s="7"/>
      <c r="J763" s="7"/>
    </row>
    <row r="764" ht="15.75" customHeight="1">
      <c r="D764" s="7"/>
      <c r="E764" s="7"/>
      <c r="F764" s="7"/>
      <c r="J764" s="7"/>
    </row>
    <row r="765" ht="15.75" customHeight="1">
      <c r="D765" s="7"/>
      <c r="E765" s="7"/>
      <c r="F765" s="7"/>
      <c r="J765" s="7"/>
    </row>
    <row r="766" ht="15.75" customHeight="1">
      <c r="D766" s="7"/>
      <c r="E766" s="7"/>
      <c r="F766" s="7"/>
      <c r="J766" s="7"/>
    </row>
    <row r="767" ht="15.75" customHeight="1">
      <c r="D767" s="7"/>
      <c r="E767" s="7"/>
      <c r="F767" s="7"/>
      <c r="J767" s="7"/>
    </row>
    <row r="768" ht="15.75" customHeight="1">
      <c r="D768" s="7"/>
      <c r="E768" s="7"/>
      <c r="F768" s="7"/>
      <c r="J768" s="7"/>
    </row>
    <row r="769" ht="15.75" customHeight="1">
      <c r="D769" s="7"/>
      <c r="E769" s="7"/>
      <c r="F769" s="7"/>
      <c r="J769" s="7"/>
    </row>
    <row r="770" ht="15.75" customHeight="1">
      <c r="D770" s="7"/>
      <c r="E770" s="7"/>
      <c r="F770" s="7"/>
      <c r="J770" s="7"/>
    </row>
    <row r="771" ht="15.75" customHeight="1">
      <c r="D771" s="7"/>
      <c r="E771" s="7"/>
      <c r="F771" s="7"/>
      <c r="J771" s="7"/>
    </row>
    <row r="772" ht="15.75" customHeight="1">
      <c r="D772" s="7"/>
      <c r="E772" s="7"/>
      <c r="F772" s="7"/>
      <c r="J772" s="7"/>
    </row>
    <row r="773" ht="15.75" customHeight="1">
      <c r="D773" s="7"/>
      <c r="E773" s="7"/>
      <c r="F773" s="7"/>
      <c r="J773" s="7"/>
    </row>
    <row r="774" ht="15.75" customHeight="1">
      <c r="D774" s="7"/>
      <c r="E774" s="7"/>
      <c r="F774" s="7"/>
      <c r="J774" s="7"/>
    </row>
    <row r="775" ht="15.75" customHeight="1">
      <c r="D775" s="7"/>
      <c r="E775" s="7"/>
      <c r="F775" s="7"/>
      <c r="J775" s="7"/>
    </row>
    <row r="776" ht="15.75" customHeight="1">
      <c r="D776" s="7"/>
      <c r="E776" s="7"/>
      <c r="F776" s="7"/>
      <c r="J776" s="7"/>
    </row>
    <row r="777" ht="15.75" customHeight="1">
      <c r="D777" s="7"/>
      <c r="E777" s="7"/>
      <c r="F777" s="7"/>
      <c r="J777" s="7"/>
    </row>
    <row r="778" ht="15.75" customHeight="1">
      <c r="D778" s="7"/>
      <c r="E778" s="7"/>
      <c r="F778" s="7"/>
      <c r="J778" s="7"/>
    </row>
    <row r="779" ht="15.75" customHeight="1">
      <c r="D779" s="7"/>
      <c r="E779" s="7"/>
      <c r="F779" s="7"/>
      <c r="J779" s="7"/>
    </row>
    <row r="780" ht="15.75" customHeight="1">
      <c r="D780" s="7"/>
      <c r="E780" s="7"/>
      <c r="F780" s="7"/>
      <c r="J780" s="7"/>
    </row>
    <row r="781" ht="15.75" customHeight="1">
      <c r="D781" s="7"/>
      <c r="E781" s="7"/>
      <c r="F781" s="7"/>
      <c r="J781" s="7"/>
    </row>
    <row r="782" ht="15.75" customHeight="1">
      <c r="D782" s="7"/>
      <c r="E782" s="7"/>
      <c r="F782" s="7"/>
      <c r="J782" s="7"/>
    </row>
    <row r="783" ht="15.75" customHeight="1">
      <c r="D783" s="7"/>
      <c r="E783" s="7"/>
      <c r="F783" s="7"/>
      <c r="J783" s="7"/>
    </row>
    <row r="784" ht="15.75" customHeight="1">
      <c r="D784" s="7"/>
      <c r="E784" s="7"/>
      <c r="F784" s="7"/>
      <c r="J784" s="7"/>
    </row>
    <row r="785" ht="15.75" customHeight="1">
      <c r="D785" s="7"/>
      <c r="E785" s="7"/>
      <c r="F785" s="7"/>
      <c r="J785" s="7"/>
    </row>
    <row r="786" ht="15.75" customHeight="1">
      <c r="D786" s="7"/>
      <c r="E786" s="7"/>
      <c r="F786" s="7"/>
      <c r="J786" s="7"/>
    </row>
    <row r="787" ht="15.75" customHeight="1">
      <c r="D787" s="7"/>
      <c r="E787" s="7"/>
      <c r="F787" s="7"/>
      <c r="J787" s="7"/>
    </row>
    <row r="788" ht="15.75" customHeight="1">
      <c r="D788" s="7"/>
      <c r="E788" s="7"/>
      <c r="F788" s="7"/>
      <c r="J788" s="7"/>
    </row>
    <row r="789" ht="15.75" customHeight="1">
      <c r="D789" s="7"/>
      <c r="E789" s="7"/>
      <c r="F789" s="7"/>
      <c r="J789" s="7"/>
    </row>
    <row r="790" ht="15.75" customHeight="1">
      <c r="D790" s="7"/>
      <c r="E790" s="7"/>
      <c r="F790" s="7"/>
      <c r="J790" s="7"/>
    </row>
    <row r="791" ht="15.75" customHeight="1">
      <c r="D791" s="7"/>
      <c r="E791" s="7"/>
      <c r="F791" s="7"/>
      <c r="J791" s="7"/>
    </row>
    <row r="792" ht="15.75" customHeight="1">
      <c r="D792" s="7"/>
      <c r="E792" s="7"/>
      <c r="F792" s="7"/>
      <c r="J792" s="7"/>
    </row>
    <row r="793" ht="15.75" customHeight="1">
      <c r="D793" s="7"/>
      <c r="E793" s="7"/>
      <c r="F793" s="7"/>
      <c r="J793" s="7"/>
    </row>
    <row r="794" ht="15.75" customHeight="1">
      <c r="D794" s="7"/>
      <c r="E794" s="7"/>
      <c r="F794" s="7"/>
      <c r="J794" s="7"/>
    </row>
    <row r="795" ht="15.75" customHeight="1">
      <c r="D795" s="7"/>
      <c r="E795" s="7"/>
      <c r="F795" s="7"/>
      <c r="J795" s="7"/>
    </row>
    <row r="796" ht="15.75" customHeight="1">
      <c r="D796" s="7"/>
      <c r="E796" s="7"/>
      <c r="F796" s="7"/>
      <c r="J796" s="7"/>
    </row>
    <row r="797" ht="15.75" customHeight="1">
      <c r="D797" s="7"/>
      <c r="E797" s="7"/>
      <c r="F797" s="7"/>
      <c r="J797" s="7"/>
    </row>
    <row r="798" ht="15.75" customHeight="1">
      <c r="D798" s="7"/>
      <c r="E798" s="7"/>
      <c r="F798" s="7"/>
      <c r="J798" s="7"/>
    </row>
    <row r="799" ht="15.75" customHeight="1">
      <c r="D799" s="7"/>
      <c r="E799" s="7"/>
      <c r="F799" s="7"/>
      <c r="J799" s="7"/>
    </row>
    <row r="800" ht="15.75" customHeight="1">
      <c r="D800" s="7"/>
      <c r="E800" s="7"/>
      <c r="F800" s="7"/>
      <c r="J800" s="7"/>
    </row>
    <row r="801" ht="15.75" customHeight="1">
      <c r="D801" s="7"/>
      <c r="E801" s="7"/>
      <c r="F801" s="7"/>
      <c r="J801" s="7"/>
    </row>
    <row r="802" ht="15.75" customHeight="1">
      <c r="D802" s="7"/>
      <c r="E802" s="7"/>
      <c r="F802" s="7"/>
      <c r="J802" s="7"/>
    </row>
    <row r="803" ht="15.75" customHeight="1">
      <c r="D803" s="7"/>
      <c r="E803" s="7"/>
      <c r="F803" s="7"/>
      <c r="J803" s="7"/>
    </row>
    <row r="804" ht="15.75" customHeight="1">
      <c r="D804" s="7"/>
      <c r="E804" s="7"/>
      <c r="F804" s="7"/>
      <c r="J804" s="7"/>
    </row>
    <row r="805" ht="15.75" customHeight="1">
      <c r="D805" s="7"/>
      <c r="E805" s="7"/>
      <c r="F805" s="7"/>
      <c r="J805" s="7"/>
    </row>
    <row r="806" ht="15.75" customHeight="1">
      <c r="D806" s="7"/>
      <c r="E806" s="7"/>
      <c r="F806" s="7"/>
      <c r="J806" s="7"/>
    </row>
    <row r="807" ht="15.75" customHeight="1">
      <c r="D807" s="7"/>
      <c r="E807" s="7"/>
      <c r="F807" s="7"/>
      <c r="J807" s="7"/>
    </row>
    <row r="808" ht="15.75" customHeight="1">
      <c r="D808" s="7"/>
      <c r="E808" s="7"/>
      <c r="F808" s="7"/>
      <c r="J808" s="7"/>
    </row>
    <row r="809" ht="15.75" customHeight="1">
      <c r="D809" s="7"/>
      <c r="E809" s="7"/>
      <c r="F809" s="7"/>
      <c r="J809" s="7"/>
    </row>
    <row r="810" ht="15.75" customHeight="1">
      <c r="D810" s="7"/>
      <c r="E810" s="7"/>
      <c r="F810" s="7"/>
      <c r="J810" s="7"/>
    </row>
    <row r="811" ht="15.75" customHeight="1">
      <c r="D811" s="7"/>
      <c r="E811" s="7"/>
      <c r="F811" s="7"/>
      <c r="J811" s="7"/>
    </row>
    <row r="812" ht="15.75" customHeight="1">
      <c r="D812" s="7"/>
      <c r="E812" s="7"/>
      <c r="F812" s="7"/>
      <c r="J812" s="7"/>
    </row>
    <row r="813" ht="15.75" customHeight="1">
      <c r="D813" s="7"/>
      <c r="E813" s="7"/>
      <c r="F813" s="7"/>
      <c r="J813" s="7"/>
    </row>
    <row r="814" ht="15.75" customHeight="1">
      <c r="D814" s="7"/>
      <c r="E814" s="7"/>
      <c r="F814" s="7"/>
      <c r="J814" s="7"/>
    </row>
    <row r="815" ht="15.75" customHeight="1">
      <c r="D815" s="7"/>
      <c r="E815" s="7"/>
      <c r="F815" s="7"/>
      <c r="J815" s="7"/>
    </row>
    <row r="816" ht="15.75" customHeight="1">
      <c r="D816" s="7"/>
      <c r="E816" s="7"/>
      <c r="F816" s="7"/>
      <c r="J816" s="7"/>
    </row>
    <row r="817" ht="15.75" customHeight="1">
      <c r="D817" s="7"/>
      <c r="E817" s="7"/>
      <c r="F817" s="7"/>
      <c r="J817" s="7"/>
    </row>
    <row r="818" ht="15.75" customHeight="1">
      <c r="D818" s="7"/>
      <c r="E818" s="7"/>
      <c r="F818" s="7"/>
      <c r="J818" s="7"/>
    </row>
    <row r="819" ht="15.75" customHeight="1">
      <c r="D819" s="7"/>
      <c r="E819" s="7"/>
      <c r="F819" s="7"/>
      <c r="J819" s="7"/>
    </row>
    <row r="820" ht="15.75" customHeight="1">
      <c r="D820" s="7"/>
      <c r="E820" s="7"/>
      <c r="F820" s="7"/>
      <c r="J820" s="7"/>
    </row>
    <row r="821" ht="15.75" customHeight="1">
      <c r="D821" s="7"/>
      <c r="E821" s="7"/>
      <c r="F821" s="7"/>
      <c r="J821" s="7"/>
    </row>
    <row r="822" ht="15.75" customHeight="1">
      <c r="D822" s="7"/>
      <c r="E822" s="7"/>
      <c r="F822" s="7"/>
      <c r="J822" s="7"/>
    </row>
    <row r="823" ht="15.75" customHeight="1">
      <c r="D823" s="7"/>
      <c r="E823" s="7"/>
      <c r="F823" s="7"/>
      <c r="J823" s="7"/>
    </row>
    <row r="824" ht="15.75" customHeight="1">
      <c r="D824" s="7"/>
      <c r="E824" s="7"/>
      <c r="F824" s="7"/>
      <c r="J824" s="7"/>
    </row>
    <row r="825" ht="15.75" customHeight="1">
      <c r="D825" s="7"/>
      <c r="E825" s="7"/>
      <c r="F825" s="7"/>
      <c r="J825" s="7"/>
    </row>
    <row r="826" ht="15.75" customHeight="1">
      <c r="D826" s="7"/>
      <c r="E826" s="7"/>
      <c r="F826" s="7"/>
      <c r="J826" s="7"/>
    </row>
    <row r="827" ht="15.75" customHeight="1">
      <c r="D827" s="7"/>
      <c r="E827" s="7"/>
      <c r="F827" s="7"/>
      <c r="J827" s="7"/>
    </row>
    <row r="828" ht="15.75" customHeight="1">
      <c r="D828" s="7"/>
      <c r="E828" s="7"/>
      <c r="F828" s="7"/>
      <c r="J828" s="7"/>
    </row>
    <row r="829" ht="15.75" customHeight="1">
      <c r="D829" s="7"/>
      <c r="E829" s="7"/>
      <c r="F829" s="7"/>
      <c r="J829" s="7"/>
    </row>
    <row r="830" ht="15.75" customHeight="1">
      <c r="D830" s="7"/>
      <c r="E830" s="7"/>
      <c r="F830" s="7"/>
      <c r="J830" s="7"/>
    </row>
    <row r="831" ht="15.75" customHeight="1">
      <c r="D831" s="7"/>
      <c r="E831" s="7"/>
      <c r="F831" s="7"/>
      <c r="J831" s="7"/>
    </row>
    <row r="832" ht="15.75" customHeight="1">
      <c r="D832" s="7"/>
      <c r="E832" s="7"/>
      <c r="F832" s="7"/>
      <c r="J832" s="7"/>
    </row>
    <row r="833" ht="15.75" customHeight="1">
      <c r="D833" s="7"/>
      <c r="E833" s="7"/>
      <c r="F833" s="7"/>
      <c r="J833" s="7"/>
    </row>
    <row r="834" ht="15.75" customHeight="1">
      <c r="D834" s="7"/>
      <c r="E834" s="7"/>
      <c r="F834" s="7"/>
      <c r="J834" s="7"/>
    </row>
    <row r="835" ht="15.75" customHeight="1">
      <c r="D835" s="7"/>
      <c r="E835" s="7"/>
      <c r="F835" s="7"/>
      <c r="J835" s="7"/>
    </row>
    <row r="836" ht="15.75" customHeight="1">
      <c r="D836" s="7"/>
      <c r="E836" s="7"/>
      <c r="F836" s="7"/>
      <c r="J836" s="7"/>
    </row>
    <row r="837" ht="15.75" customHeight="1">
      <c r="D837" s="7"/>
      <c r="E837" s="7"/>
      <c r="F837" s="7"/>
      <c r="J837" s="7"/>
    </row>
    <row r="838" ht="15.75" customHeight="1">
      <c r="D838" s="7"/>
      <c r="E838" s="7"/>
      <c r="F838" s="7"/>
      <c r="J838" s="7"/>
    </row>
    <row r="839" ht="15.75" customHeight="1">
      <c r="D839" s="7"/>
      <c r="E839" s="7"/>
      <c r="F839" s="7"/>
      <c r="J839" s="7"/>
    </row>
    <row r="840" ht="15.75" customHeight="1">
      <c r="D840" s="7"/>
      <c r="E840" s="7"/>
      <c r="F840" s="7"/>
      <c r="J840" s="7"/>
    </row>
    <row r="841" ht="15.75" customHeight="1">
      <c r="D841" s="7"/>
      <c r="E841" s="7"/>
      <c r="F841" s="7"/>
      <c r="J841" s="7"/>
    </row>
    <row r="842" ht="15.75" customHeight="1">
      <c r="D842" s="7"/>
      <c r="E842" s="7"/>
      <c r="F842" s="7"/>
      <c r="J842" s="7"/>
    </row>
    <row r="843" ht="15.75" customHeight="1">
      <c r="D843" s="7"/>
      <c r="E843" s="7"/>
      <c r="F843" s="7"/>
      <c r="J843" s="7"/>
    </row>
    <row r="844" ht="15.75" customHeight="1">
      <c r="D844" s="7"/>
      <c r="E844" s="7"/>
      <c r="F844" s="7"/>
      <c r="J844" s="7"/>
    </row>
    <row r="845" ht="15.75" customHeight="1">
      <c r="D845" s="7"/>
      <c r="E845" s="7"/>
      <c r="F845" s="7"/>
      <c r="J845" s="7"/>
    </row>
    <row r="846" ht="15.75" customHeight="1">
      <c r="D846" s="7"/>
      <c r="E846" s="7"/>
      <c r="F846" s="7"/>
      <c r="J846" s="7"/>
    </row>
    <row r="847" ht="15.75" customHeight="1">
      <c r="D847" s="7"/>
      <c r="E847" s="7"/>
      <c r="F847" s="7"/>
      <c r="J847" s="7"/>
    </row>
    <row r="848" ht="15.75" customHeight="1">
      <c r="D848" s="7"/>
      <c r="E848" s="7"/>
      <c r="F848" s="7"/>
      <c r="J848" s="7"/>
    </row>
    <row r="849" ht="15.75" customHeight="1">
      <c r="D849" s="7"/>
      <c r="E849" s="7"/>
      <c r="F849" s="7"/>
      <c r="J849" s="7"/>
    </row>
    <row r="850" ht="15.75" customHeight="1">
      <c r="D850" s="7"/>
      <c r="E850" s="7"/>
      <c r="F850" s="7"/>
      <c r="J850" s="7"/>
    </row>
    <row r="851" ht="15.75" customHeight="1">
      <c r="D851" s="7"/>
      <c r="E851" s="7"/>
      <c r="F851" s="7"/>
      <c r="J851" s="7"/>
    </row>
    <row r="852" ht="15.75" customHeight="1">
      <c r="D852" s="7"/>
      <c r="E852" s="7"/>
      <c r="F852" s="7"/>
      <c r="J852" s="7"/>
    </row>
    <row r="853" ht="15.75" customHeight="1">
      <c r="D853" s="7"/>
      <c r="E853" s="7"/>
      <c r="F853" s="7"/>
      <c r="J853" s="7"/>
    </row>
    <row r="854" ht="15.75" customHeight="1">
      <c r="D854" s="7"/>
      <c r="E854" s="7"/>
      <c r="F854" s="7"/>
      <c r="J854" s="7"/>
    </row>
    <row r="855" ht="15.75" customHeight="1">
      <c r="D855" s="7"/>
      <c r="E855" s="7"/>
      <c r="F855" s="7"/>
      <c r="J855" s="7"/>
    </row>
    <row r="856" ht="15.75" customHeight="1">
      <c r="D856" s="7"/>
      <c r="E856" s="7"/>
      <c r="F856" s="7"/>
      <c r="J856" s="7"/>
    </row>
    <row r="857" ht="15.75" customHeight="1">
      <c r="D857" s="7"/>
      <c r="E857" s="7"/>
      <c r="F857" s="7"/>
      <c r="J857" s="7"/>
    </row>
    <row r="858" ht="15.75" customHeight="1">
      <c r="D858" s="7"/>
      <c r="E858" s="7"/>
      <c r="F858" s="7"/>
      <c r="J858" s="7"/>
    </row>
    <row r="859" ht="15.75" customHeight="1">
      <c r="D859" s="7"/>
      <c r="E859" s="7"/>
      <c r="F859" s="7"/>
      <c r="J859" s="7"/>
    </row>
    <row r="860" ht="15.75" customHeight="1">
      <c r="D860" s="7"/>
      <c r="E860" s="7"/>
      <c r="F860" s="7"/>
      <c r="J860" s="7"/>
    </row>
    <row r="861" ht="15.75" customHeight="1">
      <c r="D861" s="7"/>
      <c r="E861" s="7"/>
      <c r="F861" s="7"/>
      <c r="J861" s="7"/>
    </row>
    <row r="862" ht="15.75" customHeight="1">
      <c r="D862" s="7"/>
      <c r="E862" s="7"/>
      <c r="F862" s="7"/>
      <c r="J862" s="7"/>
    </row>
    <row r="863" ht="15.75" customHeight="1">
      <c r="D863" s="7"/>
      <c r="E863" s="7"/>
      <c r="F863" s="7"/>
      <c r="J863" s="7"/>
    </row>
    <row r="864" ht="15.75" customHeight="1">
      <c r="D864" s="7"/>
      <c r="E864" s="7"/>
      <c r="F864" s="7"/>
      <c r="J864" s="7"/>
    </row>
    <row r="865" ht="15.75" customHeight="1">
      <c r="D865" s="7"/>
      <c r="E865" s="7"/>
      <c r="F865" s="7"/>
      <c r="J865" s="7"/>
    </row>
    <row r="866" ht="15.75" customHeight="1">
      <c r="D866" s="7"/>
      <c r="E866" s="7"/>
      <c r="F866" s="7"/>
      <c r="J866" s="7"/>
    </row>
    <row r="867" ht="15.75" customHeight="1">
      <c r="D867" s="7"/>
      <c r="E867" s="7"/>
      <c r="F867" s="7"/>
      <c r="J867" s="7"/>
    </row>
    <row r="868" ht="15.75" customHeight="1">
      <c r="D868" s="7"/>
      <c r="E868" s="7"/>
      <c r="F868" s="7"/>
      <c r="J868" s="7"/>
    </row>
    <row r="869" ht="15.75" customHeight="1">
      <c r="D869" s="7"/>
      <c r="E869" s="7"/>
      <c r="F869" s="7"/>
      <c r="J869" s="7"/>
    </row>
    <row r="870" ht="15.75" customHeight="1">
      <c r="D870" s="7"/>
      <c r="E870" s="7"/>
      <c r="F870" s="7"/>
      <c r="J870" s="7"/>
    </row>
    <row r="871" ht="15.75" customHeight="1">
      <c r="D871" s="7"/>
      <c r="E871" s="7"/>
      <c r="F871" s="7"/>
      <c r="J871" s="7"/>
    </row>
    <row r="872" ht="15.75" customHeight="1">
      <c r="D872" s="7"/>
      <c r="E872" s="7"/>
      <c r="F872" s="7"/>
      <c r="J872" s="7"/>
    </row>
    <row r="873" ht="15.75" customHeight="1">
      <c r="D873" s="7"/>
      <c r="E873" s="7"/>
      <c r="F873" s="7"/>
      <c r="J873" s="7"/>
    </row>
    <row r="874" ht="15.75" customHeight="1">
      <c r="D874" s="7"/>
      <c r="E874" s="7"/>
      <c r="F874" s="7"/>
      <c r="J874" s="7"/>
    </row>
    <row r="875" ht="15.75" customHeight="1">
      <c r="D875" s="7"/>
      <c r="E875" s="7"/>
      <c r="F875" s="7"/>
      <c r="J875" s="7"/>
    </row>
    <row r="876" ht="15.75" customHeight="1">
      <c r="D876" s="7"/>
      <c r="E876" s="7"/>
      <c r="F876" s="7"/>
      <c r="J876" s="7"/>
    </row>
    <row r="877" ht="15.75" customHeight="1">
      <c r="D877" s="7"/>
      <c r="E877" s="7"/>
      <c r="F877" s="7"/>
      <c r="J877" s="7"/>
    </row>
    <row r="878" ht="15.75" customHeight="1">
      <c r="D878" s="7"/>
      <c r="E878" s="7"/>
      <c r="F878" s="7"/>
      <c r="J878" s="7"/>
    </row>
    <row r="879" ht="15.75" customHeight="1">
      <c r="D879" s="7"/>
      <c r="E879" s="7"/>
      <c r="F879" s="7"/>
      <c r="J879" s="7"/>
    </row>
    <row r="880" ht="15.75" customHeight="1">
      <c r="D880" s="7"/>
      <c r="E880" s="7"/>
      <c r="F880" s="7"/>
      <c r="J880" s="7"/>
    </row>
    <row r="881" ht="15.75" customHeight="1">
      <c r="D881" s="7"/>
      <c r="E881" s="7"/>
      <c r="F881" s="7"/>
      <c r="J881" s="7"/>
    </row>
    <row r="882" ht="15.75" customHeight="1">
      <c r="D882" s="7"/>
      <c r="E882" s="7"/>
      <c r="F882" s="7"/>
      <c r="J882" s="7"/>
    </row>
    <row r="883" ht="15.75" customHeight="1">
      <c r="D883" s="7"/>
      <c r="E883" s="7"/>
      <c r="F883" s="7"/>
      <c r="J883" s="7"/>
    </row>
    <row r="884" ht="15.75" customHeight="1">
      <c r="D884" s="7"/>
      <c r="E884" s="7"/>
      <c r="F884" s="7"/>
      <c r="J884" s="7"/>
    </row>
    <row r="885" ht="15.75" customHeight="1">
      <c r="D885" s="7"/>
      <c r="E885" s="7"/>
      <c r="F885" s="7"/>
      <c r="J885" s="7"/>
    </row>
    <row r="886" ht="15.75" customHeight="1">
      <c r="D886" s="7"/>
      <c r="E886" s="7"/>
      <c r="F886" s="7"/>
      <c r="J886" s="7"/>
    </row>
    <row r="887" ht="15.75" customHeight="1">
      <c r="D887" s="7"/>
      <c r="E887" s="7"/>
      <c r="F887" s="7"/>
      <c r="J887" s="7"/>
    </row>
    <row r="888" ht="15.75" customHeight="1">
      <c r="D888" s="7"/>
      <c r="E888" s="7"/>
      <c r="F888" s="7"/>
      <c r="J888" s="7"/>
    </row>
    <row r="889" ht="15.75" customHeight="1">
      <c r="D889" s="7"/>
      <c r="E889" s="7"/>
      <c r="F889" s="7"/>
      <c r="J889" s="7"/>
    </row>
    <row r="890" ht="15.75" customHeight="1">
      <c r="D890" s="7"/>
      <c r="E890" s="7"/>
      <c r="F890" s="7"/>
      <c r="J890" s="7"/>
    </row>
    <row r="891" ht="15.75" customHeight="1">
      <c r="D891" s="7"/>
      <c r="E891" s="7"/>
      <c r="F891" s="7"/>
      <c r="J891" s="7"/>
    </row>
    <row r="892" ht="15.75" customHeight="1">
      <c r="D892" s="7"/>
      <c r="E892" s="7"/>
      <c r="F892" s="7"/>
      <c r="J892" s="7"/>
    </row>
    <row r="893" ht="15.75" customHeight="1">
      <c r="D893" s="7"/>
      <c r="E893" s="7"/>
      <c r="F893" s="7"/>
      <c r="J893" s="7"/>
    </row>
    <row r="894" ht="15.75" customHeight="1">
      <c r="D894" s="7"/>
      <c r="E894" s="7"/>
      <c r="F894" s="7"/>
      <c r="J894" s="7"/>
    </row>
    <row r="895" ht="15.75" customHeight="1">
      <c r="D895" s="7"/>
      <c r="E895" s="7"/>
      <c r="F895" s="7"/>
      <c r="J895" s="7"/>
    </row>
    <row r="896" ht="15.75" customHeight="1">
      <c r="D896" s="7"/>
      <c r="E896" s="7"/>
      <c r="F896" s="7"/>
      <c r="J896" s="7"/>
    </row>
    <row r="897" ht="15.75" customHeight="1">
      <c r="D897" s="7"/>
      <c r="E897" s="7"/>
      <c r="F897" s="7"/>
      <c r="J897" s="7"/>
    </row>
    <row r="898" ht="15.75" customHeight="1">
      <c r="D898" s="7"/>
      <c r="E898" s="7"/>
      <c r="F898" s="7"/>
      <c r="J898" s="7"/>
    </row>
    <row r="899" ht="15.75" customHeight="1">
      <c r="D899" s="7"/>
      <c r="E899" s="7"/>
      <c r="F899" s="7"/>
      <c r="J899" s="7"/>
    </row>
    <row r="900" ht="15.75" customHeight="1">
      <c r="D900" s="7"/>
      <c r="E900" s="7"/>
      <c r="F900" s="7"/>
      <c r="J900" s="7"/>
    </row>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2:A3">
    <cfRule type="expression" dxfId="0" priority="1">
      <formula>#REF!="★★★"</formula>
    </cfRule>
  </conditionalFormatting>
  <conditionalFormatting sqref="A2:A3">
    <cfRule type="expression" dxfId="1" priority="2">
      <formula>#REF!="★★★★"</formula>
    </cfRule>
  </conditionalFormatting>
  <conditionalFormatting sqref="A2:A3">
    <cfRule type="expression" dxfId="2" priority="3">
      <formula>#REF!="★★★★★"</formula>
    </cfRule>
  </conditionalFormatting>
  <conditionalFormatting sqref="A1:J1000">
    <cfRule type="expression" dxfId="0" priority="4">
      <formula>$G:$G="★★★"</formula>
    </cfRule>
  </conditionalFormatting>
  <conditionalFormatting sqref="A1:J1000">
    <cfRule type="expression" dxfId="1" priority="5">
      <formula>$G:$G="★★★★"</formula>
    </cfRule>
  </conditionalFormatting>
  <conditionalFormatting sqref="A1:J1000">
    <cfRule type="expression" dxfId="2" priority="6">
      <formula>$G:$G="★★★★★"</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3.29"/>
    <col customWidth="1" min="2" max="3" width="7.86"/>
    <col customWidth="1" min="4" max="4" width="14.43"/>
    <col customWidth="1" min="5" max="5" width="18.86"/>
    <col customWidth="1" min="6" max="6" width="28.57"/>
    <col customWidth="1" min="7" max="10" width="12.29"/>
  </cols>
  <sheetData>
    <row r="1" ht="37.5" customHeight="1">
      <c r="A1" s="8" t="s">
        <v>698</v>
      </c>
      <c r="B1" s="1" t="s">
        <v>0</v>
      </c>
      <c r="C1" s="1" t="s">
        <v>1</v>
      </c>
      <c r="D1" s="1" t="str">
        <f>IFERROR(__xludf.DUMMYFUNCTION("{""Item Type"";ArrayFormula(IFERROR( REGEXEXTRACT(A2:A21,""([\w]+)[A-Z]"")))}"),"Item Type")</f>
        <v>Item Type</v>
      </c>
      <c r="E1" s="1" t="str">
        <f>IFERROR(__xludf.DUMMYFUNCTION("{""Date and Time"";ArrayFormula(IFERROR(REGEXEXTRACT(A2:A21,""[0-9]+.{15}$"")))}"),"Date and Time")</f>
        <v>Date and Time</v>
      </c>
      <c r="F1" s="1" t="str">
        <f>IFERROR(__xludf.DUMMYFUNCTION("{""Item Name"";ArrayFormula(IFERROR(IF(REGEXREPLACE(REGEXEXTRACT(A2:A21,""[\w]+([A-Z][a-z].+)[0-9]+.{18}$""),"" \(.+"",) = ""Mortal Shackle"", ""Memory of Dust"", REGEXREPLACE(REGEXEXTRACT(A2:A21,""[\w]+([A-Z][a-z].+)[0-9]+.{18}$""),"" \(.+"",))))}"),"Item Name")</f>
        <v>Item Name</v>
      </c>
      <c r="G1" s="1" t="s">
        <v>2</v>
      </c>
      <c r="H1" s="1" t="s">
        <v>3</v>
      </c>
      <c r="I1" s="1" t="s">
        <v>4</v>
      </c>
      <c r="J1" s="1" t="str">
        <f>IFERROR(__xludf.DUMMYFUNCTION("{""Date and Time
Format"";ArrayFormula(IFERROR(VALUE(REGEXEXTRACT(A2:A21,""[0-9]+.{15}$""))))}"),"Date and Time
Format")</f>
        <v>Date and Time
Format</v>
      </c>
      <c r="K1" s="2" t="s">
        <v>5</v>
      </c>
    </row>
    <row r="2" ht="15.75" customHeight="1">
      <c r="A2" s="1" t="s">
        <v>699</v>
      </c>
      <c r="B2" s="3">
        <v>1.0</v>
      </c>
      <c r="C2" s="3">
        <v>1.0</v>
      </c>
      <c r="D2" s="1" t="str">
        <f>IFERROR(__xludf.DUMMYFUNCTION("""COMPUTED_VALUE"""),"Character")</f>
        <v>Character</v>
      </c>
      <c r="E2" s="1" t="str">
        <f>IFERROR(__xludf.DUMMYFUNCTION("""COMPUTED_VALUE"""),"2020-09-27 22:28:40")</f>
        <v>2020-09-27 22:28:40</v>
      </c>
      <c r="F2" s="1" t="str">
        <f>IFERROR(__xludf.DUMMYFUNCTION("""COMPUTED_VALUE"""),"Qiqi")</f>
        <v>Qiqi</v>
      </c>
      <c r="G2" s="1" t="s">
        <v>67</v>
      </c>
      <c r="H2" s="4">
        <v>44101.0</v>
      </c>
      <c r="I2" s="4" t="s">
        <v>8</v>
      </c>
      <c r="J2" s="5">
        <f>IFERROR(__xludf.DUMMYFUNCTION("""COMPUTED_VALUE"""),44101.936574074076)</f>
        <v>44101.93657</v>
      </c>
      <c r="K2" s="2" t="s">
        <v>700</v>
      </c>
    </row>
    <row r="3" ht="15.75" customHeight="1">
      <c r="A3" s="1" t="s">
        <v>701</v>
      </c>
      <c r="B3" s="3">
        <v>2.0</v>
      </c>
      <c r="C3" s="3">
        <v>2.0</v>
      </c>
      <c r="D3" s="1" t="str">
        <f>IFERROR(__xludf.DUMMYFUNCTION("""COMPUTED_VALUE"""),"Weapon")</f>
        <v>Weapon</v>
      </c>
      <c r="E3" s="1" t="str">
        <f>IFERROR(__xludf.DUMMYFUNCTION("""COMPUTED_VALUE"""),"2020-09-27 22:28:40")</f>
        <v>2020-09-27 22:28:40</v>
      </c>
      <c r="F3" s="1" t="str">
        <f>IFERROR(__xludf.DUMMYFUNCTION("""COMPUTED_VALUE"""),"Debate Club")</f>
        <v>Debate Club</v>
      </c>
      <c r="G3" s="1" t="s">
        <v>7</v>
      </c>
      <c r="H3" s="4">
        <v>44101.0</v>
      </c>
      <c r="I3" s="4" t="s">
        <v>8</v>
      </c>
      <c r="J3" s="5">
        <f>IFERROR(__xludf.DUMMYFUNCTION("""COMPUTED_VALUE"""),44101.936574074076)</f>
        <v>44101.93657</v>
      </c>
      <c r="K3" s="2" t="s">
        <v>700</v>
      </c>
    </row>
    <row r="4" ht="15.75" customHeight="1">
      <c r="A4" s="1" t="s">
        <v>702</v>
      </c>
      <c r="B4" s="3">
        <v>3.0</v>
      </c>
      <c r="C4" s="3">
        <v>3.0</v>
      </c>
      <c r="D4" s="1" t="str">
        <f>IFERROR(__xludf.DUMMYFUNCTION("""COMPUTED_VALUE"""),"Weapon")</f>
        <v>Weapon</v>
      </c>
      <c r="E4" s="1" t="str">
        <f>IFERROR(__xludf.DUMMYFUNCTION("""COMPUTED_VALUE"""),"2020-09-27 22:28:40")</f>
        <v>2020-09-27 22:28:40</v>
      </c>
      <c r="F4" s="1" t="str">
        <f>IFERROR(__xludf.DUMMYFUNCTION("""COMPUTED_VALUE"""),"Magic Guide")</f>
        <v>Magic Guide</v>
      </c>
      <c r="G4" s="1" t="s">
        <v>7</v>
      </c>
      <c r="H4" s="4">
        <v>44101.0</v>
      </c>
      <c r="I4" s="4" t="s">
        <v>8</v>
      </c>
      <c r="J4" s="5">
        <f>IFERROR(__xludf.DUMMYFUNCTION("""COMPUTED_VALUE"""),44101.936574074076)</f>
        <v>44101.93657</v>
      </c>
      <c r="K4" s="2" t="s">
        <v>700</v>
      </c>
    </row>
    <row r="5" ht="15.75" customHeight="1">
      <c r="A5" s="1" t="s">
        <v>703</v>
      </c>
      <c r="B5" s="3">
        <v>4.0</v>
      </c>
      <c r="C5" s="3">
        <v>4.0</v>
      </c>
      <c r="D5" s="1" t="str">
        <f>IFERROR(__xludf.DUMMYFUNCTION("""COMPUTED_VALUE"""),"Weapon")</f>
        <v>Weapon</v>
      </c>
      <c r="E5" s="1" t="str">
        <f>IFERROR(__xludf.DUMMYFUNCTION("""COMPUTED_VALUE"""),"2020-09-27 22:28:40")</f>
        <v>2020-09-27 22:28:40</v>
      </c>
      <c r="F5" s="1" t="str">
        <f>IFERROR(__xludf.DUMMYFUNCTION("""COMPUTED_VALUE"""),"Ferrous Shadow")</f>
        <v>Ferrous Shadow</v>
      </c>
      <c r="G5" s="1" t="s">
        <v>7</v>
      </c>
      <c r="H5" s="4">
        <v>44101.0</v>
      </c>
      <c r="I5" s="4" t="s">
        <v>8</v>
      </c>
      <c r="J5" s="5">
        <f>IFERROR(__xludf.DUMMYFUNCTION("""COMPUTED_VALUE"""),44101.936574074076)</f>
        <v>44101.93657</v>
      </c>
      <c r="K5" s="2" t="s">
        <v>700</v>
      </c>
    </row>
    <row r="6" ht="15.75" customHeight="1">
      <c r="A6" s="1" t="s">
        <v>704</v>
      </c>
      <c r="B6" s="3">
        <v>5.0</v>
      </c>
      <c r="C6" s="3">
        <v>5.0</v>
      </c>
      <c r="D6" s="1" t="str">
        <f>IFERROR(__xludf.DUMMYFUNCTION("""COMPUTED_VALUE"""),"Weapon")</f>
        <v>Weapon</v>
      </c>
      <c r="E6" s="1" t="str">
        <f>IFERROR(__xludf.DUMMYFUNCTION("""COMPUTED_VALUE"""),"2020-09-27 22:28:40")</f>
        <v>2020-09-27 22:28:40</v>
      </c>
      <c r="F6" s="1" t="str">
        <f>IFERROR(__xludf.DUMMYFUNCTION("""COMPUTED_VALUE"""),"Emerald Orb")</f>
        <v>Emerald Orb</v>
      </c>
      <c r="G6" s="1" t="s">
        <v>7</v>
      </c>
      <c r="H6" s="4">
        <v>44101.0</v>
      </c>
      <c r="I6" s="4" t="s">
        <v>8</v>
      </c>
      <c r="J6" s="5">
        <f>IFERROR(__xludf.DUMMYFUNCTION("""COMPUTED_VALUE"""),44101.936574074076)</f>
        <v>44101.93657</v>
      </c>
      <c r="K6" s="2" t="s">
        <v>700</v>
      </c>
    </row>
    <row r="7" ht="15.75" customHeight="1">
      <c r="A7" s="1" t="s">
        <v>705</v>
      </c>
      <c r="B7" s="3">
        <v>6.0</v>
      </c>
      <c r="C7" s="3">
        <v>6.0</v>
      </c>
      <c r="D7" s="1" t="str">
        <f>IFERROR(__xludf.DUMMYFUNCTION("""COMPUTED_VALUE"""),"Weapon")</f>
        <v>Weapon</v>
      </c>
      <c r="E7" s="1" t="str">
        <f>IFERROR(__xludf.DUMMYFUNCTION("""COMPUTED_VALUE"""),"2020-09-27 22:28:40")</f>
        <v>2020-09-27 22:28:40</v>
      </c>
      <c r="F7" s="1" t="str">
        <f>IFERROR(__xludf.DUMMYFUNCTION("""COMPUTED_VALUE"""),"Sharpshooter's Oath")</f>
        <v>Sharpshooter's Oath</v>
      </c>
      <c r="G7" s="1" t="s">
        <v>7</v>
      </c>
      <c r="H7" s="4">
        <v>44101.0</v>
      </c>
      <c r="I7" s="4" t="s">
        <v>8</v>
      </c>
      <c r="J7" s="5">
        <f>IFERROR(__xludf.DUMMYFUNCTION("""COMPUTED_VALUE"""),44101.936574074076)</f>
        <v>44101.93657</v>
      </c>
      <c r="K7" s="2" t="s">
        <v>700</v>
      </c>
    </row>
    <row r="8" ht="15.75" customHeight="1">
      <c r="A8" s="1" t="s">
        <v>704</v>
      </c>
      <c r="B8" s="3">
        <v>7.0</v>
      </c>
      <c r="C8" s="3">
        <v>7.0</v>
      </c>
      <c r="D8" s="1" t="str">
        <f>IFERROR(__xludf.DUMMYFUNCTION("""COMPUTED_VALUE"""),"Weapon")</f>
        <v>Weapon</v>
      </c>
      <c r="E8" s="1" t="str">
        <f>IFERROR(__xludf.DUMMYFUNCTION("""COMPUTED_VALUE"""),"2020-09-27 22:28:40")</f>
        <v>2020-09-27 22:28:40</v>
      </c>
      <c r="F8" s="1" t="str">
        <f>IFERROR(__xludf.DUMMYFUNCTION("""COMPUTED_VALUE"""),"Emerald Orb")</f>
        <v>Emerald Orb</v>
      </c>
      <c r="G8" s="1" t="s">
        <v>7</v>
      </c>
      <c r="H8" s="4">
        <v>44101.0</v>
      </c>
      <c r="I8" s="4" t="s">
        <v>8</v>
      </c>
      <c r="J8" s="5">
        <f>IFERROR(__xludf.DUMMYFUNCTION("""COMPUTED_VALUE"""),44101.936574074076)</f>
        <v>44101.93657</v>
      </c>
      <c r="K8" s="2" t="s">
        <v>700</v>
      </c>
    </row>
    <row r="9" ht="15.75" customHeight="1">
      <c r="A9" s="1" t="s">
        <v>706</v>
      </c>
      <c r="B9" s="3">
        <v>8.0</v>
      </c>
      <c r="C9" s="3">
        <v>8.0</v>
      </c>
      <c r="D9" s="1" t="str">
        <f>IFERROR(__xludf.DUMMYFUNCTION("""COMPUTED_VALUE"""),"Character")</f>
        <v>Character</v>
      </c>
      <c r="E9" s="1" t="str">
        <f>IFERROR(__xludf.DUMMYFUNCTION("""COMPUTED_VALUE"""),"2020-09-27 22:28:40")</f>
        <v>2020-09-27 22:28:40</v>
      </c>
      <c r="F9" s="1" t="str">
        <f>IFERROR(__xludf.DUMMYFUNCTION("""COMPUTED_VALUE"""),"Noelle")</f>
        <v>Noelle</v>
      </c>
      <c r="G9" s="1" t="s">
        <v>17</v>
      </c>
      <c r="H9" s="4">
        <v>44101.0</v>
      </c>
      <c r="I9" s="4" t="s">
        <v>8</v>
      </c>
      <c r="J9" s="5">
        <f>IFERROR(__xludf.DUMMYFUNCTION("""COMPUTED_VALUE"""),44101.936574074076)</f>
        <v>44101.93657</v>
      </c>
      <c r="K9" s="2" t="s">
        <v>700</v>
      </c>
    </row>
    <row r="10" ht="15.75" customHeight="1">
      <c r="A10" s="1" t="s">
        <v>707</v>
      </c>
      <c r="B10" s="3">
        <v>9.0</v>
      </c>
      <c r="C10" s="3">
        <v>9.0</v>
      </c>
      <c r="D10" s="1" t="str">
        <f>IFERROR(__xludf.DUMMYFUNCTION("""COMPUTED_VALUE"""),"Weapon")</f>
        <v>Weapon</v>
      </c>
      <c r="E10" s="1" t="str">
        <f>IFERROR(__xludf.DUMMYFUNCTION("""COMPUTED_VALUE"""),"2020-09-27 22:28:40")</f>
        <v>2020-09-27 22:28:40</v>
      </c>
      <c r="F10" s="1" t="str">
        <f>IFERROR(__xludf.DUMMYFUNCTION("""COMPUTED_VALUE"""),"Slingshot")</f>
        <v>Slingshot</v>
      </c>
      <c r="G10" s="1" t="s">
        <v>7</v>
      </c>
      <c r="H10" s="4">
        <v>44101.0</v>
      </c>
      <c r="I10" s="4" t="s">
        <v>8</v>
      </c>
      <c r="J10" s="5">
        <f>IFERROR(__xludf.DUMMYFUNCTION("""COMPUTED_VALUE"""),44101.936574074076)</f>
        <v>44101.93657</v>
      </c>
      <c r="K10" s="2" t="s">
        <v>700</v>
      </c>
    </row>
    <row r="11" ht="15.75" customHeight="1">
      <c r="A11" s="1" t="s">
        <v>708</v>
      </c>
      <c r="B11" s="3">
        <v>10.0</v>
      </c>
      <c r="C11" s="3">
        <v>10.0</v>
      </c>
      <c r="D11" s="1" t="str">
        <f>IFERROR(__xludf.DUMMYFUNCTION("""COMPUTED_VALUE"""),"Character")</f>
        <v>Character</v>
      </c>
      <c r="E11" s="1" t="str">
        <f>IFERROR(__xludf.DUMMYFUNCTION("""COMPUTED_VALUE"""),"2020-09-27 22:28:40")</f>
        <v>2020-09-27 22:28:40</v>
      </c>
      <c r="F11" s="1" t="str">
        <f>IFERROR(__xludf.DUMMYFUNCTION("""COMPUTED_VALUE"""),"Razor")</f>
        <v>Razor</v>
      </c>
      <c r="G11" s="1" t="s">
        <v>17</v>
      </c>
      <c r="H11" s="4">
        <v>44101.0</v>
      </c>
      <c r="I11" s="4" t="s">
        <v>8</v>
      </c>
      <c r="J11" s="5">
        <f>IFERROR(__xludf.DUMMYFUNCTION("""COMPUTED_VALUE"""),44101.936574074076)</f>
        <v>44101.93657</v>
      </c>
      <c r="K11" s="2" t="s">
        <v>700</v>
      </c>
    </row>
    <row r="12" ht="15.75" customHeight="1">
      <c r="A12" s="1" t="s">
        <v>709</v>
      </c>
      <c r="B12" s="3">
        <v>1.0</v>
      </c>
      <c r="C12" s="3">
        <v>11.0</v>
      </c>
      <c r="D12" s="1" t="str">
        <f>IFERROR(__xludf.DUMMYFUNCTION("""COMPUTED_VALUE"""),"Weapon")</f>
        <v>Weapon</v>
      </c>
      <c r="E12" s="1" t="str">
        <f>IFERROR(__xludf.DUMMYFUNCTION("""COMPUTED_VALUE"""),"2020-09-28 00:20:18")</f>
        <v>2020-09-28 00:20:18</v>
      </c>
      <c r="F12" s="1" t="str">
        <f>IFERROR(__xludf.DUMMYFUNCTION("""COMPUTED_VALUE"""),"Bloodtainted Greatsword")</f>
        <v>Bloodtainted Greatsword</v>
      </c>
      <c r="G12" s="1" t="s">
        <v>7</v>
      </c>
      <c r="H12" s="4">
        <v>44102.0</v>
      </c>
      <c r="I12" s="4" t="s">
        <v>8</v>
      </c>
      <c r="J12" s="5">
        <f>IFERROR(__xludf.DUMMYFUNCTION("""COMPUTED_VALUE"""),44102.01409722222)</f>
        <v>44102.0141</v>
      </c>
      <c r="K12" s="2" t="s">
        <v>700</v>
      </c>
    </row>
    <row r="13" ht="15.75" customHeight="1">
      <c r="A13" s="1" t="s">
        <v>710</v>
      </c>
      <c r="B13" s="3">
        <v>2.0</v>
      </c>
      <c r="C13" s="3">
        <v>12.0</v>
      </c>
      <c r="D13" s="1" t="str">
        <f>IFERROR(__xludf.DUMMYFUNCTION("""COMPUTED_VALUE"""),"Weapon")</f>
        <v>Weapon</v>
      </c>
      <c r="E13" s="1" t="str">
        <f>IFERROR(__xludf.DUMMYFUNCTION("""COMPUTED_VALUE"""),"2020-09-28 00:20:18")</f>
        <v>2020-09-28 00:20:18</v>
      </c>
      <c r="F13" s="1" t="str">
        <f>IFERROR(__xludf.DUMMYFUNCTION("""COMPUTED_VALUE"""),"Debate Club")</f>
        <v>Debate Club</v>
      </c>
      <c r="G13" s="1" t="s">
        <v>7</v>
      </c>
      <c r="H13" s="4">
        <v>44102.0</v>
      </c>
      <c r="I13" s="4" t="s">
        <v>8</v>
      </c>
      <c r="J13" s="5">
        <f>IFERROR(__xludf.DUMMYFUNCTION("""COMPUTED_VALUE"""),44102.01409722222)</f>
        <v>44102.0141</v>
      </c>
      <c r="K13" s="2" t="s">
        <v>700</v>
      </c>
    </row>
    <row r="14" ht="15.75" customHeight="1">
      <c r="A14" s="1" t="s">
        <v>711</v>
      </c>
      <c r="B14" s="3">
        <v>3.0</v>
      </c>
      <c r="C14" s="3">
        <v>13.0</v>
      </c>
      <c r="D14" s="1" t="str">
        <f>IFERROR(__xludf.DUMMYFUNCTION("""COMPUTED_VALUE"""),"Weapon")</f>
        <v>Weapon</v>
      </c>
      <c r="E14" s="1" t="str">
        <f>IFERROR(__xludf.DUMMYFUNCTION("""COMPUTED_VALUE"""),"2020-09-28 00:20:18")</f>
        <v>2020-09-28 00:20:18</v>
      </c>
      <c r="F14" s="1" t="str">
        <f>IFERROR(__xludf.DUMMYFUNCTION("""COMPUTED_VALUE"""),"Harbinger of Dawn")</f>
        <v>Harbinger of Dawn</v>
      </c>
      <c r="G14" s="1" t="s">
        <v>7</v>
      </c>
      <c r="H14" s="4">
        <v>44102.0</v>
      </c>
      <c r="I14" s="4" t="s">
        <v>8</v>
      </c>
      <c r="J14" s="5">
        <f>IFERROR(__xludf.DUMMYFUNCTION("""COMPUTED_VALUE"""),44102.01409722222)</f>
        <v>44102.0141</v>
      </c>
      <c r="K14" s="2" t="s">
        <v>700</v>
      </c>
    </row>
    <row r="15" ht="15.75" customHeight="1">
      <c r="A15" s="1" t="s">
        <v>712</v>
      </c>
      <c r="B15" s="3">
        <v>4.0</v>
      </c>
      <c r="C15" s="3">
        <v>14.0</v>
      </c>
      <c r="D15" s="1" t="str">
        <f>IFERROR(__xludf.DUMMYFUNCTION("""COMPUTED_VALUE"""),"Weapon")</f>
        <v>Weapon</v>
      </c>
      <c r="E15" s="1" t="str">
        <f>IFERROR(__xludf.DUMMYFUNCTION("""COMPUTED_VALUE"""),"2020-09-28 00:20:18")</f>
        <v>2020-09-28 00:20:18</v>
      </c>
      <c r="F15" s="1" t="str">
        <f>IFERROR(__xludf.DUMMYFUNCTION("""COMPUTED_VALUE"""),"Magic Guide")</f>
        <v>Magic Guide</v>
      </c>
      <c r="G15" s="1" t="s">
        <v>7</v>
      </c>
      <c r="H15" s="4">
        <v>44102.0</v>
      </c>
      <c r="I15" s="4" t="s">
        <v>8</v>
      </c>
      <c r="J15" s="5">
        <f>IFERROR(__xludf.DUMMYFUNCTION("""COMPUTED_VALUE"""),44102.01409722222)</f>
        <v>44102.0141</v>
      </c>
      <c r="K15" s="2" t="s">
        <v>700</v>
      </c>
    </row>
    <row r="16" ht="15.75" customHeight="1">
      <c r="A16" s="1" t="s">
        <v>713</v>
      </c>
      <c r="B16" s="3">
        <v>5.0</v>
      </c>
      <c r="C16" s="3">
        <v>15.0</v>
      </c>
      <c r="D16" s="1" t="str">
        <f>IFERROR(__xludf.DUMMYFUNCTION("""COMPUTED_VALUE"""),"Character")</f>
        <v>Character</v>
      </c>
      <c r="E16" s="1" t="str">
        <f>IFERROR(__xludf.DUMMYFUNCTION("""COMPUTED_VALUE"""),"2020-09-28 00:20:18")</f>
        <v>2020-09-28 00:20:18</v>
      </c>
      <c r="F16" s="1" t="str">
        <f>IFERROR(__xludf.DUMMYFUNCTION("""COMPUTED_VALUE"""),"Mona")</f>
        <v>Mona</v>
      </c>
      <c r="G16" s="1" t="s">
        <v>67</v>
      </c>
      <c r="H16" s="4">
        <v>44102.0</v>
      </c>
      <c r="I16" s="4" t="s">
        <v>8</v>
      </c>
      <c r="J16" s="5">
        <f>IFERROR(__xludf.DUMMYFUNCTION("""COMPUTED_VALUE"""),44102.01409722222)</f>
        <v>44102.0141</v>
      </c>
      <c r="K16" s="2" t="s">
        <v>700</v>
      </c>
    </row>
    <row r="17" ht="15.75" customHeight="1">
      <c r="A17" s="1" t="s">
        <v>714</v>
      </c>
      <c r="B17" s="3">
        <v>6.0</v>
      </c>
      <c r="C17" s="3">
        <v>16.0</v>
      </c>
      <c r="D17" s="1" t="str">
        <f>IFERROR(__xludf.DUMMYFUNCTION("""COMPUTED_VALUE"""),"Weapon")</f>
        <v>Weapon</v>
      </c>
      <c r="E17" s="1" t="str">
        <f>IFERROR(__xludf.DUMMYFUNCTION("""COMPUTED_VALUE"""),"2020-09-28 00:20:18")</f>
        <v>2020-09-28 00:20:18</v>
      </c>
      <c r="F17" s="1" t="str">
        <f>IFERROR(__xludf.DUMMYFUNCTION("""COMPUTED_VALUE"""),"Slingshot")</f>
        <v>Slingshot</v>
      </c>
      <c r="G17" s="1" t="s">
        <v>7</v>
      </c>
      <c r="H17" s="4">
        <v>44102.0</v>
      </c>
      <c r="I17" s="4" t="s">
        <v>8</v>
      </c>
      <c r="J17" s="5">
        <f>IFERROR(__xludf.DUMMYFUNCTION("""COMPUTED_VALUE"""),44102.01409722222)</f>
        <v>44102.0141</v>
      </c>
      <c r="K17" s="2" t="s">
        <v>700</v>
      </c>
    </row>
    <row r="18" ht="15.75" customHeight="1">
      <c r="A18" s="1" t="s">
        <v>711</v>
      </c>
      <c r="B18" s="3">
        <v>7.0</v>
      </c>
      <c r="C18" s="3">
        <v>17.0</v>
      </c>
      <c r="D18" s="1" t="str">
        <f>IFERROR(__xludf.DUMMYFUNCTION("""COMPUTED_VALUE"""),"Weapon")</f>
        <v>Weapon</v>
      </c>
      <c r="E18" s="1" t="str">
        <f>IFERROR(__xludf.DUMMYFUNCTION("""COMPUTED_VALUE"""),"2020-09-28 00:20:18")</f>
        <v>2020-09-28 00:20:18</v>
      </c>
      <c r="F18" s="1" t="str">
        <f>IFERROR(__xludf.DUMMYFUNCTION("""COMPUTED_VALUE"""),"Harbinger of Dawn")</f>
        <v>Harbinger of Dawn</v>
      </c>
      <c r="G18" s="1" t="s">
        <v>7</v>
      </c>
      <c r="H18" s="4">
        <v>44102.0</v>
      </c>
      <c r="I18" s="4" t="s">
        <v>8</v>
      </c>
      <c r="J18" s="5">
        <f>IFERROR(__xludf.DUMMYFUNCTION("""COMPUTED_VALUE"""),44102.01409722222)</f>
        <v>44102.0141</v>
      </c>
      <c r="K18" s="2" t="s">
        <v>700</v>
      </c>
    </row>
    <row r="19" ht="15.75" customHeight="1">
      <c r="A19" s="1" t="s">
        <v>709</v>
      </c>
      <c r="B19" s="3">
        <v>8.0</v>
      </c>
      <c r="C19" s="3">
        <v>18.0</v>
      </c>
      <c r="D19" s="1" t="str">
        <f>IFERROR(__xludf.DUMMYFUNCTION("""COMPUTED_VALUE"""),"Weapon")</f>
        <v>Weapon</v>
      </c>
      <c r="E19" s="1" t="str">
        <f>IFERROR(__xludf.DUMMYFUNCTION("""COMPUTED_VALUE"""),"2020-09-28 00:20:18")</f>
        <v>2020-09-28 00:20:18</v>
      </c>
      <c r="F19" s="1" t="str">
        <f>IFERROR(__xludf.DUMMYFUNCTION("""COMPUTED_VALUE"""),"Bloodtainted Greatsword")</f>
        <v>Bloodtainted Greatsword</v>
      </c>
      <c r="G19" s="1" t="s">
        <v>7</v>
      </c>
      <c r="H19" s="4">
        <v>44102.0</v>
      </c>
      <c r="I19" s="4" t="s">
        <v>8</v>
      </c>
      <c r="J19" s="5">
        <f>IFERROR(__xludf.DUMMYFUNCTION("""COMPUTED_VALUE"""),44102.01409722222)</f>
        <v>44102.0141</v>
      </c>
      <c r="K19" s="2" t="s">
        <v>700</v>
      </c>
    </row>
    <row r="20" ht="15.75" customHeight="1">
      <c r="A20" s="1" t="s">
        <v>715</v>
      </c>
      <c r="B20" s="3">
        <v>9.0</v>
      </c>
      <c r="C20" s="3">
        <v>19.0</v>
      </c>
      <c r="D20" s="1" t="str">
        <f>IFERROR(__xludf.DUMMYFUNCTION("""COMPUTED_VALUE"""),"Weapon")</f>
        <v>Weapon</v>
      </c>
      <c r="E20" s="1" t="str">
        <f>IFERROR(__xludf.DUMMYFUNCTION("""COMPUTED_VALUE"""),"2020-09-28 00:20:18")</f>
        <v>2020-09-28 00:20:18</v>
      </c>
      <c r="F20" s="1" t="str">
        <f>IFERROR(__xludf.DUMMYFUNCTION("""COMPUTED_VALUE"""),"Emerald Orb")</f>
        <v>Emerald Orb</v>
      </c>
      <c r="G20" s="1" t="s">
        <v>7</v>
      </c>
      <c r="H20" s="4">
        <v>44102.0</v>
      </c>
      <c r="I20" s="4" t="s">
        <v>8</v>
      </c>
      <c r="J20" s="5">
        <f>IFERROR(__xludf.DUMMYFUNCTION("""COMPUTED_VALUE"""),44102.01409722222)</f>
        <v>44102.0141</v>
      </c>
      <c r="K20" s="2" t="s">
        <v>700</v>
      </c>
    </row>
    <row r="21" ht="15.75" customHeight="1">
      <c r="A21" s="1" t="s">
        <v>716</v>
      </c>
      <c r="B21" s="3">
        <v>10.0</v>
      </c>
      <c r="C21" s="3">
        <v>20.0</v>
      </c>
      <c r="D21" s="1" t="str">
        <f>IFERROR(__xludf.DUMMYFUNCTION("""COMPUTED_VALUE"""),"Character")</f>
        <v>Character</v>
      </c>
      <c r="E21" s="1" t="str">
        <f>IFERROR(__xludf.DUMMYFUNCTION("""COMPUTED_VALUE"""),"2020-09-28 00:20:18")</f>
        <v>2020-09-28 00:20:18</v>
      </c>
      <c r="F21" s="1" t="str">
        <f>IFERROR(__xludf.DUMMYFUNCTION("""COMPUTED_VALUE"""),"Xingqiu")</f>
        <v>Xingqiu</v>
      </c>
      <c r="G21" s="1" t="s">
        <v>17</v>
      </c>
      <c r="H21" s="4">
        <v>44102.0</v>
      </c>
      <c r="I21" s="4" t="s">
        <v>8</v>
      </c>
      <c r="J21" s="5">
        <f>IFERROR(__xludf.DUMMYFUNCTION("""COMPUTED_VALUE"""),44102.01409722222)</f>
        <v>44102.0141</v>
      </c>
      <c r="K21" s="2" t="s">
        <v>700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2">
    <cfRule type="expression" dxfId="0" priority="1">
      <formula>#REF!="★★★"</formula>
    </cfRule>
  </conditionalFormatting>
  <conditionalFormatting sqref="A2">
    <cfRule type="expression" dxfId="1" priority="2">
      <formula>#REF!="★★★★"</formula>
    </cfRule>
  </conditionalFormatting>
  <conditionalFormatting sqref="A2">
    <cfRule type="expression" dxfId="2" priority="3">
      <formula>#REF!="★★★★★"</formula>
    </cfRule>
  </conditionalFormatting>
  <conditionalFormatting sqref="A1:J21">
    <cfRule type="expression" dxfId="0" priority="4">
      <formula>$G:$G="★★★"</formula>
    </cfRule>
  </conditionalFormatting>
  <conditionalFormatting sqref="A1:J21">
    <cfRule type="expression" dxfId="1" priority="5">
      <formula>$G:$G="★★★★"</formula>
    </cfRule>
  </conditionalFormatting>
  <conditionalFormatting sqref="A1:J21">
    <cfRule type="expression" dxfId="2" priority="6">
      <formula>$G:$G="★★★★★"</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29"/>
    <col customWidth="1" min="2" max="2" width="19.71"/>
    <col customWidth="1" min="3" max="3" width="14.43"/>
    <col customWidth="1" min="4" max="4" width="20.57"/>
    <col customWidth="1" min="5" max="5" width="19.14"/>
    <col customWidth="1" min="6" max="6" width="19.86"/>
  </cols>
  <sheetData>
    <row r="1" ht="41.25" customHeight="1">
      <c r="A1" s="1" t="s">
        <v>717</v>
      </c>
      <c r="B1" s="9" t="s">
        <v>718</v>
      </c>
      <c r="C1" s="10" t="s">
        <v>2</v>
      </c>
      <c r="D1" s="1" t="s">
        <v>719</v>
      </c>
      <c r="E1" s="1" t="s">
        <v>720</v>
      </c>
      <c r="F1" s="1" t="s">
        <v>721</v>
      </c>
      <c r="G1" s="1" t="s">
        <v>722</v>
      </c>
      <c r="H1" s="1" t="s">
        <v>723</v>
      </c>
      <c r="I1" s="11" t="s">
        <v>724</v>
      </c>
      <c r="J1" s="12" t="s">
        <v>725</v>
      </c>
      <c r="K1" s="1" t="s">
        <v>726</v>
      </c>
      <c r="L1" s="1" t="s">
        <v>727</v>
      </c>
      <c r="M1" s="1" t="s">
        <v>728</v>
      </c>
      <c r="N1" s="1" t="s">
        <v>729</v>
      </c>
      <c r="O1" s="1" t="s">
        <v>730</v>
      </c>
      <c r="P1" s="1" t="s">
        <v>731</v>
      </c>
      <c r="Q1" s="1" t="s">
        <v>732</v>
      </c>
    </row>
    <row r="2" ht="15.75" customHeight="1">
      <c r="A2" s="13" t="s">
        <v>733</v>
      </c>
      <c r="B2" s="13" t="s">
        <v>734</v>
      </c>
      <c r="C2" s="14" t="s">
        <v>67</v>
      </c>
      <c r="D2" s="1">
        <v>1.0</v>
      </c>
      <c r="E2" s="1">
        <v>0.0</v>
      </c>
      <c r="F2" s="1">
        <v>0.0</v>
      </c>
      <c r="G2" s="1">
        <v>0.0</v>
      </c>
      <c r="H2" s="15">
        <v>1.0</v>
      </c>
      <c r="I2" s="16"/>
      <c r="J2" s="17" t="s">
        <v>735</v>
      </c>
      <c r="K2" s="16"/>
      <c r="L2" s="18" t="s">
        <v>736</v>
      </c>
      <c r="M2" s="18" t="s">
        <v>737</v>
      </c>
      <c r="N2" s="18" t="s">
        <v>738</v>
      </c>
      <c r="O2" s="18" t="s">
        <v>739</v>
      </c>
      <c r="P2" s="18" t="s">
        <v>740</v>
      </c>
      <c r="Q2" s="18" t="s">
        <v>741</v>
      </c>
    </row>
    <row r="3" ht="15.75" customHeight="1">
      <c r="A3" s="13" t="s">
        <v>733</v>
      </c>
      <c r="B3" s="1" t="s">
        <v>742</v>
      </c>
      <c r="C3" s="14" t="s">
        <v>67</v>
      </c>
      <c r="D3" s="1">
        <v>0.0</v>
      </c>
      <c r="E3" s="1">
        <v>0.0</v>
      </c>
      <c r="F3" s="1">
        <v>1.0</v>
      </c>
      <c r="G3" s="1">
        <v>0.0</v>
      </c>
      <c r="H3" s="1">
        <v>1.0</v>
      </c>
      <c r="I3" s="16"/>
      <c r="J3" s="17" t="s">
        <v>743</v>
      </c>
      <c r="K3" s="16"/>
      <c r="L3" s="18" t="s">
        <v>744</v>
      </c>
      <c r="M3" s="18" t="s">
        <v>745</v>
      </c>
      <c r="N3" s="18" t="s">
        <v>746</v>
      </c>
      <c r="O3" s="18" t="s">
        <v>747</v>
      </c>
      <c r="P3" s="18" t="s">
        <v>748</v>
      </c>
      <c r="Q3" s="18" t="s">
        <v>749</v>
      </c>
    </row>
    <row r="4" ht="15.75" customHeight="1">
      <c r="A4" s="13" t="s">
        <v>733</v>
      </c>
      <c r="B4" s="1" t="s">
        <v>750</v>
      </c>
      <c r="C4" s="14" t="s">
        <v>67</v>
      </c>
      <c r="D4" s="1">
        <v>0.0</v>
      </c>
      <c r="E4" s="1">
        <v>0.0</v>
      </c>
      <c r="F4" s="1">
        <v>0.0</v>
      </c>
      <c r="G4" s="1">
        <v>0.0</v>
      </c>
      <c r="H4" s="1">
        <v>0.0</v>
      </c>
      <c r="I4" s="16"/>
      <c r="J4" s="17" t="s">
        <v>751</v>
      </c>
      <c r="K4" s="16"/>
      <c r="L4" s="18" t="s">
        <v>752</v>
      </c>
      <c r="M4" s="18" t="s">
        <v>753</v>
      </c>
      <c r="N4" s="18" t="s">
        <v>754</v>
      </c>
      <c r="O4" s="18" t="s">
        <v>755</v>
      </c>
      <c r="P4" s="18" t="s">
        <v>756</v>
      </c>
      <c r="Q4" s="18" t="s">
        <v>757</v>
      </c>
    </row>
    <row r="5" ht="15.75" customHeight="1">
      <c r="A5" s="13" t="s">
        <v>733</v>
      </c>
      <c r="B5" s="1" t="s">
        <v>758</v>
      </c>
      <c r="C5" s="14" t="s">
        <v>67</v>
      </c>
      <c r="D5" s="1">
        <v>0.0</v>
      </c>
      <c r="E5" s="1">
        <v>0.0</v>
      </c>
      <c r="F5" s="1">
        <v>0.0</v>
      </c>
      <c r="G5" s="1">
        <v>0.0</v>
      </c>
      <c r="H5" s="1">
        <v>0.0</v>
      </c>
      <c r="I5" s="16"/>
      <c r="J5" s="17" t="s">
        <v>759</v>
      </c>
      <c r="K5" s="16"/>
      <c r="L5" s="18" t="s">
        <v>760</v>
      </c>
      <c r="M5" s="18" t="s">
        <v>761</v>
      </c>
      <c r="N5" s="18" t="s">
        <v>762</v>
      </c>
      <c r="O5" s="18" t="s">
        <v>763</v>
      </c>
      <c r="P5" s="18" t="s">
        <v>764</v>
      </c>
      <c r="Q5" s="18" t="s">
        <v>765</v>
      </c>
    </row>
    <row r="6" ht="15.75" customHeight="1">
      <c r="A6" s="13" t="s">
        <v>733</v>
      </c>
      <c r="B6" s="1" t="s">
        <v>766</v>
      </c>
      <c r="C6" s="14" t="s">
        <v>67</v>
      </c>
      <c r="D6" s="1">
        <v>0.0</v>
      </c>
      <c r="E6" s="1">
        <v>0.0</v>
      </c>
      <c r="F6" s="1">
        <v>0.0</v>
      </c>
      <c r="G6" s="1">
        <v>0.0</v>
      </c>
      <c r="H6" s="1">
        <v>0.0</v>
      </c>
      <c r="I6" s="16"/>
      <c r="J6" s="17" t="s">
        <v>767</v>
      </c>
      <c r="K6" s="16"/>
      <c r="L6" s="18" t="s">
        <v>768</v>
      </c>
      <c r="M6" s="18" t="s">
        <v>769</v>
      </c>
      <c r="N6" s="18" t="s">
        <v>770</v>
      </c>
      <c r="O6" s="18" t="s">
        <v>771</v>
      </c>
      <c r="P6" s="18" t="s">
        <v>772</v>
      </c>
      <c r="Q6" s="18" t="s">
        <v>773</v>
      </c>
    </row>
    <row r="7" ht="15.75" customHeight="1">
      <c r="A7" s="13" t="s">
        <v>733</v>
      </c>
      <c r="B7" s="1" t="s">
        <v>774</v>
      </c>
      <c r="C7" s="14" t="s">
        <v>67</v>
      </c>
      <c r="D7" s="1">
        <v>0.0</v>
      </c>
      <c r="E7" s="1">
        <v>0.0</v>
      </c>
      <c r="F7" s="1">
        <v>0.0</v>
      </c>
      <c r="G7" s="1">
        <v>0.0</v>
      </c>
      <c r="H7" s="1">
        <v>0.0</v>
      </c>
      <c r="I7" s="16"/>
      <c r="J7" s="17" t="s">
        <v>775</v>
      </c>
      <c r="K7" s="16"/>
      <c r="L7" s="18" t="s">
        <v>776</v>
      </c>
      <c r="M7" s="18" t="s">
        <v>777</v>
      </c>
      <c r="N7" s="18" t="s">
        <v>778</v>
      </c>
      <c r="O7" s="18" t="s">
        <v>779</v>
      </c>
      <c r="P7" s="18" t="s">
        <v>780</v>
      </c>
      <c r="Q7" s="18" t="s">
        <v>781</v>
      </c>
    </row>
    <row r="8" ht="15.75" customHeight="1">
      <c r="A8" s="1" t="s">
        <v>733</v>
      </c>
      <c r="B8" s="9" t="s">
        <v>782</v>
      </c>
      <c r="C8" s="14" t="s">
        <v>67</v>
      </c>
      <c r="D8" s="1">
        <v>0.0</v>
      </c>
      <c r="E8" s="1">
        <v>0.0</v>
      </c>
      <c r="F8" s="1">
        <v>0.0</v>
      </c>
      <c r="G8" s="1">
        <v>0.0</v>
      </c>
      <c r="H8" s="1">
        <v>0.0</v>
      </c>
      <c r="I8" s="16"/>
      <c r="J8" s="17" t="s">
        <v>783</v>
      </c>
      <c r="K8" s="16"/>
      <c r="L8" s="18" t="s">
        <v>784</v>
      </c>
      <c r="M8" s="18" t="s">
        <v>785</v>
      </c>
      <c r="N8" s="18" t="s">
        <v>786</v>
      </c>
      <c r="O8" s="18" t="s">
        <v>787</v>
      </c>
      <c r="P8" s="18" t="s">
        <v>788</v>
      </c>
      <c r="Q8" s="18" t="s">
        <v>789</v>
      </c>
    </row>
    <row r="9" ht="15.75" customHeight="1">
      <c r="A9" s="13" t="s">
        <v>733</v>
      </c>
      <c r="B9" s="1" t="s">
        <v>790</v>
      </c>
      <c r="C9" s="14" t="s">
        <v>67</v>
      </c>
      <c r="D9" s="1">
        <v>1.0</v>
      </c>
      <c r="E9" s="1">
        <v>0.0</v>
      </c>
      <c r="F9" s="1">
        <v>0.0</v>
      </c>
      <c r="G9" s="1">
        <v>1.0</v>
      </c>
      <c r="H9" s="1">
        <v>2.0</v>
      </c>
      <c r="I9" s="16"/>
      <c r="J9" s="17" t="s">
        <v>791</v>
      </c>
      <c r="K9" s="16"/>
      <c r="L9" s="18" t="s">
        <v>792</v>
      </c>
      <c r="M9" s="18" t="s">
        <v>793</v>
      </c>
      <c r="N9" s="18" t="s">
        <v>794</v>
      </c>
      <c r="O9" s="18" t="s">
        <v>795</v>
      </c>
      <c r="P9" s="18" t="s">
        <v>796</v>
      </c>
      <c r="Q9" s="18" t="s">
        <v>797</v>
      </c>
    </row>
    <row r="10" ht="15.75" customHeight="1">
      <c r="A10" s="13" t="s">
        <v>733</v>
      </c>
      <c r="B10" s="1" t="s">
        <v>798</v>
      </c>
      <c r="C10" s="14" t="s">
        <v>67</v>
      </c>
      <c r="D10" s="1">
        <v>1.0</v>
      </c>
      <c r="E10" s="1">
        <v>0.0</v>
      </c>
      <c r="F10" s="1">
        <v>0.0</v>
      </c>
      <c r="G10" s="1">
        <v>1.0</v>
      </c>
      <c r="H10" s="1">
        <v>2.0</v>
      </c>
      <c r="I10" s="16"/>
      <c r="J10" s="17" t="s">
        <v>799</v>
      </c>
      <c r="K10" s="16"/>
      <c r="L10" s="18" t="s">
        <v>800</v>
      </c>
      <c r="M10" s="18" t="s">
        <v>801</v>
      </c>
      <c r="N10" s="18" t="s">
        <v>802</v>
      </c>
      <c r="O10" s="18" t="s">
        <v>803</v>
      </c>
      <c r="P10" s="18" t="s">
        <v>804</v>
      </c>
      <c r="Q10" s="18" t="s">
        <v>805</v>
      </c>
    </row>
    <row r="11" ht="15.75" customHeight="1">
      <c r="A11" s="13" t="s">
        <v>733</v>
      </c>
      <c r="B11" s="9" t="s">
        <v>806</v>
      </c>
      <c r="C11" s="14" t="s">
        <v>67</v>
      </c>
      <c r="D11" s="1">
        <v>0.0</v>
      </c>
      <c r="E11" s="1">
        <v>0.0</v>
      </c>
      <c r="F11" s="1">
        <v>0.0</v>
      </c>
      <c r="G11" s="1">
        <v>0.0</v>
      </c>
      <c r="H11" s="1">
        <v>0.0</v>
      </c>
      <c r="I11" s="16"/>
      <c r="J11" s="17" t="s">
        <v>807</v>
      </c>
      <c r="K11" s="16"/>
      <c r="L11" s="18" t="s">
        <v>808</v>
      </c>
      <c r="M11" s="18" t="s">
        <v>809</v>
      </c>
      <c r="N11" s="18" t="s">
        <v>810</v>
      </c>
      <c r="O11" s="18" t="s">
        <v>811</v>
      </c>
      <c r="P11" s="18" t="s">
        <v>812</v>
      </c>
      <c r="Q11" s="18" t="s">
        <v>813</v>
      </c>
    </row>
    <row r="12" ht="15.75" customHeight="1">
      <c r="A12" s="1" t="s">
        <v>733</v>
      </c>
      <c r="B12" s="9" t="s">
        <v>814</v>
      </c>
      <c r="C12" s="14" t="s">
        <v>67</v>
      </c>
      <c r="D12" s="1">
        <v>1.0</v>
      </c>
      <c r="E12" s="1">
        <v>0.0</v>
      </c>
      <c r="F12" s="1">
        <v>0.0</v>
      </c>
      <c r="G12" s="1">
        <v>0.0</v>
      </c>
      <c r="H12" s="1">
        <v>1.0</v>
      </c>
      <c r="I12" s="16"/>
      <c r="J12" s="17" t="s">
        <v>815</v>
      </c>
      <c r="K12" s="16"/>
      <c r="L12" s="18" t="s">
        <v>816</v>
      </c>
      <c r="M12" s="18" t="s">
        <v>817</v>
      </c>
      <c r="N12" s="18" t="s">
        <v>818</v>
      </c>
      <c r="O12" s="18" t="s">
        <v>819</v>
      </c>
      <c r="P12" s="18" t="s">
        <v>820</v>
      </c>
      <c r="Q12" s="18" t="s">
        <v>821</v>
      </c>
    </row>
    <row r="13" ht="15.75" customHeight="1">
      <c r="A13" s="1" t="s">
        <v>733</v>
      </c>
      <c r="B13" s="9" t="s">
        <v>822</v>
      </c>
      <c r="C13" s="14" t="s">
        <v>67</v>
      </c>
      <c r="D13" s="1">
        <v>1.0</v>
      </c>
      <c r="E13" s="1">
        <v>0.0</v>
      </c>
      <c r="F13" s="1">
        <v>0.0</v>
      </c>
      <c r="G13" s="1">
        <v>0.0</v>
      </c>
      <c r="H13" s="1">
        <v>1.0</v>
      </c>
      <c r="I13" s="16"/>
      <c r="J13" s="17" t="s">
        <v>823</v>
      </c>
      <c r="K13" s="16"/>
      <c r="L13" s="18" t="s">
        <v>824</v>
      </c>
      <c r="M13" s="18" t="s">
        <v>825</v>
      </c>
      <c r="N13" s="18" t="s">
        <v>826</v>
      </c>
      <c r="O13" s="18" t="s">
        <v>827</v>
      </c>
      <c r="P13" s="18" t="s">
        <v>828</v>
      </c>
      <c r="Q13" s="18" t="s">
        <v>829</v>
      </c>
    </row>
    <row r="14" ht="15.75" customHeight="1">
      <c r="A14" s="1" t="s">
        <v>733</v>
      </c>
      <c r="B14" s="9" t="s">
        <v>830</v>
      </c>
      <c r="C14" s="14" t="s">
        <v>67</v>
      </c>
      <c r="D14" s="1">
        <v>2.0</v>
      </c>
      <c r="E14" s="1">
        <v>0.0</v>
      </c>
      <c r="F14" s="1">
        <v>0.0</v>
      </c>
      <c r="G14" s="1">
        <v>0.0</v>
      </c>
      <c r="H14" s="1">
        <v>2.0</v>
      </c>
      <c r="I14" s="16"/>
      <c r="J14" s="17" t="s">
        <v>831</v>
      </c>
      <c r="K14" s="16"/>
      <c r="L14" s="18" t="s">
        <v>832</v>
      </c>
      <c r="M14" s="18" t="s">
        <v>833</v>
      </c>
      <c r="N14" s="18" t="s">
        <v>834</v>
      </c>
      <c r="O14" s="18" t="s">
        <v>835</v>
      </c>
      <c r="P14" s="18" t="s">
        <v>836</v>
      </c>
      <c r="Q14" s="18" t="s">
        <v>837</v>
      </c>
    </row>
    <row r="15" ht="75.0" customHeight="1">
      <c r="A15" s="9" t="s">
        <v>535</v>
      </c>
      <c r="B15" s="13" t="s">
        <v>838</v>
      </c>
      <c r="C15" s="14" t="s">
        <v>67</v>
      </c>
      <c r="D15" s="1">
        <v>0.0</v>
      </c>
      <c r="E15" s="1">
        <v>0.0</v>
      </c>
      <c r="F15" s="1">
        <v>0.0</v>
      </c>
      <c r="G15" s="1">
        <v>0.0</v>
      </c>
      <c r="H15" s="15">
        <v>0.0</v>
      </c>
      <c r="I15" s="16"/>
      <c r="J15" s="17" t="s">
        <v>839</v>
      </c>
      <c r="K15" s="1"/>
      <c r="L15" s="16"/>
      <c r="M15" s="16"/>
      <c r="N15" s="16"/>
      <c r="O15" s="16"/>
      <c r="P15" s="16"/>
      <c r="Q15" s="16"/>
    </row>
    <row r="16" ht="15.75" customHeight="1">
      <c r="A16" s="9" t="s">
        <v>535</v>
      </c>
      <c r="B16" s="13" t="s">
        <v>840</v>
      </c>
      <c r="C16" s="14" t="s">
        <v>67</v>
      </c>
      <c r="D16" s="1">
        <v>0.0</v>
      </c>
      <c r="E16" s="1">
        <v>0.0</v>
      </c>
      <c r="F16" s="1">
        <v>0.0</v>
      </c>
      <c r="G16" s="1">
        <v>0.0</v>
      </c>
      <c r="H16" s="15">
        <v>0.0</v>
      </c>
      <c r="I16" s="16"/>
      <c r="J16" s="17" t="s">
        <v>841</v>
      </c>
      <c r="K16" s="16"/>
      <c r="L16" s="16"/>
      <c r="M16" s="16"/>
      <c r="N16" s="16"/>
      <c r="O16" s="16"/>
      <c r="P16" s="16"/>
      <c r="Q16" s="16"/>
    </row>
    <row r="17" ht="15.75" customHeight="1">
      <c r="A17" s="9" t="s">
        <v>535</v>
      </c>
      <c r="B17" s="13" t="s">
        <v>842</v>
      </c>
      <c r="C17" s="14" t="s">
        <v>67</v>
      </c>
      <c r="D17" s="1">
        <v>0.0</v>
      </c>
      <c r="E17" s="1">
        <v>0.0</v>
      </c>
      <c r="F17" s="1">
        <v>0.0</v>
      </c>
      <c r="G17" s="1">
        <v>0.0</v>
      </c>
      <c r="H17" s="15">
        <v>0.0</v>
      </c>
      <c r="I17" s="16"/>
      <c r="J17" s="17"/>
      <c r="K17" s="16"/>
      <c r="L17" s="16"/>
      <c r="M17" s="16"/>
      <c r="N17" s="16"/>
      <c r="O17" s="16"/>
      <c r="P17" s="16"/>
      <c r="Q17" s="16"/>
    </row>
    <row r="18" ht="15.75" customHeight="1">
      <c r="A18" s="9" t="s">
        <v>535</v>
      </c>
      <c r="B18" s="13" t="s">
        <v>843</v>
      </c>
      <c r="C18" s="14" t="s">
        <v>67</v>
      </c>
      <c r="D18" s="1">
        <v>0.0</v>
      </c>
      <c r="E18" s="1">
        <v>0.0</v>
      </c>
      <c r="F18" s="1">
        <v>0.0</v>
      </c>
      <c r="G18" s="1">
        <v>0.0</v>
      </c>
      <c r="H18" s="15">
        <v>0.0</v>
      </c>
      <c r="I18" s="16"/>
      <c r="J18" s="17" t="s">
        <v>844</v>
      </c>
      <c r="K18" s="16"/>
      <c r="L18" s="16"/>
      <c r="M18" s="16"/>
      <c r="N18" s="16"/>
      <c r="O18" s="16"/>
      <c r="P18" s="16"/>
      <c r="Q18" s="16"/>
    </row>
    <row r="19" ht="15.75" customHeight="1">
      <c r="A19" s="9" t="s">
        <v>535</v>
      </c>
      <c r="B19" s="13" t="s">
        <v>845</v>
      </c>
      <c r="C19" s="14" t="s">
        <v>67</v>
      </c>
      <c r="D19" s="1">
        <v>0.0</v>
      </c>
      <c r="E19" s="1">
        <v>0.0</v>
      </c>
      <c r="F19" s="1">
        <v>0.0</v>
      </c>
      <c r="G19" s="1">
        <v>0.0</v>
      </c>
      <c r="H19" s="15">
        <v>0.0</v>
      </c>
      <c r="I19" s="16"/>
      <c r="J19" s="17" t="s">
        <v>846</v>
      </c>
      <c r="K19" s="16"/>
      <c r="L19" s="16"/>
      <c r="M19" s="16"/>
      <c r="N19" s="16"/>
      <c r="O19" s="16"/>
      <c r="P19" s="16"/>
      <c r="Q19" s="16"/>
    </row>
    <row r="20" ht="75.0" customHeight="1">
      <c r="A20" s="9" t="s">
        <v>535</v>
      </c>
      <c r="B20" s="13" t="s">
        <v>847</v>
      </c>
      <c r="C20" s="14" t="s">
        <v>67</v>
      </c>
      <c r="D20" s="1">
        <v>0.0</v>
      </c>
      <c r="E20" s="1">
        <v>1.0</v>
      </c>
      <c r="F20" s="1">
        <v>0.0</v>
      </c>
      <c r="G20" s="1">
        <v>0.0</v>
      </c>
      <c r="H20" s="15">
        <v>1.0</v>
      </c>
      <c r="I20" s="16"/>
      <c r="J20" s="17" t="s">
        <v>848</v>
      </c>
      <c r="K20" s="16"/>
      <c r="L20" s="16"/>
      <c r="M20" s="16"/>
      <c r="N20" s="16"/>
      <c r="O20" s="16"/>
      <c r="P20" s="16"/>
      <c r="Q20" s="16"/>
    </row>
    <row r="21" ht="75.0" customHeight="1">
      <c r="A21" s="9" t="s">
        <v>535</v>
      </c>
      <c r="B21" s="13" t="s">
        <v>849</v>
      </c>
      <c r="C21" s="14" t="s">
        <v>67</v>
      </c>
      <c r="D21" s="1">
        <v>0.0</v>
      </c>
      <c r="E21" s="1">
        <v>1.0</v>
      </c>
      <c r="F21" s="1">
        <v>1.0</v>
      </c>
      <c r="G21" s="1">
        <v>0.0</v>
      </c>
      <c r="H21" s="15">
        <v>2.0</v>
      </c>
      <c r="I21" s="16"/>
      <c r="J21" s="17" t="s">
        <v>850</v>
      </c>
      <c r="K21" s="16"/>
      <c r="L21" s="16"/>
      <c r="M21" s="16"/>
      <c r="N21" s="16"/>
      <c r="O21" s="16"/>
      <c r="P21" s="16"/>
      <c r="Q21" s="16"/>
    </row>
    <row r="22" ht="75.0" customHeight="1">
      <c r="A22" s="9" t="s">
        <v>535</v>
      </c>
      <c r="B22" s="13" t="s">
        <v>851</v>
      </c>
      <c r="C22" s="14" t="s">
        <v>67</v>
      </c>
      <c r="D22" s="1">
        <v>0.0</v>
      </c>
      <c r="E22" s="1">
        <v>0.0</v>
      </c>
      <c r="F22" s="1">
        <v>0.0</v>
      </c>
      <c r="G22" s="1">
        <v>0.0</v>
      </c>
      <c r="H22" s="15">
        <v>0.0</v>
      </c>
      <c r="I22" s="16"/>
      <c r="J22" s="17" t="s">
        <v>852</v>
      </c>
      <c r="K22" s="16"/>
      <c r="L22" s="16"/>
      <c r="M22" s="16"/>
      <c r="N22" s="16"/>
      <c r="O22" s="16"/>
      <c r="P22" s="16"/>
      <c r="Q22" s="16"/>
    </row>
    <row r="23" ht="15.75" customHeight="1">
      <c r="A23" s="9" t="s">
        <v>535</v>
      </c>
      <c r="B23" s="9" t="s">
        <v>853</v>
      </c>
      <c r="C23" s="14" t="s">
        <v>67</v>
      </c>
      <c r="D23" s="1">
        <v>0.0</v>
      </c>
      <c r="E23" s="1">
        <v>1.0</v>
      </c>
      <c r="F23" s="1">
        <v>0.0</v>
      </c>
      <c r="G23" s="1">
        <v>0.0</v>
      </c>
      <c r="H23" s="15">
        <v>1.0</v>
      </c>
      <c r="I23" s="16"/>
      <c r="J23" s="17" t="s">
        <v>854</v>
      </c>
      <c r="K23" s="16"/>
      <c r="L23" s="16"/>
      <c r="M23" s="16"/>
      <c r="N23" s="16"/>
      <c r="O23" s="16"/>
      <c r="P23" s="16"/>
      <c r="Q23" s="16"/>
    </row>
    <row r="24" ht="15.75" customHeight="1">
      <c r="A24" s="9" t="s">
        <v>535</v>
      </c>
      <c r="B24" s="13" t="s">
        <v>855</v>
      </c>
      <c r="C24" s="14" t="s">
        <v>67</v>
      </c>
      <c r="D24" s="1">
        <v>0.0</v>
      </c>
      <c r="E24" s="1">
        <v>0.0</v>
      </c>
      <c r="F24" s="1">
        <v>0.0</v>
      </c>
      <c r="G24" s="1">
        <v>0.0</v>
      </c>
      <c r="H24" s="15">
        <v>0.0</v>
      </c>
      <c r="I24" s="16"/>
      <c r="J24" s="17" t="s">
        <v>856</v>
      </c>
      <c r="K24" s="16"/>
      <c r="L24" s="16"/>
      <c r="M24" s="16"/>
      <c r="N24" s="16"/>
      <c r="O24" s="16"/>
      <c r="P24" s="16"/>
      <c r="Q24" s="16"/>
    </row>
    <row r="25" ht="75.0" customHeight="1">
      <c r="A25" s="9" t="s">
        <v>535</v>
      </c>
      <c r="B25" s="13" t="s">
        <v>857</v>
      </c>
      <c r="C25" s="14" t="s">
        <v>67</v>
      </c>
      <c r="D25" s="1">
        <v>0.0</v>
      </c>
      <c r="E25" s="1">
        <v>0.0</v>
      </c>
      <c r="F25" s="1">
        <v>0.0</v>
      </c>
      <c r="G25" s="1">
        <v>0.0</v>
      </c>
      <c r="H25" s="15">
        <v>0.0</v>
      </c>
      <c r="I25" s="16"/>
      <c r="J25" s="17" t="s">
        <v>858</v>
      </c>
      <c r="K25" s="16"/>
      <c r="L25" s="16"/>
      <c r="M25" s="16"/>
      <c r="N25" s="16"/>
      <c r="O25" s="16"/>
      <c r="P25" s="16"/>
      <c r="Q25" s="16"/>
    </row>
    <row r="26" ht="15.75" customHeight="1">
      <c r="A26" s="9" t="s">
        <v>535</v>
      </c>
      <c r="B26" s="13" t="s">
        <v>859</v>
      </c>
      <c r="C26" s="14" t="s">
        <v>67</v>
      </c>
      <c r="D26" s="1">
        <v>0.0</v>
      </c>
      <c r="E26" s="1">
        <v>0.0</v>
      </c>
      <c r="F26" s="1">
        <v>0.0</v>
      </c>
      <c r="G26" s="1">
        <v>0.0</v>
      </c>
      <c r="H26" s="15">
        <v>0.0</v>
      </c>
      <c r="I26" s="16"/>
      <c r="J26" s="17" t="s">
        <v>860</v>
      </c>
      <c r="K26" s="16"/>
      <c r="L26" s="16"/>
      <c r="M26" s="16"/>
      <c r="N26" s="16"/>
      <c r="O26" s="16"/>
      <c r="P26" s="16"/>
      <c r="Q26" s="16"/>
    </row>
    <row r="27" ht="75.0" customHeight="1">
      <c r="A27" s="9" t="s">
        <v>535</v>
      </c>
      <c r="B27" s="13" t="s">
        <v>861</v>
      </c>
      <c r="C27" s="14" t="s">
        <v>67</v>
      </c>
      <c r="D27" s="1">
        <v>0.0</v>
      </c>
      <c r="E27" s="1">
        <v>1.0</v>
      </c>
      <c r="F27" s="1">
        <v>0.0</v>
      </c>
      <c r="G27" s="1">
        <v>0.0</v>
      </c>
      <c r="H27" s="15">
        <v>1.0</v>
      </c>
      <c r="I27" s="16"/>
      <c r="J27" s="17" t="s">
        <v>862</v>
      </c>
      <c r="K27" s="16"/>
      <c r="L27" s="16"/>
      <c r="M27" s="16"/>
      <c r="N27" s="16"/>
      <c r="O27" s="16"/>
      <c r="P27" s="16"/>
      <c r="Q27" s="16"/>
    </row>
    <row r="28" ht="75.0" customHeight="1">
      <c r="A28" s="9" t="s">
        <v>535</v>
      </c>
      <c r="B28" s="13" t="s">
        <v>863</v>
      </c>
      <c r="C28" s="14" t="s">
        <v>67</v>
      </c>
      <c r="D28" s="1">
        <v>0.0</v>
      </c>
      <c r="E28" s="1">
        <v>0.0</v>
      </c>
      <c r="F28" s="1">
        <v>0.0</v>
      </c>
      <c r="G28" s="1">
        <v>0.0</v>
      </c>
      <c r="H28" s="15">
        <v>0.0</v>
      </c>
      <c r="I28" s="16"/>
      <c r="J28" s="17" t="s">
        <v>864</v>
      </c>
      <c r="K28" s="16"/>
      <c r="L28" s="16"/>
      <c r="M28" s="16"/>
      <c r="N28" s="16"/>
      <c r="O28" s="16"/>
      <c r="P28" s="16"/>
      <c r="Q28" s="16"/>
    </row>
    <row r="29" ht="15.75" customHeight="1">
      <c r="A29" s="9" t="s">
        <v>535</v>
      </c>
      <c r="B29" s="13" t="s">
        <v>865</v>
      </c>
      <c r="C29" s="14" t="s">
        <v>67</v>
      </c>
      <c r="D29" s="1">
        <v>0.0</v>
      </c>
      <c r="E29" s="1">
        <v>0.0</v>
      </c>
      <c r="F29" s="1">
        <v>0.0</v>
      </c>
      <c r="G29" s="1">
        <v>0.0</v>
      </c>
      <c r="H29" s="15">
        <v>0.0</v>
      </c>
      <c r="I29" s="16"/>
      <c r="J29" s="17" t="s">
        <v>866</v>
      </c>
      <c r="K29" s="16"/>
      <c r="L29" s="16"/>
      <c r="M29" s="16"/>
      <c r="N29" s="16"/>
      <c r="O29" s="16"/>
      <c r="P29" s="16"/>
      <c r="Q29" s="16"/>
    </row>
    <row r="30" ht="15.75" customHeight="1">
      <c r="A30" s="9" t="s">
        <v>535</v>
      </c>
      <c r="B30" s="13" t="s">
        <v>867</v>
      </c>
      <c r="C30" s="14" t="s">
        <v>67</v>
      </c>
      <c r="D30" s="1">
        <v>0.0</v>
      </c>
      <c r="E30" s="1">
        <v>0.0</v>
      </c>
      <c r="F30" s="1">
        <v>0.0</v>
      </c>
      <c r="G30" s="1">
        <v>0.0</v>
      </c>
      <c r="H30" s="1">
        <v>0.0</v>
      </c>
      <c r="I30" s="16"/>
      <c r="J30" s="17" t="s">
        <v>868</v>
      </c>
      <c r="K30" s="16"/>
      <c r="L30" s="16"/>
      <c r="M30" s="16"/>
      <c r="N30" s="16"/>
      <c r="O30" s="16"/>
      <c r="P30" s="16"/>
      <c r="Q30" s="16"/>
    </row>
    <row r="31" ht="15.75" customHeight="1">
      <c r="A31" s="9" t="s">
        <v>535</v>
      </c>
      <c r="B31" s="13" t="s">
        <v>869</v>
      </c>
      <c r="C31" s="14" t="s">
        <v>67</v>
      </c>
      <c r="D31" s="1">
        <v>0.0</v>
      </c>
      <c r="E31" s="1">
        <v>0.0</v>
      </c>
      <c r="F31" s="1">
        <v>0.0</v>
      </c>
      <c r="G31" s="1">
        <v>0.0</v>
      </c>
      <c r="H31" s="15">
        <v>0.0</v>
      </c>
      <c r="I31" s="16"/>
      <c r="J31" s="17" t="s">
        <v>870</v>
      </c>
      <c r="K31" s="16"/>
      <c r="L31" s="16"/>
      <c r="M31" s="16"/>
      <c r="N31" s="16"/>
      <c r="O31" s="16"/>
      <c r="P31" s="16"/>
      <c r="Q31" s="16"/>
    </row>
    <row r="32" ht="15.75" customHeight="1">
      <c r="A32" s="13" t="s">
        <v>733</v>
      </c>
      <c r="B32" s="13" t="s">
        <v>871</v>
      </c>
      <c r="C32" s="14" t="s">
        <v>17</v>
      </c>
      <c r="D32" s="1">
        <v>0.0</v>
      </c>
      <c r="E32" s="1">
        <v>0.0</v>
      </c>
      <c r="F32" s="1">
        <v>0.0</v>
      </c>
      <c r="G32" s="1">
        <v>0.0</v>
      </c>
      <c r="H32" s="15">
        <v>0.0</v>
      </c>
      <c r="I32" s="19"/>
      <c r="J32" s="20" t="s">
        <v>872</v>
      </c>
      <c r="K32" s="21"/>
      <c r="L32" s="22" t="s">
        <v>873</v>
      </c>
      <c r="M32" s="22" t="s">
        <v>874</v>
      </c>
      <c r="N32" s="22" t="s">
        <v>875</v>
      </c>
      <c r="O32" s="22" t="s">
        <v>876</v>
      </c>
      <c r="P32" s="22" t="s">
        <v>877</v>
      </c>
      <c r="Q32" s="22" t="s">
        <v>878</v>
      </c>
    </row>
    <row r="33" ht="15.75" customHeight="1">
      <c r="A33" s="13" t="s">
        <v>733</v>
      </c>
      <c r="B33" s="13" t="s">
        <v>879</v>
      </c>
      <c r="C33" s="14" t="s">
        <v>17</v>
      </c>
      <c r="D33" s="1">
        <v>3.0</v>
      </c>
      <c r="E33" s="1">
        <v>1.0</v>
      </c>
      <c r="F33" s="1">
        <v>0.0</v>
      </c>
      <c r="G33" s="1">
        <v>0.0</v>
      </c>
      <c r="H33" s="15">
        <v>4.0</v>
      </c>
      <c r="I33" s="19"/>
      <c r="J33" s="20" t="s">
        <v>880</v>
      </c>
      <c r="K33" s="19"/>
      <c r="L33" s="22" t="s">
        <v>881</v>
      </c>
      <c r="M33" s="22" t="s">
        <v>882</v>
      </c>
      <c r="N33" s="22" t="s">
        <v>883</v>
      </c>
      <c r="O33" s="22" t="s">
        <v>884</v>
      </c>
      <c r="P33" s="22" t="s">
        <v>885</v>
      </c>
      <c r="Q33" s="22" t="s">
        <v>886</v>
      </c>
    </row>
    <row r="34" ht="15.75" customHeight="1">
      <c r="A34" s="13" t="s">
        <v>733</v>
      </c>
      <c r="B34" s="1" t="s">
        <v>887</v>
      </c>
      <c r="C34" s="14" t="s">
        <v>17</v>
      </c>
      <c r="D34" s="1">
        <v>1.0</v>
      </c>
      <c r="E34" s="1">
        <v>0.0</v>
      </c>
      <c r="F34" s="1">
        <v>0.0</v>
      </c>
      <c r="G34" s="1">
        <v>0.0</v>
      </c>
      <c r="H34" s="15">
        <v>1.0</v>
      </c>
      <c r="I34" s="19"/>
      <c r="J34" s="20" t="s">
        <v>888</v>
      </c>
      <c r="K34" s="19"/>
      <c r="L34" s="22" t="s">
        <v>889</v>
      </c>
      <c r="M34" s="22" t="s">
        <v>890</v>
      </c>
      <c r="N34" s="22" t="s">
        <v>891</v>
      </c>
      <c r="O34" s="22" t="s">
        <v>892</v>
      </c>
      <c r="P34" s="22" t="s">
        <v>893</v>
      </c>
      <c r="Q34" s="22" t="s">
        <v>894</v>
      </c>
    </row>
    <row r="35" ht="15.75" customHeight="1">
      <c r="A35" s="13" t="s">
        <v>733</v>
      </c>
      <c r="B35" s="1" t="s">
        <v>895</v>
      </c>
      <c r="C35" s="14" t="s">
        <v>17</v>
      </c>
      <c r="D35" s="1">
        <v>3.0</v>
      </c>
      <c r="E35" s="1">
        <v>0.0</v>
      </c>
      <c r="F35" s="1">
        <v>1.0</v>
      </c>
      <c r="G35" s="1">
        <v>0.0</v>
      </c>
      <c r="H35" s="15">
        <v>4.0</v>
      </c>
      <c r="I35" s="19"/>
      <c r="J35" s="20" t="s">
        <v>896</v>
      </c>
      <c r="K35" s="19"/>
      <c r="L35" s="22" t="s">
        <v>897</v>
      </c>
      <c r="M35" s="22" t="s">
        <v>898</v>
      </c>
      <c r="N35" s="22" t="s">
        <v>899</v>
      </c>
      <c r="O35" s="22" t="s">
        <v>900</v>
      </c>
      <c r="P35" s="22" t="s">
        <v>901</v>
      </c>
      <c r="Q35" s="22" t="s">
        <v>902</v>
      </c>
    </row>
    <row r="36" ht="15.75" customHeight="1">
      <c r="A36" s="13" t="s">
        <v>733</v>
      </c>
      <c r="B36" s="13" t="s">
        <v>903</v>
      </c>
      <c r="C36" s="14" t="s">
        <v>17</v>
      </c>
      <c r="D36" s="1">
        <v>6.0</v>
      </c>
      <c r="E36" s="1">
        <v>1.0</v>
      </c>
      <c r="F36" s="1">
        <v>1.0</v>
      </c>
      <c r="G36" s="1">
        <v>0.0</v>
      </c>
      <c r="H36" s="15">
        <v>8.0</v>
      </c>
      <c r="I36" s="19"/>
      <c r="J36" s="20" t="s">
        <v>904</v>
      </c>
      <c r="K36" s="19"/>
      <c r="L36" s="22" t="s">
        <v>905</v>
      </c>
      <c r="M36" s="22" t="s">
        <v>906</v>
      </c>
      <c r="N36" s="22" t="s">
        <v>907</v>
      </c>
      <c r="O36" s="22" t="s">
        <v>908</v>
      </c>
      <c r="P36" s="22" t="s">
        <v>909</v>
      </c>
      <c r="Q36" s="22" t="s">
        <v>910</v>
      </c>
    </row>
    <row r="37" ht="15.75" customHeight="1">
      <c r="A37" s="13" t="s">
        <v>733</v>
      </c>
      <c r="B37" s="13" t="s">
        <v>911</v>
      </c>
      <c r="C37" s="14" t="s">
        <v>17</v>
      </c>
      <c r="D37" s="1">
        <v>3.0</v>
      </c>
      <c r="E37" s="1">
        <v>0.0</v>
      </c>
      <c r="F37" s="1">
        <v>0.0</v>
      </c>
      <c r="G37" s="1">
        <v>0.0</v>
      </c>
      <c r="H37" s="15">
        <v>3.0</v>
      </c>
      <c r="I37" s="19"/>
      <c r="J37" s="20" t="s">
        <v>912</v>
      </c>
      <c r="K37" s="19"/>
      <c r="L37" s="22" t="s">
        <v>913</v>
      </c>
      <c r="M37" s="22" t="s">
        <v>914</v>
      </c>
      <c r="N37" s="22" t="s">
        <v>915</v>
      </c>
      <c r="O37" s="22" t="s">
        <v>916</v>
      </c>
      <c r="P37" s="22" t="s">
        <v>917</v>
      </c>
      <c r="Q37" s="22" t="s">
        <v>918</v>
      </c>
    </row>
    <row r="38" ht="15.75" customHeight="1">
      <c r="A38" s="13" t="s">
        <v>733</v>
      </c>
      <c r="B38" s="1" t="s">
        <v>919</v>
      </c>
      <c r="C38" s="14" t="s">
        <v>17</v>
      </c>
      <c r="D38" s="1">
        <v>4.0</v>
      </c>
      <c r="E38" s="1">
        <v>0.0</v>
      </c>
      <c r="F38" s="1">
        <v>1.0</v>
      </c>
      <c r="G38" s="1">
        <v>0.0</v>
      </c>
      <c r="H38" s="15">
        <v>5.0</v>
      </c>
      <c r="I38" s="19"/>
      <c r="J38" s="20" t="s">
        <v>920</v>
      </c>
      <c r="K38" s="19"/>
      <c r="L38" s="22" t="s">
        <v>921</v>
      </c>
      <c r="M38" s="22" t="s">
        <v>922</v>
      </c>
      <c r="N38" s="22" t="s">
        <v>923</v>
      </c>
      <c r="O38" s="22" t="s">
        <v>924</v>
      </c>
      <c r="P38" s="22" t="s">
        <v>925</v>
      </c>
      <c r="Q38" s="22" t="s">
        <v>926</v>
      </c>
    </row>
    <row r="39" ht="15.75" customHeight="1">
      <c r="A39" s="13" t="s">
        <v>733</v>
      </c>
      <c r="B39" s="1" t="s">
        <v>927</v>
      </c>
      <c r="C39" s="14" t="s">
        <v>17</v>
      </c>
      <c r="D39" s="1">
        <v>0.0</v>
      </c>
      <c r="E39" s="1">
        <v>0.0</v>
      </c>
      <c r="F39" s="1">
        <v>2.0</v>
      </c>
      <c r="G39" s="1">
        <v>0.0</v>
      </c>
      <c r="H39" s="15">
        <v>2.0</v>
      </c>
      <c r="I39" s="19"/>
      <c r="J39" s="20" t="s">
        <v>928</v>
      </c>
      <c r="K39" s="19"/>
      <c r="L39" s="22" t="s">
        <v>929</v>
      </c>
      <c r="M39" s="22" t="s">
        <v>930</v>
      </c>
      <c r="N39" s="22" t="s">
        <v>931</v>
      </c>
      <c r="O39" s="22" t="s">
        <v>932</v>
      </c>
      <c r="P39" s="22" t="s">
        <v>933</v>
      </c>
      <c r="Q39" s="22" t="s">
        <v>934</v>
      </c>
    </row>
    <row r="40" ht="15.75" customHeight="1">
      <c r="A40" s="13" t="s">
        <v>733</v>
      </c>
      <c r="B40" s="1" t="s">
        <v>935</v>
      </c>
      <c r="C40" s="14" t="s">
        <v>17</v>
      </c>
      <c r="D40" s="1">
        <v>0.0</v>
      </c>
      <c r="E40" s="1">
        <v>0.0</v>
      </c>
      <c r="F40" s="1">
        <v>1.0</v>
      </c>
      <c r="G40" s="1">
        <v>0.0</v>
      </c>
      <c r="H40" s="15">
        <v>1.0</v>
      </c>
      <c r="I40" s="19"/>
      <c r="J40" s="20" t="s">
        <v>936</v>
      </c>
      <c r="K40" s="19"/>
      <c r="L40" s="22" t="s">
        <v>937</v>
      </c>
      <c r="M40" s="22" t="s">
        <v>938</v>
      </c>
      <c r="N40" s="22" t="s">
        <v>939</v>
      </c>
      <c r="O40" s="22" t="s">
        <v>940</v>
      </c>
      <c r="P40" s="22" t="s">
        <v>941</v>
      </c>
      <c r="Q40" s="22" t="s">
        <v>942</v>
      </c>
    </row>
    <row r="41" ht="15.75" customHeight="1">
      <c r="A41" s="13" t="s">
        <v>733</v>
      </c>
      <c r="B41" s="1" t="s">
        <v>943</v>
      </c>
      <c r="C41" s="14" t="s">
        <v>17</v>
      </c>
      <c r="D41" s="1">
        <v>0.0</v>
      </c>
      <c r="E41" s="1">
        <v>0.0</v>
      </c>
      <c r="F41" s="1">
        <v>0.0</v>
      </c>
      <c r="G41" s="1">
        <v>0.0</v>
      </c>
      <c r="H41" s="15">
        <v>0.0</v>
      </c>
      <c r="I41" s="19"/>
      <c r="J41" s="20" t="s">
        <v>944</v>
      </c>
      <c r="K41" s="19"/>
      <c r="L41" s="22" t="s">
        <v>945</v>
      </c>
      <c r="M41" s="22" t="s">
        <v>946</v>
      </c>
      <c r="N41" s="22" t="s">
        <v>947</v>
      </c>
      <c r="O41" s="22" t="s">
        <v>948</v>
      </c>
      <c r="P41" s="22" t="s">
        <v>949</v>
      </c>
      <c r="Q41" s="22" t="s">
        <v>950</v>
      </c>
    </row>
    <row r="42" ht="15.75" customHeight="1">
      <c r="A42" s="13" t="s">
        <v>733</v>
      </c>
      <c r="B42" s="1" t="s">
        <v>951</v>
      </c>
      <c r="C42" s="14" t="s">
        <v>17</v>
      </c>
      <c r="D42" s="1">
        <v>4.0</v>
      </c>
      <c r="E42" s="1">
        <v>0.0</v>
      </c>
      <c r="F42" s="1">
        <v>0.0</v>
      </c>
      <c r="G42" s="1">
        <v>1.0</v>
      </c>
      <c r="H42" s="15">
        <v>5.0</v>
      </c>
      <c r="I42" s="19"/>
      <c r="J42" s="20" t="s">
        <v>952</v>
      </c>
      <c r="K42" s="19"/>
      <c r="L42" s="22" t="s">
        <v>953</v>
      </c>
      <c r="M42" s="22" t="s">
        <v>954</v>
      </c>
      <c r="N42" s="22" t="s">
        <v>955</v>
      </c>
      <c r="O42" s="22" t="s">
        <v>956</v>
      </c>
      <c r="P42" s="22" t="s">
        <v>957</v>
      </c>
      <c r="Q42" s="22" t="s">
        <v>958</v>
      </c>
    </row>
    <row r="43" ht="15.75" customHeight="1">
      <c r="A43" s="13" t="s">
        <v>733</v>
      </c>
      <c r="B43" s="1" t="s">
        <v>959</v>
      </c>
      <c r="C43" s="14" t="s">
        <v>17</v>
      </c>
      <c r="D43" s="1">
        <v>6.0</v>
      </c>
      <c r="E43" s="1">
        <v>0.0</v>
      </c>
      <c r="F43" s="1">
        <v>1.0</v>
      </c>
      <c r="G43" s="1">
        <v>1.0</v>
      </c>
      <c r="H43" s="15">
        <v>8.0</v>
      </c>
      <c r="I43" s="19"/>
      <c r="J43" s="20" t="s">
        <v>960</v>
      </c>
      <c r="K43" s="19"/>
      <c r="L43" s="22" t="s">
        <v>961</v>
      </c>
      <c r="M43" s="22" t="s">
        <v>962</v>
      </c>
      <c r="N43" s="22" t="s">
        <v>963</v>
      </c>
      <c r="O43" s="22" t="s">
        <v>964</v>
      </c>
      <c r="P43" s="22" t="s">
        <v>965</v>
      </c>
      <c r="Q43" s="22" t="s">
        <v>966</v>
      </c>
    </row>
    <row r="44" ht="15.75" customHeight="1">
      <c r="A44" s="23" t="s">
        <v>733</v>
      </c>
      <c r="B44" s="19" t="s">
        <v>967</v>
      </c>
      <c r="C44" s="24" t="s">
        <v>17</v>
      </c>
      <c r="D44" s="19">
        <v>0.0</v>
      </c>
      <c r="E44" s="19">
        <v>0.0</v>
      </c>
      <c r="F44" s="19">
        <v>0.0</v>
      </c>
      <c r="G44" s="19">
        <v>0.0</v>
      </c>
      <c r="H44" s="25">
        <v>0.0</v>
      </c>
      <c r="I44" s="19"/>
      <c r="J44" s="20"/>
      <c r="K44" s="19"/>
      <c r="L44" s="22" t="s">
        <v>968</v>
      </c>
      <c r="M44" s="22" t="s">
        <v>969</v>
      </c>
      <c r="N44" s="22" t="s">
        <v>970</v>
      </c>
      <c r="O44" s="22" t="s">
        <v>971</v>
      </c>
      <c r="P44" s="22" t="s">
        <v>972</v>
      </c>
      <c r="Q44" s="22" t="s">
        <v>973</v>
      </c>
    </row>
    <row r="45" ht="15.75" customHeight="1">
      <c r="A45" s="13" t="s">
        <v>733</v>
      </c>
      <c r="B45" s="1" t="s">
        <v>974</v>
      </c>
      <c r="C45" s="14" t="s">
        <v>17</v>
      </c>
      <c r="D45" s="1">
        <v>7.0</v>
      </c>
      <c r="E45" s="1">
        <v>1.0</v>
      </c>
      <c r="F45" s="1">
        <v>0.0</v>
      </c>
      <c r="G45" s="1">
        <v>0.0</v>
      </c>
      <c r="H45" s="15">
        <v>8.0</v>
      </c>
      <c r="I45" s="19"/>
      <c r="J45" s="20" t="s">
        <v>975</v>
      </c>
      <c r="K45" s="19"/>
      <c r="L45" s="22" t="s">
        <v>976</v>
      </c>
      <c r="M45" s="22" t="s">
        <v>977</v>
      </c>
      <c r="N45" s="22" t="s">
        <v>978</v>
      </c>
      <c r="O45" s="22" t="s">
        <v>979</v>
      </c>
      <c r="P45" s="22" t="s">
        <v>980</v>
      </c>
      <c r="Q45" s="22" t="s">
        <v>981</v>
      </c>
    </row>
    <row r="46" ht="15.75" customHeight="1">
      <c r="A46" s="13" t="s">
        <v>733</v>
      </c>
      <c r="B46" s="1" t="s">
        <v>982</v>
      </c>
      <c r="C46" s="14" t="s">
        <v>17</v>
      </c>
      <c r="D46" s="1">
        <v>6.0</v>
      </c>
      <c r="E46" s="1">
        <v>1.0</v>
      </c>
      <c r="F46" s="1">
        <v>1.0</v>
      </c>
      <c r="G46" s="1">
        <v>0.0</v>
      </c>
      <c r="H46" s="15">
        <v>8.0</v>
      </c>
      <c r="I46" s="19"/>
      <c r="J46" s="20" t="s">
        <v>983</v>
      </c>
      <c r="K46" s="19"/>
      <c r="L46" s="22" t="s">
        <v>984</v>
      </c>
      <c r="M46" s="22" t="s">
        <v>985</v>
      </c>
      <c r="N46" s="22" t="s">
        <v>986</v>
      </c>
      <c r="O46" s="22" t="s">
        <v>987</v>
      </c>
      <c r="P46" s="22" t="s">
        <v>988</v>
      </c>
      <c r="Q46" s="22" t="s">
        <v>989</v>
      </c>
    </row>
    <row r="47" ht="15.75" customHeight="1">
      <c r="A47" s="13" t="s">
        <v>733</v>
      </c>
      <c r="B47" s="1" t="s">
        <v>990</v>
      </c>
      <c r="C47" s="14" t="s">
        <v>17</v>
      </c>
      <c r="D47" s="1">
        <v>1.0</v>
      </c>
      <c r="E47" s="1">
        <v>0.0</v>
      </c>
      <c r="F47" s="1">
        <v>1.0</v>
      </c>
      <c r="G47" s="1">
        <v>1.0</v>
      </c>
      <c r="H47" s="15">
        <v>3.0</v>
      </c>
      <c r="I47" s="19"/>
      <c r="J47" s="20" t="s">
        <v>991</v>
      </c>
      <c r="K47" s="19"/>
      <c r="L47" s="22" t="s">
        <v>992</v>
      </c>
      <c r="M47" s="22" t="s">
        <v>993</v>
      </c>
      <c r="N47" s="22" t="s">
        <v>994</v>
      </c>
      <c r="O47" s="22" t="s">
        <v>995</v>
      </c>
      <c r="P47" s="22" t="s">
        <v>996</v>
      </c>
      <c r="Q47" s="22" t="s">
        <v>997</v>
      </c>
    </row>
    <row r="48" ht="15.75" customHeight="1">
      <c r="A48" s="13" t="s">
        <v>733</v>
      </c>
      <c r="B48" s="9" t="s">
        <v>998</v>
      </c>
      <c r="C48" s="14" t="s">
        <v>17</v>
      </c>
      <c r="D48" s="1">
        <v>6.0</v>
      </c>
      <c r="E48" s="1">
        <v>0.0</v>
      </c>
      <c r="F48" s="1">
        <v>0.0</v>
      </c>
      <c r="G48" s="1">
        <v>0.0</v>
      </c>
      <c r="H48" s="15">
        <v>6.0</v>
      </c>
      <c r="I48" s="19"/>
      <c r="J48" s="20" t="s">
        <v>999</v>
      </c>
      <c r="K48" s="19"/>
      <c r="L48" s="22" t="s">
        <v>1000</v>
      </c>
      <c r="M48" s="22" t="s">
        <v>1001</v>
      </c>
      <c r="N48" s="22" t="s">
        <v>1002</v>
      </c>
      <c r="O48" s="22" t="s">
        <v>1003</v>
      </c>
      <c r="P48" s="22" t="s">
        <v>1004</v>
      </c>
      <c r="Q48" s="22" t="s">
        <v>1005</v>
      </c>
    </row>
    <row r="49" ht="75.0" customHeight="1">
      <c r="A49" s="9" t="s">
        <v>535</v>
      </c>
      <c r="B49" s="13" t="s">
        <v>1006</v>
      </c>
      <c r="C49" s="14" t="s">
        <v>17</v>
      </c>
      <c r="D49" s="1">
        <v>0.0</v>
      </c>
      <c r="E49" s="1">
        <v>0.0</v>
      </c>
      <c r="F49" s="1">
        <v>0.0</v>
      </c>
      <c r="G49" s="1">
        <v>0.0</v>
      </c>
      <c r="H49" s="15">
        <v>0.0</v>
      </c>
      <c r="I49" s="19"/>
      <c r="J49" s="17" t="s">
        <v>1007</v>
      </c>
      <c r="K49" s="19"/>
      <c r="L49" s="19"/>
      <c r="M49" s="19"/>
      <c r="N49" s="19"/>
      <c r="O49" s="19"/>
      <c r="P49" s="19"/>
      <c r="Q49" s="19"/>
    </row>
    <row r="50" ht="75.0" customHeight="1">
      <c r="A50" s="9" t="s">
        <v>535</v>
      </c>
      <c r="B50" s="13" t="s">
        <v>1008</v>
      </c>
      <c r="C50" s="14" t="s">
        <v>17</v>
      </c>
      <c r="D50" s="1">
        <v>3.0</v>
      </c>
      <c r="E50" s="1">
        <v>2.0</v>
      </c>
      <c r="F50" s="1">
        <v>0.0</v>
      </c>
      <c r="G50" s="1">
        <v>0.0</v>
      </c>
      <c r="H50" s="15">
        <v>5.0</v>
      </c>
      <c r="I50" s="19"/>
      <c r="J50" s="17" t="s">
        <v>1009</v>
      </c>
      <c r="K50" s="19"/>
      <c r="L50" s="19"/>
      <c r="M50" s="19"/>
      <c r="N50" s="19"/>
      <c r="O50" s="19"/>
      <c r="P50" s="19"/>
      <c r="Q50" s="19"/>
    </row>
    <row r="51" ht="15.75" customHeight="1">
      <c r="A51" s="9" t="s">
        <v>535</v>
      </c>
      <c r="B51" s="13" t="s">
        <v>1010</v>
      </c>
      <c r="C51" s="14" t="s">
        <v>17</v>
      </c>
      <c r="D51" s="1">
        <v>1.0</v>
      </c>
      <c r="E51" s="1">
        <v>0.0</v>
      </c>
      <c r="F51" s="1">
        <v>1.0</v>
      </c>
      <c r="G51" s="1">
        <v>0.0</v>
      </c>
      <c r="H51" s="15">
        <v>2.0</v>
      </c>
      <c r="I51" s="19"/>
      <c r="J51" s="17" t="s">
        <v>1011</v>
      </c>
      <c r="K51" s="19"/>
      <c r="L51" s="19"/>
      <c r="M51" s="19"/>
      <c r="N51" s="19"/>
      <c r="O51" s="19"/>
      <c r="P51" s="19"/>
      <c r="Q51" s="19"/>
    </row>
    <row r="52" ht="75.0" customHeight="1">
      <c r="A52" s="9" t="s">
        <v>535</v>
      </c>
      <c r="B52" s="13" t="s">
        <v>1012</v>
      </c>
      <c r="C52" s="14" t="s">
        <v>17</v>
      </c>
      <c r="D52" s="1">
        <v>0.0</v>
      </c>
      <c r="E52" s="1">
        <v>0.0</v>
      </c>
      <c r="F52" s="1">
        <v>0.0</v>
      </c>
      <c r="G52" s="1">
        <v>0.0</v>
      </c>
      <c r="H52" s="15">
        <v>0.0</v>
      </c>
      <c r="I52" s="19"/>
      <c r="J52" s="17" t="s">
        <v>1013</v>
      </c>
      <c r="K52" s="19"/>
      <c r="L52" s="19"/>
      <c r="M52" s="19"/>
      <c r="N52" s="19"/>
      <c r="O52" s="19"/>
      <c r="P52" s="19"/>
      <c r="Q52" s="19"/>
    </row>
    <row r="53" ht="75.0" customHeight="1">
      <c r="A53" s="9" t="s">
        <v>535</v>
      </c>
      <c r="B53" s="13" t="s">
        <v>1014</v>
      </c>
      <c r="C53" s="14" t="s">
        <v>17</v>
      </c>
      <c r="D53" s="1">
        <v>1.0</v>
      </c>
      <c r="E53" s="1">
        <v>4.0</v>
      </c>
      <c r="F53" s="1">
        <v>1.0</v>
      </c>
      <c r="G53" s="1">
        <v>0.0</v>
      </c>
      <c r="H53" s="15">
        <v>6.0</v>
      </c>
      <c r="I53" s="19"/>
      <c r="J53" s="17" t="s">
        <v>1015</v>
      </c>
      <c r="K53" s="19"/>
      <c r="L53" s="19"/>
      <c r="M53" s="19"/>
      <c r="N53" s="19"/>
      <c r="O53" s="19"/>
      <c r="P53" s="19"/>
      <c r="Q53" s="19"/>
    </row>
    <row r="54" ht="75.0" customHeight="1">
      <c r="A54" s="9" t="s">
        <v>535</v>
      </c>
      <c r="B54" s="1" t="s">
        <v>1016</v>
      </c>
      <c r="C54" s="14" t="s">
        <v>17</v>
      </c>
      <c r="D54" s="1">
        <v>2.0</v>
      </c>
      <c r="E54" s="1">
        <v>0.0</v>
      </c>
      <c r="F54" s="1">
        <v>1.0</v>
      </c>
      <c r="G54" s="1">
        <v>0.0</v>
      </c>
      <c r="H54" s="15">
        <v>3.0</v>
      </c>
      <c r="I54" s="19"/>
      <c r="J54" s="17" t="s">
        <v>1017</v>
      </c>
      <c r="K54" s="19"/>
      <c r="L54" s="19"/>
      <c r="M54" s="19"/>
      <c r="N54" s="19"/>
      <c r="O54" s="19"/>
      <c r="P54" s="19"/>
      <c r="Q54" s="19"/>
    </row>
    <row r="55" ht="75.0" customHeight="1">
      <c r="A55" s="9" t="s">
        <v>535</v>
      </c>
      <c r="B55" s="13" t="s">
        <v>1018</v>
      </c>
      <c r="C55" s="14" t="s">
        <v>17</v>
      </c>
      <c r="D55" s="1">
        <v>3.0</v>
      </c>
      <c r="E55" s="1">
        <v>0.0</v>
      </c>
      <c r="F55" s="1">
        <v>0.0</v>
      </c>
      <c r="G55" s="1">
        <v>0.0</v>
      </c>
      <c r="H55" s="15">
        <v>3.0</v>
      </c>
      <c r="I55" s="19"/>
      <c r="J55" s="17" t="s">
        <v>1019</v>
      </c>
      <c r="K55" s="19"/>
      <c r="L55" s="19"/>
      <c r="M55" s="19"/>
      <c r="N55" s="19"/>
      <c r="O55" s="19"/>
      <c r="P55" s="19"/>
      <c r="Q55" s="19"/>
    </row>
    <row r="56" ht="15.75" customHeight="1">
      <c r="A56" s="9" t="s">
        <v>535</v>
      </c>
      <c r="B56" s="1" t="s">
        <v>1020</v>
      </c>
      <c r="C56" s="14" t="s">
        <v>17</v>
      </c>
      <c r="D56" s="1">
        <v>0.0</v>
      </c>
      <c r="E56" s="1">
        <v>3.0</v>
      </c>
      <c r="F56" s="1">
        <v>2.0</v>
      </c>
      <c r="G56" s="1">
        <v>0.0</v>
      </c>
      <c r="H56" s="15">
        <v>5.0</v>
      </c>
      <c r="I56" s="19"/>
      <c r="J56" s="26" t="s">
        <v>1021</v>
      </c>
      <c r="K56" s="19"/>
      <c r="L56" s="19"/>
      <c r="M56" s="19"/>
      <c r="N56" s="19"/>
      <c r="O56" s="19"/>
      <c r="P56" s="19"/>
      <c r="Q56" s="19"/>
    </row>
    <row r="57" ht="15.75" customHeight="1">
      <c r="A57" s="9" t="s">
        <v>535</v>
      </c>
      <c r="B57" s="13" t="s">
        <v>1022</v>
      </c>
      <c r="C57" s="14" t="s">
        <v>17</v>
      </c>
      <c r="D57" s="1">
        <v>0.0</v>
      </c>
      <c r="E57" s="1">
        <v>1.0</v>
      </c>
      <c r="F57" s="1">
        <v>0.0</v>
      </c>
      <c r="G57" s="1">
        <v>0.0</v>
      </c>
      <c r="H57" s="15">
        <v>1.0</v>
      </c>
      <c r="I57" s="19"/>
      <c r="J57" s="17" t="s">
        <v>1023</v>
      </c>
      <c r="K57" s="19"/>
      <c r="L57" s="19"/>
      <c r="M57" s="19"/>
      <c r="N57" s="19"/>
      <c r="O57" s="19"/>
      <c r="P57" s="19"/>
      <c r="Q57" s="19"/>
    </row>
    <row r="58" ht="15.75" customHeight="1">
      <c r="A58" s="9" t="s">
        <v>535</v>
      </c>
      <c r="B58" s="13" t="s">
        <v>1024</v>
      </c>
      <c r="C58" s="14" t="s">
        <v>17</v>
      </c>
      <c r="D58" s="1">
        <v>0.0</v>
      </c>
      <c r="E58" s="1">
        <v>0.0</v>
      </c>
      <c r="F58" s="1">
        <v>0.0</v>
      </c>
      <c r="G58" s="1">
        <v>0.0</v>
      </c>
      <c r="H58" s="15">
        <v>0.0</v>
      </c>
      <c r="I58" s="19"/>
      <c r="J58" s="17" t="s">
        <v>1025</v>
      </c>
      <c r="K58" s="19"/>
      <c r="L58" s="19"/>
      <c r="M58" s="19"/>
      <c r="N58" s="19"/>
      <c r="O58" s="19"/>
      <c r="P58" s="19"/>
      <c r="Q58" s="19"/>
    </row>
    <row r="59" ht="15.75" customHeight="1">
      <c r="A59" s="9" t="s">
        <v>535</v>
      </c>
      <c r="B59" s="13" t="s">
        <v>1026</v>
      </c>
      <c r="C59" s="14" t="s">
        <v>17</v>
      </c>
      <c r="D59" s="1">
        <v>1.0</v>
      </c>
      <c r="E59" s="1">
        <v>0.0</v>
      </c>
      <c r="F59" s="1">
        <v>2.0</v>
      </c>
      <c r="G59" s="1">
        <v>0.0</v>
      </c>
      <c r="H59" s="15">
        <v>3.0</v>
      </c>
      <c r="I59" s="19"/>
      <c r="J59" s="17" t="s">
        <v>1027</v>
      </c>
      <c r="K59" s="19"/>
      <c r="L59" s="19"/>
      <c r="M59" s="19"/>
      <c r="N59" s="19"/>
      <c r="O59" s="19"/>
      <c r="P59" s="19"/>
      <c r="Q59" s="19"/>
    </row>
    <row r="60" ht="75.0" customHeight="1">
      <c r="A60" s="9" t="s">
        <v>535</v>
      </c>
      <c r="B60" s="13" t="s">
        <v>1028</v>
      </c>
      <c r="C60" s="14" t="s">
        <v>17</v>
      </c>
      <c r="D60" s="1">
        <v>0.0</v>
      </c>
      <c r="E60" s="1">
        <v>3.0</v>
      </c>
      <c r="F60" s="1">
        <v>0.0</v>
      </c>
      <c r="G60" s="1">
        <v>0.0</v>
      </c>
      <c r="H60" s="15">
        <v>3.0</v>
      </c>
      <c r="I60" s="15"/>
      <c r="J60" s="17" t="s">
        <v>1029</v>
      </c>
      <c r="K60" s="15"/>
      <c r="L60" s="19"/>
      <c r="M60" s="19"/>
      <c r="N60" s="19"/>
      <c r="O60" s="19"/>
      <c r="P60" s="19"/>
      <c r="Q60" s="19"/>
    </row>
    <row r="61" ht="15.75" customHeight="1">
      <c r="A61" s="9" t="s">
        <v>535</v>
      </c>
      <c r="B61" s="1" t="s">
        <v>1030</v>
      </c>
      <c r="C61" s="14" t="s">
        <v>17</v>
      </c>
      <c r="D61" s="1">
        <v>0.0</v>
      </c>
      <c r="E61" s="1">
        <v>3.0</v>
      </c>
      <c r="F61" s="1">
        <v>0.0</v>
      </c>
      <c r="G61" s="1">
        <v>0.0</v>
      </c>
      <c r="H61" s="15">
        <v>3.0</v>
      </c>
      <c r="I61" s="15"/>
      <c r="J61" s="17" t="s">
        <v>1031</v>
      </c>
      <c r="K61" s="15"/>
      <c r="L61" s="19"/>
      <c r="M61" s="19"/>
      <c r="N61" s="19"/>
      <c r="O61" s="19"/>
      <c r="P61" s="19"/>
      <c r="Q61" s="19"/>
    </row>
    <row r="62" ht="75.0" customHeight="1">
      <c r="A62" s="9" t="s">
        <v>535</v>
      </c>
      <c r="B62" s="13" t="s">
        <v>1032</v>
      </c>
      <c r="C62" s="14" t="s">
        <v>17</v>
      </c>
      <c r="D62" s="1">
        <v>2.0</v>
      </c>
      <c r="E62" s="1">
        <v>1.0</v>
      </c>
      <c r="F62" s="1">
        <v>2.0</v>
      </c>
      <c r="G62" s="1">
        <v>0.0</v>
      </c>
      <c r="H62" s="15">
        <v>5.0</v>
      </c>
      <c r="I62" s="15"/>
      <c r="J62" s="17" t="s">
        <v>1033</v>
      </c>
      <c r="K62" s="15"/>
      <c r="L62" s="19"/>
      <c r="M62" s="19"/>
      <c r="N62" s="19"/>
      <c r="O62" s="19"/>
      <c r="P62" s="19"/>
      <c r="Q62" s="19"/>
    </row>
    <row r="63" ht="75.0" customHeight="1">
      <c r="A63" s="9" t="s">
        <v>535</v>
      </c>
      <c r="B63" s="13" t="s">
        <v>1034</v>
      </c>
      <c r="C63" s="14" t="s">
        <v>17</v>
      </c>
      <c r="D63" s="1">
        <v>1.0</v>
      </c>
      <c r="E63" s="1">
        <v>0.0</v>
      </c>
      <c r="F63" s="1">
        <v>1.0</v>
      </c>
      <c r="G63" s="1">
        <v>0.0</v>
      </c>
      <c r="H63" s="15">
        <v>2.0</v>
      </c>
      <c r="I63" s="15"/>
      <c r="J63" s="17" t="s">
        <v>1035</v>
      </c>
      <c r="K63" s="15"/>
      <c r="L63" s="19"/>
      <c r="M63" s="19"/>
      <c r="N63" s="19"/>
      <c r="O63" s="19"/>
      <c r="P63" s="19"/>
      <c r="Q63" s="19"/>
    </row>
    <row r="64" ht="75.0" customHeight="1">
      <c r="A64" s="9" t="s">
        <v>535</v>
      </c>
      <c r="B64" s="1" t="s">
        <v>1036</v>
      </c>
      <c r="C64" s="14" t="s">
        <v>17</v>
      </c>
      <c r="D64" s="1">
        <v>0.0</v>
      </c>
      <c r="E64" s="1">
        <v>0.0</v>
      </c>
      <c r="F64" s="1">
        <v>0.0</v>
      </c>
      <c r="G64" s="1">
        <v>0.0</v>
      </c>
      <c r="H64" s="15">
        <v>0.0</v>
      </c>
      <c r="I64" s="15"/>
      <c r="J64" s="17" t="s">
        <v>1037</v>
      </c>
      <c r="K64" s="15"/>
      <c r="L64" s="19"/>
      <c r="M64" s="19"/>
      <c r="N64" s="19"/>
      <c r="O64" s="19"/>
      <c r="P64" s="19"/>
      <c r="Q64" s="19"/>
    </row>
    <row r="65" ht="75.0" customHeight="1">
      <c r="A65" s="9" t="s">
        <v>535</v>
      </c>
      <c r="B65" s="13" t="s">
        <v>1038</v>
      </c>
      <c r="C65" s="14" t="s">
        <v>17</v>
      </c>
      <c r="D65" s="1">
        <v>0.0</v>
      </c>
      <c r="E65" s="1">
        <v>0.0</v>
      </c>
      <c r="F65" s="1">
        <v>0.0</v>
      </c>
      <c r="G65" s="1">
        <v>0.0</v>
      </c>
      <c r="H65" s="15">
        <v>0.0</v>
      </c>
      <c r="I65" s="15"/>
      <c r="J65" s="17"/>
      <c r="K65" s="15"/>
      <c r="L65" s="19"/>
      <c r="M65" s="19"/>
      <c r="N65" s="19"/>
      <c r="O65" s="19"/>
      <c r="P65" s="19"/>
      <c r="Q65" s="19"/>
    </row>
    <row r="66" ht="75.0" customHeight="1">
      <c r="A66" s="9" t="s">
        <v>535</v>
      </c>
      <c r="B66" s="13" t="s">
        <v>1039</v>
      </c>
      <c r="C66" s="14" t="s">
        <v>17</v>
      </c>
      <c r="D66" s="1">
        <v>1.0</v>
      </c>
      <c r="E66" s="1">
        <v>0.0</v>
      </c>
      <c r="F66" s="1">
        <v>0.0</v>
      </c>
      <c r="G66" s="1">
        <v>0.0</v>
      </c>
      <c r="H66" s="15">
        <v>1.0</v>
      </c>
      <c r="I66" s="15"/>
      <c r="J66" s="17" t="s">
        <v>1040</v>
      </c>
      <c r="K66" s="15"/>
      <c r="L66" s="19"/>
      <c r="M66" s="19"/>
      <c r="N66" s="19"/>
      <c r="O66" s="19"/>
      <c r="P66" s="19"/>
      <c r="Q66" s="19"/>
    </row>
    <row r="67" ht="75.0" customHeight="1">
      <c r="A67" s="9" t="s">
        <v>535</v>
      </c>
      <c r="B67" s="1" t="s">
        <v>1041</v>
      </c>
      <c r="C67" s="14" t="s">
        <v>17</v>
      </c>
      <c r="D67" s="1">
        <v>0.0</v>
      </c>
      <c r="E67" s="1">
        <v>4.0</v>
      </c>
      <c r="F67" s="1">
        <v>0.0</v>
      </c>
      <c r="G67" s="1">
        <v>0.0</v>
      </c>
      <c r="H67" s="15">
        <v>4.0</v>
      </c>
      <c r="I67" s="15"/>
      <c r="J67" s="17" t="s">
        <v>1042</v>
      </c>
      <c r="K67" s="15"/>
      <c r="L67" s="19"/>
      <c r="M67" s="19"/>
      <c r="N67" s="19"/>
      <c r="O67" s="19"/>
      <c r="P67" s="19"/>
      <c r="Q67" s="19"/>
    </row>
    <row r="68" ht="75.0" customHeight="1">
      <c r="A68" s="9" t="s">
        <v>535</v>
      </c>
      <c r="B68" s="1" t="s">
        <v>1043</v>
      </c>
      <c r="C68" s="14" t="s">
        <v>17</v>
      </c>
      <c r="D68" s="1">
        <v>1.0</v>
      </c>
      <c r="E68" s="1">
        <v>0.0</v>
      </c>
      <c r="F68" s="1">
        <v>0.0</v>
      </c>
      <c r="G68" s="1">
        <v>0.0</v>
      </c>
      <c r="H68" s="15">
        <v>1.0</v>
      </c>
      <c r="I68" s="15"/>
      <c r="J68" s="17" t="s">
        <v>1044</v>
      </c>
      <c r="K68" s="15"/>
      <c r="L68" s="19"/>
      <c r="M68" s="19"/>
      <c r="N68" s="19"/>
      <c r="O68" s="19"/>
      <c r="P68" s="19"/>
      <c r="Q68" s="19"/>
    </row>
    <row r="69" ht="15.75" customHeight="1">
      <c r="A69" s="9" t="s">
        <v>535</v>
      </c>
      <c r="B69" s="1" t="s">
        <v>1045</v>
      </c>
      <c r="C69" s="14" t="s">
        <v>17</v>
      </c>
      <c r="D69" s="1">
        <v>1.0</v>
      </c>
      <c r="E69" s="1">
        <v>2.0</v>
      </c>
      <c r="F69" s="1">
        <v>0.0</v>
      </c>
      <c r="G69" s="1">
        <v>0.0</v>
      </c>
      <c r="H69" s="15">
        <v>3.0</v>
      </c>
      <c r="I69" s="15"/>
      <c r="J69" s="17" t="s">
        <v>1046</v>
      </c>
      <c r="K69" s="15"/>
      <c r="L69" s="19"/>
      <c r="M69" s="19"/>
      <c r="N69" s="19"/>
      <c r="O69" s="19"/>
      <c r="P69" s="19"/>
      <c r="Q69" s="19"/>
    </row>
    <row r="70" ht="15.75" customHeight="1">
      <c r="A70" s="9" t="s">
        <v>535</v>
      </c>
      <c r="B70" s="1" t="s">
        <v>1047</v>
      </c>
      <c r="C70" s="14" t="s">
        <v>17</v>
      </c>
      <c r="D70" s="1">
        <v>0.0</v>
      </c>
      <c r="E70" s="1">
        <v>0.0</v>
      </c>
      <c r="F70" s="1">
        <v>0.0</v>
      </c>
      <c r="G70" s="1">
        <v>0.0</v>
      </c>
      <c r="H70" s="15">
        <v>0.0</v>
      </c>
      <c r="I70" s="15"/>
      <c r="J70" s="17"/>
      <c r="K70" s="15"/>
      <c r="L70" s="19"/>
      <c r="M70" s="19"/>
      <c r="N70" s="19"/>
      <c r="O70" s="19"/>
      <c r="P70" s="19"/>
      <c r="Q70" s="19"/>
    </row>
    <row r="71" ht="15.75" customHeight="1">
      <c r="A71" s="9" t="s">
        <v>535</v>
      </c>
      <c r="B71" s="13" t="s">
        <v>1048</v>
      </c>
      <c r="C71" s="1" t="s">
        <v>7</v>
      </c>
      <c r="D71" s="1">
        <v>25.0</v>
      </c>
      <c r="E71" s="1">
        <v>9.0</v>
      </c>
      <c r="F71" s="1">
        <v>16.0</v>
      </c>
      <c r="G71" s="1">
        <v>0.0</v>
      </c>
      <c r="H71" s="15">
        <v>50.0</v>
      </c>
      <c r="I71" s="15"/>
      <c r="J71" s="17" t="s">
        <v>1049</v>
      </c>
      <c r="K71" s="15"/>
      <c r="L71" s="27"/>
      <c r="M71" s="27"/>
      <c r="N71" s="27"/>
      <c r="O71" s="27"/>
      <c r="P71" s="27"/>
      <c r="Q71" s="27"/>
    </row>
    <row r="72" ht="15.75" customHeight="1">
      <c r="A72" s="9" t="s">
        <v>535</v>
      </c>
      <c r="B72" s="13" t="s">
        <v>1050</v>
      </c>
      <c r="C72" s="1" t="s">
        <v>7</v>
      </c>
      <c r="D72" s="1">
        <v>40.0</v>
      </c>
      <c r="E72" s="1">
        <v>14.0</v>
      </c>
      <c r="F72" s="1">
        <v>14.0</v>
      </c>
      <c r="G72" s="1">
        <v>2.0</v>
      </c>
      <c r="H72" s="15">
        <v>70.0</v>
      </c>
      <c r="I72" s="15"/>
      <c r="J72" s="17" t="s">
        <v>1051</v>
      </c>
      <c r="K72" s="15"/>
      <c r="L72" s="27"/>
      <c r="M72" s="27"/>
      <c r="N72" s="27"/>
      <c r="O72" s="27"/>
      <c r="P72" s="27"/>
      <c r="Q72" s="27"/>
    </row>
    <row r="73" ht="15.75" customHeight="1">
      <c r="A73" s="9" t="s">
        <v>535</v>
      </c>
      <c r="B73" s="13" t="s">
        <v>1052</v>
      </c>
      <c r="C73" s="1" t="s">
        <v>7</v>
      </c>
      <c r="D73" s="1">
        <v>33.0</v>
      </c>
      <c r="E73" s="1">
        <v>10.0</v>
      </c>
      <c r="F73" s="1">
        <v>10.0</v>
      </c>
      <c r="G73" s="1">
        <v>0.0</v>
      </c>
      <c r="H73" s="15">
        <v>53.0</v>
      </c>
      <c r="I73" s="15"/>
      <c r="J73" s="17" t="s">
        <v>1053</v>
      </c>
      <c r="K73" s="15"/>
      <c r="L73" s="27"/>
      <c r="M73" s="27"/>
      <c r="N73" s="27"/>
      <c r="O73" s="27"/>
      <c r="P73" s="27"/>
      <c r="Q73" s="27"/>
    </row>
    <row r="74" ht="15.75" customHeight="1">
      <c r="A74" s="9" t="s">
        <v>535</v>
      </c>
      <c r="B74" s="13" t="s">
        <v>1054</v>
      </c>
      <c r="C74" s="1" t="s">
        <v>7</v>
      </c>
      <c r="D74" s="1">
        <v>29.0</v>
      </c>
      <c r="E74" s="1">
        <v>13.0</v>
      </c>
      <c r="F74" s="1">
        <v>16.0</v>
      </c>
      <c r="G74" s="1">
        <v>2.0</v>
      </c>
      <c r="H74" s="15">
        <v>60.0</v>
      </c>
      <c r="I74" s="15"/>
      <c r="J74" s="17" t="s">
        <v>1055</v>
      </c>
      <c r="K74" s="15"/>
      <c r="L74" s="27"/>
      <c r="M74" s="27"/>
      <c r="N74" s="27"/>
      <c r="O74" s="27"/>
      <c r="P74" s="27"/>
      <c r="Q74" s="27"/>
    </row>
    <row r="75" ht="15.75" customHeight="1">
      <c r="A75" s="9" t="s">
        <v>535</v>
      </c>
      <c r="B75" s="13" t="s">
        <v>1056</v>
      </c>
      <c r="C75" s="1" t="s">
        <v>7</v>
      </c>
      <c r="D75" s="1">
        <v>38.0</v>
      </c>
      <c r="E75" s="1">
        <v>17.0</v>
      </c>
      <c r="F75" s="1">
        <v>8.0</v>
      </c>
      <c r="G75" s="1">
        <v>3.0</v>
      </c>
      <c r="H75" s="15">
        <v>66.0</v>
      </c>
      <c r="I75" s="15"/>
      <c r="J75" s="17" t="s">
        <v>1057</v>
      </c>
      <c r="K75" s="15"/>
      <c r="L75" s="27"/>
      <c r="M75" s="27"/>
      <c r="N75" s="27"/>
      <c r="O75" s="27"/>
      <c r="P75" s="27"/>
      <c r="Q75" s="27"/>
    </row>
    <row r="76" ht="15.75" customHeight="1">
      <c r="A76" s="9" t="s">
        <v>535</v>
      </c>
      <c r="B76" s="13" t="s">
        <v>1058</v>
      </c>
      <c r="C76" s="1" t="s">
        <v>7</v>
      </c>
      <c r="D76" s="1">
        <v>31.0</v>
      </c>
      <c r="E76" s="1">
        <v>14.0</v>
      </c>
      <c r="F76" s="1">
        <v>5.0</v>
      </c>
      <c r="G76" s="1">
        <v>1.0</v>
      </c>
      <c r="H76" s="15">
        <v>51.0</v>
      </c>
      <c r="I76" s="15"/>
      <c r="J76" s="17" t="s">
        <v>1059</v>
      </c>
      <c r="K76" s="15"/>
      <c r="L76" s="27"/>
      <c r="M76" s="27"/>
      <c r="N76" s="27"/>
      <c r="O76" s="27"/>
      <c r="P76" s="27"/>
      <c r="Q76" s="27"/>
    </row>
    <row r="77" ht="15.75" customHeight="1">
      <c r="A77" s="9" t="s">
        <v>535</v>
      </c>
      <c r="B77" s="13" t="s">
        <v>1060</v>
      </c>
      <c r="C77" s="1" t="s">
        <v>7</v>
      </c>
      <c r="D77" s="1">
        <v>39.0</v>
      </c>
      <c r="E77" s="1">
        <v>22.0</v>
      </c>
      <c r="F77" s="1">
        <v>8.0</v>
      </c>
      <c r="G77" s="1">
        <v>2.0</v>
      </c>
      <c r="H77" s="15">
        <v>71.0</v>
      </c>
      <c r="I77" s="15"/>
      <c r="J77" s="17" t="s">
        <v>1061</v>
      </c>
      <c r="K77" s="15"/>
      <c r="L77" s="27"/>
      <c r="M77" s="27"/>
      <c r="N77" s="27"/>
      <c r="O77" s="27"/>
      <c r="P77" s="27"/>
      <c r="Q77" s="27"/>
    </row>
    <row r="78" ht="15.75" customHeight="1">
      <c r="A78" s="9" t="s">
        <v>535</v>
      </c>
      <c r="B78" s="13" t="s">
        <v>1062</v>
      </c>
      <c r="C78" s="1" t="s">
        <v>7</v>
      </c>
      <c r="D78" s="1">
        <v>37.0</v>
      </c>
      <c r="E78" s="1">
        <v>12.0</v>
      </c>
      <c r="F78" s="1">
        <v>10.0</v>
      </c>
      <c r="G78" s="1">
        <v>2.0</v>
      </c>
      <c r="H78" s="15">
        <v>61.0</v>
      </c>
      <c r="I78" s="15"/>
      <c r="J78" s="17" t="s">
        <v>1063</v>
      </c>
      <c r="K78" s="15"/>
      <c r="L78" s="27"/>
      <c r="M78" s="27"/>
      <c r="N78" s="27"/>
      <c r="O78" s="27"/>
      <c r="P78" s="27"/>
      <c r="Q78" s="27"/>
    </row>
    <row r="79" ht="15.75" customHeight="1">
      <c r="A79" s="9" t="s">
        <v>535</v>
      </c>
      <c r="B79" s="13" t="s">
        <v>1064</v>
      </c>
      <c r="C79" s="1" t="s">
        <v>7</v>
      </c>
      <c r="D79" s="1">
        <v>32.0</v>
      </c>
      <c r="E79" s="1">
        <v>10.0</v>
      </c>
      <c r="F79" s="1">
        <v>13.0</v>
      </c>
      <c r="G79" s="1">
        <v>0.0</v>
      </c>
      <c r="H79" s="15">
        <v>55.0</v>
      </c>
      <c r="I79" s="15"/>
      <c r="J79" s="17" t="s">
        <v>1065</v>
      </c>
      <c r="K79" s="15"/>
      <c r="L79" s="27"/>
      <c r="M79" s="27"/>
      <c r="N79" s="27"/>
      <c r="O79" s="27"/>
      <c r="P79" s="27"/>
      <c r="Q79" s="27"/>
    </row>
    <row r="80" ht="15.75" customHeight="1">
      <c r="A80" s="9" t="s">
        <v>535</v>
      </c>
      <c r="B80" s="13" t="s">
        <v>1066</v>
      </c>
      <c r="C80" s="1" t="s">
        <v>7</v>
      </c>
      <c r="D80" s="1">
        <v>32.0</v>
      </c>
      <c r="E80" s="1">
        <v>13.0</v>
      </c>
      <c r="F80" s="1">
        <v>7.0</v>
      </c>
      <c r="G80" s="1">
        <v>1.0</v>
      </c>
      <c r="H80" s="15">
        <v>53.0</v>
      </c>
      <c r="I80" s="15"/>
      <c r="J80" s="17" t="s">
        <v>1067</v>
      </c>
      <c r="K80" s="15"/>
      <c r="L80" s="27"/>
      <c r="M80" s="27"/>
      <c r="N80" s="27"/>
      <c r="O80" s="27"/>
      <c r="P80" s="27"/>
      <c r="Q80" s="27"/>
    </row>
    <row r="81" ht="15.75" customHeight="1">
      <c r="A81" s="9" t="s">
        <v>535</v>
      </c>
      <c r="B81" s="13" t="s">
        <v>1068</v>
      </c>
      <c r="C81" s="1" t="s">
        <v>7</v>
      </c>
      <c r="D81" s="1">
        <v>37.0</v>
      </c>
      <c r="E81" s="1">
        <v>10.0</v>
      </c>
      <c r="F81" s="1">
        <v>11.0</v>
      </c>
      <c r="G81" s="1">
        <v>0.0</v>
      </c>
      <c r="H81" s="15">
        <v>58.0</v>
      </c>
      <c r="I81" s="15"/>
      <c r="J81" s="17" t="s">
        <v>1069</v>
      </c>
      <c r="K81" s="15"/>
      <c r="L81" s="27"/>
      <c r="M81" s="27"/>
      <c r="N81" s="27"/>
      <c r="O81" s="27"/>
      <c r="P81" s="27"/>
      <c r="Q81" s="27"/>
    </row>
    <row r="82" ht="15.75" customHeight="1">
      <c r="A82" s="9" t="s">
        <v>535</v>
      </c>
      <c r="B82" s="1" t="s">
        <v>1070</v>
      </c>
      <c r="C82" s="1" t="s">
        <v>7</v>
      </c>
      <c r="D82" s="1">
        <v>27.0</v>
      </c>
      <c r="E82" s="1">
        <v>16.0</v>
      </c>
      <c r="F82" s="1">
        <v>11.0</v>
      </c>
      <c r="G82" s="1">
        <v>2.0</v>
      </c>
      <c r="H82" s="15">
        <v>56.0</v>
      </c>
      <c r="I82" s="15"/>
      <c r="J82" s="17" t="s">
        <v>1071</v>
      </c>
      <c r="K82" s="15"/>
      <c r="L82" s="27"/>
      <c r="M82" s="27"/>
      <c r="N82" s="27"/>
      <c r="O82" s="27"/>
      <c r="P82" s="27"/>
      <c r="Q82" s="27"/>
    </row>
    <row r="83" ht="15.75" customHeight="1">
      <c r="A83" s="9" t="s">
        <v>535</v>
      </c>
      <c r="B83" s="13" t="s">
        <v>1072</v>
      </c>
      <c r="C83" s="1" t="s">
        <v>7</v>
      </c>
      <c r="D83" s="1">
        <v>39.0</v>
      </c>
      <c r="E83" s="1">
        <v>11.0</v>
      </c>
      <c r="F83" s="1">
        <v>10.0</v>
      </c>
      <c r="G83" s="1">
        <v>0.0</v>
      </c>
      <c r="H83" s="15">
        <v>60.0</v>
      </c>
      <c r="I83" s="15"/>
      <c r="J83" s="17" t="s">
        <v>1073</v>
      </c>
      <c r="K83" s="15"/>
      <c r="L83" s="27"/>
      <c r="M83" s="27"/>
      <c r="N83" s="27"/>
      <c r="O83" s="27"/>
      <c r="P83" s="27"/>
      <c r="Q83" s="27"/>
    </row>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1:Q83">
    <cfRule type="expression" dxfId="2" priority="1">
      <formula>$C:$C="★★★★★"</formula>
    </cfRule>
  </conditionalFormatting>
  <conditionalFormatting sqref="A1:Q83">
    <cfRule type="expression" dxfId="1" priority="2">
      <formula>$C:$C="★★★★"</formula>
    </cfRule>
  </conditionalFormatting>
  <conditionalFormatting sqref="A1:Q83">
    <cfRule type="expression" dxfId="0" priority="3">
      <formula>$C:$C="★★★"</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 r:id="rId36" ref="J38"/>
    <hyperlink r:id="rId37" ref="J39"/>
    <hyperlink r:id="rId38" ref="J40"/>
    <hyperlink r:id="rId39" ref="J41"/>
    <hyperlink r:id="rId40" ref="J42"/>
    <hyperlink r:id="rId41" ref="J43"/>
    <hyperlink r:id="rId42" ref="J45"/>
    <hyperlink r:id="rId43" ref="J46"/>
    <hyperlink r:id="rId44" ref="J47"/>
    <hyperlink r:id="rId45" ref="J48"/>
    <hyperlink r:id="rId46" ref="J49"/>
    <hyperlink r:id="rId47" ref="J50"/>
    <hyperlink r:id="rId48" ref="J51"/>
    <hyperlink r:id="rId49" ref="J52"/>
    <hyperlink r:id="rId50" ref="J53"/>
    <hyperlink r:id="rId51" ref="J54"/>
    <hyperlink r:id="rId52" ref="J55"/>
    <hyperlink r:id="rId53" ref="J56"/>
    <hyperlink r:id="rId54" ref="J57"/>
    <hyperlink r:id="rId55" ref="J58"/>
    <hyperlink r:id="rId56" ref="J59"/>
    <hyperlink r:id="rId57" ref="J60"/>
    <hyperlink r:id="rId58" ref="J61"/>
    <hyperlink r:id="rId59" ref="J62"/>
    <hyperlink r:id="rId60" ref="J63"/>
    <hyperlink r:id="rId61" ref="J64"/>
    <hyperlink r:id="rId62" ref="J66"/>
    <hyperlink r:id="rId63" ref="J67"/>
    <hyperlink r:id="rId64" ref="J68"/>
    <hyperlink r:id="rId65" ref="J69"/>
    <hyperlink r:id="rId66" ref="J71"/>
    <hyperlink r:id="rId67" ref="J72"/>
    <hyperlink r:id="rId68" ref="J73"/>
    <hyperlink r:id="rId69" ref="J74"/>
    <hyperlink r:id="rId70" ref="J75"/>
    <hyperlink r:id="rId71" ref="J76"/>
    <hyperlink r:id="rId72" ref="J77"/>
    <hyperlink r:id="rId73" ref="J78"/>
    <hyperlink r:id="rId74" ref="J79"/>
    <hyperlink r:id="rId75" ref="J80"/>
    <hyperlink r:id="rId76" ref="J81"/>
    <hyperlink r:id="rId77" ref="J82"/>
    <hyperlink r:id="rId78" ref="J83"/>
  </hyperlinks>
  <printOptions/>
  <pageMargins bottom="0.75" footer="0.0" header="0.0" left="0.7" right="0.7" top="0.75"/>
  <pageSetup orientation="landscape"/>
  <drawing r:id="rId7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c r="A1" s="28" t="str">
        <f>IFERROR(__xludf.DUMMYFUNCTION("QUERY({'Character Event Wish History'!A:H; 'Permanent Wish History'!A2:H50000; 'Weapon Event Wish History'!A2:H50000; 'Novice Wish History'!A2:H50000}, ""select Col4, Col6, Col7, Col8 where Col1 is not null label Col8 'Date'"", 1)"),"Item Type")</f>
        <v>Item Type</v>
      </c>
      <c r="B1" s="1" t="str">
        <f>IFERROR(__xludf.DUMMYFUNCTION("""COMPUTED_VALUE"""),"Item Name")</f>
        <v>Item Name</v>
      </c>
      <c r="C1" s="1" t="str">
        <f>IFERROR(__xludf.DUMMYFUNCTION("""COMPUTED_VALUE"""),"Item Rarity")</f>
        <v>Item Rarity</v>
      </c>
      <c r="D1" s="1" t="str">
        <f>IFERROR(__xludf.DUMMYFUNCTION("""COMPUTED_VALUE"""),"Date")</f>
        <v>Date</v>
      </c>
      <c r="E1" s="1" t="s">
        <v>1074</v>
      </c>
      <c r="H1" s="1"/>
      <c r="I1" s="1" t="s">
        <v>7</v>
      </c>
      <c r="J1" s="29" t="s">
        <v>1075</v>
      </c>
      <c r="L1" s="30"/>
      <c r="M1" s="30" t="s">
        <v>7</v>
      </c>
      <c r="N1" s="29" t="s">
        <v>1076</v>
      </c>
      <c r="P1" s="30"/>
      <c r="Q1" s="30" t="s">
        <v>7</v>
      </c>
      <c r="R1" s="29" t="s">
        <v>1077</v>
      </c>
      <c r="T1" s="29" t="s">
        <v>1078</v>
      </c>
    </row>
    <row r="2" ht="15.75" customHeight="1">
      <c r="A2" s="1" t="str">
        <f>IFERROR(__xludf.DUMMYFUNCTION("""COMPUTED_VALUE"""),"Weapon")</f>
        <v>Weapon</v>
      </c>
      <c r="B2" s="1" t="str">
        <f>IFERROR(__xludf.DUMMYFUNCTION("""COMPUTED_VALUE"""),"Raven Bow")</f>
        <v>Raven Bow</v>
      </c>
      <c r="C2" s="1" t="str">
        <f>IFERROR(__xludf.DUMMYFUNCTION("""COMPUTED_VALUE"""),"★★★")</f>
        <v>★★★</v>
      </c>
      <c r="D2" s="4">
        <f>IFERROR(__xludf.DUMMYFUNCTION("""COMPUTED_VALUE"""),44103.0)</f>
        <v>44103</v>
      </c>
      <c r="E2" s="1">
        <v>3.0</v>
      </c>
      <c r="H2" s="30"/>
      <c r="I2" s="30" t="s">
        <v>1079</v>
      </c>
      <c r="J2" s="1" t="s">
        <v>256</v>
      </c>
      <c r="K2" s="1" t="s">
        <v>8</v>
      </c>
      <c r="L2" s="30"/>
      <c r="M2" s="30" t="s">
        <v>1079</v>
      </c>
      <c r="N2" s="1" t="s">
        <v>256</v>
      </c>
      <c r="O2" s="1" t="s">
        <v>8</v>
      </c>
      <c r="P2" s="30"/>
      <c r="Q2" s="30" t="s">
        <v>3</v>
      </c>
      <c r="R2" s="1" t="s">
        <v>256</v>
      </c>
      <c r="S2" s="1" t="s">
        <v>8</v>
      </c>
      <c r="T2" s="1" t="s">
        <v>256</v>
      </c>
      <c r="U2" s="1" t="s">
        <v>8</v>
      </c>
    </row>
    <row r="3" ht="15.75" customHeight="1">
      <c r="A3" s="1" t="str">
        <f>IFERROR(__xludf.DUMMYFUNCTION("""COMPUTED_VALUE"""),"Weapon")</f>
        <v>Weapon</v>
      </c>
      <c r="B3" s="1" t="str">
        <f>IFERROR(__xludf.DUMMYFUNCTION("""COMPUTED_VALUE"""),"Ferrous Shadow")</f>
        <v>Ferrous Shadow</v>
      </c>
      <c r="C3" s="1" t="str">
        <f>IFERROR(__xludf.DUMMYFUNCTION("""COMPUTED_VALUE"""),"★★★")</f>
        <v>★★★</v>
      </c>
      <c r="D3" s="4">
        <f>IFERROR(__xludf.DUMMYFUNCTION("""COMPUTED_VALUE"""),44103.0)</f>
        <v>44103</v>
      </c>
      <c r="E3" s="1">
        <v>3.0</v>
      </c>
      <c r="H3" s="30" t="s">
        <v>1080</v>
      </c>
      <c r="I3" s="30" t="s">
        <v>1081</v>
      </c>
      <c r="J3" s="1" t="str">
        <f>IFERROR(__xludf.DUMMYFUNCTION("IFERROR(INDEX(QUERY(INDIRECT(""'""&amp;J$1&amp;""'!$G:$J""),""SELECT COUNT(G) WHERE G = """"★★★"""" AND I = """"""&amp;J$2&amp;"""""" AND J &lt; datetime """"""&amp;$I3&amp;"""""" ""),2),IFERROR(0/0))"),"")</f>
        <v/>
      </c>
      <c r="K3" s="31">
        <f>IFERROR(__xludf.DUMMYFUNCTION("IFERROR(INDEX(QUERY(INDIRECT(""'""&amp;J$1&amp;""'!$G:$J""),""SELECT COUNT(G) WHERE G = """"★★★"""" AND I = """"""&amp;K$2&amp;"""""" AND J &lt; datetime """"""&amp;$I3&amp;"""""" ""),2),IFERROR(0/0))"),52.0)</f>
        <v>52</v>
      </c>
      <c r="L3" s="30" t="s">
        <v>1080</v>
      </c>
      <c r="M3" s="30" t="s">
        <v>1081</v>
      </c>
      <c r="N3" s="1" t="str">
        <f>IFERROR(__xludf.DUMMYFUNCTION("IFERROR(INDEX(QUERY(INDIRECT(""'""&amp;N$1&amp;""'!$G:$J""),""SELECT COUNT(G) WHERE G = """"★★★"""" AND I = """"""&amp;N$2&amp;"""""" AND J &lt; datetime """"""&amp;$M3&amp;"""""" ""),2),IFERROR(0/0))"),"")</f>
        <v/>
      </c>
      <c r="O3" s="1" t="str">
        <f>IFERROR(__xludf.DUMMYFUNCTION("IFERROR(INDEX(QUERY(INDIRECT(""'""&amp;N$1&amp;""'!$G:$J""),""SELECT COUNT(G) WHERE G = """"★★★"""" AND I = """"""&amp;O$2&amp;"""""" AND J &lt; datetime """"""&amp;$M3&amp;"""""" ""),2),IFERROR(0/0))"),"")</f>
        <v/>
      </c>
      <c r="P3" s="30" t="s">
        <v>1080</v>
      </c>
      <c r="Q3" s="30" t="s">
        <v>1082</v>
      </c>
      <c r="R3" s="1" t="str">
        <f>IFERROR(__xludf.DUMMYFUNCTION("IFERROR(INDEX(QUERY(INDIRECT(""'""&amp;R$1&amp;""'!$G:$I""),""SELECT COUNT(G) WHERE G = """"★★★"""" AND I = """"""&amp;R$2&amp;"""""" AND H &lt; date """"""&amp;$Q3&amp;"""""" ""),2),IFERROR(0/0))"),"")</f>
        <v/>
      </c>
      <c r="S3" s="31">
        <f>IFERROR(__xludf.DUMMYFUNCTION("IFERROR(INDEX(QUERY(INDIRECT(""'""&amp;R$1&amp;""'!$G:$I""),""SELECT COUNT(G) WHERE G = """"★★★"""" AND I = """"""&amp;S$2&amp;"""""" AND H &lt; date """"""&amp;$Q3&amp;"""""" ""),2),IFERROR(0/0))"),27.0)</f>
        <v>27</v>
      </c>
      <c r="T3" s="1" t="str">
        <f>IFERROR(__xludf.DUMMYFUNCTION("IFERROR(INDEX(QUERY(INDIRECT(""'""&amp;T$1&amp;""'!$G:$I""),""SELECT COUNT(G) WHERE G = """"★★★"""" AND I = """"""&amp;T$2&amp;"""""" AND H &lt; date """"""&amp;$Q3&amp;"""""" ""),2),IFERROR(0/0))"),"")</f>
        <v/>
      </c>
      <c r="U3" s="31">
        <f>IFERROR(__xludf.DUMMYFUNCTION("IFERROR(INDEX(QUERY(INDIRECT(""'""&amp;T$1&amp;""'!$G:$I""),""SELECT COUNT(G) WHERE G = """"★★★"""" AND I = """"""&amp;U$2&amp;"""""" AND H &lt; date """"""&amp;$Q3&amp;"""""" ""),2),IFERROR(0/0))"),15.0)</f>
        <v>15</v>
      </c>
    </row>
    <row r="4" ht="15.75" customHeight="1">
      <c r="A4" s="1" t="str">
        <f>IFERROR(__xludf.DUMMYFUNCTION("""COMPUTED_VALUE"""),"Weapon")</f>
        <v>Weapon</v>
      </c>
      <c r="B4" s="1" t="str">
        <f>IFERROR(__xludf.DUMMYFUNCTION("""COMPUTED_VALUE"""),"Slingshot")</f>
        <v>Slingshot</v>
      </c>
      <c r="C4" s="1" t="str">
        <f>IFERROR(__xludf.DUMMYFUNCTION("""COMPUTED_VALUE"""),"★★★")</f>
        <v>★★★</v>
      </c>
      <c r="D4" s="4">
        <f>IFERROR(__xludf.DUMMYFUNCTION("""COMPUTED_VALUE"""),44103.0)</f>
        <v>44103</v>
      </c>
      <c r="E4" s="1">
        <v>3.0</v>
      </c>
      <c r="I4" s="30" t="s">
        <v>1083</v>
      </c>
      <c r="J4" s="1" t="str">
        <f>IFERROR(__xludf.DUMMYFUNCTION("IFERROR(INDEX(QUERY(INDIRECT(""'""&amp;J$1&amp;""'!$G:$J""),""SELECT COUNT(G) WHERE G = """"★★★"""" AND I = """"""&amp;J$2&amp;"""""" AND J &gt;= datetime """"""&amp;$I3&amp;"""""" AND J &lt; datetime """"""&amp;$I4&amp;"""""" ""),2),IFERROR(0/0))"),"")</f>
        <v/>
      </c>
      <c r="K4" s="31">
        <f>IFERROR(__xludf.DUMMYFUNCTION("IFERROR(INDEX(QUERY(INDIRECT(""'""&amp;J$1&amp;""'!$G:$J""),""SELECT COUNT(G) WHERE G = """"★★★"""" AND I = """"""&amp;K$2&amp;"""""" AND J &gt;= datetime """"""&amp;$I3&amp;"""""" AND J &lt; datetime """"""&amp;$I4&amp;"""""" ""),2),IFERROR(0/0))"),9.0)</f>
        <v>9</v>
      </c>
      <c r="M4" s="30" t="s">
        <v>1083</v>
      </c>
      <c r="N4" s="1" t="str">
        <f>IFERROR(__xludf.DUMMYFUNCTION("IFERROR(INDEX(QUERY(INDIRECT(""'""&amp;N$1&amp;""'!$G:$J""),""SELECT COUNT(G) WHERE G = """"★★★"""" AND I = """"""&amp;N$2&amp;"""""" AND J &gt;= datetime """"""&amp;$M3&amp;"""""" AND J &lt; datetime """"""&amp;$M4&amp;"""""" ""),2),IFERROR(0/0))"),"")</f>
        <v/>
      </c>
      <c r="O4" s="1" t="str">
        <f>IFERROR(__xludf.DUMMYFUNCTION("IFERROR(INDEX(QUERY(INDIRECT(""'""&amp;N$1&amp;""'!$G:$J""),""SELECT COUNT(G) WHERE G = """"★★★"""" AND I = """"""&amp;O$2&amp;"""""" AND J &gt;= datetime """"""&amp;$M3&amp;"""""" AND J &lt; datetime """"""&amp;$M4&amp;"""""" ""),2),IFERROR(0/0))"),"")</f>
        <v/>
      </c>
      <c r="P4" s="30" t="s">
        <v>1084</v>
      </c>
      <c r="Q4" s="30" t="s">
        <v>1085</v>
      </c>
      <c r="R4" s="31" t="str">
        <f>IFERROR(__xludf.DUMMYFUNCTION("IFERROR(INDEX(QUERY(INDIRECT(""'""&amp;R$1&amp;""'!$G:$I""),""SELECT COUNT(G) WHERE G = """"★★★"""" AND I = """"""&amp;R$2&amp;"""""" AND H &gt;= date """"""&amp;$Q3&amp;"""""" AND H &lt; date """"""&amp;$Q4&amp;"""""" ""),2),IFERROR(0/0))"),"")</f>
        <v/>
      </c>
      <c r="S4" s="1">
        <f>IFERROR(__xludf.DUMMYFUNCTION("IFERROR(INDEX(QUERY(INDIRECT(""'""&amp;R$1&amp;""'!$G:$I""),""SELECT COUNT(G) WHERE G = """"★★★"""" AND I = """"""&amp;S$2&amp;"""""" AND H &gt;= date """"""&amp;$Q3&amp;"""""" AND H &lt; date """"""&amp;$Q4&amp;"""""" ""),2),IFERROR(0/0))"),52.0)</f>
        <v>52</v>
      </c>
      <c r="T4" s="1" t="str">
        <f>IFERROR(__xludf.DUMMYFUNCTION("IFERROR(INDEX(QUERY(INDIRECT(""'""&amp;T$1&amp;""'!$G:$I""),""SELECT COUNT(G) WHERE G = """"★★★"""" AND I = """"""&amp;T$2&amp;"""""" AND H &gt;= date """"""&amp;$Q3&amp;"""""" AND H &lt; date """"""&amp;$Q4&amp;"""""" ""),2),IFERROR(0/0))"),"")</f>
        <v/>
      </c>
      <c r="U4" s="1" t="str">
        <f>IFERROR(__xludf.DUMMYFUNCTION("IFERROR(INDEX(QUERY(INDIRECT(""'""&amp;T$1&amp;""'!$G:$I""),""SELECT COUNT(G) WHERE G = """"★★★"""" AND I = """"""&amp;U$2&amp;"""""" AND H &gt;= date """"""&amp;$Q3&amp;"""""" AND H &lt; date """"""&amp;$Q4&amp;"""""" ""),2),IFERROR(0/0))"),"")</f>
        <v/>
      </c>
    </row>
    <row r="5" ht="15.75" customHeight="1">
      <c r="A5" s="1" t="str">
        <f>IFERROR(__xludf.DUMMYFUNCTION("""COMPUTED_VALUE"""),"Weapon")</f>
        <v>Weapon</v>
      </c>
      <c r="B5" s="1" t="str">
        <f>IFERROR(__xludf.DUMMYFUNCTION("""COMPUTED_VALUE"""),"Ferrous Shadow")</f>
        <v>Ferrous Shadow</v>
      </c>
      <c r="C5" s="1" t="str">
        <f>IFERROR(__xludf.DUMMYFUNCTION("""COMPUTED_VALUE"""),"★★★")</f>
        <v>★★★</v>
      </c>
      <c r="D5" s="4">
        <f>IFERROR(__xludf.DUMMYFUNCTION("""COMPUTED_VALUE"""),44103.0)</f>
        <v>44103</v>
      </c>
      <c r="E5" s="1">
        <v>3.0</v>
      </c>
      <c r="H5" s="30" t="s">
        <v>1084</v>
      </c>
      <c r="I5" s="30" t="s">
        <v>1086</v>
      </c>
      <c r="J5" s="1" t="str">
        <f>IFERROR(__xludf.DUMMYFUNCTION("IFERROR(INDEX(QUERY(INDIRECT(""'""&amp;J$1&amp;""'!$G:$J""),""SELECT COUNT(G) WHERE G = """"★★★"""" AND I = """"""&amp;J$2&amp;"""""" AND J &gt;= datetime """"""&amp;$I4&amp;"""""" AND J &lt; datetime """"""&amp;$I5&amp;"""""" ""),2),IFERROR(0/0))"),"")</f>
        <v/>
      </c>
      <c r="K5" s="31" t="str">
        <f>IFERROR(__xludf.DUMMYFUNCTION("IFERROR(INDEX(QUERY(INDIRECT(""'""&amp;J$1&amp;""'!$G:$J""),""SELECT COUNT(G) WHERE G = """"★★★"""" AND I = """"""&amp;K$2&amp;"""""" AND J &gt;= datetime """"""&amp;$I4&amp;"""""" AND J &lt; datetime """"""&amp;$I5&amp;"""""" ""),2),IFERROR(0/0))"),"")</f>
        <v/>
      </c>
      <c r="L5" s="30" t="s">
        <v>1084</v>
      </c>
      <c r="M5" s="30" t="s">
        <v>1086</v>
      </c>
      <c r="N5" s="1" t="str">
        <f>IFERROR(__xludf.DUMMYFUNCTION("IFERROR(INDEX(QUERY(INDIRECT(""'""&amp;N$1&amp;""'!$G:$J""),""SELECT COUNT(G) WHERE G = """"★★★"""" AND I = """"""&amp;N$2&amp;"""""" AND J &gt;= datetime """"""&amp;$M4&amp;"""""" AND J &lt; datetime """"""&amp;$M5&amp;"""""" ""),2),IFERROR(0/0))"),"")</f>
        <v/>
      </c>
      <c r="O5" s="1" t="str">
        <f>IFERROR(__xludf.DUMMYFUNCTION("IFERROR(INDEX(QUERY(INDIRECT(""'""&amp;N$1&amp;""'!$G:$J""),""SELECT COUNT(G) WHERE G = """"★★★"""" AND I = """"""&amp;O$2&amp;"""""" AND J &gt;= datetime """"""&amp;$M4&amp;"""""" AND J &lt; datetime """"""&amp;$M5&amp;"""""" ""),2),IFERROR(0/0))"),"")</f>
        <v/>
      </c>
      <c r="P5" s="30" t="s">
        <v>1087</v>
      </c>
      <c r="Q5" s="30" t="s">
        <v>1088</v>
      </c>
      <c r="R5" s="31" t="str">
        <f>IFERROR(__xludf.DUMMYFUNCTION("IFERROR(INDEX(QUERY(INDIRECT(""'""&amp;R$1&amp;""'!$G:$I""),""SELECT COUNT(G) WHERE G = """"★★★"""" AND I = """"""&amp;R$2&amp;"""""" AND H &gt;= date """"""&amp;$Q4&amp;"""""" AND H &lt; date """"""&amp;$Q5&amp;"""""" ""),2),IFERROR(0/0))"),"")</f>
        <v/>
      </c>
      <c r="S5" s="1">
        <f>IFERROR(__xludf.DUMMYFUNCTION("IFERROR(INDEX(QUERY(INDIRECT(""'""&amp;R$1&amp;""'!$G:$I""),""SELECT COUNT(G) WHERE G = """"★★★"""" AND I = """"""&amp;S$2&amp;"""""" AND H &gt;= date """"""&amp;$Q4&amp;"""""" AND H &lt; date """"""&amp;$Q5&amp;"""""" ""),2),IFERROR(0/0))"),26.0)</f>
        <v>26</v>
      </c>
      <c r="T5" s="1" t="str">
        <f>IFERROR(__xludf.DUMMYFUNCTION("IFERROR(INDEX(QUERY(INDIRECT(""'""&amp;T$1&amp;""'!$G:$I""),""SELECT COUNT(G) WHERE G = """"★★★"""" AND I = """"""&amp;T$2&amp;"""""" AND H &gt;= date """"""&amp;$Q4&amp;"""""" AND H &lt; date """"""&amp;$Q5&amp;"""""" ""),2),IFERROR(0/0))"),"")</f>
        <v/>
      </c>
      <c r="U5" s="1" t="str">
        <f>IFERROR(__xludf.DUMMYFUNCTION("IFERROR(INDEX(QUERY(INDIRECT(""'""&amp;T$1&amp;""'!$G:$I""),""SELECT COUNT(G) WHERE G = """"★★★"""" AND I = """"""&amp;U$2&amp;"""""" AND H &gt;= date """"""&amp;$Q4&amp;"""""" AND H &lt; date """"""&amp;$Q5&amp;"""""" ""),2),IFERROR(0/0))"),"")</f>
        <v/>
      </c>
    </row>
    <row r="6" ht="15.75" customHeight="1">
      <c r="A6" s="1" t="str">
        <f>IFERROR(__xludf.DUMMYFUNCTION("""COMPUTED_VALUE"""),"Weapon")</f>
        <v>Weapon</v>
      </c>
      <c r="B6" s="1" t="str">
        <f>IFERROR(__xludf.DUMMYFUNCTION("""COMPUTED_VALUE"""),"Debate Club")</f>
        <v>Debate Club</v>
      </c>
      <c r="C6" s="1" t="str">
        <f>IFERROR(__xludf.DUMMYFUNCTION("""COMPUTED_VALUE"""),"★★★")</f>
        <v>★★★</v>
      </c>
      <c r="D6" s="4">
        <f>IFERROR(__xludf.DUMMYFUNCTION("""COMPUTED_VALUE"""),44103.0)</f>
        <v>44103</v>
      </c>
      <c r="E6" s="1">
        <v>3.0</v>
      </c>
      <c r="I6" s="30" t="s">
        <v>1089</v>
      </c>
      <c r="J6" s="31" t="str">
        <f>IFERROR(__xludf.DUMMYFUNCTION("IFERROR(INDEX(QUERY(INDIRECT(""'""&amp;J$1&amp;""'!$G:$J""),""SELECT COUNT(G) WHERE G = """"★★★"""" AND I = """"""&amp;J$2&amp;"""""" AND J &gt;= datetime """"""&amp;$I5&amp;"""""" AND J &lt; datetime """"""&amp;$I6&amp;"""""" ""),2),IFERROR(0/0))"),"")</f>
        <v/>
      </c>
      <c r="K6" s="1">
        <f>IFERROR(__xludf.DUMMYFUNCTION("IFERROR(INDEX(QUERY(INDIRECT(""'""&amp;J$1&amp;""'!$G:$J""),""SELECT COUNT(G) WHERE G = """"★★★"""" AND I = """"""&amp;K$2&amp;"""""" AND J &gt;= datetime """"""&amp;$I5&amp;"""""" AND J &lt; datetime """"""&amp;$I6&amp;"""""" ""),2),IFERROR(0/0))"),145.0)</f>
        <v>145</v>
      </c>
      <c r="M6" s="30" t="s">
        <v>1089</v>
      </c>
      <c r="N6" s="1" t="str">
        <f>IFERROR(__xludf.DUMMYFUNCTION("IFERROR(INDEX(QUERY(INDIRECT(""'""&amp;N$1&amp;""'!$G:$J""),""SELECT COUNT(G) WHERE G = """"★★★"""" AND I = """"""&amp;N$2&amp;"""""" AND J &gt;= datetime """"""&amp;$M5&amp;"""""" AND J &lt; datetime """"""&amp;$M6&amp;"""""" ""),2),IFERROR(0/0))"),"")</f>
        <v/>
      </c>
      <c r="O6" s="1" t="str">
        <f>IFERROR(__xludf.DUMMYFUNCTION("IFERROR(INDEX(QUERY(INDIRECT(""'""&amp;N$1&amp;""'!$G:$J""),""SELECT COUNT(G) WHERE G = """"★★★"""" AND I = """"""&amp;O$2&amp;"""""" AND J &gt;= datetime """"""&amp;$M5&amp;"""""" AND J &lt; datetime """"""&amp;$M6&amp;"""""" ""),2),IFERROR(0/0))"),"")</f>
        <v/>
      </c>
      <c r="P6" s="30" t="s">
        <v>1090</v>
      </c>
      <c r="Q6" s="30" t="s">
        <v>1091</v>
      </c>
      <c r="R6" s="31">
        <f>IFERROR(__xludf.DUMMYFUNCTION("IFERROR(INDEX(QUERY(INDIRECT(""'""&amp;R$1&amp;""'!$G:$I""),""SELECT COUNT(G) WHERE G = """"★★★"""" AND I = """"""&amp;R$2&amp;"""""" AND H &gt;= date """"""&amp;$Q5&amp;"""""" AND H &lt; date """"""&amp;$Q6&amp;"""""" ""),2),IFERROR(0/0))"),7.0)</f>
        <v>7</v>
      </c>
      <c r="S6" s="1">
        <f>IFERROR(__xludf.DUMMYFUNCTION("IFERROR(INDEX(QUERY(INDIRECT(""'""&amp;R$1&amp;""'!$G:$I""),""SELECT COUNT(G) WHERE G = """"★★★"""" AND I = """"""&amp;S$2&amp;"""""" AND H &gt;= date """"""&amp;$Q5&amp;"""""" AND H &lt; date """"""&amp;$Q6&amp;"""""" ""),2),IFERROR(0/0))"),27.0)</f>
        <v>27</v>
      </c>
      <c r="T6" s="1" t="str">
        <f>IFERROR(__xludf.DUMMYFUNCTION("IFERROR(INDEX(QUERY(INDIRECT(""'""&amp;T$1&amp;""'!$G:$I""),""SELECT COUNT(G) WHERE G = """"★★★"""" AND I = """"""&amp;T$2&amp;"""""" AND H &gt;= date """"""&amp;$Q5&amp;"""""" AND H &lt; date """"""&amp;$Q6&amp;"""""" ""),2),IFERROR(0/0))"),"")</f>
        <v/>
      </c>
      <c r="U6" s="1" t="str">
        <f>IFERROR(__xludf.DUMMYFUNCTION("IFERROR(INDEX(QUERY(INDIRECT(""'""&amp;T$1&amp;""'!$G:$I""),""SELECT COUNT(G) WHERE G = """"★★★"""" AND I = """"""&amp;U$2&amp;"""""" AND H &gt;= date """"""&amp;$Q5&amp;"""""" AND H &lt; date """"""&amp;$Q6&amp;"""""" ""),2),IFERROR(0/0))"),"")</f>
        <v/>
      </c>
    </row>
    <row r="7" ht="15.75" customHeight="1">
      <c r="A7" s="1" t="str">
        <f>IFERROR(__xludf.DUMMYFUNCTION("""COMPUTED_VALUE"""),"Weapon")</f>
        <v>Weapon</v>
      </c>
      <c r="B7" s="1" t="str">
        <f>IFERROR(__xludf.DUMMYFUNCTION("""COMPUTED_VALUE"""),"Thrilling Tales of Dragon Slayers")</f>
        <v>Thrilling Tales of Dragon Slayers</v>
      </c>
      <c r="C7" s="1" t="str">
        <f>IFERROR(__xludf.DUMMYFUNCTION("""COMPUTED_VALUE"""),"★★★")</f>
        <v>★★★</v>
      </c>
      <c r="D7" s="4">
        <f>IFERROR(__xludf.DUMMYFUNCTION("""COMPUTED_VALUE"""),44103.0)</f>
        <v>44103</v>
      </c>
      <c r="E7" s="1">
        <v>3.0</v>
      </c>
      <c r="H7" s="30" t="s">
        <v>1087</v>
      </c>
      <c r="I7" s="30" t="s">
        <v>1092</v>
      </c>
      <c r="J7" s="31">
        <f>IFERROR(__xludf.DUMMYFUNCTION("IFERROR(INDEX(QUERY(INDIRECT(""'""&amp;J$1&amp;""'!$G:$J""),""SELECT COUNT(G) WHERE G = """"★★★"""" AND I = """"""&amp;J$2&amp;"""""" AND J &gt;= datetime """"""&amp;$I6&amp;"""""" AND J &lt; datetime """"""&amp;$I7&amp;"""""" ""),2),IFERROR(0/0))"),1.0)</f>
        <v>1</v>
      </c>
      <c r="K7" s="1">
        <f>IFERROR(__xludf.DUMMYFUNCTION("IFERROR(INDEX(QUERY(INDIRECT(""'""&amp;J$1&amp;""'!$G:$J""),""SELECT COUNT(G) WHERE G = """"★★★"""" AND I = """"""&amp;K$2&amp;"""""" AND J &gt;= datetime """"""&amp;$I6&amp;"""""" AND J &lt; datetime """"""&amp;$I7&amp;"""""" ""),2),IFERROR(0/0))"),78.0)</f>
        <v>78</v>
      </c>
      <c r="L7" s="30" t="s">
        <v>1087</v>
      </c>
      <c r="M7" s="30" t="s">
        <v>1092</v>
      </c>
      <c r="N7" s="1" t="str">
        <f>IFERROR(__xludf.DUMMYFUNCTION("IFERROR(INDEX(QUERY(INDIRECT(""'""&amp;N$1&amp;""'!$G:$J""),""SELECT COUNT(G) WHERE G = """"★★★"""" AND I = """"""&amp;N$2&amp;"""""" AND J &gt;= datetime """"""&amp;$M6&amp;"""""" AND J &lt; datetime """"""&amp;$M7&amp;"""""" ""),2),IFERROR(0/0))"),"")</f>
        <v/>
      </c>
      <c r="O7" s="1" t="str">
        <f>IFERROR(__xludf.DUMMYFUNCTION("IFERROR(INDEX(QUERY(INDIRECT(""'""&amp;N$1&amp;""'!$G:$J""),""SELECT COUNT(G) WHERE G = """"★★★"""" AND I = """"""&amp;O$2&amp;"""""" AND J &gt;= datetime """"""&amp;$M6&amp;"""""" AND J &lt; datetime """"""&amp;$M7&amp;"""""" ""),2),IFERROR(0/0))"),"")</f>
        <v/>
      </c>
      <c r="P7" s="30" t="s">
        <v>1093</v>
      </c>
      <c r="Q7" s="30" t="s">
        <v>1094</v>
      </c>
      <c r="R7" s="1" t="str">
        <f>IFERROR(__xludf.DUMMYFUNCTION("IFERROR(INDEX(QUERY(INDIRECT(""'""&amp;R$1&amp;""'!$G:$I""),""SELECT COUNT(G) WHERE G = """"★★★"""" AND I = """"""&amp;R$2&amp;"""""" AND H &gt;= date """"""&amp;$Q6&amp;"""""" AND H &lt; date """"""&amp;$Q7&amp;"""""" ""),2),IFERROR(0/0))"),"")</f>
        <v/>
      </c>
      <c r="S7" s="1" t="str">
        <f>IFERROR(__xludf.DUMMYFUNCTION("IFERROR(INDEX(QUERY(INDIRECT(""'""&amp;R$1&amp;""'!$G:$I""),""SELECT COUNT(G) WHERE G = """"★★★"""" AND I = """"""&amp;S$2&amp;"""""" AND H &gt;= date """"""&amp;$Q6&amp;"""""" AND H &lt; date """"""&amp;$Q7&amp;"""""" ""),2),IFERROR(0/0))"),"")</f>
        <v/>
      </c>
      <c r="T7" s="1" t="str">
        <f>IFERROR(__xludf.DUMMYFUNCTION("IFERROR(INDEX(QUERY(INDIRECT(""'""&amp;T$1&amp;""'!$G:$I""),""SELECT COUNT(G) WHERE G = """"★★★"""" AND I = """"""&amp;T$2&amp;"""""" AND H &gt;= date """"""&amp;$Q6&amp;"""""" AND H &lt; date """"""&amp;$Q7&amp;"""""" ""),2),IFERROR(0/0))"),"")</f>
        <v/>
      </c>
      <c r="U7" s="1" t="str">
        <f>IFERROR(__xludf.DUMMYFUNCTION("IFERROR(INDEX(QUERY(INDIRECT(""'""&amp;T$1&amp;""'!$G:$I""),""SELECT COUNT(G) WHERE G = """"★★★"""" AND I = """"""&amp;U$2&amp;"""""" AND H &gt;= date """"""&amp;$Q6&amp;"""""" AND H &lt; date """"""&amp;$Q7&amp;"""""" ""),2),IFERROR(0/0))"),"")</f>
        <v/>
      </c>
    </row>
    <row r="8" ht="15.75" customHeight="1">
      <c r="A8" s="1" t="str">
        <f>IFERROR(__xludf.DUMMYFUNCTION("""COMPUTED_VALUE"""),"Weapon")</f>
        <v>Weapon</v>
      </c>
      <c r="B8" s="1" t="str">
        <f>IFERROR(__xludf.DUMMYFUNCTION("""COMPUTED_VALUE"""),"Emerald Orb")</f>
        <v>Emerald Orb</v>
      </c>
      <c r="C8" s="1" t="str">
        <f>IFERROR(__xludf.DUMMYFUNCTION("""COMPUTED_VALUE"""),"★★★")</f>
        <v>★★★</v>
      </c>
      <c r="D8" s="4">
        <f>IFERROR(__xludf.DUMMYFUNCTION("""COMPUTED_VALUE"""),44103.0)</f>
        <v>44103</v>
      </c>
      <c r="E8" s="1">
        <v>3.0</v>
      </c>
      <c r="I8" s="30" t="s">
        <v>1095</v>
      </c>
      <c r="J8" s="31" t="str">
        <f>IFERROR(__xludf.DUMMYFUNCTION("IFERROR(INDEX(QUERY(INDIRECT(""'""&amp;J$1&amp;""'!$G:$J""),""SELECT COUNT(G) WHERE G = """"★★★"""" AND I = """"""&amp;J$2&amp;"""""" AND J &gt;= datetime """"""&amp;$I7&amp;"""""" AND J &lt; datetime """"""&amp;$I8&amp;"""""" ""),2),IFERROR(0/0))"),"")</f>
        <v/>
      </c>
      <c r="K8" s="31">
        <f>IFERROR(__xludf.DUMMYFUNCTION("IFERROR(INDEX(QUERY(INDIRECT(""'""&amp;J$1&amp;""'!$G:$J""),""SELECT COUNT(G) WHERE G = """"★★★"""" AND I = """"""&amp;K$2&amp;"""""" AND J &gt;= datetime """"""&amp;$I7&amp;"""""" AND J &lt; datetime """"""&amp;$I8&amp;"""""" ""),2),IFERROR(0/0))"),9.0)</f>
        <v>9</v>
      </c>
      <c r="M8" s="30" t="s">
        <v>1095</v>
      </c>
      <c r="N8" s="1" t="str">
        <f>IFERROR(__xludf.DUMMYFUNCTION("IFERROR(INDEX(QUERY(INDIRECT(""'""&amp;N$1&amp;""'!$G:$J""),""SELECT COUNT(G) WHERE G = """"★★★"""" AND I = """"""&amp;N$2&amp;"""""" AND J &gt;= datetime """"""&amp;$M7&amp;"""""" AND J &lt; datetime """"""&amp;$M8&amp;"""""" ""),2),IFERROR(0/0))"),"")</f>
        <v/>
      </c>
      <c r="O8" s="1" t="str">
        <f>IFERROR(__xludf.DUMMYFUNCTION("IFERROR(INDEX(QUERY(INDIRECT(""'""&amp;N$1&amp;""'!$G:$J""),""SELECT COUNT(G) WHERE G = """"★★★"""" AND I = """"""&amp;O$2&amp;"""""" AND J &gt;= datetime """"""&amp;$M7&amp;"""""" AND J &lt; datetime """"""&amp;$M8&amp;"""""" ""),2),IFERROR(0/0))"),"")</f>
        <v/>
      </c>
      <c r="P8" s="30" t="s">
        <v>1096</v>
      </c>
      <c r="Q8" s="30" t="s">
        <v>1097</v>
      </c>
      <c r="R8" s="1" t="str">
        <f>IFERROR(__xludf.DUMMYFUNCTION("IFERROR(INDEX(QUERY(INDIRECT(""'""&amp;R$1&amp;""'!$G:$I""),""SELECT COUNT(G) WHERE G = """"★★★"""" AND I = """"""&amp;R$2&amp;"""""" AND H &gt;= date """"""&amp;$Q7&amp;"""""" AND H &lt; date """"""&amp;$Q8&amp;"""""" ""),2),IFERROR(0/0))"),"")</f>
        <v/>
      </c>
      <c r="S8" s="1" t="str">
        <f>IFERROR(__xludf.DUMMYFUNCTION("IFERROR(INDEX(QUERY(INDIRECT(""'""&amp;R$1&amp;""'!$G:$I""),""SELECT COUNT(G) WHERE G = """"★★★"""" AND I = """"""&amp;S$2&amp;"""""" AND H &gt;= date """"""&amp;$Q7&amp;"""""" AND H &lt; date """"""&amp;$Q8&amp;"""""" ""),2),IFERROR(0/0))"),"")</f>
        <v/>
      </c>
      <c r="T8" s="1" t="str">
        <f>IFERROR(__xludf.DUMMYFUNCTION("IFERROR(INDEX(QUERY(INDIRECT(""'""&amp;T$1&amp;""'!$G:$I""),""SELECT COUNT(G) WHERE G = """"★★★"""" AND I = """"""&amp;T$2&amp;"""""" AND H &gt;= date """"""&amp;$Q7&amp;"""""" AND H &lt; date """"""&amp;$Q8&amp;"""""" ""),2),IFERROR(0/0))"),"")</f>
        <v/>
      </c>
      <c r="U8" s="1" t="str">
        <f>IFERROR(__xludf.DUMMYFUNCTION("IFERROR(INDEX(QUERY(INDIRECT(""'""&amp;T$1&amp;""'!$G:$I""),""SELECT COUNT(G) WHERE G = """"★★★"""" AND I = """"""&amp;U$2&amp;"""""" AND H &gt;= date """"""&amp;$Q7&amp;"""""" AND H &lt; date """"""&amp;$Q8&amp;"""""" ""),2),IFERROR(0/0))"),"")</f>
        <v/>
      </c>
    </row>
    <row r="9" ht="15.75" customHeight="1">
      <c r="A9" s="1" t="str">
        <f>IFERROR(__xludf.DUMMYFUNCTION("""COMPUTED_VALUE"""),"Weapon")</f>
        <v>Weapon</v>
      </c>
      <c r="B9" s="1" t="str">
        <f>IFERROR(__xludf.DUMMYFUNCTION("""COMPUTED_VALUE"""),"Cool Steel")</f>
        <v>Cool Steel</v>
      </c>
      <c r="C9" s="1" t="str">
        <f>IFERROR(__xludf.DUMMYFUNCTION("""COMPUTED_VALUE"""),"★★★")</f>
        <v>★★★</v>
      </c>
      <c r="D9" s="4">
        <f>IFERROR(__xludf.DUMMYFUNCTION("""COMPUTED_VALUE"""),44103.0)</f>
        <v>44103</v>
      </c>
      <c r="E9" s="1">
        <v>3.0</v>
      </c>
      <c r="H9" s="30" t="s">
        <v>1090</v>
      </c>
      <c r="I9" s="30" t="s">
        <v>1098</v>
      </c>
      <c r="J9" s="31" t="str">
        <f>IFERROR(__xludf.DUMMYFUNCTION("IFERROR(INDEX(QUERY(INDIRECT(""'""&amp;J$1&amp;""'!$G:$J""),""SELECT COUNT(G) WHERE G = """"★★★"""" AND I = """"""&amp;J$2&amp;"""""" AND J &gt;= datetime """"""&amp;$I8&amp;"""""" AND J &lt; datetime """"""&amp;$I9&amp;"""""" ""),2),IFERROR(0/0))"),"")</f>
        <v/>
      </c>
      <c r="K9" s="31">
        <f>IFERROR(__xludf.DUMMYFUNCTION("IFERROR(INDEX(QUERY(INDIRECT(""'""&amp;J$1&amp;""'!$G:$J""),""SELECT COUNT(G) WHERE G = """"★★★"""" AND I = """"""&amp;K$2&amp;"""""" AND J &gt;= datetime """"""&amp;$I8&amp;"""""" AND J &lt; datetime """"""&amp;$I9&amp;"""""" ""),2),IFERROR(0/0))"),59.0)</f>
        <v>59</v>
      </c>
      <c r="L9" s="30" t="s">
        <v>1090</v>
      </c>
      <c r="M9" s="30" t="s">
        <v>1099</v>
      </c>
      <c r="N9" s="1">
        <f>IFERROR(__xludf.DUMMYFUNCTION("IFERROR(INDEX(QUERY(INDIRECT(""'""&amp;N$1&amp;""'!$G:$J""),""SELECT COUNT(G) WHERE G = """"★★★"""" AND I = """"""&amp;N$2&amp;"""""" AND J &gt;= datetime """"""&amp;$M8&amp;"""""" AND J &lt; datetime """"""&amp;$M9&amp;"""""" ""),2),IFERROR(0/0))"),10.0)</f>
        <v>10</v>
      </c>
      <c r="O9" s="1">
        <f>IFERROR(__xludf.DUMMYFUNCTION("IFERROR(INDEX(QUERY(INDIRECT(""'""&amp;N$1&amp;""'!$G:$J""),""SELECT COUNT(G) WHERE G = """"★★★"""" AND I = """"""&amp;O$2&amp;"""""" AND J &gt;= datetime """"""&amp;$M8&amp;"""""" AND J &lt; datetime """"""&amp;$M9&amp;"""""" ""),2),IFERROR(0/0))"),103.0)</f>
        <v>103</v>
      </c>
      <c r="P9" s="30"/>
      <c r="Q9" s="30"/>
      <c r="R9" s="1"/>
      <c r="S9" s="1"/>
      <c r="T9" s="1"/>
      <c r="U9" s="1"/>
    </row>
    <row r="10" ht="15.75" customHeight="1">
      <c r="A10" s="1" t="str">
        <f>IFERROR(__xludf.DUMMYFUNCTION("""COMPUTED_VALUE"""),"Character")</f>
        <v>Character</v>
      </c>
      <c r="B10" s="1" t="str">
        <f>IFERROR(__xludf.DUMMYFUNCTION("""COMPUTED_VALUE"""),"Barbara")</f>
        <v>Barbara</v>
      </c>
      <c r="C10" s="1" t="str">
        <f>IFERROR(__xludf.DUMMYFUNCTION("""COMPUTED_VALUE"""),"★★★★")</f>
        <v>★★★★</v>
      </c>
      <c r="D10" s="4">
        <f>IFERROR(__xludf.DUMMYFUNCTION("""COMPUTED_VALUE"""),44103.0)</f>
        <v>44103</v>
      </c>
      <c r="E10" s="1">
        <v>4.0</v>
      </c>
      <c r="I10" s="30" t="s">
        <v>1100</v>
      </c>
      <c r="J10" s="1" t="str">
        <f>IFERROR(__xludf.DUMMYFUNCTION("IFERROR(INDEX(QUERY(INDIRECT(""'""&amp;J$1&amp;""'!$G:$J""),""SELECT COUNT(G) WHERE G = """"★★★"""" AND I = """"""&amp;J$2&amp;"""""" AND J &gt;= datetime """"""&amp;$I9&amp;"""""" AND J &lt; datetime """"""&amp;$I10&amp;"""""" ""),2),IFERROR(0/0))"),"")</f>
        <v/>
      </c>
      <c r="K10" s="1" t="str">
        <f>IFERROR(__xludf.DUMMYFUNCTION("IFERROR(INDEX(QUERY(INDIRECT(""'""&amp;J$1&amp;""'!$G:$J""),""SELECT COUNT(G) WHERE G = """"★★★"""" AND I = """"""&amp;K$2&amp;"""""" AND J &gt;= datetime """"""&amp;$I9&amp;"""""" AND J &lt; datetime """"""&amp;$I10&amp;"""""" ""),2),IFERROR(0/0))"),"")</f>
        <v/>
      </c>
      <c r="M10" s="30" t="s">
        <v>1101</v>
      </c>
      <c r="N10" s="31" t="str">
        <f>IFERROR(__xludf.DUMMYFUNCTION("IFERROR(INDEX(QUERY(INDIRECT(""'""&amp;N$1&amp;""'!$G:$J""),""SELECT COUNT(G) WHERE G = """"★★★"""" AND I = """"""&amp;N$2&amp;"""""" AND J &gt;= datetime """"""&amp;$M9&amp;"""""" AND J &lt; datetime """"""&amp;$M10&amp;"""""" ""),2),IFERROR(0/0))"),"")</f>
        <v/>
      </c>
      <c r="O10" s="31">
        <f>IFERROR(__xludf.DUMMYFUNCTION("IFERROR(INDEX(QUERY(INDIRECT(""'""&amp;N$1&amp;""'!$G:$J""),""SELECT COUNT(G) WHERE G = """"★★★"""" AND I = """"""&amp;O$2&amp;"""""" AND J &gt;= datetime """"""&amp;$M9&amp;"""""" AND J &lt; datetime """"""&amp;$M10&amp;"""""" ""),2),IFERROR(0/0))"),58.0)</f>
        <v>58</v>
      </c>
      <c r="P10" s="30"/>
      <c r="Q10" s="30"/>
      <c r="R10" s="1"/>
      <c r="S10" s="1"/>
      <c r="T10" s="1"/>
      <c r="U10" s="1"/>
    </row>
    <row r="11" ht="15.75" customHeight="1">
      <c r="A11" s="1" t="str">
        <f>IFERROR(__xludf.DUMMYFUNCTION("""COMPUTED_VALUE"""),"Weapon")</f>
        <v>Weapon</v>
      </c>
      <c r="B11" s="1" t="str">
        <f>IFERROR(__xludf.DUMMYFUNCTION("""COMPUTED_VALUE"""),"Bloodtainted Greatsword")</f>
        <v>Bloodtainted Greatsword</v>
      </c>
      <c r="C11" s="1" t="str">
        <f>IFERROR(__xludf.DUMMYFUNCTION("""COMPUTED_VALUE"""),"★★★")</f>
        <v>★★★</v>
      </c>
      <c r="D11" s="4">
        <f>IFERROR(__xludf.DUMMYFUNCTION("""COMPUTED_VALUE"""),44103.0)</f>
        <v>44103</v>
      </c>
      <c r="E11" s="1">
        <v>3.0</v>
      </c>
      <c r="I11" s="30" t="s">
        <v>1101</v>
      </c>
      <c r="J11" s="1" t="str">
        <f>IFERROR(__xludf.DUMMYFUNCTION("IFERROR(INDEX(QUERY(INDIRECT(""'""&amp;J$1&amp;""'!$G:$J""),""SELECT COUNT(G) WHERE G = """"★★★"""" AND I = """"""&amp;J$2&amp;"""""" AND J &gt;= datetime """"""&amp;$I10&amp;"""""" AND J &lt; datetime """"""&amp;$I11&amp;"""""" ""),2),IFERROR(0/0))"),"")</f>
        <v/>
      </c>
      <c r="K11" s="1">
        <f>IFERROR(__xludf.DUMMYFUNCTION("IFERROR(INDEX(QUERY(INDIRECT(""'""&amp;J$1&amp;""'!$G:$J""),""SELECT COUNT(G) WHERE G = """"★★★"""" AND I = """"""&amp;K$2&amp;"""""" AND J &gt;= datetime """"""&amp;$I10&amp;"""""" AND J &lt; datetime """"""&amp;$I11&amp;"""""" ""),2),IFERROR(0/0))"),35.0)</f>
        <v>35</v>
      </c>
      <c r="L11" s="30" t="s">
        <v>1093</v>
      </c>
      <c r="M11" s="30" t="s">
        <v>1102</v>
      </c>
      <c r="N11" s="1" t="str">
        <f>IFERROR(__xludf.DUMMYFUNCTION("IFERROR(INDEX(QUERY(INDIRECT(""'""&amp;N$1&amp;""'!$G:$J""),""SELECT COUNT(G) WHERE G = """"★★★"""" AND I = """"""&amp;N$2&amp;"""""" AND J &gt;= datetime """"""&amp;$M10&amp;"""""" AND J &lt; datetime """"""&amp;$M11&amp;"""""" ""),2),IFERROR(0/0))"),"")</f>
        <v/>
      </c>
      <c r="O11" s="1" t="str">
        <f>IFERROR(__xludf.DUMMYFUNCTION("IFERROR(INDEX(QUERY(INDIRECT(""'""&amp;N$1&amp;""'!$G:$J""),""SELECT COUNT(G) WHERE G = """"★★★"""" AND I = """"""&amp;O$2&amp;"""""" AND J &gt;= datetime """"""&amp;$M10&amp;"""""" AND J &lt; datetime """"""&amp;$M11&amp;"""""" ""),2),IFERROR(0/0))"),"")</f>
        <v/>
      </c>
      <c r="P11" s="30"/>
      <c r="Q11" s="30"/>
      <c r="R11" s="1"/>
      <c r="S11" s="1"/>
      <c r="T11" s="1"/>
      <c r="U11" s="1"/>
    </row>
    <row r="12" ht="15.75" customHeight="1">
      <c r="A12" s="1" t="str">
        <f>IFERROR(__xludf.DUMMYFUNCTION("""COMPUTED_VALUE"""),"Weapon")</f>
        <v>Weapon</v>
      </c>
      <c r="B12" s="1" t="str">
        <f>IFERROR(__xludf.DUMMYFUNCTION("""COMPUTED_VALUE"""),"Debate Club")</f>
        <v>Debate Club</v>
      </c>
      <c r="C12" s="1" t="str">
        <f>IFERROR(__xludf.DUMMYFUNCTION("""COMPUTED_VALUE"""),"★★★")</f>
        <v>★★★</v>
      </c>
      <c r="D12" s="4">
        <f>IFERROR(__xludf.DUMMYFUNCTION("""COMPUTED_VALUE"""),44106.0)</f>
        <v>44106</v>
      </c>
      <c r="E12" s="1">
        <v>3.0</v>
      </c>
      <c r="H12" s="30" t="s">
        <v>1093</v>
      </c>
      <c r="I12" s="30" t="s">
        <v>1102</v>
      </c>
      <c r="J12" s="1" t="str">
        <f>IFERROR(__xludf.DUMMYFUNCTION("IFERROR(INDEX(QUERY(INDIRECT(""'""&amp;J$1&amp;""'!$G:$J""),""SELECT COUNT(G) WHERE G = """"★★★"""" AND I = """"""&amp;J$2&amp;"""""" AND J &gt;= datetime """"""&amp;$I11&amp;"""""" AND J &lt; datetime """"""&amp;$I12&amp;"""""" ""),2),IFERROR(0/0))"),"")</f>
        <v/>
      </c>
      <c r="K12" s="1">
        <f>IFERROR(__xludf.DUMMYFUNCTION("IFERROR(INDEX(QUERY(INDIRECT(""'""&amp;J$1&amp;""'!$G:$J""),""SELECT COUNT(G) WHERE G = """"★★★"""" AND I = """"""&amp;K$2&amp;"""""" AND J &gt;= datetime """"""&amp;$I11&amp;"""""" AND J &lt; datetime """"""&amp;$I12&amp;"""""" ""),2),IFERROR(0/0))"),51.0)</f>
        <v>51</v>
      </c>
      <c r="M12" s="30" t="s">
        <v>1103</v>
      </c>
      <c r="N12" s="1" t="str">
        <f>IFERROR(__xludf.DUMMYFUNCTION("IFERROR(INDEX(QUERY(INDIRECT(""'""&amp;N$1&amp;""'!$G:$J""),""SELECT COUNT(G) WHERE G = """"★★★"""" AND I = """"""&amp;N$2&amp;"""""" AND J &gt;= datetime """"""&amp;$M11&amp;"""""" AND J &lt; datetime """"""&amp;$M12&amp;"""""" ""),2),IFERROR(0/0))"),"")</f>
        <v/>
      </c>
      <c r="O12" s="1" t="str">
        <f>IFERROR(__xludf.DUMMYFUNCTION("IFERROR(INDEX(QUERY(INDIRECT(""'""&amp;N$1&amp;""'!$G:$J""),""SELECT COUNT(G) WHERE G = """"★★★"""" AND I = """"""&amp;O$2&amp;"""""" AND J &gt;= datetime """"""&amp;$M11&amp;"""""" AND J &lt; datetime """"""&amp;$M12&amp;"""""" ""),2),IFERROR(0/0))"),"")</f>
        <v/>
      </c>
      <c r="P12" s="30"/>
      <c r="Q12" s="30"/>
      <c r="R12" s="1"/>
      <c r="S12" s="1"/>
      <c r="T12" s="1"/>
      <c r="U12" s="1"/>
    </row>
    <row r="13" ht="15.75" customHeight="1">
      <c r="A13" s="1" t="str">
        <f>IFERROR(__xludf.DUMMYFUNCTION("""COMPUTED_VALUE"""),"Weapon")</f>
        <v>Weapon</v>
      </c>
      <c r="B13" s="1" t="str">
        <f>IFERROR(__xludf.DUMMYFUNCTION("""COMPUTED_VALUE"""),"Raven Bow")</f>
        <v>Raven Bow</v>
      </c>
      <c r="C13" s="1" t="str">
        <f>IFERROR(__xludf.DUMMYFUNCTION("""COMPUTED_VALUE"""),"★★★")</f>
        <v>★★★</v>
      </c>
      <c r="D13" s="4">
        <f>IFERROR(__xludf.DUMMYFUNCTION("""COMPUTED_VALUE"""),44106.0)</f>
        <v>44106</v>
      </c>
      <c r="E13" s="1">
        <v>3.0</v>
      </c>
      <c r="I13" s="30" t="s">
        <v>1103</v>
      </c>
      <c r="J13" s="1" t="str">
        <f>IFERROR(__xludf.DUMMYFUNCTION("IFERROR(INDEX(QUERY(INDIRECT(""'""&amp;J$1&amp;""'!$G:$J""),""SELECT COUNT(G) WHERE G = """"★★★"""" AND I = """"""&amp;J$2&amp;"""""" AND J &gt;= datetime """"""&amp;$I12&amp;"""""" AND J &lt; datetime """"""&amp;$I13&amp;"""""" ""),2),IFERROR(0/0))"),"")</f>
        <v/>
      </c>
      <c r="K13" s="1" t="str">
        <f>IFERROR(__xludf.DUMMYFUNCTION("IFERROR(INDEX(QUERY(INDIRECT(""'""&amp;J$1&amp;""'!$G:$J""),""SELECT COUNT(G) WHERE G = """"★★★"""" AND I = """"""&amp;K$2&amp;"""""" AND J &gt;= datetime """"""&amp;$I12&amp;"""""" AND J &lt; datetime """"""&amp;$I13&amp;"""""" ""),2),IFERROR(0/0))"),"")</f>
        <v/>
      </c>
      <c r="L13" s="30" t="s">
        <v>1096</v>
      </c>
      <c r="M13" s="30" t="s">
        <v>1104</v>
      </c>
      <c r="N13" s="1" t="str">
        <f>IFERROR(__xludf.DUMMYFUNCTION("IFERROR(INDEX(QUERY(INDIRECT(""'""&amp;N$1&amp;""'!$G:$J""),""SELECT COUNT(G) WHERE G = """"★★★"""" AND I = """"""&amp;N$2&amp;"""""" AND J &gt;= datetime """"""&amp;$M12&amp;"""""" AND J &lt; datetime """"""&amp;$M13&amp;"""""" ""),2),IFERROR(0/0))"),"")</f>
        <v/>
      </c>
      <c r="O13" s="1" t="str">
        <f>IFERROR(__xludf.DUMMYFUNCTION("IFERROR(INDEX(QUERY(INDIRECT(""'""&amp;N$1&amp;""'!$G:$J""),""SELECT COUNT(G) WHERE G = """"★★★"""" AND I = """"""&amp;O$2&amp;"""""" AND J &gt;= datetime """"""&amp;$M12&amp;"""""" AND J &lt; datetime """"""&amp;$M13&amp;"""""" ""),2),IFERROR(0/0))"),"")</f>
        <v/>
      </c>
      <c r="P13" s="30"/>
      <c r="Q13" s="30"/>
      <c r="R13" s="1"/>
      <c r="S13" s="1"/>
      <c r="T13" s="1"/>
      <c r="U13" s="1"/>
    </row>
    <row r="14" ht="15.75" customHeight="1">
      <c r="A14" s="1" t="str">
        <f>IFERROR(__xludf.DUMMYFUNCTION("""COMPUTED_VALUE"""),"Weapon")</f>
        <v>Weapon</v>
      </c>
      <c r="B14" s="1" t="str">
        <f>IFERROR(__xludf.DUMMYFUNCTION("""COMPUTED_VALUE"""),"Harbinger of Dawn")</f>
        <v>Harbinger of Dawn</v>
      </c>
      <c r="C14" s="1" t="str">
        <f>IFERROR(__xludf.DUMMYFUNCTION("""COMPUTED_VALUE"""),"★★★")</f>
        <v>★★★</v>
      </c>
      <c r="D14" s="4">
        <f>IFERROR(__xludf.DUMMYFUNCTION("""COMPUTED_VALUE"""),44106.0)</f>
        <v>44106</v>
      </c>
      <c r="E14" s="1">
        <v>3.0</v>
      </c>
      <c r="H14" s="30" t="s">
        <v>1096</v>
      </c>
      <c r="I14" s="30" t="s">
        <v>1104</v>
      </c>
      <c r="J14" s="1" t="str">
        <f>IFERROR(__xludf.DUMMYFUNCTION("IFERROR(INDEX(QUERY(INDIRECT(""'""&amp;J$1&amp;""'!$G:$J""),""SELECT COUNT(G) WHERE G = """"★★★"""" AND I = """"""&amp;J$2&amp;"""""" AND J &gt;= datetime """"""&amp;$I13&amp;"""""" AND J &lt; datetime """"""&amp;$I14&amp;"""""" ""),2),IFERROR(0/0))"),"")</f>
        <v/>
      </c>
      <c r="K14" s="1" t="str">
        <f>IFERROR(__xludf.DUMMYFUNCTION("IFERROR(INDEX(QUERY(INDIRECT(""'""&amp;J$1&amp;""'!$G:$J""),""SELECT COUNT(G) WHERE G = """"★★★"""" AND I = """"""&amp;K$2&amp;"""""" AND J &gt;= datetime """"""&amp;$I13&amp;"""""" AND J &lt; datetime """"""&amp;$I14&amp;"""""" ""),2),IFERROR(0/0))"),"")</f>
        <v/>
      </c>
      <c r="M14" s="30" t="s">
        <v>1105</v>
      </c>
      <c r="N14" s="1" t="str">
        <f>IFERROR(__xludf.DUMMYFUNCTION("IFERROR(INDEX(QUERY(INDIRECT(""'""&amp;N$1&amp;""'!$G:$J""),""SELECT COUNT(G) WHERE G = """"★★★"""" AND I = """"""&amp;N$2&amp;"""""" AND J &gt;= datetime """"""&amp;$M13&amp;"""""" AND J &lt; datetime """"""&amp;$M14&amp;"""""" ""),2),IFERROR(0/0))"),"")</f>
        <v/>
      </c>
      <c r="O14" s="1" t="str">
        <f>IFERROR(__xludf.DUMMYFUNCTION("IFERROR(INDEX(QUERY(INDIRECT(""'""&amp;N$1&amp;""'!$G:$J""),""SELECT COUNT(G) WHERE G = """"★★★"""" AND I = """"""&amp;O$2&amp;"""""" AND J &gt;= datetime """"""&amp;$M13&amp;"""""" AND J &lt; datetime """"""&amp;$M14&amp;"""""" ""),2),IFERROR(0/0))"),"")</f>
        <v/>
      </c>
      <c r="P14" s="30"/>
      <c r="Q14" s="30"/>
      <c r="R14" s="1"/>
      <c r="S14" s="1"/>
      <c r="T14" s="1"/>
      <c r="U14" s="1"/>
    </row>
    <row r="15" ht="15.75" customHeight="1">
      <c r="A15" s="1" t="str">
        <f>IFERROR(__xludf.DUMMYFUNCTION("""COMPUTED_VALUE"""),"Weapon")</f>
        <v>Weapon</v>
      </c>
      <c r="B15" s="1" t="str">
        <f>IFERROR(__xludf.DUMMYFUNCTION("""COMPUTED_VALUE"""),"Emerald Orb")</f>
        <v>Emerald Orb</v>
      </c>
      <c r="C15" s="1" t="str">
        <f>IFERROR(__xludf.DUMMYFUNCTION("""COMPUTED_VALUE"""),"★★★")</f>
        <v>★★★</v>
      </c>
      <c r="D15" s="4">
        <f>IFERROR(__xludf.DUMMYFUNCTION("""COMPUTED_VALUE"""),44106.0)</f>
        <v>44106</v>
      </c>
      <c r="E15" s="1">
        <v>3.0</v>
      </c>
      <c r="I15" s="30" t="s">
        <v>1105</v>
      </c>
      <c r="J15" s="1" t="str">
        <f>IFERROR(__xludf.DUMMYFUNCTION("IFERROR(INDEX(QUERY(INDIRECT(""'""&amp;J$1&amp;""'!$G:$J""),""SELECT COUNT(G) WHERE G = """"★★★"""" AND I = """"""&amp;J$2&amp;"""""" AND J &gt;= datetime """"""&amp;$I14&amp;"""""" AND J &lt; datetime """"""&amp;$I15&amp;"""""" ""),2),IFERROR(0/0))"),"")</f>
        <v/>
      </c>
      <c r="K15" s="1" t="str">
        <f>IFERROR(__xludf.DUMMYFUNCTION("IFERROR(INDEX(QUERY(INDIRECT(""'""&amp;J$1&amp;""'!$G:$J""),""SELECT COUNT(G) WHERE G = """"★★★"""" AND I = """"""&amp;K$2&amp;"""""" AND J &gt;= datetime """"""&amp;$I14&amp;"""""" AND J &lt; datetime """"""&amp;$I15&amp;"""""" ""),2),IFERROR(0/0))"),"")</f>
        <v/>
      </c>
      <c r="L15" s="30"/>
      <c r="M15" s="30"/>
      <c r="N15" s="1"/>
      <c r="O15" s="1"/>
      <c r="P15" s="30"/>
      <c r="Q15" s="30"/>
      <c r="R15" s="1"/>
      <c r="S15" s="1"/>
      <c r="T15" s="1"/>
      <c r="U15" s="1"/>
    </row>
    <row r="16" ht="15.75" customHeight="1">
      <c r="A16" s="1" t="str">
        <f>IFERROR(__xludf.DUMMYFUNCTION("""COMPUTED_VALUE"""),"Weapon")</f>
        <v>Weapon</v>
      </c>
      <c r="B16" s="1" t="str">
        <f>IFERROR(__xludf.DUMMYFUNCTION("""COMPUTED_VALUE"""),"Emerald Orb")</f>
        <v>Emerald Orb</v>
      </c>
      <c r="C16" s="1" t="str">
        <f>IFERROR(__xludf.DUMMYFUNCTION("""COMPUTED_VALUE"""),"★★★")</f>
        <v>★★★</v>
      </c>
      <c r="D16" s="4">
        <f>IFERROR(__xludf.DUMMYFUNCTION("""COMPUTED_VALUE"""),44106.0)</f>
        <v>44106</v>
      </c>
      <c r="E16" s="1">
        <v>3.0</v>
      </c>
      <c r="H16" s="30"/>
      <c r="I16" s="30"/>
      <c r="J16" s="1"/>
      <c r="K16" s="1"/>
      <c r="L16" s="30"/>
      <c r="M16" s="30"/>
      <c r="N16" s="1"/>
      <c r="O16" s="1"/>
      <c r="P16" s="30"/>
      <c r="Q16" s="30"/>
      <c r="R16" s="1"/>
      <c r="S16" s="1"/>
      <c r="T16" s="1"/>
      <c r="U16" s="1"/>
    </row>
    <row r="17" ht="15.75" customHeight="1">
      <c r="A17" s="1" t="str">
        <f>IFERROR(__xludf.DUMMYFUNCTION("""COMPUTED_VALUE"""),"Weapon")</f>
        <v>Weapon</v>
      </c>
      <c r="B17" s="1" t="str">
        <f>IFERROR(__xludf.DUMMYFUNCTION("""COMPUTED_VALUE"""),"Emerald Orb")</f>
        <v>Emerald Orb</v>
      </c>
      <c r="C17" s="1" t="str">
        <f>IFERROR(__xludf.DUMMYFUNCTION("""COMPUTED_VALUE"""),"★★★")</f>
        <v>★★★</v>
      </c>
      <c r="D17" s="4">
        <f>IFERROR(__xludf.DUMMYFUNCTION("""COMPUTED_VALUE"""),44106.0)</f>
        <v>44106</v>
      </c>
      <c r="E17" s="1">
        <v>3.0</v>
      </c>
      <c r="H17" s="30"/>
      <c r="I17" s="30"/>
      <c r="J17" s="1"/>
      <c r="K17" s="1"/>
      <c r="L17" s="30"/>
      <c r="M17" s="30"/>
      <c r="N17" s="1"/>
      <c r="O17" s="1"/>
      <c r="P17" s="30"/>
      <c r="Q17" s="30"/>
      <c r="R17" s="1"/>
      <c r="S17" s="1"/>
      <c r="T17" s="1"/>
      <c r="U17" s="1"/>
    </row>
    <row r="18" ht="15.75" customHeight="1">
      <c r="A18" s="1" t="str">
        <f>IFERROR(__xludf.DUMMYFUNCTION("""COMPUTED_VALUE"""),"Weapon")</f>
        <v>Weapon</v>
      </c>
      <c r="B18" s="1" t="str">
        <f>IFERROR(__xludf.DUMMYFUNCTION("""COMPUTED_VALUE"""),"Sharpshooter's Oath")</f>
        <v>Sharpshooter's Oath</v>
      </c>
      <c r="C18" s="1" t="str">
        <f>IFERROR(__xludf.DUMMYFUNCTION("""COMPUTED_VALUE"""),"★★★")</f>
        <v>★★★</v>
      </c>
      <c r="D18" s="4">
        <f>IFERROR(__xludf.DUMMYFUNCTION("""COMPUTED_VALUE"""),44106.0)</f>
        <v>44106</v>
      </c>
      <c r="E18" s="1">
        <v>3.0</v>
      </c>
      <c r="H18" s="30"/>
      <c r="I18" s="30"/>
      <c r="J18" s="1"/>
      <c r="K18" s="1"/>
      <c r="L18" s="30"/>
      <c r="M18" s="30"/>
      <c r="N18" s="1"/>
      <c r="O18" s="1"/>
      <c r="P18" s="30"/>
      <c r="Q18" s="30"/>
      <c r="R18" s="1"/>
      <c r="S18" s="1"/>
      <c r="T18" s="1"/>
      <c r="U18" s="1"/>
    </row>
    <row r="19" ht="15.75" customHeight="1">
      <c r="A19" s="1" t="str">
        <f>IFERROR(__xludf.DUMMYFUNCTION("""COMPUTED_VALUE"""),"Weapon")</f>
        <v>Weapon</v>
      </c>
      <c r="B19" s="1" t="str">
        <f>IFERROR(__xludf.DUMMYFUNCTION("""COMPUTED_VALUE"""),"Eye of Perception")</f>
        <v>Eye of Perception</v>
      </c>
      <c r="C19" s="1" t="str">
        <f>IFERROR(__xludf.DUMMYFUNCTION("""COMPUTED_VALUE"""),"★★★★")</f>
        <v>★★★★</v>
      </c>
      <c r="D19" s="4">
        <f>IFERROR(__xludf.DUMMYFUNCTION("""COMPUTED_VALUE"""),44106.0)</f>
        <v>44106</v>
      </c>
      <c r="E19" s="1">
        <v>4.0</v>
      </c>
    </row>
    <row r="20" ht="15.75" customHeight="1">
      <c r="A20" s="1" t="str">
        <f>IFERROR(__xludf.DUMMYFUNCTION("""COMPUTED_VALUE"""),"Weapon")</f>
        <v>Weapon</v>
      </c>
      <c r="B20" s="1" t="str">
        <f>IFERROR(__xludf.DUMMYFUNCTION("""COMPUTED_VALUE"""),"Debate Club")</f>
        <v>Debate Club</v>
      </c>
      <c r="C20" s="1" t="str">
        <f>IFERROR(__xludf.DUMMYFUNCTION("""COMPUTED_VALUE"""),"★★★")</f>
        <v>★★★</v>
      </c>
      <c r="D20" s="4">
        <f>IFERROR(__xludf.DUMMYFUNCTION("""COMPUTED_VALUE"""),44106.0)</f>
        <v>44106</v>
      </c>
      <c r="E20" s="1">
        <v>3.0</v>
      </c>
    </row>
    <row r="21" ht="15.75" customHeight="1">
      <c r="A21" s="1" t="str">
        <f>IFERROR(__xludf.DUMMYFUNCTION("""COMPUTED_VALUE"""),"Weapon")</f>
        <v>Weapon</v>
      </c>
      <c r="B21" s="1" t="str">
        <f>IFERROR(__xludf.DUMMYFUNCTION("""COMPUTED_VALUE"""),"Ferrous Shadow")</f>
        <v>Ferrous Shadow</v>
      </c>
      <c r="C21" s="1" t="str">
        <f>IFERROR(__xludf.DUMMYFUNCTION("""COMPUTED_VALUE"""),"★★★")</f>
        <v>★★★</v>
      </c>
      <c r="D21" s="4">
        <f>IFERROR(__xludf.DUMMYFUNCTION("""COMPUTED_VALUE"""),44106.0)</f>
        <v>44106</v>
      </c>
      <c r="E21" s="1">
        <v>3.0</v>
      </c>
    </row>
    <row r="22" ht="15.75" customHeight="1">
      <c r="A22" s="1" t="str">
        <f>IFERROR(__xludf.DUMMYFUNCTION("""COMPUTED_VALUE"""),"Weapon")</f>
        <v>Weapon</v>
      </c>
      <c r="B22" s="1" t="str">
        <f>IFERROR(__xludf.DUMMYFUNCTION("""COMPUTED_VALUE"""),"Debate Club")</f>
        <v>Debate Club</v>
      </c>
      <c r="C22" s="1" t="str">
        <f>IFERROR(__xludf.DUMMYFUNCTION("""COMPUTED_VALUE"""),"★★★")</f>
        <v>★★★</v>
      </c>
      <c r="D22" s="4">
        <f>IFERROR(__xludf.DUMMYFUNCTION("""COMPUTED_VALUE"""),44107.0)</f>
        <v>44107</v>
      </c>
      <c r="E22" s="1">
        <v>3.0</v>
      </c>
    </row>
    <row r="23" ht="15.75" customHeight="1">
      <c r="A23" s="1" t="str">
        <f>IFERROR(__xludf.DUMMYFUNCTION("""COMPUTED_VALUE"""),"Weapon")</f>
        <v>Weapon</v>
      </c>
      <c r="B23" s="1" t="str">
        <f>IFERROR(__xludf.DUMMYFUNCTION("""COMPUTED_VALUE"""),"Skyrider Sword")</f>
        <v>Skyrider Sword</v>
      </c>
      <c r="C23" s="1" t="str">
        <f>IFERROR(__xludf.DUMMYFUNCTION("""COMPUTED_VALUE"""),"★★★")</f>
        <v>★★★</v>
      </c>
      <c r="D23" s="4">
        <f>IFERROR(__xludf.DUMMYFUNCTION("""COMPUTED_VALUE"""),44107.0)</f>
        <v>44107</v>
      </c>
      <c r="E23" s="1">
        <v>3.0</v>
      </c>
    </row>
    <row r="24" ht="15.75" customHeight="1">
      <c r="A24" s="1" t="str">
        <f>IFERROR(__xludf.DUMMYFUNCTION("""COMPUTED_VALUE"""),"Weapon")</f>
        <v>Weapon</v>
      </c>
      <c r="B24" s="1" t="str">
        <f>IFERROR(__xludf.DUMMYFUNCTION("""COMPUTED_VALUE"""),"Slingshot")</f>
        <v>Slingshot</v>
      </c>
      <c r="C24" s="1" t="str">
        <f>IFERROR(__xludf.DUMMYFUNCTION("""COMPUTED_VALUE"""),"★★★")</f>
        <v>★★★</v>
      </c>
      <c r="D24" s="4">
        <f>IFERROR(__xludf.DUMMYFUNCTION("""COMPUTED_VALUE"""),44107.0)</f>
        <v>44107</v>
      </c>
      <c r="E24" s="1">
        <v>3.0</v>
      </c>
    </row>
    <row r="25" ht="15.75" customHeight="1">
      <c r="A25" s="1" t="str">
        <f>IFERROR(__xludf.DUMMYFUNCTION("""COMPUTED_VALUE"""),"Weapon")</f>
        <v>Weapon</v>
      </c>
      <c r="B25" s="1" t="str">
        <f>IFERROR(__xludf.DUMMYFUNCTION("""COMPUTED_VALUE"""),"Thrilling Tales of Dragon Slayers")</f>
        <v>Thrilling Tales of Dragon Slayers</v>
      </c>
      <c r="C25" s="1" t="str">
        <f>IFERROR(__xludf.DUMMYFUNCTION("""COMPUTED_VALUE"""),"★★★")</f>
        <v>★★★</v>
      </c>
      <c r="D25" s="4">
        <f>IFERROR(__xludf.DUMMYFUNCTION("""COMPUTED_VALUE"""),44107.0)</f>
        <v>44107</v>
      </c>
      <c r="E25" s="1">
        <v>3.0</v>
      </c>
    </row>
    <row r="26" ht="15.75" customHeight="1">
      <c r="A26" s="1" t="str">
        <f>IFERROR(__xludf.DUMMYFUNCTION("""COMPUTED_VALUE"""),"Weapon")</f>
        <v>Weapon</v>
      </c>
      <c r="B26" s="1" t="str">
        <f>IFERROR(__xludf.DUMMYFUNCTION("""COMPUTED_VALUE"""),"Black Tassel")</f>
        <v>Black Tassel</v>
      </c>
      <c r="C26" s="1" t="str">
        <f>IFERROR(__xludf.DUMMYFUNCTION("""COMPUTED_VALUE"""),"★★★")</f>
        <v>★★★</v>
      </c>
      <c r="D26" s="4">
        <f>IFERROR(__xludf.DUMMYFUNCTION("""COMPUTED_VALUE"""),44107.0)</f>
        <v>44107</v>
      </c>
      <c r="E26" s="1">
        <v>3.0</v>
      </c>
    </row>
    <row r="27" ht="15.75" customHeight="1">
      <c r="A27" s="1" t="str">
        <f>IFERROR(__xludf.DUMMYFUNCTION("""COMPUTED_VALUE"""),"Weapon")</f>
        <v>Weapon</v>
      </c>
      <c r="B27" s="1" t="str">
        <f>IFERROR(__xludf.DUMMYFUNCTION("""COMPUTED_VALUE"""),"Thrilling Tales of Dragon Slayers")</f>
        <v>Thrilling Tales of Dragon Slayers</v>
      </c>
      <c r="C27" s="1" t="str">
        <f>IFERROR(__xludf.DUMMYFUNCTION("""COMPUTED_VALUE"""),"★★★")</f>
        <v>★★★</v>
      </c>
      <c r="D27" s="4">
        <f>IFERROR(__xludf.DUMMYFUNCTION("""COMPUTED_VALUE"""),44107.0)</f>
        <v>44107</v>
      </c>
      <c r="E27" s="1">
        <v>3.0</v>
      </c>
    </row>
    <row r="28" ht="15.75" customHeight="1">
      <c r="A28" s="1" t="str">
        <f>IFERROR(__xludf.DUMMYFUNCTION("""COMPUTED_VALUE"""),"Character")</f>
        <v>Character</v>
      </c>
      <c r="B28" s="1" t="str">
        <f>IFERROR(__xludf.DUMMYFUNCTION("""COMPUTED_VALUE"""),"Xiangling")</f>
        <v>Xiangling</v>
      </c>
      <c r="C28" s="1" t="str">
        <f>IFERROR(__xludf.DUMMYFUNCTION("""COMPUTED_VALUE"""),"★★★★")</f>
        <v>★★★★</v>
      </c>
      <c r="D28" s="4">
        <f>IFERROR(__xludf.DUMMYFUNCTION("""COMPUTED_VALUE"""),44107.0)</f>
        <v>44107</v>
      </c>
      <c r="E28" s="1">
        <v>4.0</v>
      </c>
    </row>
    <row r="29" ht="15.75" customHeight="1">
      <c r="A29" s="1" t="str">
        <f>IFERROR(__xludf.DUMMYFUNCTION("""COMPUTED_VALUE"""),"Weapon")</f>
        <v>Weapon</v>
      </c>
      <c r="B29" s="1" t="str">
        <f>IFERROR(__xludf.DUMMYFUNCTION("""COMPUTED_VALUE"""),"Skyrider Sword")</f>
        <v>Skyrider Sword</v>
      </c>
      <c r="C29" s="1" t="str">
        <f>IFERROR(__xludf.DUMMYFUNCTION("""COMPUTED_VALUE"""),"★★★")</f>
        <v>★★★</v>
      </c>
      <c r="D29" s="4">
        <f>IFERROR(__xludf.DUMMYFUNCTION("""COMPUTED_VALUE"""),44107.0)</f>
        <v>44107</v>
      </c>
      <c r="E29" s="1">
        <v>3.0</v>
      </c>
    </row>
    <row r="30" ht="15.75" customHeight="1">
      <c r="A30" s="1" t="str">
        <f>IFERROR(__xludf.DUMMYFUNCTION("""COMPUTED_VALUE"""),"Weapon")</f>
        <v>Weapon</v>
      </c>
      <c r="B30" s="1" t="str">
        <f>IFERROR(__xludf.DUMMYFUNCTION("""COMPUTED_VALUE"""),"Bloodtainted Greatsword")</f>
        <v>Bloodtainted Greatsword</v>
      </c>
      <c r="C30" s="1" t="str">
        <f>IFERROR(__xludf.DUMMYFUNCTION("""COMPUTED_VALUE"""),"★★★")</f>
        <v>★★★</v>
      </c>
      <c r="D30" s="4">
        <f>IFERROR(__xludf.DUMMYFUNCTION("""COMPUTED_VALUE"""),44107.0)</f>
        <v>44107</v>
      </c>
      <c r="E30" s="1">
        <v>3.0</v>
      </c>
    </row>
    <row r="31" ht="15.75" customHeight="1">
      <c r="A31" s="1" t="str">
        <f>IFERROR(__xludf.DUMMYFUNCTION("""COMPUTED_VALUE"""),"Weapon")</f>
        <v>Weapon</v>
      </c>
      <c r="B31" s="1" t="str">
        <f>IFERROR(__xludf.DUMMYFUNCTION("""COMPUTED_VALUE"""),"Bloodtainted Greatsword")</f>
        <v>Bloodtainted Greatsword</v>
      </c>
      <c r="C31" s="1" t="str">
        <f>IFERROR(__xludf.DUMMYFUNCTION("""COMPUTED_VALUE"""),"★★★")</f>
        <v>★★★</v>
      </c>
      <c r="D31" s="4">
        <f>IFERROR(__xludf.DUMMYFUNCTION("""COMPUTED_VALUE"""),44107.0)</f>
        <v>44107</v>
      </c>
      <c r="E31" s="1">
        <v>3.0</v>
      </c>
    </row>
    <row r="32" ht="15.75" customHeight="1">
      <c r="A32" s="1" t="str">
        <f>IFERROR(__xludf.DUMMYFUNCTION("""COMPUTED_VALUE"""),"Weapon")</f>
        <v>Weapon</v>
      </c>
      <c r="B32" s="1" t="str">
        <f>IFERROR(__xludf.DUMMYFUNCTION("""COMPUTED_VALUE"""),"Raven Bow")</f>
        <v>Raven Bow</v>
      </c>
      <c r="C32" s="1" t="str">
        <f>IFERROR(__xludf.DUMMYFUNCTION("""COMPUTED_VALUE"""),"★★★")</f>
        <v>★★★</v>
      </c>
      <c r="D32" s="4">
        <f>IFERROR(__xludf.DUMMYFUNCTION("""COMPUTED_VALUE"""),44107.0)</f>
        <v>44107</v>
      </c>
      <c r="E32" s="1">
        <v>3.0</v>
      </c>
    </row>
    <row r="33" ht="15.75" customHeight="1">
      <c r="A33" s="1" t="str">
        <f>IFERROR(__xludf.DUMMYFUNCTION("""COMPUTED_VALUE"""),"Weapon")</f>
        <v>Weapon</v>
      </c>
      <c r="B33" s="1" t="str">
        <f>IFERROR(__xludf.DUMMYFUNCTION("""COMPUTED_VALUE"""),"Emerald Orb")</f>
        <v>Emerald Orb</v>
      </c>
      <c r="C33" s="1" t="str">
        <f>IFERROR(__xludf.DUMMYFUNCTION("""COMPUTED_VALUE"""),"★★★")</f>
        <v>★★★</v>
      </c>
      <c r="D33" s="4">
        <f>IFERROR(__xludf.DUMMYFUNCTION("""COMPUTED_VALUE"""),44107.0)</f>
        <v>44107</v>
      </c>
      <c r="E33" s="1">
        <v>3.0</v>
      </c>
    </row>
    <row r="34" ht="15.75" customHeight="1">
      <c r="A34" s="1" t="str">
        <f>IFERROR(__xludf.DUMMYFUNCTION("""COMPUTED_VALUE"""),"Weapon")</f>
        <v>Weapon</v>
      </c>
      <c r="B34" s="1" t="str">
        <f>IFERROR(__xludf.DUMMYFUNCTION("""COMPUTED_VALUE"""),"Magic Guide")</f>
        <v>Magic Guide</v>
      </c>
      <c r="C34" s="1" t="str">
        <f>IFERROR(__xludf.DUMMYFUNCTION("""COMPUTED_VALUE"""),"★★★")</f>
        <v>★★★</v>
      </c>
      <c r="D34" s="4">
        <f>IFERROR(__xludf.DUMMYFUNCTION("""COMPUTED_VALUE"""),44107.0)</f>
        <v>44107</v>
      </c>
      <c r="E34" s="1">
        <v>3.0</v>
      </c>
    </row>
    <row r="35" ht="15.75" customHeight="1">
      <c r="A35" s="1" t="str">
        <f>IFERROR(__xludf.DUMMYFUNCTION("""COMPUTED_VALUE"""),"Weapon")</f>
        <v>Weapon</v>
      </c>
      <c r="B35" s="1" t="str">
        <f>IFERROR(__xludf.DUMMYFUNCTION("""COMPUTED_VALUE"""),"Cool Steel")</f>
        <v>Cool Steel</v>
      </c>
      <c r="C35" s="1" t="str">
        <f>IFERROR(__xludf.DUMMYFUNCTION("""COMPUTED_VALUE"""),"★★★")</f>
        <v>★★★</v>
      </c>
      <c r="D35" s="4">
        <f>IFERROR(__xludf.DUMMYFUNCTION("""COMPUTED_VALUE"""),44107.0)</f>
        <v>44107</v>
      </c>
      <c r="E35" s="1">
        <v>3.0</v>
      </c>
    </row>
    <row r="36" ht="15.75" customHeight="1">
      <c r="A36" s="1" t="str">
        <f>IFERROR(__xludf.DUMMYFUNCTION("""COMPUTED_VALUE"""),"Character")</f>
        <v>Character</v>
      </c>
      <c r="B36" s="1" t="str">
        <f>IFERROR(__xludf.DUMMYFUNCTION("""COMPUTED_VALUE"""),"Barbara")</f>
        <v>Barbara</v>
      </c>
      <c r="C36" s="1" t="str">
        <f>IFERROR(__xludf.DUMMYFUNCTION("""COMPUTED_VALUE"""),"★★★★")</f>
        <v>★★★★</v>
      </c>
      <c r="D36" s="4">
        <f>IFERROR(__xludf.DUMMYFUNCTION("""COMPUTED_VALUE"""),44107.0)</f>
        <v>44107</v>
      </c>
      <c r="E36" s="1">
        <v>4.0</v>
      </c>
    </row>
    <row r="37" ht="15.75" customHeight="1">
      <c r="A37" s="1" t="str">
        <f>IFERROR(__xludf.DUMMYFUNCTION("""COMPUTED_VALUE"""),"Weapon")</f>
        <v>Weapon</v>
      </c>
      <c r="B37" s="1" t="str">
        <f>IFERROR(__xludf.DUMMYFUNCTION("""COMPUTED_VALUE"""),"Magic Guide")</f>
        <v>Magic Guide</v>
      </c>
      <c r="C37" s="1" t="str">
        <f>IFERROR(__xludf.DUMMYFUNCTION("""COMPUTED_VALUE"""),"★★★")</f>
        <v>★★★</v>
      </c>
      <c r="D37" s="4">
        <f>IFERROR(__xludf.DUMMYFUNCTION("""COMPUTED_VALUE"""),44107.0)</f>
        <v>44107</v>
      </c>
      <c r="E37" s="1">
        <v>3.0</v>
      </c>
    </row>
    <row r="38" ht="15.75" customHeight="1">
      <c r="A38" s="1" t="str">
        <f>IFERROR(__xludf.DUMMYFUNCTION("""COMPUTED_VALUE"""),"Weapon")</f>
        <v>Weapon</v>
      </c>
      <c r="B38" s="1" t="str">
        <f>IFERROR(__xludf.DUMMYFUNCTION("""COMPUTED_VALUE"""),"Emerald Orb")</f>
        <v>Emerald Orb</v>
      </c>
      <c r="C38" s="1" t="str">
        <f>IFERROR(__xludf.DUMMYFUNCTION("""COMPUTED_VALUE"""),"★★★")</f>
        <v>★★★</v>
      </c>
      <c r="D38" s="4">
        <f>IFERROR(__xludf.DUMMYFUNCTION("""COMPUTED_VALUE"""),44107.0)</f>
        <v>44107</v>
      </c>
      <c r="E38" s="1">
        <v>3.0</v>
      </c>
    </row>
    <row r="39" ht="15.75" customHeight="1">
      <c r="A39" s="1" t="str">
        <f>IFERROR(__xludf.DUMMYFUNCTION("""COMPUTED_VALUE"""),"Weapon")</f>
        <v>Weapon</v>
      </c>
      <c r="B39" s="1" t="str">
        <f>IFERROR(__xludf.DUMMYFUNCTION("""COMPUTED_VALUE"""),"Cool Steel")</f>
        <v>Cool Steel</v>
      </c>
      <c r="C39" s="1" t="str">
        <f>IFERROR(__xludf.DUMMYFUNCTION("""COMPUTED_VALUE"""),"★★★")</f>
        <v>★★★</v>
      </c>
      <c r="D39" s="4">
        <f>IFERROR(__xludf.DUMMYFUNCTION("""COMPUTED_VALUE"""),44107.0)</f>
        <v>44107</v>
      </c>
      <c r="E39" s="1">
        <v>3.0</v>
      </c>
    </row>
    <row r="40" ht="15.75" customHeight="1">
      <c r="A40" s="1" t="str">
        <f>IFERROR(__xludf.DUMMYFUNCTION("""COMPUTED_VALUE"""),"Weapon")</f>
        <v>Weapon</v>
      </c>
      <c r="B40" s="1" t="str">
        <f>IFERROR(__xludf.DUMMYFUNCTION("""COMPUTED_VALUE"""),"Raven Bow")</f>
        <v>Raven Bow</v>
      </c>
      <c r="C40" s="1" t="str">
        <f>IFERROR(__xludf.DUMMYFUNCTION("""COMPUTED_VALUE"""),"★★★")</f>
        <v>★★★</v>
      </c>
      <c r="D40" s="4">
        <f>IFERROR(__xludf.DUMMYFUNCTION("""COMPUTED_VALUE"""),44107.0)</f>
        <v>44107</v>
      </c>
      <c r="E40" s="1">
        <v>3.0</v>
      </c>
    </row>
    <row r="41" ht="15.75" customHeight="1">
      <c r="A41" s="1" t="str">
        <f>IFERROR(__xludf.DUMMYFUNCTION("""COMPUTED_VALUE"""),"Weapon")</f>
        <v>Weapon</v>
      </c>
      <c r="B41" s="1" t="str">
        <f>IFERROR(__xludf.DUMMYFUNCTION("""COMPUTED_VALUE"""),"Emerald Orb")</f>
        <v>Emerald Orb</v>
      </c>
      <c r="C41" s="1" t="str">
        <f>IFERROR(__xludf.DUMMYFUNCTION("""COMPUTED_VALUE"""),"★★★")</f>
        <v>★★★</v>
      </c>
      <c r="D41" s="4">
        <f>IFERROR(__xludf.DUMMYFUNCTION("""COMPUTED_VALUE"""),44107.0)</f>
        <v>44107</v>
      </c>
      <c r="E41" s="1">
        <v>3.0</v>
      </c>
    </row>
    <row r="42" ht="15.75" customHeight="1">
      <c r="A42" s="1" t="str">
        <f>IFERROR(__xludf.DUMMYFUNCTION("""COMPUTED_VALUE"""),"Weapon")</f>
        <v>Weapon</v>
      </c>
      <c r="B42" s="1" t="str">
        <f>IFERROR(__xludf.DUMMYFUNCTION("""COMPUTED_VALUE"""),"Harbinger of Dawn")</f>
        <v>Harbinger of Dawn</v>
      </c>
      <c r="C42" s="1" t="str">
        <f>IFERROR(__xludf.DUMMYFUNCTION("""COMPUTED_VALUE"""),"★★★")</f>
        <v>★★★</v>
      </c>
      <c r="D42" s="4">
        <f>IFERROR(__xludf.DUMMYFUNCTION("""COMPUTED_VALUE"""),44109.0)</f>
        <v>44109</v>
      </c>
      <c r="E42" s="1">
        <v>3.0</v>
      </c>
    </row>
    <row r="43" ht="15.75" customHeight="1">
      <c r="A43" s="1" t="str">
        <f>IFERROR(__xludf.DUMMYFUNCTION("""COMPUTED_VALUE"""),"Weapon")</f>
        <v>Weapon</v>
      </c>
      <c r="B43" s="1" t="str">
        <f>IFERROR(__xludf.DUMMYFUNCTION("""COMPUTED_VALUE"""),"Thrilling Tales of Dragon Slayers")</f>
        <v>Thrilling Tales of Dragon Slayers</v>
      </c>
      <c r="C43" s="1" t="str">
        <f>IFERROR(__xludf.DUMMYFUNCTION("""COMPUTED_VALUE"""),"★★★")</f>
        <v>★★★</v>
      </c>
      <c r="D43" s="4">
        <f>IFERROR(__xludf.DUMMYFUNCTION("""COMPUTED_VALUE"""),44109.0)</f>
        <v>44109</v>
      </c>
      <c r="E43" s="1">
        <v>3.0</v>
      </c>
    </row>
    <row r="44" ht="15.75" customHeight="1">
      <c r="A44" s="1" t="str">
        <f>IFERROR(__xludf.DUMMYFUNCTION("""COMPUTED_VALUE"""),"Weapon")</f>
        <v>Weapon</v>
      </c>
      <c r="B44" s="1" t="str">
        <f>IFERROR(__xludf.DUMMYFUNCTION("""COMPUTED_VALUE"""),"Raven Bow")</f>
        <v>Raven Bow</v>
      </c>
      <c r="C44" s="1" t="str">
        <f>IFERROR(__xludf.DUMMYFUNCTION("""COMPUTED_VALUE"""),"★★★")</f>
        <v>★★★</v>
      </c>
      <c r="D44" s="4">
        <f>IFERROR(__xludf.DUMMYFUNCTION("""COMPUTED_VALUE"""),44109.0)</f>
        <v>44109</v>
      </c>
      <c r="E44" s="1">
        <v>3.0</v>
      </c>
    </row>
    <row r="45" ht="15.75" customHeight="1">
      <c r="A45" s="1" t="str">
        <f>IFERROR(__xludf.DUMMYFUNCTION("""COMPUTED_VALUE"""),"Character")</f>
        <v>Character</v>
      </c>
      <c r="B45" s="1" t="str">
        <f>IFERROR(__xludf.DUMMYFUNCTION("""COMPUTED_VALUE"""),"Fischl")</f>
        <v>Fischl</v>
      </c>
      <c r="C45" s="1" t="str">
        <f>IFERROR(__xludf.DUMMYFUNCTION("""COMPUTED_VALUE"""),"★★★★")</f>
        <v>★★★★</v>
      </c>
      <c r="D45" s="4">
        <f>IFERROR(__xludf.DUMMYFUNCTION("""COMPUTED_VALUE"""),44109.0)</f>
        <v>44109</v>
      </c>
      <c r="E45" s="1">
        <v>4.0</v>
      </c>
    </row>
    <row r="46" ht="15.75" customHeight="1">
      <c r="A46" s="1" t="str">
        <f>IFERROR(__xludf.DUMMYFUNCTION("""COMPUTED_VALUE"""),"Weapon")</f>
        <v>Weapon</v>
      </c>
      <c r="B46" s="1" t="str">
        <f>IFERROR(__xludf.DUMMYFUNCTION("""COMPUTED_VALUE"""),"Bloodtainted Greatsword")</f>
        <v>Bloodtainted Greatsword</v>
      </c>
      <c r="C46" s="1" t="str">
        <f>IFERROR(__xludf.DUMMYFUNCTION("""COMPUTED_VALUE"""),"★★★")</f>
        <v>★★★</v>
      </c>
      <c r="D46" s="4">
        <f>IFERROR(__xludf.DUMMYFUNCTION("""COMPUTED_VALUE"""),44109.0)</f>
        <v>44109</v>
      </c>
      <c r="E46" s="1">
        <v>3.0</v>
      </c>
    </row>
    <row r="47" ht="15.75" customHeight="1">
      <c r="A47" s="1" t="str">
        <f>IFERROR(__xludf.DUMMYFUNCTION("""COMPUTED_VALUE"""),"Weapon")</f>
        <v>Weapon</v>
      </c>
      <c r="B47" s="1" t="str">
        <f>IFERROR(__xludf.DUMMYFUNCTION("""COMPUTED_VALUE"""),"Sharpshooter's Oath")</f>
        <v>Sharpshooter's Oath</v>
      </c>
      <c r="C47" s="1" t="str">
        <f>IFERROR(__xludf.DUMMYFUNCTION("""COMPUTED_VALUE"""),"★★★")</f>
        <v>★★★</v>
      </c>
      <c r="D47" s="4">
        <f>IFERROR(__xludf.DUMMYFUNCTION("""COMPUTED_VALUE"""),44109.0)</f>
        <v>44109</v>
      </c>
      <c r="E47" s="1">
        <v>3.0</v>
      </c>
    </row>
    <row r="48" ht="15.75" customHeight="1">
      <c r="A48" s="1" t="str">
        <f>IFERROR(__xludf.DUMMYFUNCTION("""COMPUTED_VALUE"""),"Weapon")</f>
        <v>Weapon</v>
      </c>
      <c r="B48" s="1" t="str">
        <f>IFERROR(__xludf.DUMMYFUNCTION("""COMPUTED_VALUE"""),"Black Tassel")</f>
        <v>Black Tassel</v>
      </c>
      <c r="C48" s="1" t="str">
        <f>IFERROR(__xludf.DUMMYFUNCTION("""COMPUTED_VALUE"""),"★★★")</f>
        <v>★★★</v>
      </c>
      <c r="D48" s="4">
        <f>IFERROR(__xludf.DUMMYFUNCTION("""COMPUTED_VALUE"""),44109.0)</f>
        <v>44109</v>
      </c>
      <c r="E48" s="1">
        <v>3.0</v>
      </c>
    </row>
    <row r="49" ht="15.75" customHeight="1">
      <c r="A49" s="1" t="str">
        <f>IFERROR(__xludf.DUMMYFUNCTION("""COMPUTED_VALUE"""),"Weapon")</f>
        <v>Weapon</v>
      </c>
      <c r="B49" s="1" t="str">
        <f>IFERROR(__xludf.DUMMYFUNCTION("""COMPUTED_VALUE"""),"Cool Steel")</f>
        <v>Cool Steel</v>
      </c>
      <c r="C49" s="1" t="str">
        <f>IFERROR(__xludf.DUMMYFUNCTION("""COMPUTED_VALUE"""),"★★★")</f>
        <v>★★★</v>
      </c>
      <c r="D49" s="4">
        <f>IFERROR(__xludf.DUMMYFUNCTION("""COMPUTED_VALUE"""),44109.0)</f>
        <v>44109</v>
      </c>
      <c r="E49" s="1">
        <v>3.0</v>
      </c>
    </row>
    <row r="50" ht="15.75" customHeight="1">
      <c r="A50" s="1" t="str">
        <f>IFERROR(__xludf.DUMMYFUNCTION("""COMPUTED_VALUE"""),"Weapon")</f>
        <v>Weapon</v>
      </c>
      <c r="B50" s="1" t="str">
        <f>IFERROR(__xludf.DUMMYFUNCTION("""COMPUTED_VALUE"""),"Thrilling Tales of Dragon Slayers")</f>
        <v>Thrilling Tales of Dragon Slayers</v>
      </c>
      <c r="C50" s="1" t="str">
        <f>IFERROR(__xludf.DUMMYFUNCTION("""COMPUTED_VALUE"""),"★★★")</f>
        <v>★★★</v>
      </c>
      <c r="D50" s="4">
        <f>IFERROR(__xludf.DUMMYFUNCTION("""COMPUTED_VALUE"""),44109.0)</f>
        <v>44109</v>
      </c>
      <c r="E50" s="1">
        <v>3.0</v>
      </c>
    </row>
    <row r="51" ht="15.75" customHeight="1">
      <c r="A51" s="1" t="str">
        <f>IFERROR(__xludf.DUMMYFUNCTION("""COMPUTED_VALUE"""),"Weapon")</f>
        <v>Weapon</v>
      </c>
      <c r="B51" s="1" t="str">
        <f>IFERROR(__xludf.DUMMYFUNCTION("""COMPUTED_VALUE"""),"Cool Steel")</f>
        <v>Cool Steel</v>
      </c>
      <c r="C51" s="1" t="str">
        <f>IFERROR(__xludf.DUMMYFUNCTION("""COMPUTED_VALUE"""),"★★★")</f>
        <v>★★★</v>
      </c>
      <c r="D51" s="4">
        <f>IFERROR(__xludf.DUMMYFUNCTION("""COMPUTED_VALUE"""),44109.0)</f>
        <v>44109</v>
      </c>
      <c r="E51" s="1">
        <v>3.0</v>
      </c>
    </row>
    <row r="52" ht="15.75" customHeight="1">
      <c r="A52" s="1" t="str">
        <f>IFERROR(__xludf.DUMMYFUNCTION("""COMPUTED_VALUE"""),"Weapon")</f>
        <v>Weapon</v>
      </c>
      <c r="B52" s="1" t="str">
        <f>IFERROR(__xludf.DUMMYFUNCTION("""COMPUTED_VALUE"""),"Emerald Orb")</f>
        <v>Emerald Orb</v>
      </c>
      <c r="C52" s="1" t="str">
        <f>IFERROR(__xludf.DUMMYFUNCTION("""COMPUTED_VALUE"""),"★★★")</f>
        <v>★★★</v>
      </c>
      <c r="D52" s="4">
        <f>IFERROR(__xludf.DUMMYFUNCTION("""COMPUTED_VALUE"""),44113.0)</f>
        <v>44113</v>
      </c>
      <c r="E52" s="1">
        <v>3.0</v>
      </c>
    </row>
    <row r="53" ht="15.75" customHeight="1">
      <c r="A53" s="1" t="str">
        <f>IFERROR(__xludf.DUMMYFUNCTION("""COMPUTED_VALUE"""),"Weapon")</f>
        <v>Weapon</v>
      </c>
      <c r="B53" s="1" t="str">
        <f>IFERROR(__xludf.DUMMYFUNCTION("""COMPUTED_VALUE"""),"Harbinger of Dawn")</f>
        <v>Harbinger of Dawn</v>
      </c>
      <c r="C53" s="1" t="str">
        <f>IFERROR(__xludf.DUMMYFUNCTION("""COMPUTED_VALUE"""),"★★★")</f>
        <v>★★★</v>
      </c>
      <c r="D53" s="4">
        <f>IFERROR(__xludf.DUMMYFUNCTION("""COMPUTED_VALUE"""),44113.0)</f>
        <v>44113</v>
      </c>
      <c r="E53" s="1">
        <v>3.0</v>
      </c>
    </row>
    <row r="54" ht="15.75" customHeight="1">
      <c r="A54" s="1" t="str">
        <f>IFERROR(__xludf.DUMMYFUNCTION("""COMPUTED_VALUE"""),"Weapon")</f>
        <v>Weapon</v>
      </c>
      <c r="B54" s="1" t="str">
        <f>IFERROR(__xludf.DUMMYFUNCTION("""COMPUTED_VALUE"""),"Bloodtainted Greatsword")</f>
        <v>Bloodtainted Greatsword</v>
      </c>
      <c r="C54" s="1" t="str">
        <f>IFERROR(__xludf.DUMMYFUNCTION("""COMPUTED_VALUE"""),"★★★")</f>
        <v>★★★</v>
      </c>
      <c r="D54" s="4">
        <f>IFERROR(__xludf.DUMMYFUNCTION("""COMPUTED_VALUE"""),44113.0)</f>
        <v>44113</v>
      </c>
      <c r="E54" s="1">
        <v>3.0</v>
      </c>
    </row>
    <row r="55" ht="15.75" customHeight="1">
      <c r="A55" s="1" t="str">
        <f>IFERROR(__xludf.DUMMYFUNCTION("""COMPUTED_VALUE"""),"Character")</f>
        <v>Character</v>
      </c>
      <c r="B55" s="1" t="str">
        <f>IFERROR(__xludf.DUMMYFUNCTION("""COMPUTED_VALUE"""),"Fischl")</f>
        <v>Fischl</v>
      </c>
      <c r="C55" s="1" t="str">
        <f>IFERROR(__xludf.DUMMYFUNCTION("""COMPUTED_VALUE"""),"★★★★")</f>
        <v>★★★★</v>
      </c>
      <c r="D55" s="4">
        <f>IFERROR(__xludf.DUMMYFUNCTION("""COMPUTED_VALUE"""),44113.0)</f>
        <v>44113</v>
      </c>
      <c r="E55" s="1">
        <v>4.0</v>
      </c>
    </row>
    <row r="56" ht="15.75" customHeight="1">
      <c r="A56" s="1" t="str">
        <f>IFERROR(__xludf.DUMMYFUNCTION("""COMPUTED_VALUE"""),"Weapon")</f>
        <v>Weapon</v>
      </c>
      <c r="B56" s="1" t="str">
        <f>IFERROR(__xludf.DUMMYFUNCTION("""COMPUTED_VALUE"""),"Raven Bow")</f>
        <v>Raven Bow</v>
      </c>
      <c r="C56" s="1" t="str">
        <f>IFERROR(__xludf.DUMMYFUNCTION("""COMPUTED_VALUE"""),"★★★")</f>
        <v>★★★</v>
      </c>
      <c r="D56" s="4">
        <f>IFERROR(__xludf.DUMMYFUNCTION("""COMPUTED_VALUE"""),44113.0)</f>
        <v>44113</v>
      </c>
      <c r="E56" s="1">
        <v>3.0</v>
      </c>
    </row>
    <row r="57" ht="15.75" customHeight="1">
      <c r="A57" s="1" t="str">
        <f>IFERROR(__xludf.DUMMYFUNCTION("""COMPUTED_VALUE"""),"Character")</f>
        <v>Character</v>
      </c>
      <c r="B57" s="1" t="str">
        <f>IFERROR(__xludf.DUMMYFUNCTION("""COMPUTED_VALUE"""),"Xiangling")</f>
        <v>Xiangling</v>
      </c>
      <c r="C57" s="1" t="str">
        <f>IFERROR(__xludf.DUMMYFUNCTION("""COMPUTED_VALUE"""),"★★★★")</f>
        <v>★★★★</v>
      </c>
      <c r="D57" s="4">
        <f>IFERROR(__xludf.DUMMYFUNCTION("""COMPUTED_VALUE"""),44113.0)</f>
        <v>44113</v>
      </c>
      <c r="E57" s="1">
        <v>4.0</v>
      </c>
    </row>
    <row r="58" ht="15.75" customHeight="1">
      <c r="A58" s="1" t="str">
        <f>IFERROR(__xludf.DUMMYFUNCTION("""COMPUTED_VALUE"""),"Weapon")</f>
        <v>Weapon</v>
      </c>
      <c r="B58" s="1" t="str">
        <f>IFERROR(__xludf.DUMMYFUNCTION("""COMPUTED_VALUE"""),"Sharpshooter's Oath")</f>
        <v>Sharpshooter's Oath</v>
      </c>
      <c r="C58" s="1" t="str">
        <f>IFERROR(__xludf.DUMMYFUNCTION("""COMPUTED_VALUE"""),"★★★")</f>
        <v>★★★</v>
      </c>
      <c r="D58" s="4">
        <f>IFERROR(__xludf.DUMMYFUNCTION("""COMPUTED_VALUE"""),44113.0)</f>
        <v>44113</v>
      </c>
      <c r="E58" s="1">
        <v>3.0</v>
      </c>
    </row>
    <row r="59" ht="15.75" customHeight="1">
      <c r="A59" s="1" t="str">
        <f>IFERROR(__xludf.DUMMYFUNCTION("""COMPUTED_VALUE"""),"Weapon")</f>
        <v>Weapon</v>
      </c>
      <c r="B59" s="1" t="str">
        <f>IFERROR(__xludf.DUMMYFUNCTION("""COMPUTED_VALUE"""),"Black Tassel")</f>
        <v>Black Tassel</v>
      </c>
      <c r="C59" s="1" t="str">
        <f>IFERROR(__xludf.DUMMYFUNCTION("""COMPUTED_VALUE"""),"★★★")</f>
        <v>★★★</v>
      </c>
      <c r="D59" s="4">
        <f>IFERROR(__xludf.DUMMYFUNCTION("""COMPUTED_VALUE"""),44113.0)</f>
        <v>44113</v>
      </c>
      <c r="E59" s="1">
        <v>3.0</v>
      </c>
    </row>
    <row r="60" ht="15.75" customHeight="1">
      <c r="A60" s="1" t="str">
        <f>IFERROR(__xludf.DUMMYFUNCTION("""COMPUTED_VALUE"""),"Character")</f>
        <v>Character</v>
      </c>
      <c r="B60" s="1" t="str">
        <f>IFERROR(__xludf.DUMMYFUNCTION("""COMPUTED_VALUE"""),"Barbara")</f>
        <v>Barbara</v>
      </c>
      <c r="C60" s="1" t="str">
        <f>IFERROR(__xludf.DUMMYFUNCTION("""COMPUTED_VALUE"""),"★★★★")</f>
        <v>★★★★</v>
      </c>
      <c r="D60" s="4">
        <f>IFERROR(__xludf.DUMMYFUNCTION("""COMPUTED_VALUE"""),44113.0)</f>
        <v>44113</v>
      </c>
      <c r="E60" s="1">
        <v>4.0</v>
      </c>
    </row>
    <row r="61" ht="15.75" customHeight="1">
      <c r="A61" s="1" t="str">
        <f>IFERROR(__xludf.DUMMYFUNCTION("""COMPUTED_VALUE"""),"Weapon")</f>
        <v>Weapon</v>
      </c>
      <c r="B61" s="1" t="str">
        <f>IFERROR(__xludf.DUMMYFUNCTION("""COMPUTED_VALUE"""),"Raven Bow")</f>
        <v>Raven Bow</v>
      </c>
      <c r="C61" s="1" t="str">
        <f>IFERROR(__xludf.DUMMYFUNCTION("""COMPUTED_VALUE"""),"★★★")</f>
        <v>★★★</v>
      </c>
      <c r="D61" s="4">
        <f>IFERROR(__xludf.DUMMYFUNCTION("""COMPUTED_VALUE"""),44113.0)</f>
        <v>44113</v>
      </c>
      <c r="E61" s="1">
        <v>3.0</v>
      </c>
    </row>
    <row r="62" ht="15.75" customHeight="1">
      <c r="A62" s="1" t="str">
        <f>IFERROR(__xludf.DUMMYFUNCTION("""COMPUTED_VALUE"""),"Weapon")</f>
        <v>Weapon</v>
      </c>
      <c r="B62" s="1" t="str">
        <f>IFERROR(__xludf.DUMMYFUNCTION("""COMPUTED_VALUE"""),"Thrilling Tales of Dragon Slayers")</f>
        <v>Thrilling Tales of Dragon Slayers</v>
      </c>
      <c r="C62" s="1" t="str">
        <f>IFERROR(__xludf.DUMMYFUNCTION("""COMPUTED_VALUE"""),"★★★")</f>
        <v>★★★</v>
      </c>
      <c r="D62" s="4">
        <f>IFERROR(__xludf.DUMMYFUNCTION("""COMPUTED_VALUE"""),44128.0)</f>
        <v>44128</v>
      </c>
      <c r="E62" s="1">
        <v>3.0</v>
      </c>
    </row>
    <row r="63" ht="15.75" customHeight="1">
      <c r="A63" s="1" t="str">
        <f>IFERROR(__xludf.DUMMYFUNCTION("""COMPUTED_VALUE"""),"Weapon")</f>
        <v>Weapon</v>
      </c>
      <c r="B63" s="1" t="str">
        <f>IFERROR(__xludf.DUMMYFUNCTION("""COMPUTED_VALUE"""),"Harbinger of Dawn")</f>
        <v>Harbinger of Dawn</v>
      </c>
      <c r="C63" s="1" t="str">
        <f>IFERROR(__xludf.DUMMYFUNCTION("""COMPUTED_VALUE"""),"★★★")</f>
        <v>★★★</v>
      </c>
      <c r="D63" s="4">
        <f>IFERROR(__xludf.DUMMYFUNCTION("""COMPUTED_VALUE"""),44128.0)</f>
        <v>44128</v>
      </c>
      <c r="E63" s="1">
        <v>3.0</v>
      </c>
    </row>
    <row r="64" ht="15.75" customHeight="1">
      <c r="A64" s="1" t="str">
        <f>IFERROR(__xludf.DUMMYFUNCTION("""COMPUTED_VALUE"""),"Weapon")</f>
        <v>Weapon</v>
      </c>
      <c r="B64" s="1" t="str">
        <f>IFERROR(__xludf.DUMMYFUNCTION("""COMPUTED_VALUE"""),"Skyrider Sword")</f>
        <v>Skyrider Sword</v>
      </c>
      <c r="C64" s="1" t="str">
        <f>IFERROR(__xludf.DUMMYFUNCTION("""COMPUTED_VALUE"""),"★★★")</f>
        <v>★★★</v>
      </c>
      <c r="D64" s="4">
        <f>IFERROR(__xludf.DUMMYFUNCTION("""COMPUTED_VALUE"""),44128.0)</f>
        <v>44128</v>
      </c>
      <c r="E64" s="1">
        <v>3.0</v>
      </c>
    </row>
    <row r="65" ht="15.75" customHeight="1">
      <c r="A65" s="1" t="str">
        <f>IFERROR(__xludf.DUMMYFUNCTION("""COMPUTED_VALUE"""),"Weapon")</f>
        <v>Weapon</v>
      </c>
      <c r="B65" s="1" t="str">
        <f>IFERROR(__xludf.DUMMYFUNCTION("""COMPUTED_VALUE"""),"Raven Bow")</f>
        <v>Raven Bow</v>
      </c>
      <c r="C65" s="1" t="str">
        <f>IFERROR(__xludf.DUMMYFUNCTION("""COMPUTED_VALUE"""),"★★★")</f>
        <v>★★★</v>
      </c>
      <c r="D65" s="4">
        <f>IFERROR(__xludf.DUMMYFUNCTION("""COMPUTED_VALUE"""),44128.0)</f>
        <v>44128</v>
      </c>
      <c r="E65" s="1">
        <v>3.0</v>
      </c>
    </row>
    <row r="66" ht="15.75" customHeight="1">
      <c r="A66" s="1" t="str">
        <f>IFERROR(__xludf.DUMMYFUNCTION("""COMPUTED_VALUE"""),"Weapon")</f>
        <v>Weapon</v>
      </c>
      <c r="B66" s="1" t="str">
        <f>IFERROR(__xludf.DUMMYFUNCTION("""COMPUTED_VALUE"""),"Magic Guide")</f>
        <v>Magic Guide</v>
      </c>
      <c r="C66" s="1" t="str">
        <f>IFERROR(__xludf.DUMMYFUNCTION("""COMPUTED_VALUE"""),"★★★")</f>
        <v>★★★</v>
      </c>
      <c r="D66" s="4">
        <f>IFERROR(__xludf.DUMMYFUNCTION("""COMPUTED_VALUE"""),44128.0)</f>
        <v>44128</v>
      </c>
      <c r="E66" s="1">
        <v>3.0</v>
      </c>
    </row>
    <row r="67" ht="15.75" customHeight="1">
      <c r="A67" s="1" t="str">
        <f>IFERROR(__xludf.DUMMYFUNCTION("""COMPUTED_VALUE"""),"Weapon")</f>
        <v>Weapon</v>
      </c>
      <c r="B67" s="1" t="str">
        <f>IFERROR(__xludf.DUMMYFUNCTION("""COMPUTED_VALUE"""),"Debate Club")</f>
        <v>Debate Club</v>
      </c>
      <c r="C67" s="1" t="str">
        <f>IFERROR(__xludf.DUMMYFUNCTION("""COMPUTED_VALUE"""),"★★★")</f>
        <v>★★★</v>
      </c>
      <c r="D67" s="4">
        <f>IFERROR(__xludf.DUMMYFUNCTION("""COMPUTED_VALUE"""),44128.0)</f>
        <v>44128</v>
      </c>
      <c r="E67" s="1">
        <v>3.0</v>
      </c>
    </row>
    <row r="68" ht="15.75" customHeight="1">
      <c r="A68" s="1" t="str">
        <f>IFERROR(__xludf.DUMMYFUNCTION("""COMPUTED_VALUE"""),"Weapon")</f>
        <v>Weapon</v>
      </c>
      <c r="B68" s="1" t="str">
        <f>IFERROR(__xludf.DUMMYFUNCTION("""COMPUTED_VALUE"""),"Emerald Orb")</f>
        <v>Emerald Orb</v>
      </c>
      <c r="C68" s="1" t="str">
        <f>IFERROR(__xludf.DUMMYFUNCTION("""COMPUTED_VALUE"""),"★★★")</f>
        <v>★★★</v>
      </c>
      <c r="D68" s="4">
        <f>IFERROR(__xludf.DUMMYFUNCTION("""COMPUTED_VALUE"""),44128.0)</f>
        <v>44128</v>
      </c>
      <c r="E68" s="1">
        <v>3.0</v>
      </c>
    </row>
    <row r="69" ht="15.75" customHeight="1">
      <c r="A69" s="1" t="str">
        <f>IFERROR(__xludf.DUMMYFUNCTION("""COMPUTED_VALUE"""),"Character")</f>
        <v>Character</v>
      </c>
      <c r="B69" s="1" t="str">
        <f>IFERROR(__xludf.DUMMYFUNCTION("""COMPUTED_VALUE"""),"Noelle")</f>
        <v>Noelle</v>
      </c>
      <c r="C69" s="1" t="str">
        <f>IFERROR(__xludf.DUMMYFUNCTION("""COMPUTED_VALUE"""),"★★★★")</f>
        <v>★★★★</v>
      </c>
      <c r="D69" s="4">
        <f>IFERROR(__xludf.DUMMYFUNCTION("""COMPUTED_VALUE"""),44128.0)</f>
        <v>44128</v>
      </c>
      <c r="E69" s="1">
        <v>4.0</v>
      </c>
    </row>
    <row r="70" ht="15.75" customHeight="1">
      <c r="A70" s="1" t="str">
        <f>IFERROR(__xludf.DUMMYFUNCTION("""COMPUTED_VALUE"""),"Weapon")</f>
        <v>Weapon</v>
      </c>
      <c r="B70" s="1" t="str">
        <f>IFERROR(__xludf.DUMMYFUNCTION("""COMPUTED_VALUE"""),"Emerald Orb")</f>
        <v>Emerald Orb</v>
      </c>
      <c r="C70" s="1" t="str">
        <f>IFERROR(__xludf.DUMMYFUNCTION("""COMPUTED_VALUE"""),"★★★")</f>
        <v>★★★</v>
      </c>
      <c r="D70" s="4">
        <f>IFERROR(__xludf.DUMMYFUNCTION("""COMPUTED_VALUE"""),44128.0)</f>
        <v>44128</v>
      </c>
      <c r="E70" s="1">
        <v>3.0</v>
      </c>
    </row>
    <row r="71" ht="15.75" customHeight="1">
      <c r="A71" s="1" t="str">
        <f>IFERROR(__xludf.DUMMYFUNCTION("""COMPUTED_VALUE"""),"Weapon")</f>
        <v>Weapon</v>
      </c>
      <c r="B71" s="1" t="str">
        <f>IFERROR(__xludf.DUMMYFUNCTION("""COMPUTED_VALUE"""),"Magic Guide")</f>
        <v>Magic Guide</v>
      </c>
      <c r="C71" s="1" t="str">
        <f>IFERROR(__xludf.DUMMYFUNCTION("""COMPUTED_VALUE"""),"★★★")</f>
        <v>★★★</v>
      </c>
      <c r="D71" s="4">
        <f>IFERROR(__xludf.DUMMYFUNCTION("""COMPUTED_VALUE"""),44128.0)</f>
        <v>44128</v>
      </c>
      <c r="E71" s="1">
        <v>3.0</v>
      </c>
    </row>
    <row r="72" ht="15.75" customHeight="1">
      <c r="A72" s="1" t="str">
        <f>IFERROR(__xludf.DUMMYFUNCTION("""COMPUTED_VALUE"""),"Weapon")</f>
        <v>Weapon</v>
      </c>
      <c r="B72" s="1" t="str">
        <f>IFERROR(__xludf.DUMMYFUNCTION("""COMPUTED_VALUE"""),"Harbinger of Dawn")</f>
        <v>Harbinger of Dawn</v>
      </c>
      <c r="C72" s="1" t="str">
        <f>IFERROR(__xludf.DUMMYFUNCTION("""COMPUTED_VALUE"""),"★★★")</f>
        <v>★★★</v>
      </c>
      <c r="D72" s="4">
        <f>IFERROR(__xludf.DUMMYFUNCTION("""COMPUTED_VALUE"""),44167.0)</f>
        <v>44167</v>
      </c>
      <c r="E72" s="1">
        <v>3.0</v>
      </c>
    </row>
    <row r="73" ht="15.75" customHeight="1">
      <c r="A73" s="1" t="str">
        <f>IFERROR(__xludf.DUMMYFUNCTION("""COMPUTED_VALUE"""),"Weapon")</f>
        <v>Weapon</v>
      </c>
      <c r="B73" s="1" t="str">
        <f>IFERROR(__xludf.DUMMYFUNCTION("""COMPUTED_VALUE"""),"Raven Bow")</f>
        <v>Raven Bow</v>
      </c>
      <c r="C73" s="1" t="str">
        <f>IFERROR(__xludf.DUMMYFUNCTION("""COMPUTED_VALUE"""),"★★★")</f>
        <v>★★★</v>
      </c>
      <c r="D73" s="4">
        <f>IFERROR(__xludf.DUMMYFUNCTION("""COMPUTED_VALUE"""),44167.0)</f>
        <v>44167</v>
      </c>
      <c r="E73" s="1">
        <v>3.0</v>
      </c>
    </row>
    <row r="74" ht="15.75" customHeight="1">
      <c r="A74" s="1" t="str">
        <f>IFERROR(__xludf.DUMMYFUNCTION("""COMPUTED_VALUE"""),"Character")</f>
        <v>Character</v>
      </c>
      <c r="B74" s="1" t="str">
        <f>IFERROR(__xludf.DUMMYFUNCTION("""COMPUTED_VALUE"""),"Chongyun")</f>
        <v>Chongyun</v>
      </c>
      <c r="C74" s="1" t="str">
        <f>IFERROR(__xludf.DUMMYFUNCTION("""COMPUTED_VALUE"""),"★★★★")</f>
        <v>★★★★</v>
      </c>
      <c r="D74" s="4">
        <f>IFERROR(__xludf.DUMMYFUNCTION("""COMPUTED_VALUE"""),44167.0)</f>
        <v>44167</v>
      </c>
      <c r="E74" s="1">
        <v>4.0</v>
      </c>
    </row>
    <row r="75" ht="15.75" customHeight="1">
      <c r="A75" s="1" t="str">
        <f>IFERROR(__xludf.DUMMYFUNCTION("""COMPUTED_VALUE"""),"Weapon")</f>
        <v>Weapon</v>
      </c>
      <c r="B75" s="1" t="str">
        <f>IFERROR(__xludf.DUMMYFUNCTION("""COMPUTED_VALUE"""),"Raven Bow")</f>
        <v>Raven Bow</v>
      </c>
      <c r="C75" s="1" t="str">
        <f>IFERROR(__xludf.DUMMYFUNCTION("""COMPUTED_VALUE"""),"★★★")</f>
        <v>★★★</v>
      </c>
      <c r="D75" s="4">
        <f>IFERROR(__xludf.DUMMYFUNCTION("""COMPUTED_VALUE"""),44167.0)</f>
        <v>44167</v>
      </c>
      <c r="E75" s="1">
        <v>3.0</v>
      </c>
    </row>
    <row r="76" ht="15.75" customHeight="1">
      <c r="A76" s="1" t="str">
        <f>IFERROR(__xludf.DUMMYFUNCTION("""COMPUTED_VALUE"""),"Character")</f>
        <v>Character</v>
      </c>
      <c r="B76" s="1" t="str">
        <f>IFERROR(__xludf.DUMMYFUNCTION("""COMPUTED_VALUE"""),"Zhongli")</f>
        <v>Zhongli</v>
      </c>
      <c r="C76" s="1" t="str">
        <f>IFERROR(__xludf.DUMMYFUNCTION("""COMPUTED_VALUE"""),"★★★★★")</f>
        <v>★★★★★</v>
      </c>
      <c r="D76" s="4">
        <f>IFERROR(__xludf.DUMMYFUNCTION("""COMPUTED_VALUE"""),44167.0)</f>
        <v>44167</v>
      </c>
      <c r="E76" s="1">
        <v>5.0</v>
      </c>
    </row>
    <row r="77" ht="15.75" customHeight="1">
      <c r="A77" s="1" t="str">
        <f>IFERROR(__xludf.DUMMYFUNCTION("""COMPUTED_VALUE"""),"Weapon")</f>
        <v>Weapon</v>
      </c>
      <c r="B77" s="1" t="str">
        <f>IFERROR(__xludf.DUMMYFUNCTION("""COMPUTED_VALUE"""),"Black Tassel")</f>
        <v>Black Tassel</v>
      </c>
      <c r="C77" s="1" t="str">
        <f>IFERROR(__xludf.DUMMYFUNCTION("""COMPUTED_VALUE"""),"★★★")</f>
        <v>★★★</v>
      </c>
      <c r="D77" s="4">
        <f>IFERROR(__xludf.DUMMYFUNCTION("""COMPUTED_VALUE"""),44167.0)</f>
        <v>44167</v>
      </c>
      <c r="E77" s="1">
        <v>3.0</v>
      </c>
    </row>
    <row r="78" ht="15.75" customHeight="1">
      <c r="A78" s="1" t="str">
        <f>IFERROR(__xludf.DUMMYFUNCTION("""COMPUTED_VALUE"""),"Weapon")</f>
        <v>Weapon</v>
      </c>
      <c r="B78" s="1" t="str">
        <f>IFERROR(__xludf.DUMMYFUNCTION("""COMPUTED_VALUE"""),"Sharpshooter's Oath")</f>
        <v>Sharpshooter's Oath</v>
      </c>
      <c r="C78" s="1" t="str">
        <f>IFERROR(__xludf.DUMMYFUNCTION("""COMPUTED_VALUE"""),"★★★")</f>
        <v>★★★</v>
      </c>
      <c r="D78" s="4">
        <f>IFERROR(__xludf.DUMMYFUNCTION("""COMPUTED_VALUE"""),44167.0)</f>
        <v>44167</v>
      </c>
      <c r="E78" s="1">
        <v>3.0</v>
      </c>
    </row>
    <row r="79" ht="15.75" customHeight="1">
      <c r="A79" s="1" t="str">
        <f>IFERROR(__xludf.DUMMYFUNCTION("""COMPUTED_VALUE"""),"Weapon")</f>
        <v>Weapon</v>
      </c>
      <c r="B79" s="1" t="str">
        <f>IFERROR(__xludf.DUMMYFUNCTION("""COMPUTED_VALUE"""),"Slingshot")</f>
        <v>Slingshot</v>
      </c>
      <c r="C79" s="1" t="str">
        <f>IFERROR(__xludf.DUMMYFUNCTION("""COMPUTED_VALUE"""),"★★★")</f>
        <v>★★★</v>
      </c>
      <c r="D79" s="4">
        <f>IFERROR(__xludf.DUMMYFUNCTION("""COMPUTED_VALUE"""),44167.0)</f>
        <v>44167</v>
      </c>
      <c r="E79" s="1">
        <v>3.0</v>
      </c>
    </row>
    <row r="80" ht="15.75" customHeight="1">
      <c r="A80" s="1" t="str">
        <f>IFERROR(__xludf.DUMMYFUNCTION("""COMPUTED_VALUE"""),"Weapon")</f>
        <v>Weapon</v>
      </c>
      <c r="B80" s="1" t="str">
        <f>IFERROR(__xludf.DUMMYFUNCTION("""COMPUTED_VALUE"""),"Cool Steel")</f>
        <v>Cool Steel</v>
      </c>
      <c r="C80" s="1" t="str">
        <f>IFERROR(__xludf.DUMMYFUNCTION("""COMPUTED_VALUE"""),"★★★")</f>
        <v>★★★</v>
      </c>
      <c r="D80" s="4">
        <f>IFERROR(__xludf.DUMMYFUNCTION("""COMPUTED_VALUE"""),44167.0)</f>
        <v>44167</v>
      </c>
      <c r="E80" s="1">
        <v>3.0</v>
      </c>
    </row>
    <row r="81" ht="15.75" customHeight="1">
      <c r="A81" s="1" t="str">
        <f>IFERROR(__xludf.DUMMYFUNCTION("""COMPUTED_VALUE"""),"Weapon")</f>
        <v>Weapon</v>
      </c>
      <c r="B81" s="1" t="str">
        <f>IFERROR(__xludf.DUMMYFUNCTION("""COMPUTED_VALUE"""),"Cool Steel")</f>
        <v>Cool Steel</v>
      </c>
      <c r="C81" s="1" t="str">
        <f>IFERROR(__xludf.DUMMYFUNCTION("""COMPUTED_VALUE"""),"★★★")</f>
        <v>★★★</v>
      </c>
      <c r="D81" s="4">
        <f>IFERROR(__xludf.DUMMYFUNCTION("""COMPUTED_VALUE"""),44167.0)</f>
        <v>44167</v>
      </c>
      <c r="E81" s="1">
        <v>3.0</v>
      </c>
    </row>
    <row r="82" ht="15.75" customHeight="1">
      <c r="A82" s="1" t="str">
        <f>IFERROR(__xludf.DUMMYFUNCTION("""COMPUTED_VALUE"""),"Weapon")</f>
        <v>Weapon</v>
      </c>
      <c r="B82" s="1" t="str">
        <f>IFERROR(__xludf.DUMMYFUNCTION("""COMPUTED_VALUE"""),"Ferrous Shadow")</f>
        <v>Ferrous Shadow</v>
      </c>
      <c r="C82" s="1" t="str">
        <f>IFERROR(__xludf.DUMMYFUNCTION("""COMPUTED_VALUE"""),"★★★")</f>
        <v>★★★</v>
      </c>
      <c r="D82" s="4">
        <f>IFERROR(__xludf.DUMMYFUNCTION("""COMPUTED_VALUE"""),44167.0)</f>
        <v>44167</v>
      </c>
      <c r="E82" s="1">
        <v>3.0</v>
      </c>
    </row>
    <row r="83" ht="15.75" customHeight="1">
      <c r="A83" s="1" t="str">
        <f>IFERROR(__xludf.DUMMYFUNCTION("""COMPUTED_VALUE"""),"Weapon")</f>
        <v>Weapon</v>
      </c>
      <c r="B83" s="1" t="str">
        <f>IFERROR(__xludf.DUMMYFUNCTION("""COMPUTED_VALUE"""),"Cool Steel")</f>
        <v>Cool Steel</v>
      </c>
      <c r="C83" s="1" t="str">
        <f>IFERROR(__xludf.DUMMYFUNCTION("""COMPUTED_VALUE"""),"★★★")</f>
        <v>★★★</v>
      </c>
      <c r="D83" s="4">
        <f>IFERROR(__xludf.DUMMYFUNCTION("""COMPUTED_VALUE"""),44167.0)</f>
        <v>44167</v>
      </c>
      <c r="E83" s="1">
        <v>3.0</v>
      </c>
    </row>
    <row r="84" ht="15.75" customHeight="1">
      <c r="A84" s="1" t="str">
        <f>IFERROR(__xludf.DUMMYFUNCTION("""COMPUTED_VALUE"""),"Character")</f>
        <v>Character</v>
      </c>
      <c r="B84" s="1" t="str">
        <f>IFERROR(__xludf.DUMMYFUNCTION("""COMPUTED_VALUE"""),"Xinyan")</f>
        <v>Xinyan</v>
      </c>
      <c r="C84" s="1" t="str">
        <f>IFERROR(__xludf.DUMMYFUNCTION("""COMPUTED_VALUE"""),"★★★★")</f>
        <v>★★★★</v>
      </c>
      <c r="D84" s="4">
        <f>IFERROR(__xludf.DUMMYFUNCTION("""COMPUTED_VALUE"""),44167.0)</f>
        <v>44167</v>
      </c>
      <c r="E84" s="1">
        <v>4.0</v>
      </c>
    </row>
    <row r="85" ht="15.75" customHeight="1">
      <c r="A85" s="1" t="str">
        <f>IFERROR(__xludf.DUMMYFUNCTION("""COMPUTED_VALUE"""),"Weapon")</f>
        <v>Weapon</v>
      </c>
      <c r="B85" s="1" t="str">
        <f>IFERROR(__xludf.DUMMYFUNCTION("""COMPUTED_VALUE"""),"Black Tassel")</f>
        <v>Black Tassel</v>
      </c>
      <c r="C85" s="1" t="str">
        <f>IFERROR(__xludf.DUMMYFUNCTION("""COMPUTED_VALUE"""),"★★★")</f>
        <v>★★★</v>
      </c>
      <c r="D85" s="4">
        <f>IFERROR(__xludf.DUMMYFUNCTION("""COMPUTED_VALUE"""),44167.0)</f>
        <v>44167</v>
      </c>
      <c r="E85" s="1">
        <v>3.0</v>
      </c>
    </row>
    <row r="86" ht="15.75" customHeight="1">
      <c r="A86" s="1" t="str">
        <f>IFERROR(__xludf.DUMMYFUNCTION("""COMPUTED_VALUE"""),"Weapon")</f>
        <v>Weapon</v>
      </c>
      <c r="B86" s="1" t="str">
        <f>IFERROR(__xludf.DUMMYFUNCTION("""COMPUTED_VALUE"""),"Slingshot")</f>
        <v>Slingshot</v>
      </c>
      <c r="C86" s="1" t="str">
        <f>IFERROR(__xludf.DUMMYFUNCTION("""COMPUTED_VALUE"""),"★★★")</f>
        <v>★★★</v>
      </c>
      <c r="D86" s="4">
        <f>IFERROR(__xludf.DUMMYFUNCTION("""COMPUTED_VALUE"""),44167.0)</f>
        <v>44167</v>
      </c>
      <c r="E86" s="1">
        <v>3.0</v>
      </c>
    </row>
    <row r="87" ht="15.75" customHeight="1">
      <c r="A87" s="1" t="str">
        <f>IFERROR(__xludf.DUMMYFUNCTION("""COMPUTED_VALUE"""),"Weapon")</f>
        <v>Weapon</v>
      </c>
      <c r="B87" s="1" t="str">
        <f>IFERROR(__xludf.DUMMYFUNCTION("""COMPUTED_VALUE"""),"Thrilling Tales of Dragon Slayers")</f>
        <v>Thrilling Tales of Dragon Slayers</v>
      </c>
      <c r="C87" s="1" t="str">
        <f>IFERROR(__xludf.DUMMYFUNCTION("""COMPUTED_VALUE"""),"★★★")</f>
        <v>★★★</v>
      </c>
      <c r="D87" s="4">
        <f>IFERROR(__xludf.DUMMYFUNCTION("""COMPUTED_VALUE"""),44167.0)</f>
        <v>44167</v>
      </c>
      <c r="E87" s="1">
        <v>3.0</v>
      </c>
    </row>
    <row r="88" ht="15.75" customHeight="1">
      <c r="A88" s="1" t="str">
        <f>IFERROR(__xludf.DUMMYFUNCTION("""COMPUTED_VALUE"""),"Weapon")</f>
        <v>Weapon</v>
      </c>
      <c r="B88" s="1" t="str">
        <f>IFERROR(__xludf.DUMMYFUNCTION("""COMPUTED_VALUE"""),"Skyrider Sword")</f>
        <v>Skyrider Sword</v>
      </c>
      <c r="C88" s="1" t="str">
        <f>IFERROR(__xludf.DUMMYFUNCTION("""COMPUTED_VALUE"""),"★★★")</f>
        <v>★★★</v>
      </c>
      <c r="D88" s="4">
        <f>IFERROR(__xludf.DUMMYFUNCTION("""COMPUTED_VALUE"""),44167.0)</f>
        <v>44167</v>
      </c>
      <c r="E88" s="1">
        <v>3.0</v>
      </c>
    </row>
    <row r="89" ht="15.75" customHeight="1">
      <c r="A89" s="1" t="str">
        <f>IFERROR(__xludf.DUMMYFUNCTION("""COMPUTED_VALUE"""),"Weapon")</f>
        <v>Weapon</v>
      </c>
      <c r="B89" s="1" t="str">
        <f>IFERROR(__xludf.DUMMYFUNCTION("""COMPUTED_VALUE"""),"Cool Steel")</f>
        <v>Cool Steel</v>
      </c>
      <c r="C89" s="1" t="str">
        <f>IFERROR(__xludf.DUMMYFUNCTION("""COMPUTED_VALUE"""),"★★★")</f>
        <v>★★★</v>
      </c>
      <c r="D89" s="4">
        <f>IFERROR(__xludf.DUMMYFUNCTION("""COMPUTED_VALUE"""),44167.0)</f>
        <v>44167</v>
      </c>
      <c r="E89" s="1">
        <v>3.0</v>
      </c>
    </row>
    <row r="90" ht="15.75" customHeight="1">
      <c r="A90" s="1" t="str">
        <f>IFERROR(__xludf.DUMMYFUNCTION("""COMPUTED_VALUE"""),"Weapon")</f>
        <v>Weapon</v>
      </c>
      <c r="B90" s="1" t="str">
        <f>IFERROR(__xludf.DUMMYFUNCTION("""COMPUTED_VALUE"""),"Slingshot")</f>
        <v>Slingshot</v>
      </c>
      <c r="C90" s="1" t="str">
        <f>IFERROR(__xludf.DUMMYFUNCTION("""COMPUTED_VALUE"""),"★★★")</f>
        <v>★★★</v>
      </c>
      <c r="D90" s="4">
        <f>IFERROR(__xludf.DUMMYFUNCTION("""COMPUTED_VALUE"""),44167.0)</f>
        <v>44167</v>
      </c>
      <c r="E90" s="1">
        <v>3.0</v>
      </c>
    </row>
    <row r="91" ht="15.75" customHeight="1">
      <c r="A91" s="1" t="str">
        <f>IFERROR(__xludf.DUMMYFUNCTION("""COMPUTED_VALUE"""),"Weapon")</f>
        <v>Weapon</v>
      </c>
      <c r="B91" s="1" t="str">
        <f>IFERROR(__xludf.DUMMYFUNCTION("""COMPUTED_VALUE"""),"Emerald Orb")</f>
        <v>Emerald Orb</v>
      </c>
      <c r="C91" s="1" t="str">
        <f>IFERROR(__xludf.DUMMYFUNCTION("""COMPUTED_VALUE"""),"★★★")</f>
        <v>★★★</v>
      </c>
      <c r="D91" s="4">
        <f>IFERROR(__xludf.DUMMYFUNCTION("""COMPUTED_VALUE"""),44167.0)</f>
        <v>44167</v>
      </c>
      <c r="E91" s="1">
        <v>3.0</v>
      </c>
    </row>
    <row r="92" ht="15.75" customHeight="1">
      <c r="A92" s="1" t="str">
        <f>IFERROR(__xludf.DUMMYFUNCTION("""COMPUTED_VALUE"""),"Weapon")</f>
        <v>Weapon</v>
      </c>
      <c r="B92" s="1" t="str">
        <f>IFERROR(__xludf.DUMMYFUNCTION("""COMPUTED_VALUE"""),"The Widsith")</f>
        <v>The Widsith</v>
      </c>
      <c r="C92" s="1" t="str">
        <f>IFERROR(__xludf.DUMMYFUNCTION("""COMPUTED_VALUE"""),"★★★★")</f>
        <v>★★★★</v>
      </c>
      <c r="D92" s="4">
        <f>IFERROR(__xludf.DUMMYFUNCTION("""COMPUTED_VALUE"""),44167.0)</f>
        <v>44167</v>
      </c>
      <c r="E92" s="1">
        <v>4.0</v>
      </c>
    </row>
    <row r="93" ht="15.75" customHeight="1">
      <c r="A93" s="1" t="str">
        <f>IFERROR(__xludf.DUMMYFUNCTION("""COMPUTED_VALUE"""),"Weapon")</f>
        <v>Weapon</v>
      </c>
      <c r="B93" s="1" t="str">
        <f>IFERROR(__xludf.DUMMYFUNCTION("""COMPUTED_VALUE"""),"Thrilling Tales of Dragon Slayers")</f>
        <v>Thrilling Tales of Dragon Slayers</v>
      </c>
      <c r="C93" s="1" t="str">
        <f>IFERROR(__xludf.DUMMYFUNCTION("""COMPUTED_VALUE"""),"★★★")</f>
        <v>★★★</v>
      </c>
      <c r="D93" s="4">
        <f>IFERROR(__xludf.DUMMYFUNCTION("""COMPUTED_VALUE"""),44167.0)</f>
        <v>44167</v>
      </c>
      <c r="E93" s="1">
        <v>3.0</v>
      </c>
    </row>
    <row r="94" ht="15.75" customHeight="1">
      <c r="A94" s="1" t="str">
        <f>IFERROR(__xludf.DUMMYFUNCTION("""COMPUTED_VALUE"""),"Weapon")</f>
        <v>Weapon</v>
      </c>
      <c r="B94" s="1" t="str">
        <f>IFERROR(__xludf.DUMMYFUNCTION("""COMPUTED_VALUE"""),"Thrilling Tales of Dragon Slayers")</f>
        <v>Thrilling Tales of Dragon Slayers</v>
      </c>
      <c r="C94" s="1" t="str">
        <f>IFERROR(__xludf.DUMMYFUNCTION("""COMPUTED_VALUE"""),"★★★")</f>
        <v>★★★</v>
      </c>
      <c r="D94" s="4">
        <f>IFERROR(__xludf.DUMMYFUNCTION("""COMPUTED_VALUE"""),44167.0)</f>
        <v>44167</v>
      </c>
      <c r="E94" s="1">
        <v>3.0</v>
      </c>
    </row>
    <row r="95" ht="15.75" customHeight="1">
      <c r="A95" s="1" t="str">
        <f>IFERROR(__xludf.DUMMYFUNCTION("""COMPUTED_VALUE"""),"Weapon")</f>
        <v>Weapon</v>
      </c>
      <c r="B95" s="1" t="str">
        <f>IFERROR(__xludf.DUMMYFUNCTION("""COMPUTED_VALUE"""),"Emerald Orb")</f>
        <v>Emerald Orb</v>
      </c>
      <c r="C95" s="1" t="str">
        <f>IFERROR(__xludf.DUMMYFUNCTION("""COMPUTED_VALUE"""),"★★★")</f>
        <v>★★★</v>
      </c>
      <c r="D95" s="4">
        <f>IFERROR(__xludf.DUMMYFUNCTION("""COMPUTED_VALUE"""),44167.0)</f>
        <v>44167</v>
      </c>
      <c r="E95" s="1">
        <v>3.0</v>
      </c>
    </row>
    <row r="96" ht="15.75" customHeight="1">
      <c r="A96" s="1" t="str">
        <f>IFERROR(__xludf.DUMMYFUNCTION("""COMPUTED_VALUE"""),"Weapon")</f>
        <v>Weapon</v>
      </c>
      <c r="B96" s="1" t="str">
        <f>IFERROR(__xludf.DUMMYFUNCTION("""COMPUTED_VALUE"""),"Ferrous Shadow")</f>
        <v>Ferrous Shadow</v>
      </c>
      <c r="C96" s="1" t="str">
        <f>IFERROR(__xludf.DUMMYFUNCTION("""COMPUTED_VALUE"""),"★★★")</f>
        <v>★★★</v>
      </c>
      <c r="D96" s="4">
        <f>IFERROR(__xludf.DUMMYFUNCTION("""COMPUTED_VALUE"""),44167.0)</f>
        <v>44167</v>
      </c>
      <c r="E96" s="1">
        <v>3.0</v>
      </c>
    </row>
    <row r="97" ht="15.75" customHeight="1">
      <c r="A97" s="1" t="str">
        <f>IFERROR(__xludf.DUMMYFUNCTION("""COMPUTED_VALUE"""),"Weapon")</f>
        <v>Weapon</v>
      </c>
      <c r="B97" s="1" t="str">
        <f>IFERROR(__xludf.DUMMYFUNCTION("""COMPUTED_VALUE"""),"Black Tassel")</f>
        <v>Black Tassel</v>
      </c>
      <c r="C97" s="1" t="str">
        <f>IFERROR(__xludf.DUMMYFUNCTION("""COMPUTED_VALUE"""),"★★★")</f>
        <v>★★★</v>
      </c>
      <c r="D97" s="4">
        <f>IFERROR(__xludf.DUMMYFUNCTION("""COMPUTED_VALUE"""),44167.0)</f>
        <v>44167</v>
      </c>
      <c r="E97" s="1">
        <v>3.0</v>
      </c>
    </row>
    <row r="98" ht="15.75" customHeight="1">
      <c r="A98" s="1" t="str">
        <f>IFERROR(__xludf.DUMMYFUNCTION("""COMPUTED_VALUE"""),"Weapon")</f>
        <v>Weapon</v>
      </c>
      <c r="B98" s="1" t="str">
        <f>IFERROR(__xludf.DUMMYFUNCTION("""COMPUTED_VALUE"""),"Debate Club")</f>
        <v>Debate Club</v>
      </c>
      <c r="C98" s="1" t="str">
        <f>IFERROR(__xludf.DUMMYFUNCTION("""COMPUTED_VALUE"""),"★★★")</f>
        <v>★★★</v>
      </c>
      <c r="D98" s="4">
        <f>IFERROR(__xludf.DUMMYFUNCTION("""COMPUTED_VALUE"""),44167.0)</f>
        <v>44167</v>
      </c>
      <c r="E98" s="1">
        <v>3.0</v>
      </c>
    </row>
    <row r="99" ht="15.75" customHeight="1">
      <c r="A99" s="1" t="str">
        <f>IFERROR(__xludf.DUMMYFUNCTION("""COMPUTED_VALUE"""),"Weapon")</f>
        <v>Weapon</v>
      </c>
      <c r="B99" s="1" t="str">
        <f>IFERROR(__xludf.DUMMYFUNCTION("""COMPUTED_VALUE"""),"Harbinger of Dawn")</f>
        <v>Harbinger of Dawn</v>
      </c>
      <c r="C99" s="1" t="str">
        <f>IFERROR(__xludf.DUMMYFUNCTION("""COMPUTED_VALUE"""),"★★★")</f>
        <v>★★★</v>
      </c>
      <c r="D99" s="4">
        <f>IFERROR(__xludf.DUMMYFUNCTION("""COMPUTED_VALUE"""),44167.0)</f>
        <v>44167</v>
      </c>
      <c r="E99" s="1">
        <v>3.0</v>
      </c>
    </row>
    <row r="100" ht="15.75" customHeight="1">
      <c r="A100" s="1" t="str">
        <f>IFERROR(__xludf.DUMMYFUNCTION("""COMPUTED_VALUE"""),"Weapon")</f>
        <v>Weapon</v>
      </c>
      <c r="B100" s="1" t="str">
        <f>IFERROR(__xludf.DUMMYFUNCTION("""COMPUTED_VALUE"""),"Thrilling Tales of Dragon Slayers")</f>
        <v>Thrilling Tales of Dragon Slayers</v>
      </c>
      <c r="C100" s="1" t="str">
        <f>IFERROR(__xludf.DUMMYFUNCTION("""COMPUTED_VALUE"""),"★★★")</f>
        <v>★★★</v>
      </c>
      <c r="D100" s="4">
        <f>IFERROR(__xludf.DUMMYFUNCTION("""COMPUTED_VALUE"""),44167.0)</f>
        <v>44167</v>
      </c>
      <c r="E100" s="1">
        <v>3.0</v>
      </c>
    </row>
    <row r="101" ht="15.75" customHeight="1">
      <c r="A101" s="1" t="str">
        <f>IFERROR(__xludf.DUMMYFUNCTION("""COMPUTED_VALUE"""),"Character")</f>
        <v>Character</v>
      </c>
      <c r="B101" s="1" t="str">
        <f>IFERROR(__xludf.DUMMYFUNCTION("""COMPUTED_VALUE"""),"Chongyun")</f>
        <v>Chongyun</v>
      </c>
      <c r="C101" s="1" t="str">
        <f>IFERROR(__xludf.DUMMYFUNCTION("""COMPUTED_VALUE"""),"★★★★")</f>
        <v>★★★★</v>
      </c>
      <c r="D101" s="4">
        <f>IFERROR(__xludf.DUMMYFUNCTION("""COMPUTED_VALUE"""),44167.0)</f>
        <v>44167</v>
      </c>
      <c r="E101" s="1">
        <v>4.0</v>
      </c>
    </row>
    <row r="102" ht="15.75" customHeight="1">
      <c r="A102" s="1" t="str">
        <f>IFERROR(__xludf.DUMMYFUNCTION("""COMPUTED_VALUE"""),"Weapon")</f>
        <v>Weapon</v>
      </c>
      <c r="B102" s="1" t="str">
        <f>IFERROR(__xludf.DUMMYFUNCTION("""COMPUTED_VALUE"""),"Bloodtainted Greatsword")</f>
        <v>Bloodtainted Greatsword</v>
      </c>
      <c r="C102" s="1" t="str">
        <f>IFERROR(__xludf.DUMMYFUNCTION("""COMPUTED_VALUE"""),"★★★")</f>
        <v>★★★</v>
      </c>
      <c r="D102" s="4">
        <f>IFERROR(__xludf.DUMMYFUNCTION("""COMPUTED_VALUE"""),44168.0)</f>
        <v>44168</v>
      </c>
      <c r="E102" s="1">
        <v>3.0</v>
      </c>
    </row>
    <row r="103" ht="15.75" customHeight="1">
      <c r="A103" s="1" t="str">
        <f>IFERROR(__xludf.DUMMYFUNCTION("""COMPUTED_VALUE"""),"Weapon")</f>
        <v>Weapon</v>
      </c>
      <c r="B103" s="1" t="str">
        <f>IFERROR(__xludf.DUMMYFUNCTION("""COMPUTED_VALUE"""),"Harbinger of Dawn")</f>
        <v>Harbinger of Dawn</v>
      </c>
      <c r="C103" s="1" t="str">
        <f>IFERROR(__xludf.DUMMYFUNCTION("""COMPUTED_VALUE"""),"★★★")</f>
        <v>★★★</v>
      </c>
      <c r="D103" s="4">
        <f>IFERROR(__xludf.DUMMYFUNCTION("""COMPUTED_VALUE"""),44168.0)</f>
        <v>44168</v>
      </c>
      <c r="E103" s="1">
        <v>3.0</v>
      </c>
    </row>
    <row r="104" ht="15.75" customHeight="1">
      <c r="A104" s="1" t="str">
        <f>IFERROR(__xludf.DUMMYFUNCTION("""COMPUTED_VALUE"""),"Weapon")</f>
        <v>Weapon</v>
      </c>
      <c r="B104" s="1" t="str">
        <f>IFERROR(__xludf.DUMMYFUNCTION("""COMPUTED_VALUE"""),"Magic Guide")</f>
        <v>Magic Guide</v>
      </c>
      <c r="C104" s="1" t="str">
        <f>IFERROR(__xludf.DUMMYFUNCTION("""COMPUTED_VALUE"""),"★★★")</f>
        <v>★★★</v>
      </c>
      <c r="D104" s="4">
        <f>IFERROR(__xludf.DUMMYFUNCTION("""COMPUTED_VALUE"""),44168.0)</f>
        <v>44168</v>
      </c>
      <c r="E104" s="1">
        <v>3.0</v>
      </c>
    </row>
    <row r="105" ht="15.75" customHeight="1">
      <c r="A105" s="1" t="str">
        <f>IFERROR(__xludf.DUMMYFUNCTION("""COMPUTED_VALUE"""),"Weapon")</f>
        <v>Weapon</v>
      </c>
      <c r="B105" s="1" t="str">
        <f>IFERROR(__xludf.DUMMYFUNCTION("""COMPUTED_VALUE"""),"Slingshot")</f>
        <v>Slingshot</v>
      </c>
      <c r="C105" s="1" t="str">
        <f>IFERROR(__xludf.DUMMYFUNCTION("""COMPUTED_VALUE"""),"★★★")</f>
        <v>★★★</v>
      </c>
      <c r="D105" s="4">
        <f>IFERROR(__xludf.DUMMYFUNCTION("""COMPUTED_VALUE"""),44168.0)</f>
        <v>44168</v>
      </c>
      <c r="E105" s="1">
        <v>3.0</v>
      </c>
    </row>
    <row r="106" ht="15.75" customHeight="1">
      <c r="A106" s="1" t="str">
        <f>IFERROR(__xludf.DUMMYFUNCTION("""COMPUTED_VALUE"""),"Weapon")</f>
        <v>Weapon</v>
      </c>
      <c r="B106" s="1" t="str">
        <f>IFERROR(__xludf.DUMMYFUNCTION("""COMPUTED_VALUE"""),"Thrilling Tales of Dragon Slayers")</f>
        <v>Thrilling Tales of Dragon Slayers</v>
      </c>
      <c r="C106" s="1" t="str">
        <f>IFERROR(__xludf.DUMMYFUNCTION("""COMPUTED_VALUE"""),"★★★")</f>
        <v>★★★</v>
      </c>
      <c r="D106" s="4">
        <f>IFERROR(__xludf.DUMMYFUNCTION("""COMPUTED_VALUE"""),44168.0)</f>
        <v>44168</v>
      </c>
      <c r="E106" s="1">
        <v>3.0</v>
      </c>
    </row>
    <row r="107" ht="15.75" customHeight="1">
      <c r="A107" s="1" t="str">
        <f>IFERROR(__xludf.DUMMYFUNCTION("""COMPUTED_VALUE"""),"Weapon")</f>
        <v>Weapon</v>
      </c>
      <c r="B107" s="1" t="str">
        <f>IFERROR(__xludf.DUMMYFUNCTION("""COMPUTED_VALUE"""),"Magic Guide")</f>
        <v>Magic Guide</v>
      </c>
      <c r="C107" s="1" t="str">
        <f>IFERROR(__xludf.DUMMYFUNCTION("""COMPUTED_VALUE"""),"★★★")</f>
        <v>★★★</v>
      </c>
      <c r="D107" s="4">
        <f>IFERROR(__xludf.DUMMYFUNCTION("""COMPUTED_VALUE"""),44168.0)</f>
        <v>44168</v>
      </c>
      <c r="E107" s="1">
        <v>3.0</v>
      </c>
    </row>
    <row r="108" ht="15.75" customHeight="1">
      <c r="A108" s="1" t="str">
        <f>IFERROR(__xludf.DUMMYFUNCTION("""COMPUTED_VALUE"""),"Weapon")</f>
        <v>Weapon</v>
      </c>
      <c r="B108" s="1" t="str">
        <f>IFERROR(__xludf.DUMMYFUNCTION("""COMPUTED_VALUE"""),"Black Tassel")</f>
        <v>Black Tassel</v>
      </c>
      <c r="C108" s="1" t="str">
        <f>IFERROR(__xludf.DUMMYFUNCTION("""COMPUTED_VALUE"""),"★★★")</f>
        <v>★★★</v>
      </c>
      <c r="D108" s="4">
        <f>IFERROR(__xludf.DUMMYFUNCTION("""COMPUTED_VALUE"""),44168.0)</f>
        <v>44168</v>
      </c>
      <c r="E108" s="1">
        <v>3.0</v>
      </c>
    </row>
    <row r="109" ht="15.75" customHeight="1">
      <c r="A109" s="1" t="str">
        <f>IFERROR(__xludf.DUMMYFUNCTION("""COMPUTED_VALUE"""),"Weapon")</f>
        <v>Weapon</v>
      </c>
      <c r="B109" s="1" t="str">
        <f>IFERROR(__xludf.DUMMYFUNCTION("""COMPUTED_VALUE"""),"Black Tassel")</f>
        <v>Black Tassel</v>
      </c>
      <c r="C109" s="1" t="str">
        <f>IFERROR(__xludf.DUMMYFUNCTION("""COMPUTED_VALUE"""),"★★★")</f>
        <v>★★★</v>
      </c>
      <c r="D109" s="4">
        <f>IFERROR(__xludf.DUMMYFUNCTION("""COMPUTED_VALUE"""),44168.0)</f>
        <v>44168</v>
      </c>
      <c r="E109" s="1">
        <v>3.0</v>
      </c>
    </row>
    <row r="110" ht="15.75" customHeight="1">
      <c r="A110" s="1" t="str">
        <f>IFERROR(__xludf.DUMMYFUNCTION("""COMPUTED_VALUE"""),"Character")</f>
        <v>Character</v>
      </c>
      <c r="B110" s="1" t="str">
        <f>IFERROR(__xludf.DUMMYFUNCTION("""COMPUTED_VALUE"""),"Chongyun")</f>
        <v>Chongyun</v>
      </c>
      <c r="C110" s="1" t="str">
        <f>IFERROR(__xludf.DUMMYFUNCTION("""COMPUTED_VALUE"""),"★★★★")</f>
        <v>★★★★</v>
      </c>
      <c r="D110" s="4">
        <f>IFERROR(__xludf.DUMMYFUNCTION("""COMPUTED_VALUE"""),44168.0)</f>
        <v>44168</v>
      </c>
      <c r="E110" s="1">
        <v>4.0</v>
      </c>
    </row>
    <row r="111" ht="15.75" customHeight="1">
      <c r="A111" s="1" t="str">
        <f>IFERROR(__xludf.DUMMYFUNCTION("""COMPUTED_VALUE"""),"Weapon")</f>
        <v>Weapon</v>
      </c>
      <c r="B111" s="1" t="str">
        <f>IFERROR(__xludf.DUMMYFUNCTION("""COMPUTED_VALUE"""),"Black Tassel")</f>
        <v>Black Tassel</v>
      </c>
      <c r="C111" s="1" t="str">
        <f>IFERROR(__xludf.DUMMYFUNCTION("""COMPUTED_VALUE"""),"★★★")</f>
        <v>★★★</v>
      </c>
      <c r="D111" s="4">
        <f>IFERROR(__xludf.DUMMYFUNCTION("""COMPUTED_VALUE"""),44168.0)</f>
        <v>44168</v>
      </c>
      <c r="E111" s="1">
        <v>3.0</v>
      </c>
    </row>
    <row r="112" ht="15.75" customHeight="1">
      <c r="A112" s="1" t="str">
        <f>IFERROR(__xludf.DUMMYFUNCTION("""COMPUTED_VALUE"""),"Weapon")</f>
        <v>Weapon</v>
      </c>
      <c r="B112" s="1" t="str">
        <f>IFERROR(__xludf.DUMMYFUNCTION("""COMPUTED_VALUE"""),"Cool Steel")</f>
        <v>Cool Steel</v>
      </c>
      <c r="C112" s="1" t="str">
        <f>IFERROR(__xludf.DUMMYFUNCTION("""COMPUTED_VALUE"""),"★★★")</f>
        <v>★★★</v>
      </c>
      <c r="D112" s="4">
        <f>IFERROR(__xludf.DUMMYFUNCTION("""COMPUTED_VALUE"""),44168.0)</f>
        <v>44168</v>
      </c>
      <c r="E112" s="1">
        <v>3.0</v>
      </c>
    </row>
    <row r="113" ht="15.75" customHeight="1">
      <c r="A113" s="1" t="str">
        <f>IFERROR(__xludf.DUMMYFUNCTION("""COMPUTED_VALUE"""),"Weapon")</f>
        <v>Weapon</v>
      </c>
      <c r="B113" s="1" t="str">
        <f>IFERROR(__xludf.DUMMYFUNCTION("""COMPUTED_VALUE"""),"Magic Guide")</f>
        <v>Magic Guide</v>
      </c>
      <c r="C113" s="1" t="str">
        <f>IFERROR(__xludf.DUMMYFUNCTION("""COMPUTED_VALUE"""),"★★★")</f>
        <v>★★★</v>
      </c>
      <c r="D113" s="4">
        <f>IFERROR(__xludf.DUMMYFUNCTION("""COMPUTED_VALUE"""),44168.0)</f>
        <v>44168</v>
      </c>
      <c r="E113" s="1">
        <v>3.0</v>
      </c>
    </row>
    <row r="114" ht="15.75" customHeight="1">
      <c r="A114" s="1" t="str">
        <f>IFERROR(__xludf.DUMMYFUNCTION("""COMPUTED_VALUE"""),"Weapon")</f>
        <v>Weapon</v>
      </c>
      <c r="B114" s="1" t="str">
        <f>IFERROR(__xludf.DUMMYFUNCTION("""COMPUTED_VALUE"""),"Magic Guide")</f>
        <v>Magic Guide</v>
      </c>
      <c r="C114" s="1" t="str">
        <f>IFERROR(__xludf.DUMMYFUNCTION("""COMPUTED_VALUE"""),"★★★")</f>
        <v>★★★</v>
      </c>
      <c r="D114" s="4">
        <f>IFERROR(__xludf.DUMMYFUNCTION("""COMPUTED_VALUE"""),44168.0)</f>
        <v>44168</v>
      </c>
      <c r="E114" s="1">
        <v>3.0</v>
      </c>
    </row>
    <row r="115" ht="15.75" customHeight="1">
      <c r="A115" s="1" t="str">
        <f>IFERROR(__xludf.DUMMYFUNCTION("""COMPUTED_VALUE"""),"Weapon")</f>
        <v>Weapon</v>
      </c>
      <c r="B115" s="1" t="str">
        <f>IFERROR(__xludf.DUMMYFUNCTION("""COMPUTED_VALUE"""),"Thrilling Tales of Dragon Slayers")</f>
        <v>Thrilling Tales of Dragon Slayers</v>
      </c>
      <c r="C115" s="1" t="str">
        <f>IFERROR(__xludf.DUMMYFUNCTION("""COMPUTED_VALUE"""),"★★★")</f>
        <v>★★★</v>
      </c>
      <c r="D115" s="4">
        <f>IFERROR(__xludf.DUMMYFUNCTION("""COMPUTED_VALUE"""),44168.0)</f>
        <v>44168</v>
      </c>
      <c r="E115" s="1">
        <v>3.0</v>
      </c>
    </row>
    <row r="116" ht="15.75" customHeight="1">
      <c r="A116" s="1" t="str">
        <f>IFERROR(__xludf.DUMMYFUNCTION("""COMPUTED_VALUE"""),"Weapon")</f>
        <v>Weapon</v>
      </c>
      <c r="B116" s="1" t="str">
        <f>IFERROR(__xludf.DUMMYFUNCTION("""COMPUTED_VALUE"""),"Magic Guide")</f>
        <v>Magic Guide</v>
      </c>
      <c r="C116" s="1" t="str">
        <f>IFERROR(__xludf.DUMMYFUNCTION("""COMPUTED_VALUE"""),"★★★")</f>
        <v>★★★</v>
      </c>
      <c r="D116" s="4">
        <f>IFERROR(__xludf.DUMMYFUNCTION("""COMPUTED_VALUE"""),44168.0)</f>
        <v>44168</v>
      </c>
      <c r="E116" s="1">
        <v>3.0</v>
      </c>
    </row>
    <row r="117" ht="15.75" customHeight="1">
      <c r="A117" s="1" t="str">
        <f>IFERROR(__xludf.DUMMYFUNCTION("""COMPUTED_VALUE"""),"Weapon")</f>
        <v>Weapon</v>
      </c>
      <c r="B117" s="1" t="str">
        <f>IFERROR(__xludf.DUMMYFUNCTION("""COMPUTED_VALUE"""),"Emerald Orb")</f>
        <v>Emerald Orb</v>
      </c>
      <c r="C117" s="1" t="str">
        <f>IFERROR(__xludf.DUMMYFUNCTION("""COMPUTED_VALUE"""),"★★★")</f>
        <v>★★★</v>
      </c>
      <c r="D117" s="4">
        <f>IFERROR(__xludf.DUMMYFUNCTION("""COMPUTED_VALUE"""),44168.0)</f>
        <v>44168</v>
      </c>
      <c r="E117" s="1">
        <v>3.0</v>
      </c>
    </row>
    <row r="118" ht="15.75" customHeight="1">
      <c r="A118" s="1" t="str">
        <f>IFERROR(__xludf.DUMMYFUNCTION("""COMPUTED_VALUE"""),"Weapon")</f>
        <v>Weapon</v>
      </c>
      <c r="B118" s="1" t="str">
        <f>IFERROR(__xludf.DUMMYFUNCTION("""COMPUTED_VALUE"""),"Harbinger of Dawn")</f>
        <v>Harbinger of Dawn</v>
      </c>
      <c r="C118" s="1" t="str">
        <f>IFERROR(__xludf.DUMMYFUNCTION("""COMPUTED_VALUE"""),"★★★")</f>
        <v>★★★</v>
      </c>
      <c r="D118" s="4">
        <f>IFERROR(__xludf.DUMMYFUNCTION("""COMPUTED_VALUE"""),44168.0)</f>
        <v>44168</v>
      </c>
      <c r="E118" s="1">
        <v>3.0</v>
      </c>
    </row>
    <row r="119" ht="15.75" customHeight="1">
      <c r="A119" s="1" t="str">
        <f>IFERROR(__xludf.DUMMYFUNCTION("""COMPUTED_VALUE"""),"Weapon")</f>
        <v>Weapon</v>
      </c>
      <c r="B119" s="1" t="str">
        <f>IFERROR(__xludf.DUMMYFUNCTION("""COMPUTED_VALUE"""),"Favonius Warbow")</f>
        <v>Favonius Warbow</v>
      </c>
      <c r="C119" s="1" t="str">
        <f>IFERROR(__xludf.DUMMYFUNCTION("""COMPUTED_VALUE"""),"★★★★")</f>
        <v>★★★★</v>
      </c>
      <c r="D119" s="4">
        <f>IFERROR(__xludf.DUMMYFUNCTION("""COMPUTED_VALUE"""),44168.0)</f>
        <v>44168</v>
      </c>
      <c r="E119" s="1">
        <v>4.0</v>
      </c>
    </row>
    <row r="120" ht="15.75" customHeight="1">
      <c r="A120" s="1" t="str">
        <f>IFERROR(__xludf.DUMMYFUNCTION("""COMPUTED_VALUE"""),"Weapon")</f>
        <v>Weapon</v>
      </c>
      <c r="B120" s="1" t="str">
        <f>IFERROR(__xludf.DUMMYFUNCTION("""COMPUTED_VALUE"""),"Debate Club")</f>
        <v>Debate Club</v>
      </c>
      <c r="C120" s="1" t="str">
        <f>IFERROR(__xludf.DUMMYFUNCTION("""COMPUTED_VALUE"""),"★★★")</f>
        <v>★★★</v>
      </c>
      <c r="D120" s="4">
        <f>IFERROR(__xludf.DUMMYFUNCTION("""COMPUTED_VALUE"""),44168.0)</f>
        <v>44168</v>
      </c>
      <c r="E120" s="1">
        <v>3.0</v>
      </c>
    </row>
    <row r="121" ht="15.75" customHeight="1">
      <c r="A121" s="1" t="str">
        <f>IFERROR(__xludf.DUMMYFUNCTION("""COMPUTED_VALUE"""),"Weapon")</f>
        <v>Weapon</v>
      </c>
      <c r="B121" s="1" t="str">
        <f>IFERROR(__xludf.DUMMYFUNCTION("""COMPUTED_VALUE"""),"Skyrider Sword")</f>
        <v>Skyrider Sword</v>
      </c>
      <c r="C121" s="1" t="str">
        <f>IFERROR(__xludf.DUMMYFUNCTION("""COMPUTED_VALUE"""),"★★★")</f>
        <v>★★★</v>
      </c>
      <c r="D121" s="4">
        <f>IFERROR(__xludf.DUMMYFUNCTION("""COMPUTED_VALUE"""),44168.0)</f>
        <v>44168</v>
      </c>
      <c r="E121" s="1">
        <v>3.0</v>
      </c>
    </row>
    <row r="122" ht="15.75" customHeight="1">
      <c r="A122" s="1" t="str">
        <f>IFERROR(__xludf.DUMMYFUNCTION("""COMPUTED_VALUE"""),"Weapon")</f>
        <v>Weapon</v>
      </c>
      <c r="B122" s="1" t="str">
        <f>IFERROR(__xludf.DUMMYFUNCTION("""COMPUTED_VALUE"""),"Thrilling Tales of Dragon Slayers")</f>
        <v>Thrilling Tales of Dragon Slayers</v>
      </c>
      <c r="C122" s="1" t="str">
        <f>IFERROR(__xludf.DUMMYFUNCTION("""COMPUTED_VALUE"""),"★★★")</f>
        <v>★★★</v>
      </c>
      <c r="D122" s="4">
        <f>IFERROR(__xludf.DUMMYFUNCTION("""COMPUTED_VALUE"""),44168.0)</f>
        <v>44168</v>
      </c>
      <c r="E122" s="1">
        <v>3.0</v>
      </c>
    </row>
    <row r="123" ht="15.75" customHeight="1">
      <c r="A123" s="1" t="str">
        <f>IFERROR(__xludf.DUMMYFUNCTION("""COMPUTED_VALUE"""),"Weapon")</f>
        <v>Weapon</v>
      </c>
      <c r="B123" s="1" t="str">
        <f>IFERROR(__xludf.DUMMYFUNCTION("""COMPUTED_VALUE"""),"Emerald Orb")</f>
        <v>Emerald Orb</v>
      </c>
      <c r="C123" s="1" t="str">
        <f>IFERROR(__xludf.DUMMYFUNCTION("""COMPUTED_VALUE"""),"★★★")</f>
        <v>★★★</v>
      </c>
      <c r="D123" s="4">
        <f>IFERROR(__xludf.DUMMYFUNCTION("""COMPUTED_VALUE"""),44168.0)</f>
        <v>44168</v>
      </c>
      <c r="E123" s="1">
        <v>3.0</v>
      </c>
    </row>
    <row r="124" ht="15.75" customHeight="1">
      <c r="A124" s="1" t="str">
        <f>IFERROR(__xludf.DUMMYFUNCTION("""COMPUTED_VALUE"""),"Weapon")</f>
        <v>Weapon</v>
      </c>
      <c r="B124" s="1" t="str">
        <f>IFERROR(__xludf.DUMMYFUNCTION("""COMPUTED_VALUE"""),"Sharpshooter's Oath")</f>
        <v>Sharpshooter's Oath</v>
      </c>
      <c r="C124" s="1" t="str">
        <f>IFERROR(__xludf.DUMMYFUNCTION("""COMPUTED_VALUE"""),"★★★")</f>
        <v>★★★</v>
      </c>
      <c r="D124" s="4">
        <f>IFERROR(__xludf.DUMMYFUNCTION("""COMPUTED_VALUE"""),44168.0)</f>
        <v>44168</v>
      </c>
      <c r="E124" s="1">
        <v>3.0</v>
      </c>
    </row>
    <row r="125" ht="15.75" customHeight="1">
      <c r="A125" s="1" t="str">
        <f>IFERROR(__xludf.DUMMYFUNCTION("""COMPUTED_VALUE"""),"Weapon")</f>
        <v>Weapon</v>
      </c>
      <c r="B125" s="1" t="str">
        <f>IFERROR(__xludf.DUMMYFUNCTION("""COMPUTED_VALUE"""),"Emerald Orb")</f>
        <v>Emerald Orb</v>
      </c>
      <c r="C125" s="1" t="str">
        <f>IFERROR(__xludf.DUMMYFUNCTION("""COMPUTED_VALUE"""),"★★★")</f>
        <v>★★★</v>
      </c>
      <c r="D125" s="4">
        <f>IFERROR(__xludf.DUMMYFUNCTION("""COMPUTED_VALUE"""),44168.0)</f>
        <v>44168</v>
      </c>
      <c r="E125" s="1">
        <v>3.0</v>
      </c>
    </row>
    <row r="126" ht="15.75" customHeight="1">
      <c r="A126" s="1" t="str">
        <f>IFERROR(__xludf.DUMMYFUNCTION("""COMPUTED_VALUE"""),"Weapon")</f>
        <v>Weapon</v>
      </c>
      <c r="B126" s="1" t="str">
        <f>IFERROR(__xludf.DUMMYFUNCTION("""COMPUTED_VALUE"""),"Debate Club")</f>
        <v>Debate Club</v>
      </c>
      <c r="C126" s="1" t="str">
        <f>IFERROR(__xludf.DUMMYFUNCTION("""COMPUTED_VALUE"""),"★★★")</f>
        <v>★★★</v>
      </c>
      <c r="D126" s="4">
        <f>IFERROR(__xludf.DUMMYFUNCTION("""COMPUTED_VALUE"""),44168.0)</f>
        <v>44168</v>
      </c>
      <c r="E126" s="1">
        <v>3.0</v>
      </c>
    </row>
    <row r="127" ht="15.75" customHeight="1">
      <c r="A127" s="1" t="str">
        <f>IFERROR(__xludf.DUMMYFUNCTION("""COMPUTED_VALUE"""),"Weapon")</f>
        <v>Weapon</v>
      </c>
      <c r="B127" s="1" t="str">
        <f>IFERROR(__xludf.DUMMYFUNCTION("""COMPUTED_VALUE"""),"Skyrider Sword")</f>
        <v>Skyrider Sword</v>
      </c>
      <c r="C127" s="1" t="str">
        <f>IFERROR(__xludf.DUMMYFUNCTION("""COMPUTED_VALUE"""),"★★★")</f>
        <v>★★★</v>
      </c>
      <c r="D127" s="4">
        <f>IFERROR(__xludf.DUMMYFUNCTION("""COMPUTED_VALUE"""),44168.0)</f>
        <v>44168</v>
      </c>
      <c r="E127" s="1">
        <v>3.0</v>
      </c>
    </row>
    <row r="128" ht="15.75" customHeight="1">
      <c r="A128" s="1" t="str">
        <f>IFERROR(__xludf.DUMMYFUNCTION("""COMPUTED_VALUE"""),"Character")</f>
        <v>Character</v>
      </c>
      <c r="B128" s="1" t="str">
        <f>IFERROR(__xludf.DUMMYFUNCTION("""COMPUTED_VALUE"""),"Chongyun")</f>
        <v>Chongyun</v>
      </c>
      <c r="C128" s="1" t="str">
        <f>IFERROR(__xludf.DUMMYFUNCTION("""COMPUTED_VALUE"""),"★★★★")</f>
        <v>★★★★</v>
      </c>
      <c r="D128" s="4">
        <f>IFERROR(__xludf.DUMMYFUNCTION("""COMPUTED_VALUE"""),44168.0)</f>
        <v>44168</v>
      </c>
      <c r="E128" s="1">
        <v>4.0</v>
      </c>
    </row>
    <row r="129" ht="15.75" customHeight="1">
      <c r="A129" s="1" t="str">
        <f>IFERROR(__xludf.DUMMYFUNCTION("""COMPUTED_VALUE"""),"Weapon")</f>
        <v>Weapon</v>
      </c>
      <c r="B129" s="1" t="str">
        <f>IFERROR(__xludf.DUMMYFUNCTION("""COMPUTED_VALUE"""),"Thrilling Tales of Dragon Slayers")</f>
        <v>Thrilling Tales of Dragon Slayers</v>
      </c>
      <c r="C129" s="1" t="str">
        <f>IFERROR(__xludf.DUMMYFUNCTION("""COMPUTED_VALUE"""),"★★★")</f>
        <v>★★★</v>
      </c>
      <c r="D129" s="4">
        <f>IFERROR(__xludf.DUMMYFUNCTION("""COMPUTED_VALUE"""),44168.0)</f>
        <v>44168</v>
      </c>
      <c r="E129" s="1">
        <v>3.0</v>
      </c>
    </row>
    <row r="130" ht="15.75" customHeight="1">
      <c r="A130" s="1" t="str">
        <f>IFERROR(__xludf.DUMMYFUNCTION("""COMPUTED_VALUE"""),"Weapon")</f>
        <v>Weapon</v>
      </c>
      <c r="B130" s="1" t="str">
        <f>IFERROR(__xludf.DUMMYFUNCTION("""COMPUTED_VALUE"""),"Skyrider Sword")</f>
        <v>Skyrider Sword</v>
      </c>
      <c r="C130" s="1" t="str">
        <f>IFERROR(__xludf.DUMMYFUNCTION("""COMPUTED_VALUE"""),"★★★")</f>
        <v>★★★</v>
      </c>
      <c r="D130" s="4">
        <f>IFERROR(__xludf.DUMMYFUNCTION("""COMPUTED_VALUE"""),44168.0)</f>
        <v>44168</v>
      </c>
      <c r="E130" s="1">
        <v>3.0</v>
      </c>
    </row>
    <row r="131" ht="15.75" customHeight="1">
      <c r="A131" s="1" t="str">
        <f>IFERROR(__xludf.DUMMYFUNCTION("""COMPUTED_VALUE"""),"Weapon")</f>
        <v>Weapon</v>
      </c>
      <c r="B131" s="1" t="str">
        <f>IFERROR(__xludf.DUMMYFUNCTION("""COMPUTED_VALUE"""),"Magic Guide")</f>
        <v>Magic Guide</v>
      </c>
      <c r="C131" s="1" t="str">
        <f>IFERROR(__xludf.DUMMYFUNCTION("""COMPUTED_VALUE"""),"★★★")</f>
        <v>★★★</v>
      </c>
      <c r="D131" s="4">
        <f>IFERROR(__xludf.DUMMYFUNCTION("""COMPUTED_VALUE"""),44168.0)</f>
        <v>44168</v>
      </c>
      <c r="E131" s="1">
        <v>3.0</v>
      </c>
    </row>
    <row r="132" ht="15.75" customHeight="1">
      <c r="A132" s="1" t="str">
        <f>IFERROR(__xludf.DUMMYFUNCTION("""COMPUTED_VALUE"""),"Weapon")</f>
        <v>Weapon</v>
      </c>
      <c r="B132" s="1" t="str">
        <f>IFERROR(__xludf.DUMMYFUNCTION("""COMPUTED_VALUE"""),"Slingshot")</f>
        <v>Slingshot</v>
      </c>
      <c r="C132" s="1" t="str">
        <f>IFERROR(__xludf.DUMMYFUNCTION("""COMPUTED_VALUE"""),"★★★")</f>
        <v>★★★</v>
      </c>
      <c r="D132" s="4">
        <f>IFERROR(__xludf.DUMMYFUNCTION("""COMPUTED_VALUE"""),44174.0)</f>
        <v>44174</v>
      </c>
      <c r="E132" s="1">
        <v>3.0</v>
      </c>
    </row>
    <row r="133" ht="15.75" customHeight="1">
      <c r="A133" s="1" t="str">
        <f>IFERROR(__xludf.DUMMYFUNCTION("""COMPUTED_VALUE"""),"Weapon")</f>
        <v>Weapon</v>
      </c>
      <c r="B133" s="1" t="str">
        <f>IFERROR(__xludf.DUMMYFUNCTION("""COMPUTED_VALUE"""),"Magic Guide")</f>
        <v>Magic Guide</v>
      </c>
      <c r="C133" s="1" t="str">
        <f>IFERROR(__xludf.DUMMYFUNCTION("""COMPUTED_VALUE"""),"★★★")</f>
        <v>★★★</v>
      </c>
      <c r="D133" s="4">
        <f>IFERROR(__xludf.DUMMYFUNCTION("""COMPUTED_VALUE"""),44174.0)</f>
        <v>44174</v>
      </c>
      <c r="E133" s="1">
        <v>3.0</v>
      </c>
    </row>
    <row r="134" ht="15.75" customHeight="1">
      <c r="A134" s="1" t="str">
        <f>IFERROR(__xludf.DUMMYFUNCTION("""COMPUTED_VALUE"""),"Weapon")</f>
        <v>Weapon</v>
      </c>
      <c r="B134" s="1" t="str">
        <f>IFERROR(__xludf.DUMMYFUNCTION("""COMPUTED_VALUE"""),"Emerald Orb")</f>
        <v>Emerald Orb</v>
      </c>
      <c r="C134" s="1" t="str">
        <f>IFERROR(__xludf.DUMMYFUNCTION("""COMPUTED_VALUE"""),"★★★")</f>
        <v>★★★</v>
      </c>
      <c r="D134" s="4">
        <f>IFERROR(__xludf.DUMMYFUNCTION("""COMPUTED_VALUE"""),44174.0)</f>
        <v>44174</v>
      </c>
      <c r="E134" s="1">
        <v>3.0</v>
      </c>
    </row>
    <row r="135" ht="15.75" customHeight="1">
      <c r="A135" s="1" t="str">
        <f>IFERROR(__xludf.DUMMYFUNCTION("""COMPUTED_VALUE"""),"Weapon")</f>
        <v>Weapon</v>
      </c>
      <c r="B135" s="1" t="str">
        <f>IFERROR(__xludf.DUMMYFUNCTION("""COMPUTED_VALUE"""),"Skyrider Sword")</f>
        <v>Skyrider Sword</v>
      </c>
      <c r="C135" s="1" t="str">
        <f>IFERROR(__xludf.DUMMYFUNCTION("""COMPUTED_VALUE"""),"★★★")</f>
        <v>★★★</v>
      </c>
      <c r="D135" s="4">
        <f>IFERROR(__xludf.DUMMYFUNCTION("""COMPUTED_VALUE"""),44174.0)</f>
        <v>44174</v>
      </c>
      <c r="E135" s="1">
        <v>3.0</v>
      </c>
    </row>
    <row r="136" ht="15.75" customHeight="1">
      <c r="A136" s="1" t="str">
        <f>IFERROR(__xludf.DUMMYFUNCTION("""COMPUTED_VALUE"""),"Weapon")</f>
        <v>Weapon</v>
      </c>
      <c r="B136" s="1" t="str">
        <f>IFERROR(__xludf.DUMMYFUNCTION("""COMPUTED_VALUE"""),"Thrilling Tales of Dragon Slayers")</f>
        <v>Thrilling Tales of Dragon Slayers</v>
      </c>
      <c r="C136" s="1" t="str">
        <f>IFERROR(__xludf.DUMMYFUNCTION("""COMPUTED_VALUE"""),"★★★")</f>
        <v>★★★</v>
      </c>
      <c r="D136" s="4">
        <f>IFERROR(__xludf.DUMMYFUNCTION("""COMPUTED_VALUE"""),44174.0)</f>
        <v>44174</v>
      </c>
      <c r="E136" s="1">
        <v>3.0</v>
      </c>
    </row>
    <row r="137" ht="15.75" customHeight="1">
      <c r="A137" s="1" t="str">
        <f>IFERROR(__xludf.DUMMYFUNCTION("""COMPUTED_VALUE"""),"Weapon")</f>
        <v>Weapon</v>
      </c>
      <c r="B137" s="1" t="str">
        <f>IFERROR(__xludf.DUMMYFUNCTION("""COMPUTED_VALUE"""),"Sacrificial Greatsword")</f>
        <v>Sacrificial Greatsword</v>
      </c>
      <c r="C137" s="1" t="str">
        <f>IFERROR(__xludf.DUMMYFUNCTION("""COMPUTED_VALUE"""),"★★★★")</f>
        <v>★★★★</v>
      </c>
      <c r="D137" s="4">
        <f>IFERROR(__xludf.DUMMYFUNCTION("""COMPUTED_VALUE"""),44174.0)</f>
        <v>44174</v>
      </c>
      <c r="E137" s="1">
        <v>4.0</v>
      </c>
    </row>
    <row r="138" ht="15.75" customHeight="1">
      <c r="A138" s="1" t="str">
        <f>IFERROR(__xludf.DUMMYFUNCTION("""COMPUTED_VALUE"""),"Weapon")</f>
        <v>Weapon</v>
      </c>
      <c r="B138" s="1" t="str">
        <f>IFERROR(__xludf.DUMMYFUNCTION("""COMPUTED_VALUE"""),"Debate Club")</f>
        <v>Debate Club</v>
      </c>
      <c r="C138" s="1" t="str">
        <f>IFERROR(__xludf.DUMMYFUNCTION("""COMPUTED_VALUE"""),"★★★")</f>
        <v>★★★</v>
      </c>
      <c r="D138" s="4">
        <f>IFERROR(__xludf.DUMMYFUNCTION("""COMPUTED_VALUE"""),44174.0)</f>
        <v>44174</v>
      </c>
      <c r="E138" s="1">
        <v>3.0</v>
      </c>
    </row>
    <row r="139" ht="15.75" customHeight="1">
      <c r="A139" s="1" t="str">
        <f>IFERROR(__xludf.DUMMYFUNCTION("""COMPUTED_VALUE"""),"Weapon")</f>
        <v>Weapon</v>
      </c>
      <c r="B139" s="1" t="str">
        <f>IFERROR(__xludf.DUMMYFUNCTION("""COMPUTED_VALUE"""),"Ferrous Shadow")</f>
        <v>Ferrous Shadow</v>
      </c>
      <c r="C139" s="1" t="str">
        <f>IFERROR(__xludf.DUMMYFUNCTION("""COMPUTED_VALUE"""),"★★★")</f>
        <v>★★★</v>
      </c>
      <c r="D139" s="4">
        <f>IFERROR(__xludf.DUMMYFUNCTION("""COMPUTED_VALUE"""),44174.0)</f>
        <v>44174</v>
      </c>
      <c r="E139" s="1">
        <v>3.0</v>
      </c>
    </row>
    <row r="140" ht="15.75" customHeight="1">
      <c r="A140" s="1" t="str">
        <f>IFERROR(__xludf.DUMMYFUNCTION("""COMPUTED_VALUE"""),"Weapon")</f>
        <v>Weapon</v>
      </c>
      <c r="B140" s="1" t="str">
        <f>IFERROR(__xludf.DUMMYFUNCTION("""COMPUTED_VALUE"""),"Emerald Orb")</f>
        <v>Emerald Orb</v>
      </c>
      <c r="C140" s="1" t="str">
        <f>IFERROR(__xludf.DUMMYFUNCTION("""COMPUTED_VALUE"""),"★★★")</f>
        <v>★★★</v>
      </c>
      <c r="D140" s="4">
        <f>IFERROR(__xludf.DUMMYFUNCTION("""COMPUTED_VALUE"""),44174.0)</f>
        <v>44174</v>
      </c>
      <c r="E140" s="1">
        <v>3.0</v>
      </c>
    </row>
    <row r="141" ht="15.75" customHeight="1">
      <c r="A141" s="1" t="str">
        <f>IFERROR(__xludf.DUMMYFUNCTION("""COMPUTED_VALUE"""),"Weapon")</f>
        <v>Weapon</v>
      </c>
      <c r="B141" s="1" t="str">
        <f>IFERROR(__xludf.DUMMYFUNCTION("""COMPUTED_VALUE"""),"Raven Bow")</f>
        <v>Raven Bow</v>
      </c>
      <c r="C141" s="1" t="str">
        <f>IFERROR(__xludf.DUMMYFUNCTION("""COMPUTED_VALUE"""),"★★★")</f>
        <v>★★★</v>
      </c>
      <c r="D141" s="4">
        <f>IFERROR(__xludf.DUMMYFUNCTION("""COMPUTED_VALUE"""),44174.0)</f>
        <v>44174</v>
      </c>
      <c r="E141" s="1">
        <v>3.0</v>
      </c>
    </row>
    <row r="142" ht="15.75" customHeight="1">
      <c r="A142" s="1" t="str">
        <f>IFERROR(__xludf.DUMMYFUNCTION("""COMPUTED_VALUE"""),"Weapon")</f>
        <v>Weapon</v>
      </c>
      <c r="B142" s="1" t="str">
        <f>IFERROR(__xludf.DUMMYFUNCTION("""COMPUTED_VALUE"""),"Slingshot")</f>
        <v>Slingshot</v>
      </c>
      <c r="C142" s="1" t="str">
        <f>IFERROR(__xludf.DUMMYFUNCTION("""COMPUTED_VALUE"""),"★★★")</f>
        <v>★★★</v>
      </c>
      <c r="D142" s="4">
        <f>IFERROR(__xludf.DUMMYFUNCTION("""COMPUTED_VALUE"""),44174.0)</f>
        <v>44174</v>
      </c>
      <c r="E142" s="1">
        <v>3.0</v>
      </c>
    </row>
    <row r="143" ht="15.75" customHeight="1">
      <c r="A143" s="1" t="str">
        <f>IFERROR(__xludf.DUMMYFUNCTION("""COMPUTED_VALUE"""),"Weapon")</f>
        <v>Weapon</v>
      </c>
      <c r="B143" s="1" t="str">
        <f>IFERROR(__xludf.DUMMYFUNCTION("""COMPUTED_VALUE"""),"Emerald Orb")</f>
        <v>Emerald Orb</v>
      </c>
      <c r="C143" s="1" t="str">
        <f>IFERROR(__xludf.DUMMYFUNCTION("""COMPUTED_VALUE"""),"★★★")</f>
        <v>★★★</v>
      </c>
      <c r="D143" s="4">
        <f>IFERROR(__xludf.DUMMYFUNCTION("""COMPUTED_VALUE"""),44174.0)</f>
        <v>44174</v>
      </c>
      <c r="E143" s="1">
        <v>3.0</v>
      </c>
    </row>
    <row r="144" ht="15.75" customHeight="1">
      <c r="A144" s="1" t="str">
        <f>IFERROR(__xludf.DUMMYFUNCTION("""COMPUTED_VALUE"""),"Weapon")</f>
        <v>Weapon</v>
      </c>
      <c r="B144" s="1" t="str">
        <f>IFERROR(__xludf.DUMMYFUNCTION("""COMPUTED_VALUE"""),"Harbinger of Dawn")</f>
        <v>Harbinger of Dawn</v>
      </c>
      <c r="C144" s="1" t="str">
        <f>IFERROR(__xludf.DUMMYFUNCTION("""COMPUTED_VALUE"""),"★★★")</f>
        <v>★★★</v>
      </c>
      <c r="D144" s="4">
        <f>IFERROR(__xludf.DUMMYFUNCTION("""COMPUTED_VALUE"""),44174.0)</f>
        <v>44174</v>
      </c>
      <c r="E144" s="1">
        <v>3.0</v>
      </c>
    </row>
    <row r="145" ht="15.75" customHeight="1">
      <c r="A145" s="1" t="str">
        <f>IFERROR(__xludf.DUMMYFUNCTION("""COMPUTED_VALUE"""),"Weapon")</f>
        <v>Weapon</v>
      </c>
      <c r="B145" s="1" t="str">
        <f>IFERROR(__xludf.DUMMYFUNCTION("""COMPUTED_VALUE"""),"Raven Bow")</f>
        <v>Raven Bow</v>
      </c>
      <c r="C145" s="1" t="str">
        <f>IFERROR(__xludf.DUMMYFUNCTION("""COMPUTED_VALUE"""),"★★★")</f>
        <v>★★★</v>
      </c>
      <c r="D145" s="4">
        <f>IFERROR(__xludf.DUMMYFUNCTION("""COMPUTED_VALUE"""),44174.0)</f>
        <v>44174</v>
      </c>
      <c r="E145" s="1">
        <v>3.0</v>
      </c>
    </row>
    <row r="146" ht="15.75" customHeight="1">
      <c r="A146" s="1" t="str">
        <f>IFERROR(__xludf.DUMMYFUNCTION("""COMPUTED_VALUE"""),"Character")</f>
        <v>Character</v>
      </c>
      <c r="B146" s="1" t="str">
        <f>IFERROR(__xludf.DUMMYFUNCTION("""COMPUTED_VALUE"""),"Xinyan")</f>
        <v>Xinyan</v>
      </c>
      <c r="C146" s="1" t="str">
        <f>IFERROR(__xludf.DUMMYFUNCTION("""COMPUTED_VALUE"""),"★★★★")</f>
        <v>★★★★</v>
      </c>
      <c r="D146" s="4">
        <f>IFERROR(__xludf.DUMMYFUNCTION("""COMPUTED_VALUE"""),44174.0)</f>
        <v>44174</v>
      </c>
      <c r="E146" s="1">
        <v>4.0</v>
      </c>
    </row>
    <row r="147" ht="15.75" customHeight="1">
      <c r="A147" s="1" t="str">
        <f>IFERROR(__xludf.DUMMYFUNCTION("""COMPUTED_VALUE"""),"Weapon")</f>
        <v>Weapon</v>
      </c>
      <c r="B147" s="1" t="str">
        <f>IFERROR(__xludf.DUMMYFUNCTION("""COMPUTED_VALUE"""),"Black Tassel")</f>
        <v>Black Tassel</v>
      </c>
      <c r="C147" s="1" t="str">
        <f>IFERROR(__xludf.DUMMYFUNCTION("""COMPUTED_VALUE"""),"★★★")</f>
        <v>★★★</v>
      </c>
      <c r="D147" s="4">
        <f>IFERROR(__xludf.DUMMYFUNCTION("""COMPUTED_VALUE"""),44174.0)</f>
        <v>44174</v>
      </c>
      <c r="E147" s="1">
        <v>3.0</v>
      </c>
    </row>
    <row r="148" ht="15.75" customHeight="1">
      <c r="A148" s="1" t="str">
        <f>IFERROR(__xludf.DUMMYFUNCTION("""COMPUTED_VALUE"""),"Weapon")</f>
        <v>Weapon</v>
      </c>
      <c r="B148" s="1" t="str">
        <f>IFERROR(__xludf.DUMMYFUNCTION("""COMPUTED_VALUE"""),"Ferrous Shadow")</f>
        <v>Ferrous Shadow</v>
      </c>
      <c r="C148" s="1" t="str">
        <f>IFERROR(__xludf.DUMMYFUNCTION("""COMPUTED_VALUE"""),"★★★")</f>
        <v>★★★</v>
      </c>
      <c r="D148" s="4">
        <f>IFERROR(__xludf.DUMMYFUNCTION("""COMPUTED_VALUE"""),44174.0)</f>
        <v>44174</v>
      </c>
      <c r="E148" s="1">
        <v>3.0</v>
      </c>
    </row>
    <row r="149" ht="15.75" customHeight="1">
      <c r="A149" s="1" t="str">
        <f>IFERROR(__xludf.DUMMYFUNCTION("""COMPUTED_VALUE"""),"Weapon")</f>
        <v>Weapon</v>
      </c>
      <c r="B149" s="1" t="str">
        <f>IFERROR(__xludf.DUMMYFUNCTION("""COMPUTED_VALUE"""),"Thrilling Tales of Dragon Slayers")</f>
        <v>Thrilling Tales of Dragon Slayers</v>
      </c>
      <c r="C149" s="1" t="str">
        <f>IFERROR(__xludf.DUMMYFUNCTION("""COMPUTED_VALUE"""),"★★★")</f>
        <v>★★★</v>
      </c>
      <c r="D149" s="4">
        <f>IFERROR(__xludf.DUMMYFUNCTION("""COMPUTED_VALUE"""),44174.0)</f>
        <v>44174</v>
      </c>
      <c r="E149" s="1">
        <v>3.0</v>
      </c>
    </row>
    <row r="150" ht="15.75" customHeight="1">
      <c r="A150" s="1" t="str">
        <f>IFERROR(__xludf.DUMMYFUNCTION("""COMPUTED_VALUE"""),"Weapon")</f>
        <v>Weapon</v>
      </c>
      <c r="B150" s="1" t="str">
        <f>IFERROR(__xludf.DUMMYFUNCTION("""COMPUTED_VALUE"""),"Black Tassel")</f>
        <v>Black Tassel</v>
      </c>
      <c r="C150" s="1" t="str">
        <f>IFERROR(__xludf.DUMMYFUNCTION("""COMPUTED_VALUE"""),"★★★")</f>
        <v>★★★</v>
      </c>
      <c r="D150" s="4">
        <f>IFERROR(__xludf.DUMMYFUNCTION("""COMPUTED_VALUE"""),44174.0)</f>
        <v>44174</v>
      </c>
      <c r="E150" s="1">
        <v>3.0</v>
      </c>
    </row>
    <row r="151" ht="15.75" customHeight="1">
      <c r="A151" s="1" t="str">
        <f>IFERROR(__xludf.DUMMYFUNCTION("""COMPUTED_VALUE"""),"Weapon")</f>
        <v>Weapon</v>
      </c>
      <c r="B151" s="1" t="str">
        <f>IFERROR(__xludf.DUMMYFUNCTION("""COMPUTED_VALUE"""),"Ferrous Shadow")</f>
        <v>Ferrous Shadow</v>
      </c>
      <c r="C151" s="1" t="str">
        <f>IFERROR(__xludf.DUMMYFUNCTION("""COMPUTED_VALUE"""),"★★★")</f>
        <v>★★★</v>
      </c>
      <c r="D151" s="4">
        <f>IFERROR(__xludf.DUMMYFUNCTION("""COMPUTED_VALUE"""),44174.0)</f>
        <v>44174</v>
      </c>
      <c r="E151" s="1">
        <v>3.0</v>
      </c>
    </row>
    <row r="152" ht="15.75" customHeight="1">
      <c r="A152" s="1" t="str">
        <f>IFERROR(__xludf.DUMMYFUNCTION("""COMPUTED_VALUE"""),"Weapon")</f>
        <v>Weapon</v>
      </c>
      <c r="B152" s="1" t="str">
        <f>IFERROR(__xludf.DUMMYFUNCTION("""COMPUTED_VALUE"""),"Raven Bow")</f>
        <v>Raven Bow</v>
      </c>
      <c r="C152" s="1" t="str">
        <f>IFERROR(__xludf.DUMMYFUNCTION("""COMPUTED_VALUE"""),"★★★")</f>
        <v>★★★</v>
      </c>
      <c r="D152" s="4">
        <f>IFERROR(__xludf.DUMMYFUNCTION("""COMPUTED_VALUE"""),44174.0)</f>
        <v>44174</v>
      </c>
      <c r="E152" s="1">
        <v>3.0</v>
      </c>
    </row>
    <row r="153" ht="15.75" customHeight="1">
      <c r="A153" s="1" t="str">
        <f>IFERROR(__xludf.DUMMYFUNCTION("""COMPUTED_VALUE"""),"Weapon")</f>
        <v>Weapon</v>
      </c>
      <c r="B153" s="1" t="str">
        <f>IFERROR(__xludf.DUMMYFUNCTION("""COMPUTED_VALUE"""),"Thrilling Tales of Dragon Slayers")</f>
        <v>Thrilling Tales of Dragon Slayers</v>
      </c>
      <c r="C153" s="1" t="str">
        <f>IFERROR(__xludf.DUMMYFUNCTION("""COMPUTED_VALUE"""),"★★★")</f>
        <v>★★★</v>
      </c>
      <c r="D153" s="4">
        <f>IFERROR(__xludf.DUMMYFUNCTION("""COMPUTED_VALUE"""),44174.0)</f>
        <v>44174</v>
      </c>
      <c r="E153" s="1">
        <v>3.0</v>
      </c>
    </row>
    <row r="154" ht="15.75" customHeight="1">
      <c r="A154" s="1" t="str">
        <f>IFERROR(__xludf.DUMMYFUNCTION("""COMPUTED_VALUE"""),"Weapon")</f>
        <v>Weapon</v>
      </c>
      <c r="B154" s="1" t="str">
        <f>IFERROR(__xludf.DUMMYFUNCTION("""COMPUTED_VALUE"""),"Harbinger of Dawn")</f>
        <v>Harbinger of Dawn</v>
      </c>
      <c r="C154" s="1" t="str">
        <f>IFERROR(__xludf.DUMMYFUNCTION("""COMPUTED_VALUE"""),"★★★")</f>
        <v>★★★</v>
      </c>
      <c r="D154" s="4">
        <f>IFERROR(__xludf.DUMMYFUNCTION("""COMPUTED_VALUE"""),44174.0)</f>
        <v>44174</v>
      </c>
      <c r="E154" s="1">
        <v>3.0</v>
      </c>
    </row>
    <row r="155" ht="15.75" customHeight="1">
      <c r="A155" s="1" t="str">
        <f>IFERROR(__xludf.DUMMYFUNCTION("""COMPUTED_VALUE"""),"Weapon")</f>
        <v>Weapon</v>
      </c>
      <c r="B155" s="1" t="str">
        <f>IFERROR(__xludf.DUMMYFUNCTION("""COMPUTED_VALUE"""),"Eye of Perception")</f>
        <v>Eye of Perception</v>
      </c>
      <c r="C155" s="1" t="str">
        <f>IFERROR(__xludf.DUMMYFUNCTION("""COMPUTED_VALUE"""),"★★★★")</f>
        <v>★★★★</v>
      </c>
      <c r="D155" s="4">
        <f>IFERROR(__xludf.DUMMYFUNCTION("""COMPUTED_VALUE"""),44174.0)</f>
        <v>44174</v>
      </c>
      <c r="E155" s="1">
        <v>4.0</v>
      </c>
    </row>
    <row r="156" ht="15.75" customHeight="1">
      <c r="A156" s="1" t="str">
        <f>IFERROR(__xludf.DUMMYFUNCTION("""COMPUTED_VALUE"""),"Character")</f>
        <v>Character</v>
      </c>
      <c r="B156" s="1" t="str">
        <f>IFERROR(__xludf.DUMMYFUNCTION("""COMPUTED_VALUE"""),"Mona")</f>
        <v>Mona</v>
      </c>
      <c r="C156" s="1" t="str">
        <f>IFERROR(__xludf.DUMMYFUNCTION("""COMPUTED_VALUE"""),"★★★★★")</f>
        <v>★★★★★</v>
      </c>
      <c r="D156" s="4">
        <f>IFERROR(__xludf.DUMMYFUNCTION("""COMPUTED_VALUE"""),44174.0)</f>
        <v>44174</v>
      </c>
      <c r="E156" s="1">
        <v>5.0</v>
      </c>
    </row>
    <row r="157" ht="15.75" customHeight="1">
      <c r="A157" s="1" t="str">
        <f>IFERROR(__xludf.DUMMYFUNCTION("""COMPUTED_VALUE"""),"Weapon")</f>
        <v>Weapon</v>
      </c>
      <c r="B157" s="1" t="str">
        <f>IFERROR(__xludf.DUMMYFUNCTION("""COMPUTED_VALUE"""),"Raven Bow")</f>
        <v>Raven Bow</v>
      </c>
      <c r="C157" s="1" t="str">
        <f>IFERROR(__xludf.DUMMYFUNCTION("""COMPUTED_VALUE"""),"★★★")</f>
        <v>★★★</v>
      </c>
      <c r="D157" s="4">
        <f>IFERROR(__xludf.DUMMYFUNCTION("""COMPUTED_VALUE"""),44174.0)</f>
        <v>44174</v>
      </c>
      <c r="E157" s="1">
        <v>3.0</v>
      </c>
    </row>
    <row r="158" ht="15.75" customHeight="1">
      <c r="A158" s="1" t="str">
        <f>IFERROR(__xludf.DUMMYFUNCTION("""COMPUTED_VALUE"""),"Weapon")</f>
        <v>Weapon</v>
      </c>
      <c r="B158" s="1" t="str">
        <f>IFERROR(__xludf.DUMMYFUNCTION("""COMPUTED_VALUE"""),"Cool Steel")</f>
        <v>Cool Steel</v>
      </c>
      <c r="C158" s="1" t="str">
        <f>IFERROR(__xludf.DUMMYFUNCTION("""COMPUTED_VALUE"""),"★★★")</f>
        <v>★★★</v>
      </c>
      <c r="D158" s="4">
        <f>IFERROR(__xludf.DUMMYFUNCTION("""COMPUTED_VALUE"""),44174.0)</f>
        <v>44174</v>
      </c>
      <c r="E158" s="1">
        <v>3.0</v>
      </c>
    </row>
    <row r="159" ht="15.75" customHeight="1">
      <c r="A159" s="1" t="str">
        <f>IFERROR(__xludf.DUMMYFUNCTION("""COMPUTED_VALUE"""),"Character")</f>
        <v>Character</v>
      </c>
      <c r="B159" s="1" t="str">
        <f>IFERROR(__xludf.DUMMYFUNCTION("""COMPUTED_VALUE"""),"Razor")</f>
        <v>Razor</v>
      </c>
      <c r="C159" s="1" t="str">
        <f>IFERROR(__xludf.DUMMYFUNCTION("""COMPUTED_VALUE"""),"★★★★")</f>
        <v>★★★★</v>
      </c>
      <c r="D159" s="4">
        <f>IFERROR(__xludf.DUMMYFUNCTION("""COMPUTED_VALUE"""),44174.0)</f>
        <v>44174</v>
      </c>
      <c r="E159" s="1">
        <v>4.0</v>
      </c>
    </row>
    <row r="160" ht="15.75" customHeight="1">
      <c r="A160" s="1" t="str">
        <f>IFERROR(__xludf.DUMMYFUNCTION("""COMPUTED_VALUE"""),"Weapon")</f>
        <v>Weapon</v>
      </c>
      <c r="B160" s="1" t="str">
        <f>IFERROR(__xludf.DUMMYFUNCTION("""COMPUTED_VALUE"""),"Bloodtainted Greatsword")</f>
        <v>Bloodtainted Greatsword</v>
      </c>
      <c r="C160" s="1" t="str">
        <f>IFERROR(__xludf.DUMMYFUNCTION("""COMPUTED_VALUE"""),"★★★")</f>
        <v>★★★</v>
      </c>
      <c r="D160" s="4">
        <f>IFERROR(__xludf.DUMMYFUNCTION("""COMPUTED_VALUE"""),44174.0)</f>
        <v>44174</v>
      </c>
      <c r="E160" s="1">
        <v>3.0</v>
      </c>
    </row>
    <row r="161" ht="15.75" customHeight="1">
      <c r="A161" s="1" t="str">
        <f>IFERROR(__xludf.DUMMYFUNCTION("""COMPUTED_VALUE"""),"Character")</f>
        <v>Character</v>
      </c>
      <c r="B161" s="1" t="str">
        <f>IFERROR(__xludf.DUMMYFUNCTION("""COMPUTED_VALUE"""),"Razor")</f>
        <v>Razor</v>
      </c>
      <c r="C161" s="1" t="str">
        <f>IFERROR(__xludf.DUMMYFUNCTION("""COMPUTED_VALUE"""),"★★★★")</f>
        <v>★★★★</v>
      </c>
      <c r="D161" s="4">
        <f>IFERROR(__xludf.DUMMYFUNCTION("""COMPUTED_VALUE"""),44174.0)</f>
        <v>44174</v>
      </c>
      <c r="E161" s="1">
        <v>4.0</v>
      </c>
    </row>
    <row r="162" ht="15.75" customHeight="1">
      <c r="A162" s="1" t="str">
        <f>IFERROR(__xludf.DUMMYFUNCTION("""COMPUTED_VALUE"""),"Weapon")</f>
        <v>Weapon</v>
      </c>
      <c r="B162" s="1" t="str">
        <f>IFERROR(__xludf.DUMMYFUNCTION("""COMPUTED_VALUE"""),"Harbinger of Dawn")</f>
        <v>Harbinger of Dawn</v>
      </c>
      <c r="C162" s="1" t="str">
        <f>IFERROR(__xludf.DUMMYFUNCTION("""COMPUTED_VALUE"""),"★★★")</f>
        <v>★★★</v>
      </c>
      <c r="D162" s="4">
        <f>IFERROR(__xludf.DUMMYFUNCTION("""COMPUTED_VALUE"""),44174.0)</f>
        <v>44174</v>
      </c>
      <c r="E162" s="1">
        <v>3.0</v>
      </c>
    </row>
    <row r="163" ht="15.75" customHeight="1">
      <c r="A163" s="1" t="str">
        <f>IFERROR(__xludf.DUMMYFUNCTION("""COMPUTED_VALUE"""),"Weapon")</f>
        <v>Weapon</v>
      </c>
      <c r="B163" s="1" t="str">
        <f>IFERROR(__xludf.DUMMYFUNCTION("""COMPUTED_VALUE"""),"Ferrous Shadow")</f>
        <v>Ferrous Shadow</v>
      </c>
      <c r="C163" s="1" t="str">
        <f>IFERROR(__xludf.DUMMYFUNCTION("""COMPUTED_VALUE"""),"★★★")</f>
        <v>★★★</v>
      </c>
      <c r="D163" s="4">
        <f>IFERROR(__xludf.DUMMYFUNCTION("""COMPUTED_VALUE"""),44174.0)</f>
        <v>44174</v>
      </c>
      <c r="E163" s="1">
        <v>3.0</v>
      </c>
    </row>
    <row r="164" ht="15.75" customHeight="1">
      <c r="A164" s="1" t="str">
        <f>IFERROR(__xludf.DUMMYFUNCTION("""COMPUTED_VALUE"""),"Weapon")</f>
        <v>Weapon</v>
      </c>
      <c r="B164" s="1" t="str">
        <f>IFERROR(__xludf.DUMMYFUNCTION("""COMPUTED_VALUE"""),"Black Tassel")</f>
        <v>Black Tassel</v>
      </c>
      <c r="C164" s="1" t="str">
        <f>IFERROR(__xludf.DUMMYFUNCTION("""COMPUTED_VALUE"""),"★★★")</f>
        <v>★★★</v>
      </c>
      <c r="D164" s="4">
        <f>IFERROR(__xludf.DUMMYFUNCTION("""COMPUTED_VALUE"""),44174.0)</f>
        <v>44174</v>
      </c>
      <c r="E164" s="1">
        <v>3.0</v>
      </c>
    </row>
    <row r="165" ht="15.75" customHeight="1">
      <c r="A165" s="1" t="str">
        <f>IFERROR(__xludf.DUMMYFUNCTION("""COMPUTED_VALUE"""),"Weapon")</f>
        <v>Weapon</v>
      </c>
      <c r="B165" s="1" t="str">
        <f>IFERROR(__xludf.DUMMYFUNCTION("""COMPUTED_VALUE"""),"Debate Club")</f>
        <v>Debate Club</v>
      </c>
      <c r="C165" s="1" t="str">
        <f>IFERROR(__xludf.DUMMYFUNCTION("""COMPUTED_VALUE"""),"★★★")</f>
        <v>★★★</v>
      </c>
      <c r="D165" s="4">
        <f>IFERROR(__xludf.DUMMYFUNCTION("""COMPUTED_VALUE"""),44174.0)</f>
        <v>44174</v>
      </c>
      <c r="E165" s="1">
        <v>3.0</v>
      </c>
    </row>
    <row r="166" ht="15.75" customHeight="1">
      <c r="A166" s="1" t="str">
        <f>IFERROR(__xludf.DUMMYFUNCTION("""COMPUTED_VALUE"""),"Weapon")</f>
        <v>Weapon</v>
      </c>
      <c r="B166" s="1" t="str">
        <f>IFERROR(__xludf.DUMMYFUNCTION("""COMPUTED_VALUE"""),"Thrilling Tales of Dragon Slayers")</f>
        <v>Thrilling Tales of Dragon Slayers</v>
      </c>
      <c r="C166" s="1" t="str">
        <f>IFERROR(__xludf.DUMMYFUNCTION("""COMPUTED_VALUE"""),"★★★")</f>
        <v>★★★</v>
      </c>
      <c r="D166" s="4">
        <f>IFERROR(__xludf.DUMMYFUNCTION("""COMPUTED_VALUE"""),44174.0)</f>
        <v>44174</v>
      </c>
      <c r="E166" s="1">
        <v>3.0</v>
      </c>
    </row>
    <row r="167" ht="15.75" customHeight="1">
      <c r="A167" s="1" t="str">
        <f>IFERROR(__xludf.DUMMYFUNCTION("""COMPUTED_VALUE"""),"Weapon")</f>
        <v>Weapon</v>
      </c>
      <c r="B167" s="1" t="str">
        <f>IFERROR(__xludf.DUMMYFUNCTION("""COMPUTED_VALUE"""),"Magic Guide")</f>
        <v>Magic Guide</v>
      </c>
      <c r="C167" s="1" t="str">
        <f>IFERROR(__xludf.DUMMYFUNCTION("""COMPUTED_VALUE"""),"★★★")</f>
        <v>★★★</v>
      </c>
      <c r="D167" s="4">
        <f>IFERROR(__xludf.DUMMYFUNCTION("""COMPUTED_VALUE"""),44174.0)</f>
        <v>44174</v>
      </c>
      <c r="E167" s="1">
        <v>3.0</v>
      </c>
    </row>
    <row r="168" ht="15.75" customHeight="1">
      <c r="A168" s="1" t="str">
        <f>IFERROR(__xludf.DUMMYFUNCTION("""COMPUTED_VALUE"""),"Weapon")</f>
        <v>Weapon</v>
      </c>
      <c r="B168" s="1" t="str">
        <f>IFERROR(__xludf.DUMMYFUNCTION("""COMPUTED_VALUE"""),"Cool Steel")</f>
        <v>Cool Steel</v>
      </c>
      <c r="C168" s="1" t="str">
        <f>IFERROR(__xludf.DUMMYFUNCTION("""COMPUTED_VALUE"""),"★★★")</f>
        <v>★★★</v>
      </c>
      <c r="D168" s="4">
        <f>IFERROR(__xludf.DUMMYFUNCTION("""COMPUTED_VALUE"""),44174.0)</f>
        <v>44174</v>
      </c>
      <c r="E168" s="1">
        <v>3.0</v>
      </c>
    </row>
    <row r="169" ht="15.75" customHeight="1">
      <c r="A169" s="1" t="str">
        <f>IFERROR(__xludf.DUMMYFUNCTION("""COMPUTED_VALUE"""),"Weapon")</f>
        <v>Weapon</v>
      </c>
      <c r="B169" s="1" t="str">
        <f>IFERROR(__xludf.DUMMYFUNCTION("""COMPUTED_VALUE"""),"Ferrous Shadow")</f>
        <v>Ferrous Shadow</v>
      </c>
      <c r="C169" s="1" t="str">
        <f>IFERROR(__xludf.DUMMYFUNCTION("""COMPUTED_VALUE"""),"★★★")</f>
        <v>★★★</v>
      </c>
      <c r="D169" s="4">
        <f>IFERROR(__xludf.DUMMYFUNCTION("""COMPUTED_VALUE"""),44174.0)</f>
        <v>44174</v>
      </c>
      <c r="E169" s="1">
        <v>3.0</v>
      </c>
    </row>
    <row r="170" ht="15.75" customHeight="1">
      <c r="A170" s="1" t="str">
        <f>IFERROR(__xludf.DUMMYFUNCTION("""COMPUTED_VALUE"""),"Weapon")</f>
        <v>Weapon</v>
      </c>
      <c r="B170" s="1" t="str">
        <f>IFERROR(__xludf.DUMMYFUNCTION("""COMPUTED_VALUE"""),"Sacrificial Fragments")</f>
        <v>Sacrificial Fragments</v>
      </c>
      <c r="C170" s="1" t="str">
        <f>IFERROR(__xludf.DUMMYFUNCTION("""COMPUTED_VALUE"""),"★★★★")</f>
        <v>★★★★</v>
      </c>
      <c r="D170" s="4">
        <f>IFERROR(__xludf.DUMMYFUNCTION("""COMPUTED_VALUE"""),44174.0)</f>
        <v>44174</v>
      </c>
      <c r="E170" s="1">
        <v>4.0</v>
      </c>
    </row>
    <row r="171" ht="15.75" customHeight="1">
      <c r="A171" s="1" t="str">
        <f>IFERROR(__xludf.DUMMYFUNCTION("""COMPUTED_VALUE"""),"Weapon")</f>
        <v>Weapon</v>
      </c>
      <c r="B171" s="1" t="str">
        <f>IFERROR(__xludf.DUMMYFUNCTION("""COMPUTED_VALUE"""),"Skyrider Sword")</f>
        <v>Skyrider Sword</v>
      </c>
      <c r="C171" s="1" t="str">
        <f>IFERROR(__xludf.DUMMYFUNCTION("""COMPUTED_VALUE"""),"★★★")</f>
        <v>★★★</v>
      </c>
      <c r="D171" s="4">
        <f>IFERROR(__xludf.DUMMYFUNCTION("""COMPUTED_VALUE"""),44174.0)</f>
        <v>44174</v>
      </c>
      <c r="E171" s="1">
        <v>3.0</v>
      </c>
    </row>
    <row r="172" ht="15.75" customHeight="1">
      <c r="A172" s="1" t="str">
        <f>IFERROR(__xludf.DUMMYFUNCTION("""COMPUTED_VALUE"""),"Weapon")</f>
        <v>Weapon</v>
      </c>
      <c r="B172" s="1" t="str">
        <f>IFERROR(__xludf.DUMMYFUNCTION("""COMPUTED_VALUE"""),"Bloodtainted Greatsword")</f>
        <v>Bloodtainted Greatsword</v>
      </c>
      <c r="C172" s="1" t="str">
        <f>IFERROR(__xludf.DUMMYFUNCTION("""COMPUTED_VALUE"""),"★★★")</f>
        <v>★★★</v>
      </c>
      <c r="D172" s="4">
        <f>IFERROR(__xludf.DUMMYFUNCTION("""COMPUTED_VALUE"""),44175.0)</f>
        <v>44175</v>
      </c>
      <c r="E172" s="1">
        <v>3.0</v>
      </c>
    </row>
    <row r="173" ht="15.75" customHeight="1">
      <c r="A173" s="1" t="str">
        <f>IFERROR(__xludf.DUMMYFUNCTION("""COMPUTED_VALUE"""),"Weapon")</f>
        <v>Weapon</v>
      </c>
      <c r="B173" s="1" t="str">
        <f>IFERROR(__xludf.DUMMYFUNCTION("""COMPUTED_VALUE"""),"Debate Club")</f>
        <v>Debate Club</v>
      </c>
      <c r="C173" s="1" t="str">
        <f>IFERROR(__xludf.DUMMYFUNCTION("""COMPUTED_VALUE"""),"★★★")</f>
        <v>★★★</v>
      </c>
      <c r="D173" s="4">
        <f>IFERROR(__xludf.DUMMYFUNCTION("""COMPUTED_VALUE"""),44175.0)</f>
        <v>44175</v>
      </c>
      <c r="E173" s="1">
        <v>3.0</v>
      </c>
    </row>
    <row r="174" ht="15.75" customHeight="1">
      <c r="A174" s="1" t="str">
        <f>IFERROR(__xludf.DUMMYFUNCTION("""COMPUTED_VALUE"""),"Character")</f>
        <v>Character</v>
      </c>
      <c r="B174" s="1" t="str">
        <f>IFERROR(__xludf.DUMMYFUNCTION("""COMPUTED_VALUE"""),"Razor")</f>
        <v>Razor</v>
      </c>
      <c r="C174" s="1" t="str">
        <f>IFERROR(__xludf.DUMMYFUNCTION("""COMPUTED_VALUE"""),"★★★★")</f>
        <v>★★★★</v>
      </c>
      <c r="D174" s="4">
        <f>IFERROR(__xludf.DUMMYFUNCTION("""COMPUTED_VALUE"""),44175.0)</f>
        <v>44175</v>
      </c>
      <c r="E174" s="1">
        <v>4.0</v>
      </c>
    </row>
    <row r="175" ht="15.75" customHeight="1">
      <c r="A175" s="1" t="str">
        <f>IFERROR(__xludf.DUMMYFUNCTION("""COMPUTED_VALUE"""),"Weapon")</f>
        <v>Weapon</v>
      </c>
      <c r="B175" s="1" t="str">
        <f>IFERROR(__xludf.DUMMYFUNCTION("""COMPUTED_VALUE"""),"Thrilling Tales of Dragon Slayers")</f>
        <v>Thrilling Tales of Dragon Slayers</v>
      </c>
      <c r="C175" s="1" t="str">
        <f>IFERROR(__xludf.DUMMYFUNCTION("""COMPUTED_VALUE"""),"★★★")</f>
        <v>★★★</v>
      </c>
      <c r="D175" s="4">
        <f>IFERROR(__xludf.DUMMYFUNCTION("""COMPUTED_VALUE"""),44175.0)</f>
        <v>44175</v>
      </c>
      <c r="E175" s="1">
        <v>3.0</v>
      </c>
    </row>
    <row r="176" ht="15.75" customHeight="1">
      <c r="A176" s="1" t="str">
        <f>IFERROR(__xludf.DUMMYFUNCTION("""COMPUTED_VALUE"""),"Weapon")</f>
        <v>Weapon</v>
      </c>
      <c r="B176" s="1" t="str">
        <f>IFERROR(__xludf.DUMMYFUNCTION("""COMPUTED_VALUE"""),"Harbinger of Dawn")</f>
        <v>Harbinger of Dawn</v>
      </c>
      <c r="C176" s="1" t="str">
        <f>IFERROR(__xludf.DUMMYFUNCTION("""COMPUTED_VALUE"""),"★★★")</f>
        <v>★★★</v>
      </c>
      <c r="D176" s="4">
        <f>IFERROR(__xludf.DUMMYFUNCTION("""COMPUTED_VALUE"""),44175.0)</f>
        <v>44175</v>
      </c>
      <c r="E176" s="1">
        <v>3.0</v>
      </c>
    </row>
    <row r="177" ht="15.75" customHeight="1">
      <c r="A177" s="1" t="str">
        <f>IFERROR(__xludf.DUMMYFUNCTION("""COMPUTED_VALUE"""),"Weapon")</f>
        <v>Weapon</v>
      </c>
      <c r="B177" s="1" t="str">
        <f>IFERROR(__xludf.DUMMYFUNCTION("""COMPUTED_VALUE"""),"Ferrous Shadow")</f>
        <v>Ferrous Shadow</v>
      </c>
      <c r="C177" s="1" t="str">
        <f>IFERROR(__xludf.DUMMYFUNCTION("""COMPUTED_VALUE"""),"★★★")</f>
        <v>★★★</v>
      </c>
      <c r="D177" s="4">
        <f>IFERROR(__xludf.DUMMYFUNCTION("""COMPUTED_VALUE"""),44175.0)</f>
        <v>44175</v>
      </c>
      <c r="E177" s="1">
        <v>3.0</v>
      </c>
    </row>
    <row r="178" ht="15.75" customHeight="1">
      <c r="A178" s="1" t="str">
        <f>IFERROR(__xludf.DUMMYFUNCTION("""COMPUTED_VALUE"""),"Weapon")</f>
        <v>Weapon</v>
      </c>
      <c r="B178" s="1" t="str">
        <f>IFERROR(__xludf.DUMMYFUNCTION("""COMPUTED_VALUE"""),"Emerald Orb")</f>
        <v>Emerald Orb</v>
      </c>
      <c r="C178" s="1" t="str">
        <f>IFERROR(__xludf.DUMMYFUNCTION("""COMPUTED_VALUE"""),"★★★")</f>
        <v>★★★</v>
      </c>
      <c r="D178" s="4">
        <f>IFERROR(__xludf.DUMMYFUNCTION("""COMPUTED_VALUE"""),44175.0)</f>
        <v>44175</v>
      </c>
      <c r="E178" s="1">
        <v>3.0</v>
      </c>
    </row>
    <row r="179" ht="15.75" customHeight="1">
      <c r="A179" s="1" t="str">
        <f>IFERROR(__xludf.DUMMYFUNCTION("""COMPUTED_VALUE"""),"Weapon")</f>
        <v>Weapon</v>
      </c>
      <c r="B179" s="1" t="str">
        <f>IFERROR(__xludf.DUMMYFUNCTION("""COMPUTED_VALUE"""),"Bloodtainted Greatsword")</f>
        <v>Bloodtainted Greatsword</v>
      </c>
      <c r="C179" s="1" t="str">
        <f>IFERROR(__xludf.DUMMYFUNCTION("""COMPUTED_VALUE"""),"★★★")</f>
        <v>★★★</v>
      </c>
      <c r="D179" s="4">
        <f>IFERROR(__xludf.DUMMYFUNCTION("""COMPUTED_VALUE"""),44175.0)</f>
        <v>44175</v>
      </c>
      <c r="E179" s="1">
        <v>3.0</v>
      </c>
    </row>
    <row r="180" ht="15.75" customHeight="1">
      <c r="A180" s="1" t="str">
        <f>IFERROR(__xludf.DUMMYFUNCTION("""COMPUTED_VALUE"""),"Character")</f>
        <v>Character</v>
      </c>
      <c r="B180" s="1" t="str">
        <f>IFERROR(__xludf.DUMMYFUNCTION("""COMPUTED_VALUE"""),"Razor")</f>
        <v>Razor</v>
      </c>
      <c r="C180" s="1" t="str">
        <f>IFERROR(__xludf.DUMMYFUNCTION("""COMPUTED_VALUE"""),"★★★★")</f>
        <v>★★★★</v>
      </c>
      <c r="D180" s="4">
        <f>IFERROR(__xludf.DUMMYFUNCTION("""COMPUTED_VALUE"""),44175.0)</f>
        <v>44175</v>
      </c>
      <c r="E180" s="1">
        <v>4.0</v>
      </c>
    </row>
    <row r="181" ht="15.75" customHeight="1">
      <c r="A181" s="1" t="str">
        <f>IFERROR(__xludf.DUMMYFUNCTION("""COMPUTED_VALUE"""),"Weapon")</f>
        <v>Weapon</v>
      </c>
      <c r="B181" s="1" t="str">
        <f>IFERROR(__xludf.DUMMYFUNCTION("""COMPUTED_VALUE"""),"Cool Steel")</f>
        <v>Cool Steel</v>
      </c>
      <c r="C181" s="1" t="str">
        <f>IFERROR(__xludf.DUMMYFUNCTION("""COMPUTED_VALUE"""),"★★★")</f>
        <v>★★★</v>
      </c>
      <c r="D181" s="4">
        <f>IFERROR(__xludf.DUMMYFUNCTION("""COMPUTED_VALUE"""),44175.0)</f>
        <v>44175</v>
      </c>
      <c r="E181" s="1">
        <v>3.0</v>
      </c>
    </row>
    <row r="182" ht="15.75" customHeight="1">
      <c r="A182" s="1" t="str">
        <f>IFERROR(__xludf.DUMMYFUNCTION("""COMPUTED_VALUE"""),"Weapon")</f>
        <v>Weapon</v>
      </c>
      <c r="B182" s="1" t="str">
        <f>IFERROR(__xludf.DUMMYFUNCTION("""COMPUTED_VALUE"""),"Slingshot")</f>
        <v>Slingshot</v>
      </c>
      <c r="C182" s="1" t="str">
        <f>IFERROR(__xludf.DUMMYFUNCTION("""COMPUTED_VALUE"""),"★★★")</f>
        <v>★★★</v>
      </c>
      <c r="D182" s="4">
        <f>IFERROR(__xludf.DUMMYFUNCTION("""COMPUTED_VALUE"""),44176.0)</f>
        <v>44176</v>
      </c>
      <c r="E182" s="1">
        <v>3.0</v>
      </c>
    </row>
    <row r="183" ht="15.75" customHeight="1">
      <c r="A183" s="1" t="str">
        <f>IFERROR(__xludf.DUMMYFUNCTION("""COMPUTED_VALUE"""),"Weapon")</f>
        <v>Weapon</v>
      </c>
      <c r="B183" s="1" t="str">
        <f>IFERROR(__xludf.DUMMYFUNCTION("""COMPUTED_VALUE"""),"Cool Steel")</f>
        <v>Cool Steel</v>
      </c>
      <c r="C183" s="1" t="str">
        <f>IFERROR(__xludf.DUMMYFUNCTION("""COMPUTED_VALUE"""),"★★★")</f>
        <v>★★★</v>
      </c>
      <c r="D183" s="4">
        <f>IFERROR(__xludf.DUMMYFUNCTION("""COMPUTED_VALUE"""),44176.0)</f>
        <v>44176</v>
      </c>
      <c r="E183" s="1">
        <v>3.0</v>
      </c>
    </row>
    <row r="184" ht="15.75" customHeight="1">
      <c r="A184" s="1" t="str">
        <f>IFERROR(__xludf.DUMMYFUNCTION("""COMPUTED_VALUE"""),"Weapon")</f>
        <v>Weapon</v>
      </c>
      <c r="B184" s="1" t="str">
        <f>IFERROR(__xludf.DUMMYFUNCTION("""COMPUTED_VALUE"""),"Black Tassel")</f>
        <v>Black Tassel</v>
      </c>
      <c r="C184" s="1" t="str">
        <f>IFERROR(__xludf.DUMMYFUNCTION("""COMPUTED_VALUE"""),"★★★")</f>
        <v>★★★</v>
      </c>
      <c r="D184" s="4">
        <f>IFERROR(__xludf.DUMMYFUNCTION("""COMPUTED_VALUE"""),44176.0)</f>
        <v>44176</v>
      </c>
      <c r="E184" s="1">
        <v>3.0</v>
      </c>
    </row>
    <row r="185" ht="15.75" customHeight="1">
      <c r="A185" s="1" t="str">
        <f>IFERROR(__xludf.DUMMYFUNCTION("""COMPUTED_VALUE"""),"Weapon")</f>
        <v>Weapon</v>
      </c>
      <c r="B185" s="1" t="str">
        <f>IFERROR(__xludf.DUMMYFUNCTION("""COMPUTED_VALUE"""),"Emerald Orb")</f>
        <v>Emerald Orb</v>
      </c>
      <c r="C185" s="1" t="str">
        <f>IFERROR(__xludf.DUMMYFUNCTION("""COMPUTED_VALUE"""),"★★★")</f>
        <v>★★★</v>
      </c>
      <c r="D185" s="4">
        <f>IFERROR(__xludf.DUMMYFUNCTION("""COMPUTED_VALUE"""),44176.0)</f>
        <v>44176</v>
      </c>
      <c r="E185" s="1">
        <v>3.0</v>
      </c>
    </row>
    <row r="186" ht="15.75" customHeight="1">
      <c r="A186" s="1" t="str">
        <f>IFERROR(__xludf.DUMMYFUNCTION("""COMPUTED_VALUE"""),"Weapon")</f>
        <v>Weapon</v>
      </c>
      <c r="B186" s="1" t="str">
        <f>IFERROR(__xludf.DUMMYFUNCTION("""COMPUTED_VALUE"""),"Harbinger of Dawn")</f>
        <v>Harbinger of Dawn</v>
      </c>
      <c r="C186" s="1" t="str">
        <f>IFERROR(__xludf.DUMMYFUNCTION("""COMPUTED_VALUE"""),"★★★")</f>
        <v>★★★</v>
      </c>
      <c r="D186" s="4">
        <f>IFERROR(__xludf.DUMMYFUNCTION("""COMPUTED_VALUE"""),44176.0)</f>
        <v>44176</v>
      </c>
      <c r="E186" s="1">
        <v>3.0</v>
      </c>
    </row>
    <row r="187" ht="15.75" customHeight="1">
      <c r="A187" s="1" t="str">
        <f>IFERROR(__xludf.DUMMYFUNCTION("""COMPUTED_VALUE"""),"Weapon")</f>
        <v>Weapon</v>
      </c>
      <c r="B187" s="1" t="str">
        <f>IFERROR(__xludf.DUMMYFUNCTION("""COMPUTED_VALUE"""),"Skyrider Sword")</f>
        <v>Skyrider Sword</v>
      </c>
      <c r="C187" s="1" t="str">
        <f>IFERROR(__xludf.DUMMYFUNCTION("""COMPUTED_VALUE"""),"★★★")</f>
        <v>★★★</v>
      </c>
      <c r="D187" s="4">
        <f>IFERROR(__xludf.DUMMYFUNCTION("""COMPUTED_VALUE"""),44176.0)</f>
        <v>44176</v>
      </c>
      <c r="E187" s="1">
        <v>3.0</v>
      </c>
    </row>
    <row r="188" ht="15.75" customHeight="1">
      <c r="A188" s="1" t="str">
        <f>IFERROR(__xludf.DUMMYFUNCTION("""COMPUTED_VALUE"""),"Weapon")</f>
        <v>Weapon</v>
      </c>
      <c r="B188" s="1" t="str">
        <f>IFERROR(__xludf.DUMMYFUNCTION("""COMPUTED_VALUE"""),"Black Tassel")</f>
        <v>Black Tassel</v>
      </c>
      <c r="C188" s="1" t="str">
        <f>IFERROR(__xludf.DUMMYFUNCTION("""COMPUTED_VALUE"""),"★★★")</f>
        <v>★★★</v>
      </c>
      <c r="D188" s="4">
        <f>IFERROR(__xludf.DUMMYFUNCTION("""COMPUTED_VALUE"""),44176.0)</f>
        <v>44176</v>
      </c>
      <c r="E188" s="1">
        <v>3.0</v>
      </c>
    </row>
    <row r="189" ht="15.75" customHeight="1">
      <c r="A189" s="1" t="str">
        <f>IFERROR(__xludf.DUMMYFUNCTION("""COMPUTED_VALUE"""),"Character")</f>
        <v>Character</v>
      </c>
      <c r="B189" s="1" t="str">
        <f>IFERROR(__xludf.DUMMYFUNCTION("""COMPUTED_VALUE"""),"Razor")</f>
        <v>Razor</v>
      </c>
      <c r="C189" s="1" t="str">
        <f>IFERROR(__xludf.DUMMYFUNCTION("""COMPUTED_VALUE"""),"★★★★")</f>
        <v>★★★★</v>
      </c>
      <c r="D189" s="4">
        <f>IFERROR(__xludf.DUMMYFUNCTION("""COMPUTED_VALUE"""),44176.0)</f>
        <v>44176</v>
      </c>
      <c r="E189" s="1">
        <v>4.0</v>
      </c>
    </row>
    <row r="190" ht="15.75" customHeight="1">
      <c r="A190" s="1" t="str">
        <f>IFERROR(__xludf.DUMMYFUNCTION("""COMPUTED_VALUE"""),"Weapon")</f>
        <v>Weapon</v>
      </c>
      <c r="B190" s="1" t="str">
        <f>IFERROR(__xludf.DUMMYFUNCTION("""COMPUTED_VALUE"""),"Cool Steel")</f>
        <v>Cool Steel</v>
      </c>
      <c r="C190" s="1" t="str">
        <f>IFERROR(__xludf.DUMMYFUNCTION("""COMPUTED_VALUE"""),"★★★")</f>
        <v>★★★</v>
      </c>
      <c r="D190" s="4">
        <f>IFERROR(__xludf.DUMMYFUNCTION("""COMPUTED_VALUE"""),44176.0)</f>
        <v>44176</v>
      </c>
      <c r="E190" s="1">
        <v>3.0</v>
      </c>
    </row>
    <row r="191" ht="15.75" customHeight="1">
      <c r="A191" s="1" t="str">
        <f>IFERROR(__xludf.DUMMYFUNCTION("""COMPUTED_VALUE"""),"Weapon")</f>
        <v>Weapon</v>
      </c>
      <c r="B191" s="1" t="str">
        <f>IFERROR(__xludf.DUMMYFUNCTION("""COMPUTED_VALUE"""),"Harbinger of Dawn")</f>
        <v>Harbinger of Dawn</v>
      </c>
      <c r="C191" s="1" t="str">
        <f>IFERROR(__xludf.DUMMYFUNCTION("""COMPUTED_VALUE"""),"★★★")</f>
        <v>★★★</v>
      </c>
      <c r="D191" s="4">
        <f>IFERROR(__xludf.DUMMYFUNCTION("""COMPUTED_VALUE"""),44176.0)</f>
        <v>44176</v>
      </c>
      <c r="E191" s="1">
        <v>3.0</v>
      </c>
    </row>
    <row r="192" ht="15.75" customHeight="1">
      <c r="A192" s="1" t="str">
        <f>IFERROR(__xludf.DUMMYFUNCTION("""COMPUTED_VALUE"""),"Weapon")</f>
        <v>Weapon</v>
      </c>
      <c r="B192" s="1" t="str">
        <f>IFERROR(__xludf.DUMMYFUNCTION("""COMPUTED_VALUE"""),"Bloodtainted Greatsword")</f>
        <v>Bloodtainted Greatsword</v>
      </c>
      <c r="C192" s="1" t="str">
        <f>IFERROR(__xludf.DUMMYFUNCTION("""COMPUTED_VALUE"""),"★★★")</f>
        <v>★★★</v>
      </c>
      <c r="D192" s="4">
        <f>IFERROR(__xludf.DUMMYFUNCTION("""COMPUTED_VALUE"""),44177.0)</f>
        <v>44177</v>
      </c>
      <c r="E192" s="1">
        <v>3.0</v>
      </c>
    </row>
    <row r="193" ht="15.75" customHeight="1">
      <c r="A193" s="1" t="str">
        <f>IFERROR(__xludf.DUMMYFUNCTION("""COMPUTED_VALUE"""),"Weapon")</f>
        <v>Weapon</v>
      </c>
      <c r="B193" s="1" t="str">
        <f>IFERROR(__xludf.DUMMYFUNCTION("""COMPUTED_VALUE"""),"Harbinger of Dawn")</f>
        <v>Harbinger of Dawn</v>
      </c>
      <c r="C193" s="1" t="str">
        <f>IFERROR(__xludf.DUMMYFUNCTION("""COMPUTED_VALUE"""),"★★★")</f>
        <v>★★★</v>
      </c>
      <c r="D193" s="4">
        <f>IFERROR(__xludf.DUMMYFUNCTION("""COMPUTED_VALUE"""),44177.0)</f>
        <v>44177</v>
      </c>
      <c r="E193" s="1">
        <v>3.0</v>
      </c>
    </row>
    <row r="194" ht="15.75" customHeight="1">
      <c r="A194" s="1" t="str">
        <f>IFERROR(__xludf.DUMMYFUNCTION("""COMPUTED_VALUE"""),"Weapon")</f>
        <v>Weapon</v>
      </c>
      <c r="B194" s="1" t="str">
        <f>IFERROR(__xludf.DUMMYFUNCTION("""COMPUTED_VALUE"""),"Sharpshooter's Oath")</f>
        <v>Sharpshooter's Oath</v>
      </c>
      <c r="C194" s="1" t="str">
        <f>IFERROR(__xludf.DUMMYFUNCTION("""COMPUTED_VALUE"""),"★★★")</f>
        <v>★★★</v>
      </c>
      <c r="D194" s="4">
        <f>IFERROR(__xludf.DUMMYFUNCTION("""COMPUTED_VALUE"""),44177.0)</f>
        <v>44177</v>
      </c>
      <c r="E194" s="1">
        <v>3.0</v>
      </c>
    </row>
    <row r="195" ht="15.75" customHeight="1">
      <c r="A195" s="1" t="str">
        <f>IFERROR(__xludf.DUMMYFUNCTION("""COMPUTED_VALUE"""),"Weapon")</f>
        <v>Weapon</v>
      </c>
      <c r="B195" s="1" t="str">
        <f>IFERROR(__xludf.DUMMYFUNCTION("""COMPUTED_VALUE"""),"Skyrider Sword")</f>
        <v>Skyrider Sword</v>
      </c>
      <c r="C195" s="1" t="str">
        <f>IFERROR(__xludf.DUMMYFUNCTION("""COMPUTED_VALUE"""),"★★★")</f>
        <v>★★★</v>
      </c>
      <c r="D195" s="4">
        <f>IFERROR(__xludf.DUMMYFUNCTION("""COMPUTED_VALUE"""),44177.0)</f>
        <v>44177</v>
      </c>
      <c r="E195" s="1">
        <v>3.0</v>
      </c>
    </row>
    <row r="196" ht="15.75" customHeight="1">
      <c r="A196" s="1" t="str">
        <f>IFERROR(__xludf.DUMMYFUNCTION("""COMPUTED_VALUE"""),"Weapon")</f>
        <v>Weapon</v>
      </c>
      <c r="B196" s="1" t="str">
        <f>IFERROR(__xludf.DUMMYFUNCTION("""COMPUTED_VALUE"""),"Emerald Orb")</f>
        <v>Emerald Orb</v>
      </c>
      <c r="C196" s="1" t="str">
        <f>IFERROR(__xludf.DUMMYFUNCTION("""COMPUTED_VALUE"""),"★★★")</f>
        <v>★★★</v>
      </c>
      <c r="D196" s="4">
        <f>IFERROR(__xludf.DUMMYFUNCTION("""COMPUTED_VALUE"""),44177.0)</f>
        <v>44177</v>
      </c>
      <c r="E196" s="1">
        <v>3.0</v>
      </c>
    </row>
    <row r="197" ht="15.75" customHeight="1">
      <c r="A197" s="1" t="str">
        <f>IFERROR(__xludf.DUMMYFUNCTION("""COMPUTED_VALUE"""),"Weapon")</f>
        <v>Weapon</v>
      </c>
      <c r="B197" s="1" t="str">
        <f>IFERROR(__xludf.DUMMYFUNCTION("""COMPUTED_VALUE"""),"Bloodtainted Greatsword")</f>
        <v>Bloodtainted Greatsword</v>
      </c>
      <c r="C197" s="1" t="str">
        <f>IFERROR(__xludf.DUMMYFUNCTION("""COMPUTED_VALUE"""),"★★★")</f>
        <v>★★★</v>
      </c>
      <c r="D197" s="4">
        <f>IFERROR(__xludf.DUMMYFUNCTION("""COMPUTED_VALUE"""),44177.0)</f>
        <v>44177</v>
      </c>
      <c r="E197" s="1">
        <v>3.0</v>
      </c>
    </row>
    <row r="198" ht="15.75" customHeight="1">
      <c r="A198" s="1" t="str">
        <f>IFERROR(__xludf.DUMMYFUNCTION("""COMPUTED_VALUE"""),"Character")</f>
        <v>Character</v>
      </c>
      <c r="B198" s="1" t="str">
        <f>IFERROR(__xludf.DUMMYFUNCTION("""COMPUTED_VALUE"""),"Xinyan")</f>
        <v>Xinyan</v>
      </c>
      <c r="C198" s="1" t="str">
        <f>IFERROR(__xludf.DUMMYFUNCTION("""COMPUTED_VALUE"""),"★★★★")</f>
        <v>★★★★</v>
      </c>
      <c r="D198" s="4">
        <f>IFERROR(__xludf.DUMMYFUNCTION("""COMPUTED_VALUE"""),44177.0)</f>
        <v>44177</v>
      </c>
      <c r="E198" s="1">
        <v>4.0</v>
      </c>
    </row>
    <row r="199" ht="15.75" customHeight="1">
      <c r="A199" s="1" t="str">
        <f>IFERROR(__xludf.DUMMYFUNCTION("""COMPUTED_VALUE"""),"Weapon")</f>
        <v>Weapon</v>
      </c>
      <c r="B199" s="1" t="str">
        <f>IFERROR(__xludf.DUMMYFUNCTION("""COMPUTED_VALUE"""),"Magic Guide")</f>
        <v>Magic Guide</v>
      </c>
      <c r="C199" s="1" t="str">
        <f>IFERROR(__xludf.DUMMYFUNCTION("""COMPUTED_VALUE"""),"★★★")</f>
        <v>★★★</v>
      </c>
      <c r="D199" s="4">
        <f>IFERROR(__xludf.DUMMYFUNCTION("""COMPUTED_VALUE"""),44177.0)</f>
        <v>44177</v>
      </c>
      <c r="E199" s="1">
        <v>3.0</v>
      </c>
    </row>
    <row r="200" ht="15.75" customHeight="1">
      <c r="A200" s="1" t="str">
        <f>IFERROR(__xludf.DUMMYFUNCTION("""COMPUTED_VALUE"""),"Weapon")</f>
        <v>Weapon</v>
      </c>
      <c r="B200" s="1" t="str">
        <f>IFERROR(__xludf.DUMMYFUNCTION("""COMPUTED_VALUE"""),"Debate Club")</f>
        <v>Debate Club</v>
      </c>
      <c r="C200" s="1" t="str">
        <f>IFERROR(__xludf.DUMMYFUNCTION("""COMPUTED_VALUE"""),"★★★")</f>
        <v>★★★</v>
      </c>
      <c r="D200" s="4">
        <f>IFERROR(__xludf.DUMMYFUNCTION("""COMPUTED_VALUE"""),44177.0)</f>
        <v>44177</v>
      </c>
      <c r="E200" s="1">
        <v>3.0</v>
      </c>
    </row>
    <row r="201" ht="15.75" customHeight="1">
      <c r="A201" s="1" t="str">
        <f>IFERROR(__xludf.DUMMYFUNCTION("""COMPUTED_VALUE"""),"Weapon")</f>
        <v>Weapon</v>
      </c>
      <c r="B201" s="1" t="str">
        <f>IFERROR(__xludf.DUMMYFUNCTION("""COMPUTED_VALUE"""),"Skyrider Sword")</f>
        <v>Skyrider Sword</v>
      </c>
      <c r="C201" s="1" t="str">
        <f>IFERROR(__xludf.DUMMYFUNCTION("""COMPUTED_VALUE"""),"★★★")</f>
        <v>★★★</v>
      </c>
      <c r="D201" s="4">
        <f>IFERROR(__xludf.DUMMYFUNCTION("""COMPUTED_VALUE"""),44177.0)</f>
        <v>44177</v>
      </c>
      <c r="E201" s="1">
        <v>3.0</v>
      </c>
    </row>
    <row r="202" ht="15.75" customHeight="1">
      <c r="A202" s="1" t="str">
        <f>IFERROR(__xludf.DUMMYFUNCTION("""COMPUTED_VALUE"""),"Character")</f>
        <v>Character</v>
      </c>
      <c r="B202" s="1" t="str">
        <f>IFERROR(__xludf.DUMMYFUNCTION("""COMPUTED_VALUE"""),"Chongyun")</f>
        <v>Chongyun</v>
      </c>
      <c r="C202" s="1" t="str">
        <f>IFERROR(__xludf.DUMMYFUNCTION("""COMPUTED_VALUE"""),"★★★★")</f>
        <v>★★★★</v>
      </c>
      <c r="D202" s="4">
        <f>IFERROR(__xludf.DUMMYFUNCTION("""COMPUTED_VALUE"""),44177.0)</f>
        <v>44177</v>
      </c>
      <c r="E202" s="1">
        <v>4.0</v>
      </c>
    </row>
    <row r="203" ht="15.75" customHeight="1">
      <c r="A203" s="1" t="str">
        <f>IFERROR(__xludf.DUMMYFUNCTION("""COMPUTED_VALUE"""),"Weapon")</f>
        <v>Weapon</v>
      </c>
      <c r="B203" s="1" t="str">
        <f>IFERROR(__xludf.DUMMYFUNCTION("""COMPUTED_VALUE"""),"Ferrous Shadow")</f>
        <v>Ferrous Shadow</v>
      </c>
      <c r="C203" s="1" t="str">
        <f>IFERROR(__xludf.DUMMYFUNCTION("""COMPUTED_VALUE"""),"★★★")</f>
        <v>★★★</v>
      </c>
      <c r="D203" s="4">
        <f>IFERROR(__xludf.DUMMYFUNCTION("""COMPUTED_VALUE"""),44177.0)</f>
        <v>44177</v>
      </c>
      <c r="E203" s="1">
        <v>3.0</v>
      </c>
    </row>
    <row r="204" ht="15.75" customHeight="1">
      <c r="A204" s="1" t="str">
        <f>IFERROR(__xludf.DUMMYFUNCTION("""COMPUTED_VALUE"""),"Weapon")</f>
        <v>Weapon</v>
      </c>
      <c r="B204" s="1" t="str">
        <f>IFERROR(__xludf.DUMMYFUNCTION("""COMPUTED_VALUE"""),"Skyrider Sword")</f>
        <v>Skyrider Sword</v>
      </c>
      <c r="C204" s="1" t="str">
        <f>IFERROR(__xludf.DUMMYFUNCTION("""COMPUTED_VALUE"""),"★★★")</f>
        <v>★★★</v>
      </c>
      <c r="D204" s="4">
        <f>IFERROR(__xludf.DUMMYFUNCTION("""COMPUTED_VALUE"""),44177.0)</f>
        <v>44177</v>
      </c>
      <c r="E204" s="1">
        <v>3.0</v>
      </c>
    </row>
    <row r="205" ht="15.75" customHeight="1">
      <c r="A205" s="1" t="str">
        <f>IFERROR(__xludf.DUMMYFUNCTION("""COMPUTED_VALUE"""),"Weapon")</f>
        <v>Weapon</v>
      </c>
      <c r="B205" s="1" t="str">
        <f>IFERROR(__xludf.DUMMYFUNCTION("""COMPUTED_VALUE"""),"Black Tassel")</f>
        <v>Black Tassel</v>
      </c>
      <c r="C205" s="1" t="str">
        <f>IFERROR(__xludf.DUMMYFUNCTION("""COMPUTED_VALUE"""),"★★★")</f>
        <v>★★★</v>
      </c>
      <c r="D205" s="4">
        <f>IFERROR(__xludf.DUMMYFUNCTION("""COMPUTED_VALUE"""),44177.0)</f>
        <v>44177</v>
      </c>
      <c r="E205" s="1">
        <v>3.0</v>
      </c>
    </row>
    <row r="206" ht="15.75" customHeight="1">
      <c r="A206" s="1" t="str">
        <f>IFERROR(__xludf.DUMMYFUNCTION("""COMPUTED_VALUE"""),"Weapon")</f>
        <v>Weapon</v>
      </c>
      <c r="B206" s="1" t="str">
        <f>IFERROR(__xludf.DUMMYFUNCTION("""COMPUTED_VALUE"""),"Bloodtainted Greatsword")</f>
        <v>Bloodtainted Greatsword</v>
      </c>
      <c r="C206" s="1" t="str">
        <f>IFERROR(__xludf.DUMMYFUNCTION("""COMPUTED_VALUE"""),"★★★")</f>
        <v>★★★</v>
      </c>
      <c r="D206" s="4">
        <f>IFERROR(__xludf.DUMMYFUNCTION("""COMPUTED_VALUE"""),44177.0)</f>
        <v>44177</v>
      </c>
      <c r="E206" s="1">
        <v>3.0</v>
      </c>
    </row>
    <row r="207" ht="15.75" customHeight="1">
      <c r="A207" s="1" t="str">
        <f>IFERROR(__xludf.DUMMYFUNCTION("""COMPUTED_VALUE"""),"Weapon")</f>
        <v>Weapon</v>
      </c>
      <c r="B207" s="1" t="str">
        <f>IFERROR(__xludf.DUMMYFUNCTION("""COMPUTED_VALUE"""),"Emerald Orb")</f>
        <v>Emerald Orb</v>
      </c>
      <c r="C207" s="1" t="str">
        <f>IFERROR(__xludf.DUMMYFUNCTION("""COMPUTED_VALUE"""),"★★★")</f>
        <v>★★★</v>
      </c>
      <c r="D207" s="4">
        <f>IFERROR(__xludf.DUMMYFUNCTION("""COMPUTED_VALUE"""),44177.0)</f>
        <v>44177</v>
      </c>
      <c r="E207" s="1">
        <v>3.0</v>
      </c>
    </row>
    <row r="208" ht="15.75" customHeight="1">
      <c r="A208" s="1" t="str">
        <f>IFERROR(__xludf.DUMMYFUNCTION("""COMPUTED_VALUE"""),"Weapon")</f>
        <v>Weapon</v>
      </c>
      <c r="B208" s="1" t="str">
        <f>IFERROR(__xludf.DUMMYFUNCTION("""COMPUTED_VALUE"""),"Slingshot")</f>
        <v>Slingshot</v>
      </c>
      <c r="C208" s="1" t="str">
        <f>IFERROR(__xludf.DUMMYFUNCTION("""COMPUTED_VALUE"""),"★★★")</f>
        <v>★★★</v>
      </c>
      <c r="D208" s="4">
        <f>IFERROR(__xludf.DUMMYFUNCTION("""COMPUTED_VALUE"""),44177.0)</f>
        <v>44177</v>
      </c>
      <c r="E208" s="1">
        <v>3.0</v>
      </c>
    </row>
    <row r="209" ht="15.75" customHeight="1">
      <c r="A209" s="1" t="str">
        <f>IFERROR(__xludf.DUMMYFUNCTION("""COMPUTED_VALUE"""),"Weapon")</f>
        <v>Weapon</v>
      </c>
      <c r="B209" s="1" t="str">
        <f>IFERROR(__xludf.DUMMYFUNCTION("""COMPUTED_VALUE"""),"Thrilling Tales of Dragon Slayers")</f>
        <v>Thrilling Tales of Dragon Slayers</v>
      </c>
      <c r="C209" s="1" t="str">
        <f>IFERROR(__xludf.DUMMYFUNCTION("""COMPUTED_VALUE"""),"★★★")</f>
        <v>★★★</v>
      </c>
      <c r="D209" s="4">
        <f>IFERROR(__xludf.DUMMYFUNCTION("""COMPUTED_VALUE"""),44177.0)</f>
        <v>44177</v>
      </c>
      <c r="E209" s="1">
        <v>3.0</v>
      </c>
    </row>
    <row r="210" ht="15.75" customHeight="1">
      <c r="A210" s="1" t="str">
        <f>IFERROR(__xludf.DUMMYFUNCTION("""COMPUTED_VALUE"""),"Weapon")</f>
        <v>Weapon</v>
      </c>
      <c r="B210" s="1" t="str">
        <f>IFERROR(__xludf.DUMMYFUNCTION("""COMPUTED_VALUE"""),"Emerald Orb")</f>
        <v>Emerald Orb</v>
      </c>
      <c r="C210" s="1" t="str">
        <f>IFERROR(__xludf.DUMMYFUNCTION("""COMPUTED_VALUE"""),"★★★")</f>
        <v>★★★</v>
      </c>
      <c r="D210" s="4">
        <f>IFERROR(__xludf.DUMMYFUNCTION("""COMPUTED_VALUE"""),44177.0)</f>
        <v>44177</v>
      </c>
      <c r="E210" s="1">
        <v>3.0</v>
      </c>
    </row>
    <row r="211" ht="15.75" customHeight="1">
      <c r="A211" s="1" t="str">
        <f>IFERROR(__xludf.DUMMYFUNCTION("""COMPUTED_VALUE"""),"Weapon")</f>
        <v>Weapon</v>
      </c>
      <c r="B211" s="1" t="str">
        <f>IFERROR(__xludf.DUMMYFUNCTION("""COMPUTED_VALUE"""),"Eye of Perception")</f>
        <v>Eye of Perception</v>
      </c>
      <c r="C211" s="1" t="str">
        <f>IFERROR(__xludf.DUMMYFUNCTION("""COMPUTED_VALUE"""),"★★★★")</f>
        <v>★★★★</v>
      </c>
      <c r="D211" s="4">
        <f>IFERROR(__xludf.DUMMYFUNCTION("""COMPUTED_VALUE"""),44177.0)</f>
        <v>44177</v>
      </c>
      <c r="E211" s="1">
        <v>4.0</v>
      </c>
    </row>
    <row r="212" ht="15.75" customHeight="1">
      <c r="A212" s="1" t="str">
        <f>IFERROR(__xludf.DUMMYFUNCTION("""COMPUTED_VALUE"""),"Weapon")</f>
        <v>Weapon</v>
      </c>
      <c r="B212" s="1" t="str">
        <f>IFERROR(__xludf.DUMMYFUNCTION("""COMPUTED_VALUE"""),"Sharpshooter's Oath")</f>
        <v>Sharpshooter's Oath</v>
      </c>
      <c r="C212" s="1" t="str">
        <f>IFERROR(__xludf.DUMMYFUNCTION("""COMPUTED_VALUE"""),"★★★")</f>
        <v>★★★</v>
      </c>
      <c r="D212" s="4">
        <f>IFERROR(__xludf.DUMMYFUNCTION("""COMPUTED_VALUE"""),44177.0)</f>
        <v>44177</v>
      </c>
      <c r="E212" s="1">
        <v>3.0</v>
      </c>
    </row>
    <row r="213" ht="15.75" customHeight="1">
      <c r="A213" s="1" t="str">
        <f>IFERROR(__xludf.DUMMYFUNCTION("""COMPUTED_VALUE"""),"Weapon")</f>
        <v>Weapon</v>
      </c>
      <c r="B213" s="1" t="str">
        <f>IFERROR(__xludf.DUMMYFUNCTION("""COMPUTED_VALUE"""),"Raven Bow")</f>
        <v>Raven Bow</v>
      </c>
      <c r="C213" s="1" t="str">
        <f>IFERROR(__xludf.DUMMYFUNCTION("""COMPUTED_VALUE"""),"★★★")</f>
        <v>★★★</v>
      </c>
      <c r="D213" s="4">
        <f>IFERROR(__xludf.DUMMYFUNCTION("""COMPUTED_VALUE"""),44177.0)</f>
        <v>44177</v>
      </c>
      <c r="E213" s="1">
        <v>3.0</v>
      </c>
    </row>
    <row r="214" ht="15.75" customHeight="1">
      <c r="A214" s="1" t="str">
        <f>IFERROR(__xludf.DUMMYFUNCTION("""COMPUTED_VALUE"""),"Weapon")</f>
        <v>Weapon</v>
      </c>
      <c r="B214" s="1" t="str">
        <f>IFERROR(__xludf.DUMMYFUNCTION("""COMPUTED_VALUE"""),"Raven Bow")</f>
        <v>Raven Bow</v>
      </c>
      <c r="C214" s="1" t="str">
        <f>IFERROR(__xludf.DUMMYFUNCTION("""COMPUTED_VALUE"""),"★★★")</f>
        <v>★★★</v>
      </c>
      <c r="D214" s="4">
        <f>IFERROR(__xludf.DUMMYFUNCTION("""COMPUTED_VALUE"""),44177.0)</f>
        <v>44177</v>
      </c>
      <c r="E214" s="1">
        <v>3.0</v>
      </c>
    </row>
    <row r="215" ht="15.75" customHeight="1">
      <c r="A215" s="1" t="str">
        <f>IFERROR(__xludf.DUMMYFUNCTION("""COMPUTED_VALUE"""),"Weapon")</f>
        <v>Weapon</v>
      </c>
      <c r="B215" s="1" t="str">
        <f>IFERROR(__xludf.DUMMYFUNCTION("""COMPUTED_VALUE"""),"Debate Club")</f>
        <v>Debate Club</v>
      </c>
      <c r="C215" s="1" t="str">
        <f>IFERROR(__xludf.DUMMYFUNCTION("""COMPUTED_VALUE"""),"★★★")</f>
        <v>★★★</v>
      </c>
      <c r="D215" s="4">
        <f>IFERROR(__xludf.DUMMYFUNCTION("""COMPUTED_VALUE"""),44177.0)</f>
        <v>44177</v>
      </c>
      <c r="E215" s="1">
        <v>3.0</v>
      </c>
    </row>
    <row r="216" ht="15.75" customHeight="1">
      <c r="A216" s="1" t="str">
        <f>IFERROR(__xludf.DUMMYFUNCTION("""COMPUTED_VALUE"""),"Weapon")</f>
        <v>Weapon</v>
      </c>
      <c r="B216" s="1" t="str">
        <f>IFERROR(__xludf.DUMMYFUNCTION("""COMPUTED_VALUE"""),"Bloodtainted Greatsword")</f>
        <v>Bloodtainted Greatsword</v>
      </c>
      <c r="C216" s="1" t="str">
        <f>IFERROR(__xludf.DUMMYFUNCTION("""COMPUTED_VALUE"""),"★★★")</f>
        <v>★★★</v>
      </c>
      <c r="D216" s="4">
        <f>IFERROR(__xludf.DUMMYFUNCTION("""COMPUTED_VALUE"""),44177.0)</f>
        <v>44177</v>
      </c>
      <c r="E216" s="1">
        <v>3.0</v>
      </c>
    </row>
    <row r="217" ht="15.75" customHeight="1">
      <c r="A217" s="1" t="str">
        <f>IFERROR(__xludf.DUMMYFUNCTION("""COMPUTED_VALUE"""),"Weapon")</f>
        <v>Weapon</v>
      </c>
      <c r="B217" s="1" t="str">
        <f>IFERROR(__xludf.DUMMYFUNCTION("""COMPUTED_VALUE"""),"Ferrous Shadow")</f>
        <v>Ferrous Shadow</v>
      </c>
      <c r="C217" s="1" t="str">
        <f>IFERROR(__xludf.DUMMYFUNCTION("""COMPUTED_VALUE"""),"★★★")</f>
        <v>★★★</v>
      </c>
      <c r="D217" s="4">
        <f>IFERROR(__xludf.DUMMYFUNCTION("""COMPUTED_VALUE"""),44177.0)</f>
        <v>44177</v>
      </c>
      <c r="E217" s="1">
        <v>3.0</v>
      </c>
    </row>
    <row r="218" ht="15.75" customHeight="1">
      <c r="A218" s="1" t="str">
        <f>IFERROR(__xludf.DUMMYFUNCTION("""COMPUTED_VALUE"""),"Weapon")</f>
        <v>Weapon</v>
      </c>
      <c r="B218" s="1" t="str">
        <f>IFERROR(__xludf.DUMMYFUNCTION("""COMPUTED_VALUE"""),"Bloodtainted Greatsword")</f>
        <v>Bloodtainted Greatsword</v>
      </c>
      <c r="C218" s="1" t="str">
        <f>IFERROR(__xludf.DUMMYFUNCTION("""COMPUTED_VALUE"""),"★★★")</f>
        <v>★★★</v>
      </c>
      <c r="D218" s="4">
        <f>IFERROR(__xludf.DUMMYFUNCTION("""COMPUTED_VALUE"""),44177.0)</f>
        <v>44177</v>
      </c>
      <c r="E218" s="1">
        <v>3.0</v>
      </c>
    </row>
    <row r="219" ht="15.75" customHeight="1">
      <c r="A219" s="1" t="str">
        <f>IFERROR(__xludf.DUMMYFUNCTION("""COMPUTED_VALUE"""),"Weapon")</f>
        <v>Weapon</v>
      </c>
      <c r="B219" s="1" t="str">
        <f>IFERROR(__xludf.DUMMYFUNCTION("""COMPUTED_VALUE"""),"Raven Bow")</f>
        <v>Raven Bow</v>
      </c>
      <c r="C219" s="1" t="str">
        <f>IFERROR(__xludf.DUMMYFUNCTION("""COMPUTED_VALUE"""),"★★★")</f>
        <v>★★★</v>
      </c>
      <c r="D219" s="4">
        <f>IFERROR(__xludf.DUMMYFUNCTION("""COMPUTED_VALUE"""),44177.0)</f>
        <v>44177</v>
      </c>
      <c r="E219" s="1">
        <v>3.0</v>
      </c>
    </row>
    <row r="220" ht="15.75" customHeight="1">
      <c r="A220" s="1" t="str">
        <f>IFERROR(__xludf.DUMMYFUNCTION("""COMPUTED_VALUE"""),"Character")</f>
        <v>Character</v>
      </c>
      <c r="B220" s="1" t="str">
        <f>IFERROR(__xludf.DUMMYFUNCTION("""COMPUTED_VALUE"""),"Chongyun")</f>
        <v>Chongyun</v>
      </c>
      <c r="C220" s="1" t="str">
        <f>IFERROR(__xludf.DUMMYFUNCTION("""COMPUTED_VALUE"""),"★★★★")</f>
        <v>★★★★</v>
      </c>
      <c r="D220" s="4">
        <f>IFERROR(__xludf.DUMMYFUNCTION("""COMPUTED_VALUE"""),44177.0)</f>
        <v>44177</v>
      </c>
      <c r="E220" s="1">
        <v>4.0</v>
      </c>
    </row>
    <row r="221" ht="15.75" customHeight="1">
      <c r="A221" s="1" t="str">
        <f>IFERROR(__xludf.DUMMYFUNCTION("""COMPUTED_VALUE"""),"Weapon")</f>
        <v>Weapon</v>
      </c>
      <c r="B221" s="1" t="str">
        <f>IFERROR(__xludf.DUMMYFUNCTION("""COMPUTED_VALUE"""),"Magic Guide")</f>
        <v>Magic Guide</v>
      </c>
      <c r="C221" s="1" t="str">
        <f>IFERROR(__xludf.DUMMYFUNCTION("""COMPUTED_VALUE"""),"★★★")</f>
        <v>★★★</v>
      </c>
      <c r="D221" s="4">
        <f>IFERROR(__xludf.DUMMYFUNCTION("""COMPUTED_VALUE"""),44177.0)</f>
        <v>44177</v>
      </c>
      <c r="E221" s="1">
        <v>3.0</v>
      </c>
    </row>
    <row r="222" ht="15.75" customHeight="1">
      <c r="A222" s="1" t="str">
        <f>IFERROR(__xludf.DUMMYFUNCTION("""COMPUTED_VALUE"""),"Weapon")</f>
        <v>Weapon</v>
      </c>
      <c r="B222" s="1" t="str">
        <f>IFERROR(__xludf.DUMMYFUNCTION("""COMPUTED_VALUE"""),"Magic Guide")</f>
        <v>Magic Guide</v>
      </c>
      <c r="C222" s="1" t="str">
        <f>IFERROR(__xludf.DUMMYFUNCTION("""COMPUTED_VALUE"""),"★★★")</f>
        <v>★★★</v>
      </c>
      <c r="D222" s="4">
        <f>IFERROR(__xludf.DUMMYFUNCTION("""COMPUTED_VALUE"""),44177.0)</f>
        <v>44177</v>
      </c>
      <c r="E222" s="1">
        <v>3.0</v>
      </c>
    </row>
    <row r="223" ht="15.75" customHeight="1">
      <c r="A223" s="1" t="str">
        <f>IFERROR(__xludf.DUMMYFUNCTION("""COMPUTED_VALUE"""),"Weapon")</f>
        <v>Weapon</v>
      </c>
      <c r="B223" s="1" t="str">
        <f>IFERROR(__xludf.DUMMYFUNCTION("""COMPUTED_VALUE"""),"Harbinger of Dawn")</f>
        <v>Harbinger of Dawn</v>
      </c>
      <c r="C223" s="1" t="str">
        <f>IFERROR(__xludf.DUMMYFUNCTION("""COMPUTED_VALUE"""),"★★★")</f>
        <v>★★★</v>
      </c>
      <c r="D223" s="4">
        <f>IFERROR(__xludf.DUMMYFUNCTION("""COMPUTED_VALUE"""),44177.0)</f>
        <v>44177</v>
      </c>
      <c r="E223" s="1">
        <v>3.0</v>
      </c>
    </row>
    <row r="224" ht="15.75" customHeight="1">
      <c r="A224" s="1" t="str">
        <f>IFERROR(__xludf.DUMMYFUNCTION("""COMPUTED_VALUE"""),"Weapon")</f>
        <v>Weapon</v>
      </c>
      <c r="B224" s="1" t="str">
        <f>IFERROR(__xludf.DUMMYFUNCTION("""COMPUTED_VALUE"""),"Cool Steel")</f>
        <v>Cool Steel</v>
      </c>
      <c r="C224" s="1" t="str">
        <f>IFERROR(__xludf.DUMMYFUNCTION("""COMPUTED_VALUE"""),"★★★")</f>
        <v>★★★</v>
      </c>
      <c r="D224" s="4">
        <f>IFERROR(__xludf.DUMMYFUNCTION("""COMPUTED_VALUE"""),44177.0)</f>
        <v>44177</v>
      </c>
      <c r="E224" s="1">
        <v>3.0</v>
      </c>
    </row>
    <row r="225" ht="15.75" customHeight="1">
      <c r="A225" s="1" t="str">
        <f>IFERROR(__xludf.DUMMYFUNCTION("""COMPUTED_VALUE"""),"Weapon")</f>
        <v>Weapon</v>
      </c>
      <c r="B225" s="1" t="str">
        <f>IFERROR(__xludf.DUMMYFUNCTION("""COMPUTED_VALUE"""),"Raven Bow")</f>
        <v>Raven Bow</v>
      </c>
      <c r="C225" s="1" t="str">
        <f>IFERROR(__xludf.DUMMYFUNCTION("""COMPUTED_VALUE"""),"★★★")</f>
        <v>★★★</v>
      </c>
      <c r="D225" s="4">
        <f>IFERROR(__xludf.DUMMYFUNCTION("""COMPUTED_VALUE"""),44177.0)</f>
        <v>44177</v>
      </c>
      <c r="E225" s="1">
        <v>3.0</v>
      </c>
    </row>
    <row r="226" ht="15.75" customHeight="1">
      <c r="A226" s="1" t="str">
        <f>IFERROR(__xludf.DUMMYFUNCTION("""COMPUTED_VALUE"""),"Weapon")</f>
        <v>Weapon</v>
      </c>
      <c r="B226" s="1" t="str">
        <f>IFERROR(__xludf.DUMMYFUNCTION("""COMPUTED_VALUE"""),"Cool Steel")</f>
        <v>Cool Steel</v>
      </c>
      <c r="C226" s="1" t="str">
        <f>IFERROR(__xludf.DUMMYFUNCTION("""COMPUTED_VALUE"""),"★★★")</f>
        <v>★★★</v>
      </c>
      <c r="D226" s="4">
        <f>IFERROR(__xludf.DUMMYFUNCTION("""COMPUTED_VALUE"""),44177.0)</f>
        <v>44177</v>
      </c>
      <c r="E226" s="1">
        <v>3.0</v>
      </c>
    </row>
    <row r="227" ht="15.75" customHeight="1">
      <c r="A227" s="1" t="str">
        <f>IFERROR(__xludf.DUMMYFUNCTION("""COMPUTED_VALUE"""),"Weapon")</f>
        <v>Weapon</v>
      </c>
      <c r="B227" s="1" t="str">
        <f>IFERROR(__xludf.DUMMYFUNCTION("""COMPUTED_VALUE"""),"Ferrous Shadow")</f>
        <v>Ferrous Shadow</v>
      </c>
      <c r="C227" s="1" t="str">
        <f>IFERROR(__xludf.DUMMYFUNCTION("""COMPUTED_VALUE"""),"★★★")</f>
        <v>★★★</v>
      </c>
      <c r="D227" s="4">
        <f>IFERROR(__xludf.DUMMYFUNCTION("""COMPUTED_VALUE"""),44177.0)</f>
        <v>44177</v>
      </c>
      <c r="E227" s="1">
        <v>3.0</v>
      </c>
    </row>
    <row r="228" ht="15.75" customHeight="1">
      <c r="A228" s="1" t="str">
        <f>IFERROR(__xludf.DUMMYFUNCTION("""COMPUTED_VALUE"""),"Weapon")</f>
        <v>Weapon</v>
      </c>
      <c r="B228" s="1" t="str">
        <f>IFERROR(__xludf.DUMMYFUNCTION("""COMPUTED_VALUE"""),"Sharpshooter's Oath")</f>
        <v>Sharpshooter's Oath</v>
      </c>
      <c r="C228" s="1" t="str">
        <f>IFERROR(__xludf.DUMMYFUNCTION("""COMPUTED_VALUE"""),"★★★")</f>
        <v>★★★</v>
      </c>
      <c r="D228" s="4">
        <f>IFERROR(__xludf.DUMMYFUNCTION("""COMPUTED_VALUE"""),44177.0)</f>
        <v>44177</v>
      </c>
      <c r="E228" s="1">
        <v>3.0</v>
      </c>
    </row>
    <row r="229" ht="15.75" customHeight="1">
      <c r="A229" s="1" t="str">
        <f>IFERROR(__xludf.DUMMYFUNCTION("""COMPUTED_VALUE"""),"Character")</f>
        <v>Character</v>
      </c>
      <c r="B229" s="1" t="str">
        <f>IFERROR(__xludf.DUMMYFUNCTION("""COMPUTED_VALUE"""),"Xinyan")</f>
        <v>Xinyan</v>
      </c>
      <c r="C229" s="1" t="str">
        <f>IFERROR(__xludf.DUMMYFUNCTION("""COMPUTED_VALUE"""),"★★★★")</f>
        <v>★★★★</v>
      </c>
      <c r="D229" s="4">
        <f>IFERROR(__xludf.DUMMYFUNCTION("""COMPUTED_VALUE"""),44177.0)</f>
        <v>44177</v>
      </c>
      <c r="E229" s="1">
        <v>4.0</v>
      </c>
    </row>
    <row r="230" ht="15.75" customHeight="1">
      <c r="A230" s="1" t="str">
        <f>IFERROR(__xludf.DUMMYFUNCTION("""COMPUTED_VALUE"""),"Weapon")</f>
        <v>Weapon</v>
      </c>
      <c r="B230" s="1" t="str">
        <f>IFERROR(__xludf.DUMMYFUNCTION("""COMPUTED_VALUE"""),"Skyrider Sword")</f>
        <v>Skyrider Sword</v>
      </c>
      <c r="C230" s="1" t="str">
        <f>IFERROR(__xludf.DUMMYFUNCTION("""COMPUTED_VALUE"""),"★★★")</f>
        <v>★★★</v>
      </c>
      <c r="D230" s="4">
        <f>IFERROR(__xludf.DUMMYFUNCTION("""COMPUTED_VALUE"""),44177.0)</f>
        <v>44177</v>
      </c>
      <c r="E230" s="1">
        <v>3.0</v>
      </c>
    </row>
    <row r="231" ht="15.75" customHeight="1">
      <c r="A231" s="1" t="str">
        <f>IFERROR(__xludf.DUMMYFUNCTION("""COMPUTED_VALUE"""),"Weapon")</f>
        <v>Weapon</v>
      </c>
      <c r="B231" s="1" t="str">
        <f>IFERROR(__xludf.DUMMYFUNCTION("""COMPUTED_VALUE"""),"Harbinger of Dawn")</f>
        <v>Harbinger of Dawn</v>
      </c>
      <c r="C231" s="1" t="str">
        <f>IFERROR(__xludf.DUMMYFUNCTION("""COMPUTED_VALUE"""),"★★★")</f>
        <v>★★★</v>
      </c>
      <c r="D231" s="4">
        <f>IFERROR(__xludf.DUMMYFUNCTION("""COMPUTED_VALUE"""),44177.0)</f>
        <v>44177</v>
      </c>
      <c r="E231" s="1">
        <v>3.0</v>
      </c>
    </row>
    <row r="232" ht="15.75" customHeight="1">
      <c r="A232" s="1" t="str">
        <f>IFERROR(__xludf.DUMMYFUNCTION("""COMPUTED_VALUE"""),"Weapon")</f>
        <v>Weapon</v>
      </c>
      <c r="B232" s="1" t="str">
        <f>IFERROR(__xludf.DUMMYFUNCTION("""COMPUTED_VALUE"""),"Raven Bow")</f>
        <v>Raven Bow</v>
      </c>
      <c r="C232" s="1" t="str">
        <f>IFERROR(__xludf.DUMMYFUNCTION("""COMPUTED_VALUE"""),"★★★")</f>
        <v>★★★</v>
      </c>
      <c r="D232" s="4">
        <f>IFERROR(__xludf.DUMMYFUNCTION("""COMPUTED_VALUE"""),44177.0)</f>
        <v>44177</v>
      </c>
      <c r="E232" s="1">
        <v>3.0</v>
      </c>
    </row>
    <row r="233" ht="15.75" customHeight="1">
      <c r="A233" s="1" t="str">
        <f>IFERROR(__xludf.DUMMYFUNCTION("""COMPUTED_VALUE"""),"Weapon")</f>
        <v>Weapon</v>
      </c>
      <c r="B233" s="1" t="str">
        <f>IFERROR(__xludf.DUMMYFUNCTION("""COMPUTED_VALUE"""),"Raven Bow")</f>
        <v>Raven Bow</v>
      </c>
      <c r="C233" s="1" t="str">
        <f>IFERROR(__xludf.DUMMYFUNCTION("""COMPUTED_VALUE"""),"★★★")</f>
        <v>★★★</v>
      </c>
      <c r="D233" s="4">
        <f>IFERROR(__xludf.DUMMYFUNCTION("""COMPUTED_VALUE"""),44177.0)</f>
        <v>44177</v>
      </c>
      <c r="E233" s="1">
        <v>3.0</v>
      </c>
    </row>
    <row r="234" ht="15.75" customHeight="1">
      <c r="A234" s="1" t="str">
        <f>IFERROR(__xludf.DUMMYFUNCTION("""COMPUTED_VALUE"""),"Weapon")</f>
        <v>Weapon</v>
      </c>
      <c r="B234" s="1" t="str">
        <f>IFERROR(__xludf.DUMMYFUNCTION("""COMPUTED_VALUE"""),"Thrilling Tales of Dragon Slayers")</f>
        <v>Thrilling Tales of Dragon Slayers</v>
      </c>
      <c r="C234" s="1" t="str">
        <f>IFERROR(__xludf.DUMMYFUNCTION("""COMPUTED_VALUE"""),"★★★")</f>
        <v>★★★</v>
      </c>
      <c r="D234" s="4">
        <f>IFERROR(__xludf.DUMMYFUNCTION("""COMPUTED_VALUE"""),44177.0)</f>
        <v>44177</v>
      </c>
      <c r="E234" s="1">
        <v>3.0</v>
      </c>
    </row>
    <row r="235" ht="15.75" customHeight="1">
      <c r="A235" s="1" t="str">
        <f>IFERROR(__xludf.DUMMYFUNCTION("""COMPUTED_VALUE"""),"Character")</f>
        <v>Character</v>
      </c>
      <c r="B235" s="1" t="str">
        <f>IFERROR(__xludf.DUMMYFUNCTION("""COMPUTED_VALUE"""),"Zhongli")</f>
        <v>Zhongli</v>
      </c>
      <c r="C235" s="1" t="str">
        <f>IFERROR(__xludf.DUMMYFUNCTION("""COMPUTED_VALUE"""),"★★★★★")</f>
        <v>★★★★★</v>
      </c>
      <c r="D235" s="4">
        <f>IFERROR(__xludf.DUMMYFUNCTION("""COMPUTED_VALUE"""),44177.0)</f>
        <v>44177</v>
      </c>
      <c r="E235" s="1">
        <v>5.0</v>
      </c>
    </row>
    <row r="236" ht="15.75" customHeight="1">
      <c r="A236" s="1" t="str">
        <f>IFERROR(__xludf.DUMMYFUNCTION("""COMPUTED_VALUE"""),"Weapon")</f>
        <v>Weapon</v>
      </c>
      <c r="B236" s="1" t="str">
        <f>IFERROR(__xludf.DUMMYFUNCTION("""COMPUTED_VALUE"""),"Skyrider Sword")</f>
        <v>Skyrider Sword</v>
      </c>
      <c r="C236" s="1" t="str">
        <f>IFERROR(__xludf.DUMMYFUNCTION("""COMPUTED_VALUE"""),"★★★")</f>
        <v>★★★</v>
      </c>
      <c r="D236" s="4">
        <f>IFERROR(__xludf.DUMMYFUNCTION("""COMPUTED_VALUE"""),44177.0)</f>
        <v>44177</v>
      </c>
      <c r="E236" s="1">
        <v>3.0</v>
      </c>
    </row>
    <row r="237" ht="15.75" customHeight="1">
      <c r="A237" s="1" t="str">
        <f>IFERROR(__xludf.DUMMYFUNCTION("""COMPUTED_VALUE"""),"Weapon")</f>
        <v>Weapon</v>
      </c>
      <c r="B237" s="1" t="str">
        <f>IFERROR(__xludf.DUMMYFUNCTION("""COMPUTED_VALUE"""),"Emerald Orb")</f>
        <v>Emerald Orb</v>
      </c>
      <c r="C237" s="1" t="str">
        <f>IFERROR(__xludf.DUMMYFUNCTION("""COMPUTED_VALUE"""),"★★★")</f>
        <v>★★★</v>
      </c>
      <c r="D237" s="4">
        <f>IFERROR(__xludf.DUMMYFUNCTION("""COMPUTED_VALUE"""),44177.0)</f>
        <v>44177</v>
      </c>
      <c r="E237" s="1">
        <v>3.0</v>
      </c>
    </row>
    <row r="238" ht="15.75" customHeight="1">
      <c r="A238" s="1" t="str">
        <f>IFERROR(__xludf.DUMMYFUNCTION("""COMPUTED_VALUE"""),"Weapon")</f>
        <v>Weapon</v>
      </c>
      <c r="B238" s="1" t="str">
        <f>IFERROR(__xludf.DUMMYFUNCTION("""COMPUTED_VALUE"""),"Sharpshooter's Oath")</f>
        <v>Sharpshooter's Oath</v>
      </c>
      <c r="C238" s="1" t="str">
        <f>IFERROR(__xludf.DUMMYFUNCTION("""COMPUTED_VALUE"""),"★★★")</f>
        <v>★★★</v>
      </c>
      <c r="D238" s="4">
        <f>IFERROR(__xludf.DUMMYFUNCTION("""COMPUTED_VALUE"""),44177.0)</f>
        <v>44177</v>
      </c>
      <c r="E238" s="1">
        <v>3.0</v>
      </c>
    </row>
    <row r="239" ht="15.75" customHeight="1">
      <c r="A239" s="1" t="str">
        <f>IFERROR(__xludf.DUMMYFUNCTION("""COMPUTED_VALUE"""),"Character")</f>
        <v>Character</v>
      </c>
      <c r="B239" s="1" t="str">
        <f>IFERROR(__xludf.DUMMYFUNCTION("""COMPUTED_VALUE"""),"Xinyan")</f>
        <v>Xinyan</v>
      </c>
      <c r="C239" s="1" t="str">
        <f>IFERROR(__xludf.DUMMYFUNCTION("""COMPUTED_VALUE"""),"★★★★")</f>
        <v>★★★★</v>
      </c>
      <c r="D239" s="4">
        <f>IFERROR(__xludf.DUMMYFUNCTION("""COMPUTED_VALUE"""),44177.0)</f>
        <v>44177</v>
      </c>
      <c r="E239" s="1">
        <v>4.0</v>
      </c>
    </row>
    <row r="240" ht="15.75" customHeight="1">
      <c r="A240" s="1" t="str">
        <f>IFERROR(__xludf.DUMMYFUNCTION("""COMPUTED_VALUE"""),"Weapon")</f>
        <v>Weapon</v>
      </c>
      <c r="B240" s="1" t="str">
        <f>IFERROR(__xludf.DUMMYFUNCTION("""COMPUTED_VALUE"""),"Magic Guide")</f>
        <v>Magic Guide</v>
      </c>
      <c r="C240" s="1" t="str">
        <f>IFERROR(__xludf.DUMMYFUNCTION("""COMPUTED_VALUE"""),"★★★")</f>
        <v>★★★</v>
      </c>
      <c r="D240" s="4">
        <f>IFERROR(__xludf.DUMMYFUNCTION("""COMPUTED_VALUE"""),44177.0)</f>
        <v>44177</v>
      </c>
      <c r="E240" s="1">
        <v>3.0</v>
      </c>
    </row>
    <row r="241" ht="15.75" customHeight="1">
      <c r="A241" s="1" t="str">
        <f>IFERROR(__xludf.DUMMYFUNCTION("""COMPUTED_VALUE"""),"Weapon")</f>
        <v>Weapon</v>
      </c>
      <c r="B241" s="1" t="str">
        <f>IFERROR(__xludf.DUMMYFUNCTION("""COMPUTED_VALUE"""),"Magic Guide")</f>
        <v>Magic Guide</v>
      </c>
      <c r="C241" s="1" t="str">
        <f>IFERROR(__xludf.DUMMYFUNCTION("""COMPUTED_VALUE"""),"★★★")</f>
        <v>★★★</v>
      </c>
      <c r="D241" s="4">
        <f>IFERROR(__xludf.DUMMYFUNCTION("""COMPUTED_VALUE"""),44177.0)</f>
        <v>44177</v>
      </c>
      <c r="E241" s="1">
        <v>3.0</v>
      </c>
    </row>
    <row r="242" ht="15.75" customHeight="1">
      <c r="A242" s="1" t="str">
        <f>IFERROR(__xludf.DUMMYFUNCTION("""COMPUTED_VALUE"""),"Weapon")</f>
        <v>Weapon</v>
      </c>
      <c r="B242" s="1" t="str">
        <f>IFERROR(__xludf.DUMMYFUNCTION("""COMPUTED_VALUE"""),"Thrilling Tales of Dragon Slayers")</f>
        <v>Thrilling Tales of Dragon Slayers</v>
      </c>
      <c r="C242" s="1" t="str">
        <f>IFERROR(__xludf.DUMMYFUNCTION("""COMPUTED_VALUE"""),"★★★")</f>
        <v>★★★</v>
      </c>
      <c r="D242" s="4">
        <f>IFERROR(__xludf.DUMMYFUNCTION("""COMPUTED_VALUE"""),44187.0)</f>
        <v>44187</v>
      </c>
      <c r="E242" s="1">
        <v>3.0</v>
      </c>
    </row>
    <row r="243" ht="15.75" customHeight="1">
      <c r="A243" s="1" t="str">
        <f>IFERROR(__xludf.DUMMYFUNCTION("""COMPUTED_VALUE"""),"Weapon")</f>
        <v>Weapon</v>
      </c>
      <c r="B243" s="1" t="str">
        <f>IFERROR(__xludf.DUMMYFUNCTION("""COMPUTED_VALUE"""),"Skyrider Sword")</f>
        <v>Skyrider Sword</v>
      </c>
      <c r="C243" s="1" t="str">
        <f>IFERROR(__xludf.DUMMYFUNCTION("""COMPUTED_VALUE"""),"★★★")</f>
        <v>★★★</v>
      </c>
      <c r="D243" s="4">
        <f>IFERROR(__xludf.DUMMYFUNCTION("""COMPUTED_VALUE"""),44187.0)</f>
        <v>44187</v>
      </c>
      <c r="E243" s="1">
        <v>3.0</v>
      </c>
    </row>
    <row r="244" ht="15.75" customHeight="1">
      <c r="A244" s="1" t="str">
        <f>IFERROR(__xludf.DUMMYFUNCTION("""COMPUTED_VALUE"""),"Weapon")</f>
        <v>Weapon</v>
      </c>
      <c r="B244" s="1" t="str">
        <f>IFERROR(__xludf.DUMMYFUNCTION("""COMPUTED_VALUE"""),"Raven Bow")</f>
        <v>Raven Bow</v>
      </c>
      <c r="C244" s="1" t="str">
        <f>IFERROR(__xludf.DUMMYFUNCTION("""COMPUTED_VALUE"""),"★★★")</f>
        <v>★★★</v>
      </c>
      <c r="D244" s="4">
        <f>IFERROR(__xludf.DUMMYFUNCTION("""COMPUTED_VALUE"""),44187.0)</f>
        <v>44187</v>
      </c>
      <c r="E244" s="1">
        <v>3.0</v>
      </c>
    </row>
    <row r="245" ht="15.75" customHeight="1">
      <c r="A245" s="1" t="str">
        <f>IFERROR(__xludf.DUMMYFUNCTION("""COMPUTED_VALUE"""),"Weapon")</f>
        <v>Weapon</v>
      </c>
      <c r="B245" s="1" t="str">
        <f>IFERROR(__xludf.DUMMYFUNCTION("""COMPUTED_VALUE"""),"Bloodtainted Greatsword")</f>
        <v>Bloodtainted Greatsword</v>
      </c>
      <c r="C245" s="1" t="str">
        <f>IFERROR(__xludf.DUMMYFUNCTION("""COMPUTED_VALUE"""),"★★★")</f>
        <v>★★★</v>
      </c>
      <c r="D245" s="4">
        <f>IFERROR(__xludf.DUMMYFUNCTION("""COMPUTED_VALUE"""),44187.0)</f>
        <v>44187</v>
      </c>
      <c r="E245" s="1">
        <v>3.0</v>
      </c>
    </row>
    <row r="246" ht="15.75" customHeight="1">
      <c r="A246" s="1" t="str">
        <f>IFERROR(__xludf.DUMMYFUNCTION("""COMPUTED_VALUE"""),"Weapon")</f>
        <v>Weapon</v>
      </c>
      <c r="B246" s="1" t="str">
        <f>IFERROR(__xludf.DUMMYFUNCTION("""COMPUTED_VALUE"""),"Cool Steel")</f>
        <v>Cool Steel</v>
      </c>
      <c r="C246" s="1" t="str">
        <f>IFERROR(__xludf.DUMMYFUNCTION("""COMPUTED_VALUE"""),"★★★")</f>
        <v>★★★</v>
      </c>
      <c r="D246" s="4">
        <f>IFERROR(__xludf.DUMMYFUNCTION("""COMPUTED_VALUE"""),44187.0)</f>
        <v>44187</v>
      </c>
      <c r="E246" s="1">
        <v>3.0</v>
      </c>
    </row>
    <row r="247" ht="15.75" customHeight="1">
      <c r="A247" s="1" t="str">
        <f>IFERROR(__xludf.DUMMYFUNCTION("""COMPUTED_VALUE"""),"Weapon")</f>
        <v>Weapon</v>
      </c>
      <c r="B247" s="1" t="str">
        <f>IFERROR(__xludf.DUMMYFUNCTION("""COMPUTED_VALUE"""),"Black Tassel")</f>
        <v>Black Tassel</v>
      </c>
      <c r="C247" s="1" t="str">
        <f>IFERROR(__xludf.DUMMYFUNCTION("""COMPUTED_VALUE"""),"★★★")</f>
        <v>★★★</v>
      </c>
      <c r="D247" s="4">
        <f>IFERROR(__xludf.DUMMYFUNCTION("""COMPUTED_VALUE"""),44187.0)</f>
        <v>44187</v>
      </c>
      <c r="E247" s="1">
        <v>3.0</v>
      </c>
    </row>
    <row r="248" ht="15.75" customHeight="1">
      <c r="A248" s="1" t="str">
        <f>IFERROR(__xludf.DUMMYFUNCTION("""COMPUTED_VALUE"""),"Weapon")</f>
        <v>Weapon</v>
      </c>
      <c r="B248" s="1" t="str">
        <f>IFERROR(__xludf.DUMMYFUNCTION("""COMPUTED_VALUE"""),"Bloodtainted Greatsword")</f>
        <v>Bloodtainted Greatsword</v>
      </c>
      <c r="C248" s="1" t="str">
        <f>IFERROR(__xludf.DUMMYFUNCTION("""COMPUTED_VALUE"""),"★★★")</f>
        <v>★★★</v>
      </c>
      <c r="D248" s="4">
        <f>IFERROR(__xludf.DUMMYFUNCTION("""COMPUTED_VALUE"""),44187.0)</f>
        <v>44187</v>
      </c>
      <c r="E248" s="1">
        <v>3.0</v>
      </c>
    </row>
    <row r="249" ht="15.75" customHeight="1">
      <c r="A249" s="1" t="str">
        <f>IFERROR(__xludf.DUMMYFUNCTION("""COMPUTED_VALUE"""),"Character")</f>
        <v>Character</v>
      </c>
      <c r="B249" s="1" t="str">
        <f>IFERROR(__xludf.DUMMYFUNCTION("""COMPUTED_VALUE"""),"Bennett")</f>
        <v>Bennett</v>
      </c>
      <c r="C249" s="1" t="str">
        <f>IFERROR(__xludf.DUMMYFUNCTION("""COMPUTED_VALUE"""),"★★★★")</f>
        <v>★★★★</v>
      </c>
      <c r="D249" s="4">
        <f>IFERROR(__xludf.DUMMYFUNCTION("""COMPUTED_VALUE"""),44187.0)</f>
        <v>44187</v>
      </c>
      <c r="E249" s="1">
        <v>4.0</v>
      </c>
    </row>
    <row r="250" ht="15.75" customHeight="1">
      <c r="A250" s="1" t="str">
        <f>IFERROR(__xludf.DUMMYFUNCTION("""COMPUTED_VALUE"""),"Weapon")</f>
        <v>Weapon</v>
      </c>
      <c r="B250" s="1" t="str">
        <f>IFERROR(__xludf.DUMMYFUNCTION("""COMPUTED_VALUE"""),"Bloodtainted Greatsword")</f>
        <v>Bloodtainted Greatsword</v>
      </c>
      <c r="C250" s="1" t="str">
        <f>IFERROR(__xludf.DUMMYFUNCTION("""COMPUTED_VALUE"""),"★★★")</f>
        <v>★★★</v>
      </c>
      <c r="D250" s="4">
        <f>IFERROR(__xludf.DUMMYFUNCTION("""COMPUTED_VALUE"""),44187.0)</f>
        <v>44187</v>
      </c>
      <c r="E250" s="1">
        <v>3.0</v>
      </c>
    </row>
    <row r="251" ht="15.75" customHeight="1">
      <c r="A251" s="1" t="str">
        <f>IFERROR(__xludf.DUMMYFUNCTION("""COMPUTED_VALUE"""),"Weapon")</f>
        <v>Weapon</v>
      </c>
      <c r="B251" s="1" t="str">
        <f>IFERROR(__xludf.DUMMYFUNCTION("""COMPUTED_VALUE"""),"Cool Steel")</f>
        <v>Cool Steel</v>
      </c>
      <c r="C251" s="1" t="str">
        <f>IFERROR(__xludf.DUMMYFUNCTION("""COMPUTED_VALUE"""),"★★★")</f>
        <v>★★★</v>
      </c>
      <c r="D251" s="4">
        <f>IFERROR(__xludf.DUMMYFUNCTION("""COMPUTED_VALUE"""),44187.0)</f>
        <v>44187</v>
      </c>
      <c r="E251" s="1">
        <v>3.0</v>
      </c>
    </row>
    <row r="252" ht="15.75" customHeight="1">
      <c r="A252" s="1" t="str">
        <f>IFERROR(__xludf.DUMMYFUNCTION("""COMPUTED_VALUE"""),"Weapon")</f>
        <v>Weapon</v>
      </c>
      <c r="B252" s="1" t="str">
        <f>IFERROR(__xludf.DUMMYFUNCTION("""COMPUTED_VALUE"""),"Emerald Orb")</f>
        <v>Emerald Orb</v>
      </c>
      <c r="C252" s="1" t="str">
        <f>IFERROR(__xludf.DUMMYFUNCTION("""COMPUTED_VALUE"""),"★★★")</f>
        <v>★★★</v>
      </c>
      <c r="D252" s="4">
        <f>IFERROR(__xludf.DUMMYFUNCTION("""COMPUTED_VALUE"""),44187.0)</f>
        <v>44187</v>
      </c>
      <c r="E252" s="1">
        <v>3.0</v>
      </c>
    </row>
    <row r="253" ht="15.75" customHeight="1">
      <c r="A253" s="1" t="str">
        <f>IFERROR(__xludf.DUMMYFUNCTION("""COMPUTED_VALUE"""),"Weapon")</f>
        <v>Weapon</v>
      </c>
      <c r="B253" s="1" t="str">
        <f>IFERROR(__xludf.DUMMYFUNCTION("""COMPUTED_VALUE"""),"Magic Guide")</f>
        <v>Magic Guide</v>
      </c>
      <c r="C253" s="1" t="str">
        <f>IFERROR(__xludf.DUMMYFUNCTION("""COMPUTED_VALUE"""),"★★★")</f>
        <v>★★★</v>
      </c>
      <c r="D253" s="4">
        <f>IFERROR(__xludf.DUMMYFUNCTION("""COMPUTED_VALUE"""),44187.0)</f>
        <v>44187</v>
      </c>
      <c r="E253" s="1">
        <v>3.0</v>
      </c>
    </row>
    <row r="254" ht="15.75" customHeight="1">
      <c r="A254" s="1" t="str">
        <f>IFERROR(__xludf.DUMMYFUNCTION("""COMPUTED_VALUE"""),"Weapon")</f>
        <v>Weapon</v>
      </c>
      <c r="B254" s="1" t="str">
        <f>IFERROR(__xludf.DUMMYFUNCTION("""COMPUTED_VALUE"""),"Bloodtainted Greatsword")</f>
        <v>Bloodtainted Greatsword</v>
      </c>
      <c r="C254" s="1" t="str">
        <f>IFERROR(__xludf.DUMMYFUNCTION("""COMPUTED_VALUE"""),"★★★")</f>
        <v>★★★</v>
      </c>
      <c r="D254" s="4">
        <f>IFERROR(__xludf.DUMMYFUNCTION("""COMPUTED_VALUE"""),44187.0)</f>
        <v>44187</v>
      </c>
      <c r="E254" s="1">
        <v>3.0</v>
      </c>
    </row>
    <row r="255" ht="15.75" customHeight="1">
      <c r="A255" s="1" t="str">
        <f>IFERROR(__xludf.DUMMYFUNCTION("""COMPUTED_VALUE"""),"Weapon")</f>
        <v>Weapon</v>
      </c>
      <c r="B255" s="1" t="str">
        <f>IFERROR(__xludf.DUMMYFUNCTION("""COMPUTED_VALUE"""),"Sharpshooter's Oath")</f>
        <v>Sharpshooter's Oath</v>
      </c>
      <c r="C255" s="1" t="str">
        <f>IFERROR(__xludf.DUMMYFUNCTION("""COMPUTED_VALUE"""),"★★★")</f>
        <v>★★★</v>
      </c>
      <c r="D255" s="4">
        <f>IFERROR(__xludf.DUMMYFUNCTION("""COMPUTED_VALUE"""),44187.0)</f>
        <v>44187</v>
      </c>
      <c r="E255" s="1">
        <v>3.0</v>
      </c>
    </row>
    <row r="256" ht="15.75" customHeight="1">
      <c r="A256" s="1" t="str">
        <f>IFERROR(__xludf.DUMMYFUNCTION("""COMPUTED_VALUE"""),"Weapon")</f>
        <v>Weapon</v>
      </c>
      <c r="B256" s="1" t="str">
        <f>IFERROR(__xludf.DUMMYFUNCTION("""COMPUTED_VALUE"""),"Skyrider Sword")</f>
        <v>Skyrider Sword</v>
      </c>
      <c r="C256" s="1" t="str">
        <f>IFERROR(__xludf.DUMMYFUNCTION("""COMPUTED_VALUE"""),"★★★")</f>
        <v>★★★</v>
      </c>
      <c r="D256" s="4">
        <f>IFERROR(__xludf.DUMMYFUNCTION("""COMPUTED_VALUE"""),44187.0)</f>
        <v>44187</v>
      </c>
      <c r="E256" s="1">
        <v>3.0</v>
      </c>
    </row>
    <row r="257" ht="15.75" customHeight="1">
      <c r="A257" s="1" t="str">
        <f>IFERROR(__xludf.DUMMYFUNCTION("""COMPUTED_VALUE"""),"Weapon")</f>
        <v>Weapon</v>
      </c>
      <c r="B257" s="1" t="str">
        <f>IFERROR(__xludf.DUMMYFUNCTION("""COMPUTED_VALUE"""),"Bloodtainted Greatsword")</f>
        <v>Bloodtainted Greatsword</v>
      </c>
      <c r="C257" s="1" t="str">
        <f>IFERROR(__xludf.DUMMYFUNCTION("""COMPUTED_VALUE"""),"★★★")</f>
        <v>★★★</v>
      </c>
      <c r="D257" s="4">
        <f>IFERROR(__xludf.DUMMYFUNCTION("""COMPUTED_VALUE"""),44187.0)</f>
        <v>44187</v>
      </c>
      <c r="E257" s="1">
        <v>3.0</v>
      </c>
    </row>
    <row r="258" ht="15.75" customHeight="1">
      <c r="A258" s="1" t="str">
        <f>IFERROR(__xludf.DUMMYFUNCTION("""COMPUTED_VALUE"""),"Weapon")</f>
        <v>Weapon</v>
      </c>
      <c r="B258" s="1" t="str">
        <f>IFERROR(__xludf.DUMMYFUNCTION("""COMPUTED_VALUE"""),"Favonius Warbow")</f>
        <v>Favonius Warbow</v>
      </c>
      <c r="C258" s="1" t="str">
        <f>IFERROR(__xludf.DUMMYFUNCTION("""COMPUTED_VALUE"""),"★★★★")</f>
        <v>★★★★</v>
      </c>
      <c r="D258" s="4">
        <f>IFERROR(__xludf.DUMMYFUNCTION("""COMPUTED_VALUE"""),44187.0)</f>
        <v>44187</v>
      </c>
      <c r="E258" s="1">
        <v>4.0</v>
      </c>
    </row>
    <row r="259" ht="15.75" customHeight="1">
      <c r="A259" s="1" t="str">
        <f>IFERROR(__xludf.DUMMYFUNCTION("""COMPUTED_VALUE"""),"Weapon")</f>
        <v>Weapon</v>
      </c>
      <c r="B259" s="1" t="str">
        <f>IFERROR(__xludf.DUMMYFUNCTION("""COMPUTED_VALUE"""),"Skyrider Sword")</f>
        <v>Skyrider Sword</v>
      </c>
      <c r="C259" s="1" t="str">
        <f>IFERROR(__xludf.DUMMYFUNCTION("""COMPUTED_VALUE"""),"★★★")</f>
        <v>★★★</v>
      </c>
      <c r="D259" s="4">
        <f>IFERROR(__xludf.DUMMYFUNCTION("""COMPUTED_VALUE"""),44187.0)</f>
        <v>44187</v>
      </c>
      <c r="E259" s="1">
        <v>3.0</v>
      </c>
    </row>
    <row r="260" ht="15.75" customHeight="1">
      <c r="A260" s="1" t="str">
        <f>IFERROR(__xludf.DUMMYFUNCTION("""COMPUTED_VALUE"""),"Weapon")</f>
        <v>Weapon</v>
      </c>
      <c r="B260" s="1" t="str">
        <f>IFERROR(__xludf.DUMMYFUNCTION("""COMPUTED_VALUE"""),"Emerald Orb")</f>
        <v>Emerald Orb</v>
      </c>
      <c r="C260" s="1" t="str">
        <f>IFERROR(__xludf.DUMMYFUNCTION("""COMPUTED_VALUE"""),"★★★")</f>
        <v>★★★</v>
      </c>
      <c r="D260" s="4">
        <f>IFERROR(__xludf.DUMMYFUNCTION("""COMPUTED_VALUE"""),44187.0)</f>
        <v>44187</v>
      </c>
      <c r="E260" s="1">
        <v>3.0</v>
      </c>
    </row>
    <row r="261" ht="15.75" customHeight="1">
      <c r="A261" s="1" t="str">
        <f>IFERROR(__xludf.DUMMYFUNCTION("""COMPUTED_VALUE"""),"Weapon")</f>
        <v>Weapon</v>
      </c>
      <c r="B261" s="1" t="str">
        <f>IFERROR(__xludf.DUMMYFUNCTION("""COMPUTED_VALUE"""),"Cool Steel")</f>
        <v>Cool Steel</v>
      </c>
      <c r="C261" s="1" t="str">
        <f>IFERROR(__xludf.DUMMYFUNCTION("""COMPUTED_VALUE"""),"★★★")</f>
        <v>★★★</v>
      </c>
      <c r="D261" s="4">
        <f>IFERROR(__xludf.DUMMYFUNCTION("""COMPUTED_VALUE"""),44187.0)</f>
        <v>44187</v>
      </c>
      <c r="E261" s="1">
        <v>3.0</v>
      </c>
    </row>
    <row r="262" ht="15.75" customHeight="1">
      <c r="A262" s="1" t="str">
        <f>IFERROR(__xludf.DUMMYFUNCTION("""COMPUTED_VALUE"""),"Weapon")</f>
        <v>Weapon</v>
      </c>
      <c r="B262" s="1" t="str">
        <f>IFERROR(__xludf.DUMMYFUNCTION("""COMPUTED_VALUE"""),"Sharpshooter's Oath")</f>
        <v>Sharpshooter's Oath</v>
      </c>
      <c r="C262" s="1" t="str">
        <f>IFERROR(__xludf.DUMMYFUNCTION("""COMPUTED_VALUE"""),"★★★")</f>
        <v>★★★</v>
      </c>
      <c r="D262" s="4">
        <f>IFERROR(__xludf.DUMMYFUNCTION("""COMPUTED_VALUE"""),44188.0)</f>
        <v>44188</v>
      </c>
      <c r="E262" s="1">
        <v>3.0</v>
      </c>
    </row>
    <row r="263" ht="15.75" customHeight="1">
      <c r="A263" s="1" t="str">
        <f>IFERROR(__xludf.DUMMYFUNCTION("""COMPUTED_VALUE"""),"Weapon")</f>
        <v>Weapon</v>
      </c>
      <c r="B263" s="1" t="str">
        <f>IFERROR(__xludf.DUMMYFUNCTION("""COMPUTED_VALUE"""),"Slingshot")</f>
        <v>Slingshot</v>
      </c>
      <c r="C263" s="1" t="str">
        <f>IFERROR(__xludf.DUMMYFUNCTION("""COMPUTED_VALUE"""),"★★★")</f>
        <v>★★★</v>
      </c>
      <c r="D263" s="4">
        <f>IFERROR(__xludf.DUMMYFUNCTION("""COMPUTED_VALUE"""),44188.0)</f>
        <v>44188</v>
      </c>
      <c r="E263" s="1">
        <v>3.0</v>
      </c>
    </row>
    <row r="264" ht="15.75" customHeight="1">
      <c r="A264" s="1" t="str">
        <f>IFERROR(__xludf.DUMMYFUNCTION("""COMPUTED_VALUE"""),"Weapon")</f>
        <v>Weapon</v>
      </c>
      <c r="B264" s="1" t="str">
        <f>IFERROR(__xludf.DUMMYFUNCTION("""COMPUTED_VALUE"""),"Magic Guide")</f>
        <v>Magic Guide</v>
      </c>
      <c r="C264" s="1" t="str">
        <f>IFERROR(__xludf.DUMMYFUNCTION("""COMPUTED_VALUE"""),"★★★")</f>
        <v>★★★</v>
      </c>
      <c r="D264" s="4">
        <f>IFERROR(__xludf.DUMMYFUNCTION("""COMPUTED_VALUE"""),44188.0)</f>
        <v>44188</v>
      </c>
      <c r="E264" s="1">
        <v>3.0</v>
      </c>
    </row>
    <row r="265" ht="15.75" customHeight="1">
      <c r="A265" s="1" t="str">
        <f>IFERROR(__xludf.DUMMYFUNCTION("""COMPUTED_VALUE"""),"Weapon")</f>
        <v>Weapon</v>
      </c>
      <c r="B265" s="1" t="str">
        <f>IFERROR(__xludf.DUMMYFUNCTION("""COMPUTED_VALUE"""),"Raven Bow")</f>
        <v>Raven Bow</v>
      </c>
      <c r="C265" s="1" t="str">
        <f>IFERROR(__xludf.DUMMYFUNCTION("""COMPUTED_VALUE"""),"★★★")</f>
        <v>★★★</v>
      </c>
      <c r="D265" s="4">
        <f>IFERROR(__xludf.DUMMYFUNCTION("""COMPUTED_VALUE"""),44188.0)</f>
        <v>44188</v>
      </c>
      <c r="E265" s="1">
        <v>3.0</v>
      </c>
    </row>
    <row r="266" ht="15.75" customHeight="1">
      <c r="A266" s="1" t="str">
        <f>IFERROR(__xludf.DUMMYFUNCTION("""COMPUTED_VALUE"""),"Weapon")</f>
        <v>Weapon</v>
      </c>
      <c r="B266" s="1" t="str">
        <f>IFERROR(__xludf.DUMMYFUNCTION("""COMPUTED_VALUE"""),"Ferrous Shadow")</f>
        <v>Ferrous Shadow</v>
      </c>
      <c r="C266" s="1" t="str">
        <f>IFERROR(__xludf.DUMMYFUNCTION("""COMPUTED_VALUE"""),"★★★")</f>
        <v>★★★</v>
      </c>
      <c r="D266" s="4">
        <f>IFERROR(__xludf.DUMMYFUNCTION("""COMPUTED_VALUE"""),44188.0)</f>
        <v>44188</v>
      </c>
      <c r="E266" s="1">
        <v>3.0</v>
      </c>
    </row>
    <row r="267" ht="15.75" customHeight="1">
      <c r="A267" s="1" t="str">
        <f>IFERROR(__xludf.DUMMYFUNCTION("""COMPUTED_VALUE"""),"Character")</f>
        <v>Character</v>
      </c>
      <c r="B267" s="1" t="str">
        <f>IFERROR(__xludf.DUMMYFUNCTION("""COMPUTED_VALUE"""),"Bennett")</f>
        <v>Bennett</v>
      </c>
      <c r="C267" s="1" t="str">
        <f>IFERROR(__xludf.DUMMYFUNCTION("""COMPUTED_VALUE"""),"★★★★")</f>
        <v>★★★★</v>
      </c>
      <c r="D267" s="4">
        <f>IFERROR(__xludf.DUMMYFUNCTION("""COMPUTED_VALUE"""),44188.0)</f>
        <v>44188</v>
      </c>
      <c r="E267" s="1">
        <v>4.0</v>
      </c>
    </row>
    <row r="268" ht="15.75" customHeight="1">
      <c r="A268" s="1" t="str">
        <f>IFERROR(__xludf.DUMMYFUNCTION("""COMPUTED_VALUE"""),"Weapon")</f>
        <v>Weapon</v>
      </c>
      <c r="B268" s="1" t="str">
        <f>IFERROR(__xludf.DUMMYFUNCTION("""COMPUTED_VALUE"""),"Sharpshooter's Oath")</f>
        <v>Sharpshooter's Oath</v>
      </c>
      <c r="C268" s="1" t="str">
        <f>IFERROR(__xludf.DUMMYFUNCTION("""COMPUTED_VALUE"""),"★★★")</f>
        <v>★★★</v>
      </c>
      <c r="D268" s="4">
        <f>IFERROR(__xludf.DUMMYFUNCTION("""COMPUTED_VALUE"""),44188.0)</f>
        <v>44188</v>
      </c>
      <c r="E268" s="1">
        <v>3.0</v>
      </c>
    </row>
    <row r="269" ht="15.75" customHeight="1">
      <c r="A269" s="1" t="str">
        <f>IFERROR(__xludf.DUMMYFUNCTION("""COMPUTED_VALUE"""),"Weapon")</f>
        <v>Weapon</v>
      </c>
      <c r="B269" s="1" t="str">
        <f>IFERROR(__xludf.DUMMYFUNCTION("""COMPUTED_VALUE"""),"Debate Club")</f>
        <v>Debate Club</v>
      </c>
      <c r="C269" s="1" t="str">
        <f>IFERROR(__xludf.DUMMYFUNCTION("""COMPUTED_VALUE"""),"★★★")</f>
        <v>★★★</v>
      </c>
      <c r="D269" s="4">
        <f>IFERROR(__xludf.DUMMYFUNCTION("""COMPUTED_VALUE"""),44188.0)</f>
        <v>44188</v>
      </c>
      <c r="E269" s="1">
        <v>3.0</v>
      </c>
    </row>
    <row r="270" ht="15.75" customHeight="1">
      <c r="A270" s="1" t="str">
        <f>IFERROR(__xludf.DUMMYFUNCTION("""COMPUTED_VALUE"""),"Character")</f>
        <v>Character</v>
      </c>
      <c r="B270" s="1" t="str">
        <f>IFERROR(__xludf.DUMMYFUNCTION("""COMPUTED_VALUE"""),"Fischl")</f>
        <v>Fischl</v>
      </c>
      <c r="C270" s="1" t="str">
        <f>IFERROR(__xludf.DUMMYFUNCTION("""COMPUTED_VALUE"""),"★★★★")</f>
        <v>★★★★</v>
      </c>
      <c r="D270" s="4">
        <f>IFERROR(__xludf.DUMMYFUNCTION("""COMPUTED_VALUE"""),44188.0)</f>
        <v>44188</v>
      </c>
      <c r="E270" s="1">
        <v>4.0</v>
      </c>
    </row>
    <row r="271" ht="15.75" customHeight="1">
      <c r="A271" s="1" t="str">
        <f>IFERROR(__xludf.DUMMYFUNCTION("""COMPUTED_VALUE"""),"Weapon")</f>
        <v>Weapon</v>
      </c>
      <c r="B271" s="1" t="str">
        <f>IFERROR(__xludf.DUMMYFUNCTION("""COMPUTED_VALUE"""),"Emerald Orb")</f>
        <v>Emerald Orb</v>
      </c>
      <c r="C271" s="1" t="str">
        <f>IFERROR(__xludf.DUMMYFUNCTION("""COMPUTED_VALUE"""),"★★★")</f>
        <v>★★★</v>
      </c>
      <c r="D271" s="4">
        <f>IFERROR(__xludf.DUMMYFUNCTION("""COMPUTED_VALUE"""),44188.0)</f>
        <v>44188</v>
      </c>
      <c r="E271" s="1">
        <v>3.0</v>
      </c>
    </row>
    <row r="272" ht="15.75" customHeight="1">
      <c r="A272" s="1" t="str">
        <f>IFERROR(__xludf.DUMMYFUNCTION("""COMPUTED_VALUE"""),"Weapon")</f>
        <v>Weapon</v>
      </c>
      <c r="B272" s="1" t="str">
        <f>IFERROR(__xludf.DUMMYFUNCTION("""COMPUTED_VALUE"""),"Ferrous Shadow")</f>
        <v>Ferrous Shadow</v>
      </c>
      <c r="C272" s="1" t="str">
        <f>IFERROR(__xludf.DUMMYFUNCTION("""COMPUTED_VALUE"""),"★★★")</f>
        <v>★★★</v>
      </c>
      <c r="D272" s="4">
        <f>IFERROR(__xludf.DUMMYFUNCTION("""COMPUTED_VALUE"""),44188.0)</f>
        <v>44188</v>
      </c>
      <c r="E272" s="1">
        <v>3.0</v>
      </c>
    </row>
    <row r="273" ht="15.75" customHeight="1">
      <c r="A273" s="1" t="str">
        <f>IFERROR(__xludf.DUMMYFUNCTION("""COMPUTED_VALUE"""),"Weapon")</f>
        <v>Weapon</v>
      </c>
      <c r="B273" s="1" t="str">
        <f>IFERROR(__xludf.DUMMYFUNCTION("""COMPUTED_VALUE"""),"Harbinger of Dawn")</f>
        <v>Harbinger of Dawn</v>
      </c>
      <c r="C273" s="1" t="str">
        <f>IFERROR(__xludf.DUMMYFUNCTION("""COMPUTED_VALUE"""),"★★★")</f>
        <v>★★★</v>
      </c>
      <c r="D273" s="4">
        <f>IFERROR(__xludf.DUMMYFUNCTION("""COMPUTED_VALUE"""),44188.0)</f>
        <v>44188</v>
      </c>
      <c r="E273" s="1">
        <v>3.0</v>
      </c>
    </row>
    <row r="274" ht="15.75" customHeight="1">
      <c r="A274" s="1" t="str">
        <f>IFERROR(__xludf.DUMMYFUNCTION("""COMPUTED_VALUE"""),"Weapon")</f>
        <v>Weapon</v>
      </c>
      <c r="B274" s="1" t="str">
        <f>IFERROR(__xludf.DUMMYFUNCTION("""COMPUTED_VALUE"""),"Magic Guide")</f>
        <v>Magic Guide</v>
      </c>
      <c r="C274" s="1" t="str">
        <f>IFERROR(__xludf.DUMMYFUNCTION("""COMPUTED_VALUE"""),"★★★")</f>
        <v>★★★</v>
      </c>
      <c r="D274" s="4">
        <f>IFERROR(__xludf.DUMMYFUNCTION("""COMPUTED_VALUE"""),44188.0)</f>
        <v>44188</v>
      </c>
      <c r="E274" s="1">
        <v>3.0</v>
      </c>
    </row>
    <row r="275" ht="15.75" customHeight="1">
      <c r="A275" s="1" t="str">
        <f>IFERROR(__xludf.DUMMYFUNCTION("""COMPUTED_VALUE"""),"Weapon")</f>
        <v>Weapon</v>
      </c>
      <c r="B275" s="1" t="str">
        <f>IFERROR(__xludf.DUMMYFUNCTION("""COMPUTED_VALUE"""),"Black Tassel")</f>
        <v>Black Tassel</v>
      </c>
      <c r="C275" s="1" t="str">
        <f>IFERROR(__xludf.DUMMYFUNCTION("""COMPUTED_VALUE"""),"★★★")</f>
        <v>★★★</v>
      </c>
      <c r="D275" s="4">
        <f>IFERROR(__xludf.DUMMYFUNCTION("""COMPUTED_VALUE"""),44188.0)</f>
        <v>44188</v>
      </c>
      <c r="E275" s="1">
        <v>3.0</v>
      </c>
    </row>
    <row r="276" ht="15.75" customHeight="1">
      <c r="A276" s="1" t="str">
        <f>IFERROR(__xludf.DUMMYFUNCTION("""COMPUTED_VALUE"""),"Weapon")</f>
        <v>Weapon</v>
      </c>
      <c r="B276" s="1" t="str">
        <f>IFERROR(__xludf.DUMMYFUNCTION("""COMPUTED_VALUE"""),"Debate Club")</f>
        <v>Debate Club</v>
      </c>
      <c r="C276" s="1" t="str">
        <f>IFERROR(__xludf.DUMMYFUNCTION("""COMPUTED_VALUE"""),"★★★")</f>
        <v>★★★</v>
      </c>
      <c r="D276" s="4">
        <f>IFERROR(__xludf.DUMMYFUNCTION("""COMPUTED_VALUE"""),44188.0)</f>
        <v>44188</v>
      </c>
      <c r="E276" s="1">
        <v>3.0</v>
      </c>
    </row>
    <row r="277" ht="15.75" customHeight="1">
      <c r="A277" s="1" t="str">
        <f>IFERROR(__xludf.DUMMYFUNCTION("""COMPUTED_VALUE"""),"Weapon")</f>
        <v>Weapon</v>
      </c>
      <c r="B277" s="1" t="str">
        <f>IFERROR(__xludf.DUMMYFUNCTION("""COMPUTED_VALUE"""),"Debate Club")</f>
        <v>Debate Club</v>
      </c>
      <c r="C277" s="1" t="str">
        <f>IFERROR(__xludf.DUMMYFUNCTION("""COMPUTED_VALUE"""),"★★★")</f>
        <v>★★★</v>
      </c>
      <c r="D277" s="4">
        <f>IFERROR(__xludf.DUMMYFUNCTION("""COMPUTED_VALUE"""),44188.0)</f>
        <v>44188</v>
      </c>
      <c r="E277" s="1">
        <v>3.0</v>
      </c>
    </row>
    <row r="278" ht="15.75" customHeight="1">
      <c r="A278" s="1" t="str">
        <f>IFERROR(__xludf.DUMMYFUNCTION("""COMPUTED_VALUE"""),"Weapon")</f>
        <v>Weapon</v>
      </c>
      <c r="B278" s="1" t="str">
        <f>IFERROR(__xludf.DUMMYFUNCTION("""COMPUTED_VALUE"""),"Harbinger of Dawn")</f>
        <v>Harbinger of Dawn</v>
      </c>
      <c r="C278" s="1" t="str">
        <f>IFERROR(__xludf.DUMMYFUNCTION("""COMPUTED_VALUE"""),"★★★")</f>
        <v>★★★</v>
      </c>
      <c r="D278" s="4">
        <f>IFERROR(__xludf.DUMMYFUNCTION("""COMPUTED_VALUE"""),44188.0)</f>
        <v>44188</v>
      </c>
      <c r="E278" s="1">
        <v>3.0</v>
      </c>
    </row>
    <row r="279" ht="15.75" customHeight="1">
      <c r="A279" s="1" t="str">
        <f>IFERROR(__xludf.DUMMYFUNCTION("""COMPUTED_VALUE"""),"Weapon")</f>
        <v>Weapon</v>
      </c>
      <c r="B279" s="1" t="str">
        <f>IFERROR(__xludf.DUMMYFUNCTION("""COMPUTED_VALUE"""),"Favonius Codex")</f>
        <v>Favonius Codex</v>
      </c>
      <c r="C279" s="1" t="str">
        <f>IFERROR(__xludf.DUMMYFUNCTION("""COMPUTED_VALUE"""),"★★★★")</f>
        <v>★★★★</v>
      </c>
      <c r="D279" s="4">
        <f>IFERROR(__xludf.DUMMYFUNCTION("""COMPUTED_VALUE"""),44188.0)</f>
        <v>44188</v>
      </c>
      <c r="E279" s="1">
        <v>4.0</v>
      </c>
    </row>
    <row r="280" ht="15.75" customHeight="1">
      <c r="A280" s="1" t="str">
        <f>IFERROR(__xludf.DUMMYFUNCTION("""COMPUTED_VALUE"""),"Weapon")</f>
        <v>Weapon</v>
      </c>
      <c r="B280" s="1" t="str">
        <f>IFERROR(__xludf.DUMMYFUNCTION("""COMPUTED_VALUE"""),"Raven Bow")</f>
        <v>Raven Bow</v>
      </c>
      <c r="C280" s="1" t="str">
        <f>IFERROR(__xludf.DUMMYFUNCTION("""COMPUTED_VALUE"""),"★★★")</f>
        <v>★★★</v>
      </c>
      <c r="D280" s="4">
        <f>IFERROR(__xludf.DUMMYFUNCTION("""COMPUTED_VALUE"""),44188.0)</f>
        <v>44188</v>
      </c>
      <c r="E280" s="1">
        <v>3.0</v>
      </c>
    </row>
    <row r="281" ht="15.75" customHeight="1">
      <c r="A281" s="1" t="str">
        <f>IFERROR(__xludf.DUMMYFUNCTION("""COMPUTED_VALUE"""),"Weapon")</f>
        <v>Weapon</v>
      </c>
      <c r="B281" s="1" t="str">
        <f>IFERROR(__xludf.DUMMYFUNCTION("""COMPUTED_VALUE"""),"Bloodtainted Greatsword")</f>
        <v>Bloodtainted Greatsword</v>
      </c>
      <c r="C281" s="1" t="str">
        <f>IFERROR(__xludf.DUMMYFUNCTION("""COMPUTED_VALUE"""),"★★★")</f>
        <v>★★★</v>
      </c>
      <c r="D281" s="4">
        <f>IFERROR(__xludf.DUMMYFUNCTION("""COMPUTED_VALUE"""),44188.0)</f>
        <v>44188</v>
      </c>
      <c r="E281" s="1">
        <v>3.0</v>
      </c>
    </row>
    <row r="282" ht="15.75" customHeight="1">
      <c r="A282" s="1" t="str">
        <f>IFERROR(__xludf.DUMMYFUNCTION("""COMPUTED_VALUE"""),"Weapon")</f>
        <v>Weapon</v>
      </c>
      <c r="B282" s="1" t="str">
        <f>IFERROR(__xludf.DUMMYFUNCTION("""COMPUTED_VALUE"""),"Cool Steel")</f>
        <v>Cool Steel</v>
      </c>
      <c r="C282" s="1" t="str">
        <f>IFERROR(__xludf.DUMMYFUNCTION("""COMPUTED_VALUE"""),"★★★")</f>
        <v>★★★</v>
      </c>
      <c r="D282" s="4">
        <f>IFERROR(__xludf.DUMMYFUNCTION("""COMPUTED_VALUE"""),44188.0)</f>
        <v>44188</v>
      </c>
      <c r="E282" s="1">
        <v>3.0</v>
      </c>
    </row>
    <row r="283" ht="15.75" customHeight="1">
      <c r="A283" s="1" t="str">
        <f>IFERROR(__xludf.DUMMYFUNCTION("""COMPUTED_VALUE"""),"Weapon")</f>
        <v>Weapon</v>
      </c>
      <c r="B283" s="1" t="str">
        <f>IFERROR(__xludf.DUMMYFUNCTION("""COMPUTED_VALUE"""),"Bloodtainted Greatsword")</f>
        <v>Bloodtainted Greatsword</v>
      </c>
      <c r="C283" s="1" t="str">
        <f>IFERROR(__xludf.DUMMYFUNCTION("""COMPUTED_VALUE"""),"★★★")</f>
        <v>★★★</v>
      </c>
      <c r="D283" s="4">
        <f>IFERROR(__xludf.DUMMYFUNCTION("""COMPUTED_VALUE"""),44188.0)</f>
        <v>44188</v>
      </c>
      <c r="E283" s="1">
        <v>3.0</v>
      </c>
    </row>
    <row r="284" ht="15.75" customHeight="1">
      <c r="A284" s="1" t="str">
        <f>IFERROR(__xludf.DUMMYFUNCTION("""COMPUTED_VALUE"""),"Weapon")</f>
        <v>Weapon</v>
      </c>
      <c r="B284" s="1" t="str">
        <f>IFERROR(__xludf.DUMMYFUNCTION("""COMPUTED_VALUE"""),"Emerald Orb")</f>
        <v>Emerald Orb</v>
      </c>
      <c r="C284" s="1" t="str">
        <f>IFERROR(__xludf.DUMMYFUNCTION("""COMPUTED_VALUE"""),"★★★")</f>
        <v>★★★</v>
      </c>
      <c r="D284" s="4">
        <f>IFERROR(__xludf.DUMMYFUNCTION("""COMPUTED_VALUE"""),44188.0)</f>
        <v>44188</v>
      </c>
      <c r="E284" s="1">
        <v>3.0</v>
      </c>
    </row>
    <row r="285" ht="15.75" customHeight="1">
      <c r="A285" s="1" t="str">
        <f>IFERROR(__xludf.DUMMYFUNCTION("""COMPUTED_VALUE"""),"Weapon")</f>
        <v>Weapon</v>
      </c>
      <c r="B285" s="1" t="str">
        <f>IFERROR(__xludf.DUMMYFUNCTION("""COMPUTED_VALUE"""),"Black Tassel")</f>
        <v>Black Tassel</v>
      </c>
      <c r="C285" s="1" t="str">
        <f>IFERROR(__xludf.DUMMYFUNCTION("""COMPUTED_VALUE"""),"★★★")</f>
        <v>★★★</v>
      </c>
      <c r="D285" s="4">
        <f>IFERROR(__xludf.DUMMYFUNCTION("""COMPUTED_VALUE"""),44188.0)</f>
        <v>44188</v>
      </c>
      <c r="E285" s="1">
        <v>3.0</v>
      </c>
    </row>
    <row r="286" ht="15.75" customHeight="1">
      <c r="A286" s="1" t="str">
        <f>IFERROR(__xludf.DUMMYFUNCTION("""COMPUTED_VALUE"""),"Weapon")</f>
        <v>Weapon</v>
      </c>
      <c r="B286" s="1" t="str">
        <f>IFERROR(__xludf.DUMMYFUNCTION("""COMPUTED_VALUE"""),"Harbinger of Dawn")</f>
        <v>Harbinger of Dawn</v>
      </c>
      <c r="C286" s="1" t="str">
        <f>IFERROR(__xludf.DUMMYFUNCTION("""COMPUTED_VALUE"""),"★★★")</f>
        <v>★★★</v>
      </c>
      <c r="D286" s="4">
        <f>IFERROR(__xludf.DUMMYFUNCTION("""COMPUTED_VALUE"""),44188.0)</f>
        <v>44188</v>
      </c>
      <c r="E286" s="1">
        <v>3.0</v>
      </c>
    </row>
    <row r="287" ht="15.75" customHeight="1">
      <c r="A287" s="1" t="str">
        <f>IFERROR(__xludf.DUMMYFUNCTION("""COMPUTED_VALUE"""),"Weapon")</f>
        <v>Weapon</v>
      </c>
      <c r="B287" s="1" t="str">
        <f>IFERROR(__xludf.DUMMYFUNCTION("""COMPUTED_VALUE"""),"Sharpshooter's Oath")</f>
        <v>Sharpshooter's Oath</v>
      </c>
      <c r="C287" s="1" t="str">
        <f>IFERROR(__xludf.DUMMYFUNCTION("""COMPUTED_VALUE"""),"★★★")</f>
        <v>★★★</v>
      </c>
      <c r="D287" s="4">
        <f>IFERROR(__xludf.DUMMYFUNCTION("""COMPUTED_VALUE"""),44188.0)</f>
        <v>44188</v>
      </c>
      <c r="E287" s="1">
        <v>3.0</v>
      </c>
    </row>
    <row r="288" ht="15.75" customHeight="1">
      <c r="A288" s="1" t="str">
        <f>IFERROR(__xludf.DUMMYFUNCTION("""COMPUTED_VALUE"""),"Character")</f>
        <v>Character</v>
      </c>
      <c r="B288" s="1" t="str">
        <f>IFERROR(__xludf.DUMMYFUNCTION("""COMPUTED_VALUE"""),"Bennett")</f>
        <v>Bennett</v>
      </c>
      <c r="C288" s="1" t="str">
        <f>IFERROR(__xludf.DUMMYFUNCTION("""COMPUTED_VALUE"""),"★★★★")</f>
        <v>★★★★</v>
      </c>
      <c r="D288" s="4">
        <f>IFERROR(__xludf.DUMMYFUNCTION("""COMPUTED_VALUE"""),44188.0)</f>
        <v>44188</v>
      </c>
      <c r="E288" s="1">
        <v>4.0</v>
      </c>
    </row>
    <row r="289" ht="15.75" customHeight="1">
      <c r="A289" s="1" t="str">
        <f>IFERROR(__xludf.DUMMYFUNCTION("""COMPUTED_VALUE"""),"Weapon")</f>
        <v>Weapon</v>
      </c>
      <c r="B289" s="1" t="str">
        <f>IFERROR(__xludf.DUMMYFUNCTION("""COMPUTED_VALUE"""),"Thrilling Tales of Dragon Slayers")</f>
        <v>Thrilling Tales of Dragon Slayers</v>
      </c>
      <c r="C289" s="1" t="str">
        <f>IFERROR(__xludf.DUMMYFUNCTION("""COMPUTED_VALUE"""),"★★★")</f>
        <v>★★★</v>
      </c>
      <c r="D289" s="4">
        <f>IFERROR(__xludf.DUMMYFUNCTION("""COMPUTED_VALUE"""),44188.0)</f>
        <v>44188</v>
      </c>
      <c r="E289" s="1">
        <v>3.0</v>
      </c>
    </row>
    <row r="290" ht="15.75" customHeight="1">
      <c r="A290" s="1" t="str">
        <f>IFERROR(__xludf.DUMMYFUNCTION("""COMPUTED_VALUE"""),"Weapon")</f>
        <v>Weapon</v>
      </c>
      <c r="B290" s="1" t="str">
        <f>IFERROR(__xludf.DUMMYFUNCTION("""COMPUTED_VALUE"""),"Raven Bow")</f>
        <v>Raven Bow</v>
      </c>
      <c r="C290" s="1" t="str">
        <f>IFERROR(__xludf.DUMMYFUNCTION("""COMPUTED_VALUE"""),"★★★")</f>
        <v>★★★</v>
      </c>
      <c r="D290" s="4">
        <f>IFERROR(__xludf.DUMMYFUNCTION("""COMPUTED_VALUE"""),44188.0)</f>
        <v>44188</v>
      </c>
      <c r="E290" s="1">
        <v>3.0</v>
      </c>
    </row>
    <row r="291" ht="15.75" customHeight="1">
      <c r="A291" s="1" t="str">
        <f>IFERROR(__xludf.DUMMYFUNCTION("""COMPUTED_VALUE"""),"Weapon")</f>
        <v>Weapon</v>
      </c>
      <c r="B291" s="1" t="str">
        <f>IFERROR(__xludf.DUMMYFUNCTION("""COMPUTED_VALUE"""),"Harbinger of Dawn")</f>
        <v>Harbinger of Dawn</v>
      </c>
      <c r="C291" s="1" t="str">
        <f>IFERROR(__xludf.DUMMYFUNCTION("""COMPUTED_VALUE"""),"★★★")</f>
        <v>★★★</v>
      </c>
      <c r="D291" s="4">
        <f>IFERROR(__xludf.DUMMYFUNCTION("""COMPUTED_VALUE"""),44188.0)</f>
        <v>44188</v>
      </c>
      <c r="E291" s="1">
        <v>3.0</v>
      </c>
    </row>
    <row r="292" ht="15.75" customHeight="1">
      <c r="A292" s="1" t="str">
        <f>IFERROR(__xludf.DUMMYFUNCTION("""COMPUTED_VALUE"""),"Weapon")</f>
        <v>Weapon</v>
      </c>
      <c r="B292" s="1" t="str">
        <f>IFERROR(__xludf.DUMMYFUNCTION("""COMPUTED_VALUE"""),"Bloodtainted Greatsword")</f>
        <v>Bloodtainted Greatsword</v>
      </c>
      <c r="C292" s="1" t="str">
        <f>IFERROR(__xludf.DUMMYFUNCTION("""COMPUTED_VALUE"""),"★★★")</f>
        <v>★★★</v>
      </c>
      <c r="D292" s="4">
        <f>IFERROR(__xludf.DUMMYFUNCTION("""COMPUTED_VALUE"""),44188.0)</f>
        <v>44188</v>
      </c>
      <c r="E292" s="1">
        <v>3.0</v>
      </c>
    </row>
    <row r="293" ht="15.75" customHeight="1">
      <c r="A293" s="1" t="str">
        <f>IFERROR(__xludf.DUMMYFUNCTION("""COMPUTED_VALUE"""),"Weapon")</f>
        <v>Weapon</v>
      </c>
      <c r="B293" s="1" t="str">
        <f>IFERROR(__xludf.DUMMYFUNCTION("""COMPUTED_VALUE"""),"Black Tassel")</f>
        <v>Black Tassel</v>
      </c>
      <c r="C293" s="1" t="str">
        <f>IFERROR(__xludf.DUMMYFUNCTION("""COMPUTED_VALUE"""),"★★★")</f>
        <v>★★★</v>
      </c>
      <c r="D293" s="4">
        <f>IFERROR(__xludf.DUMMYFUNCTION("""COMPUTED_VALUE"""),44188.0)</f>
        <v>44188</v>
      </c>
      <c r="E293" s="1">
        <v>3.0</v>
      </c>
    </row>
    <row r="294" ht="15.75" customHeight="1">
      <c r="A294" s="1" t="str">
        <f>IFERROR(__xludf.DUMMYFUNCTION("""COMPUTED_VALUE"""),"Weapon")</f>
        <v>Weapon</v>
      </c>
      <c r="B294" s="1" t="str">
        <f>IFERROR(__xludf.DUMMYFUNCTION("""COMPUTED_VALUE"""),"Bloodtainted Greatsword")</f>
        <v>Bloodtainted Greatsword</v>
      </c>
      <c r="C294" s="1" t="str">
        <f>IFERROR(__xludf.DUMMYFUNCTION("""COMPUTED_VALUE"""),"★★★")</f>
        <v>★★★</v>
      </c>
      <c r="D294" s="4">
        <f>IFERROR(__xludf.DUMMYFUNCTION("""COMPUTED_VALUE"""),44188.0)</f>
        <v>44188</v>
      </c>
      <c r="E294" s="1">
        <v>3.0</v>
      </c>
    </row>
    <row r="295" ht="15.75" customHeight="1">
      <c r="A295" s="1" t="str">
        <f>IFERROR(__xludf.DUMMYFUNCTION("""COMPUTED_VALUE"""),"Weapon")</f>
        <v>Weapon</v>
      </c>
      <c r="B295" s="1" t="str">
        <f>IFERROR(__xludf.DUMMYFUNCTION("""COMPUTED_VALUE"""),"Slingshot")</f>
        <v>Slingshot</v>
      </c>
      <c r="C295" s="1" t="str">
        <f>IFERROR(__xludf.DUMMYFUNCTION("""COMPUTED_VALUE"""),"★★★")</f>
        <v>★★★</v>
      </c>
      <c r="D295" s="4">
        <f>IFERROR(__xludf.DUMMYFUNCTION("""COMPUTED_VALUE"""),44188.0)</f>
        <v>44188</v>
      </c>
      <c r="E295" s="1">
        <v>3.0</v>
      </c>
    </row>
    <row r="296" ht="15.75" customHeight="1">
      <c r="A296" s="1" t="str">
        <f>IFERROR(__xludf.DUMMYFUNCTION("""COMPUTED_VALUE"""),"Weapon")</f>
        <v>Weapon</v>
      </c>
      <c r="B296" s="1" t="str">
        <f>IFERROR(__xludf.DUMMYFUNCTION("""COMPUTED_VALUE"""),"Sharpshooter's Oath")</f>
        <v>Sharpshooter's Oath</v>
      </c>
      <c r="C296" s="1" t="str">
        <f>IFERROR(__xludf.DUMMYFUNCTION("""COMPUTED_VALUE"""),"★★★")</f>
        <v>★★★</v>
      </c>
      <c r="D296" s="4">
        <f>IFERROR(__xludf.DUMMYFUNCTION("""COMPUTED_VALUE"""),44188.0)</f>
        <v>44188</v>
      </c>
      <c r="E296" s="1">
        <v>3.0</v>
      </c>
    </row>
    <row r="297" ht="15.75" customHeight="1">
      <c r="A297" s="1" t="str">
        <f>IFERROR(__xludf.DUMMYFUNCTION("""COMPUTED_VALUE"""),"Weapon")</f>
        <v>Weapon</v>
      </c>
      <c r="B297" s="1" t="str">
        <f>IFERROR(__xludf.DUMMYFUNCTION("""COMPUTED_VALUE"""),"Sharpshooter's Oath")</f>
        <v>Sharpshooter's Oath</v>
      </c>
      <c r="C297" s="1" t="str">
        <f>IFERROR(__xludf.DUMMYFUNCTION("""COMPUTED_VALUE"""),"★★★")</f>
        <v>★★★</v>
      </c>
      <c r="D297" s="4">
        <f>IFERROR(__xludf.DUMMYFUNCTION("""COMPUTED_VALUE"""),44188.0)</f>
        <v>44188</v>
      </c>
      <c r="E297" s="1">
        <v>3.0</v>
      </c>
    </row>
    <row r="298" ht="15.75" customHeight="1">
      <c r="A298" s="1" t="str">
        <f>IFERROR(__xludf.DUMMYFUNCTION("""COMPUTED_VALUE"""),"Weapon")</f>
        <v>Weapon</v>
      </c>
      <c r="B298" s="1" t="str">
        <f>IFERROR(__xludf.DUMMYFUNCTION("""COMPUTED_VALUE"""),"Favonius Sword")</f>
        <v>Favonius Sword</v>
      </c>
      <c r="C298" s="1" t="str">
        <f>IFERROR(__xludf.DUMMYFUNCTION("""COMPUTED_VALUE"""),"★★★★")</f>
        <v>★★★★</v>
      </c>
      <c r="D298" s="4">
        <f>IFERROR(__xludf.DUMMYFUNCTION("""COMPUTED_VALUE"""),44188.0)</f>
        <v>44188</v>
      </c>
      <c r="E298" s="1">
        <v>4.0</v>
      </c>
    </row>
    <row r="299" ht="15.75" customHeight="1">
      <c r="A299" s="1" t="str">
        <f>IFERROR(__xludf.DUMMYFUNCTION("""COMPUTED_VALUE"""),"Weapon")</f>
        <v>Weapon</v>
      </c>
      <c r="B299" s="1" t="str">
        <f>IFERROR(__xludf.DUMMYFUNCTION("""COMPUTED_VALUE"""),"Bloodtainted Greatsword")</f>
        <v>Bloodtainted Greatsword</v>
      </c>
      <c r="C299" s="1" t="str">
        <f>IFERROR(__xludf.DUMMYFUNCTION("""COMPUTED_VALUE"""),"★★★")</f>
        <v>★★★</v>
      </c>
      <c r="D299" s="4">
        <f>IFERROR(__xludf.DUMMYFUNCTION("""COMPUTED_VALUE"""),44188.0)</f>
        <v>44188</v>
      </c>
      <c r="E299" s="1">
        <v>3.0</v>
      </c>
    </row>
    <row r="300" ht="15.75" customHeight="1">
      <c r="A300" s="1" t="str">
        <f>IFERROR(__xludf.DUMMYFUNCTION("""COMPUTED_VALUE"""),"Weapon")</f>
        <v>Weapon</v>
      </c>
      <c r="B300" s="1" t="str">
        <f>IFERROR(__xludf.DUMMYFUNCTION("""COMPUTED_VALUE"""),"Magic Guide")</f>
        <v>Magic Guide</v>
      </c>
      <c r="C300" s="1" t="str">
        <f>IFERROR(__xludf.DUMMYFUNCTION("""COMPUTED_VALUE"""),"★★★")</f>
        <v>★★★</v>
      </c>
      <c r="D300" s="4">
        <f>IFERROR(__xludf.DUMMYFUNCTION("""COMPUTED_VALUE"""),44188.0)</f>
        <v>44188</v>
      </c>
      <c r="E300" s="1">
        <v>3.0</v>
      </c>
    </row>
    <row r="301" ht="15.75" customHeight="1">
      <c r="A301" s="1" t="str">
        <f>IFERROR(__xludf.DUMMYFUNCTION("""COMPUTED_VALUE"""),"Character")</f>
        <v>Character</v>
      </c>
      <c r="B301" s="1" t="str">
        <f>IFERROR(__xludf.DUMMYFUNCTION("""COMPUTED_VALUE"""),"Sucrose")</f>
        <v>Sucrose</v>
      </c>
      <c r="C301" s="1" t="str">
        <f>IFERROR(__xludf.DUMMYFUNCTION("""COMPUTED_VALUE"""),"★★★★")</f>
        <v>★★★★</v>
      </c>
      <c r="D301" s="4">
        <f>IFERROR(__xludf.DUMMYFUNCTION("""COMPUTED_VALUE"""),44188.0)</f>
        <v>44188</v>
      </c>
      <c r="E301" s="1">
        <v>4.0</v>
      </c>
    </row>
    <row r="302" ht="15.75" customHeight="1">
      <c r="A302" s="1" t="str">
        <f>IFERROR(__xludf.DUMMYFUNCTION("""COMPUTED_VALUE"""),"Weapon")</f>
        <v>Weapon</v>
      </c>
      <c r="B302" s="1" t="str">
        <f>IFERROR(__xludf.DUMMYFUNCTION("""COMPUTED_VALUE"""),"Thrilling Tales of Dragon Slayers")</f>
        <v>Thrilling Tales of Dragon Slayers</v>
      </c>
      <c r="C302" s="1" t="str">
        <f>IFERROR(__xludf.DUMMYFUNCTION("""COMPUTED_VALUE"""),"★★★")</f>
        <v>★★★</v>
      </c>
      <c r="D302" s="4">
        <f>IFERROR(__xludf.DUMMYFUNCTION("""COMPUTED_VALUE"""),44188.0)</f>
        <v>44188</v>
      </c>
      <c r="E302" s="1">
        <v>3.0</v>
      </c>
    </row>
    <row r="303" ht="15.75" customHeight="1">
      <c r="A303" s="1" t="str">
        <f>IFERROR(__xludf.DUMMYFUNCTION("""COMPUTED_VALUE"""),"Character")</f>
        <v>Character</v>
      </c>
      <c r="B303" s="1" t="str">
        <f>IFERROR(__xludf.DUMMYFUNCTION("""COMPUTED_VALUE"""),"Fischl")</f>
        <v>Fischl</v>
      </c>
      <c r="C303" s="1" t="str">
        <f>IFERROR(__xludf.DUMMYFUNCTION("""COMPUTED_VALUE"""),"★★★★")</f>
        <v>★★★★</v>
      </c>
      <c r="D303" s="4">
        <f>IFERROR(__xludf.DUMMYFUNCTION("""COMPUTED_VALUE"""),44188.0)</f>
        <v>44188</v>
      </c>
      <c r="E303" s="1">
        <v>4.0</v>
      </c>
    </row>
    <row r="304" ht="15.75" customHeight="1">
      <c r="A304" s="1" t="str">
        <f>IFERROR(__xludf.DUMMYFUNCTION("""COMPUTED_VALUE"""),"Weapon")</f>
        <v>Weapon</v>
      </c>
      <c r="B304" s="1" t="str">
        <f>IFERROR(__xludf.DUMMYFUNCTION("""COMPUTED_VALUE"""),"Thrilling Tales of Dragon Slayers")</f>
        <v>Thrilling Tales of Dragon Slayers</v>
      </c>
      <c r="C304" s="1" t="str">
        <f>IFERROR(__xludf.DUMMYFUNCTION("""COMPUTED_VALUE"""),"★★★")</f>
        <v>★★★</v>
      </c>
      <c r="D304" s="4">
        <f>IFERROR(__xludf.DUMMYFUNCTION("""COMPUTED_VALUE"""),44188.0)</f>
        <v>44188</v>
      </c>
      <c r="E304" s="1">
        <v>3.0</v>
      </c>
    </row>
    <row r="305" ht="15.75" customHeight="1">
      <c r="A305" s="1" t="str">
        <f>IFERROR(__xludf.DUMMYFUNCTION("""COMPUTED_VALUE"""),"Weapon")</f>
        <v>Weapon</v>
      </c>
      <c r="B305" s="1" t="str">
        <f>IFERROR(__xludf.DUMMYFUNCTION("""COMPUTED_VALUE"""),"Debate Club")</f>
        <v>Debate Club</v>
      </c>
      <c r="C305" s="1" t="str">
        <f>IFERROR(__xludf.DUMMYFUNCTION("""COMPUTED_VALUE"""),"★★★")</f>
        <v>★★★</v>
      </c>
      <c r="D305" s="4">
        <f>IFERROR(__xludf.DUMMYFUNCTION("""COMPUTED_VALUE"""),44188.0)</f>
        <v>44188</v>
      </c>
      <c r="E305" s="1">
        <v>3.0</v>
      </c>
    </row>
    <row r="306" ht="15.75" customHeight="1">
      <c r="A306" s="1" t="str">
        <f>IFERROR(__xludf.DUMMYFUNCTION("""COMPUTED_VALUE"""),"Weapon")</f>
        <v>Weapon</v>
      </c>
      <c r="B306" s="1" t="str">
        <f>IFERROR(__xludf.DUMMYFUNCTION("""COMPUTED_VALUE"""),"Skyrider Sword")</f>
        <v>Skyrider Sword</v>
      </c>
      <c r="C306" s="1" t="str">
        <f>IFERROR(__xludf.DUMMYFUNCTION("""COMPUTED_VALUE"""),"★★★")</f>
        <v>★★★</v>
      </c>
      <c r="D306" s="4">
        <f>IFERROR(__xludf.DUMMYFUNCTION("""COMPUTED_VALUE"""),44188.0)</f>
        <v>44188</v>
      </c>
      <c r="E306" s="1">
        <v>3.0</v>
      </c>
    </row>
    <row r="307" ht="15.75" customHeight="1">
      <c r="A307" s="1" t="str">
        <f>IFERROR(__xludf.DUMMYFUNCTION("""COMPUTED_VALUE"""),"Weapon")</f>
        <v>Weapon</v>
      </c>
      <c r="B307" s="1" t="str">
        <f>IFERROR(__xludf.DUMMYFUNCTION("""COMPUTED_VALUE"""),"Cool Steel")</f>
        <v>Cool Steel</v>
      </c>
      <c r="C307" s="1" t="str">
        <f>IFERROR(__xludf.DUMMYFUNCTION("""COMPUTED_VALUE"""),"★★★")</f>
        <v>★★★</v>
      </c>
      <c r="D307" s="4">
        <f>IFERROR(__xludf.DUMMYFUNCTION("""COMPUTED_VALUE"""),44188.0)</f>
        <v>44188</v>
      </c>
      <c r="E307" s="1">
        <v>3.0</v>
      </c>
    </row>
    <row r="308" ht="15.75" customHeight="1">
      <c r="A308" s="1" t="str">
        <f>IFERROR(__xludf.DUMMYFUNCTION("""COMPUTED_VALUE"""),"Weapon")</f>
        <v>Weapon</v>
      </c>
      <c r="B308" s="1" t="str">
        <f>IFERROR(__xludf.DUMMYFUNCTION("""COMPUTED_VALUE"""),"Harbinger of Dawn")</f>
        <v>Harbinger of Dawn</v>
      </c>
      <c r="C308" s="1" t="str">
        <f>IFERROR(__xludf.DUMMYFUNCTION("""COMPUTED_VALUE"""),"★★★")</f>
        <v>★★★</v>
      </c>
      <c r="D308" s="4">
        <f>IFERROR(__xludf.DUMMYFUNCTION("""COMPUTED_VALUE"""),44188.0)</f>
        <v>44188</v>
      </c>
      <c r="E308" s="1">
        <v>3.0</v>
      </c>
    </row>
    <row r="309" ht="15.75" customHeight="1">
      <c r="A309" s="1" t="str">
        <f>IFERROR(__xludf.DUMMYFUNCTION("""COMPUTED_VALUE"""),"Weapon")</f>
        <v>Weapon</v>
      </c>
      <c r="B309" s="1" t="str">
        <f>IFERROR(__xludf.DUMMYFUNCTION("""COMPUTED_VALUE"""),"Slingshot")</f>
        <v>Slingshot</v>
      </c>
      <c r="C309" s="1" t="str">
        <f>IFERROR(__xludf.DUMMYFUNCTION("""COMPUTED_VALUE"""),"★★★")</f>
        <v>★★★</v>
      </c>
      <c r="D309" s="4">
        <f>IFERROR(__xludf.DUMMYFUNCTION("""COMPUTED_VALUE"""),44188.0)</f>
        <v>44188</v>
      </c>
      <c r="E309" s="1">
        <v>3.0</v>
      </c>
    </row>
    <row r="310" ht="15.75" customHeight="1">
      <c r="A310" s="1" t="str">
        <f>IFERROR(__xludf.DUMMYFUNCTION("""COMPUTED_VALUE"""),"Weapon")</f>
        <v>Weapon</v>
      </c>
      <c r="B310" s="1" t="str">
        <f>IFERROR(__xludf.DUMMYFUNCTION("""COMPUTED_VALUE"""),"Emerald Orb")</f>
        <v>Emerald Orb</v>
      </c>
      <c r="C310" s="1" t="str">
        <f>IFERROR(__xludf.DUMMYFUNCTION("""COMPUTED_VALUE"""),"★★★")</f>
        <v>★★★</v>
      </c>
      <c r="D310" s="4">
        <f>IFERROR(__xludf.DUMMYFUNCTION("""COMPUTED_VALUE"""),44188.0)</f>
        <v>44188</v>
      </c>
      <c r="E310" s="1">
        <v>3.0</v>
      </c>
    </row>
    <row r="311" ht="15.75" customHeight="1">
      <c r="A311" s="1" t="str">
        <f>IFERROR(__xludf.DUMMYFUNCTION("""COMPUTED_VALUE"""),"Weapon")</f>
        <v>Weapon</v>
      </c>
      <c r="B311" s="1" t="str">
        <f>IFERROR(__xludf.DUMMYFUNCTION("""COMPUTED_VALUE"""),"Ferrous Shadow")</f>
        <v>Ferrous Shadow</v>
      </c>
      <c r="C311" s="1" t="str">
        <f>IFERROR(__xludf.DUMMYFUNCTION("""COMPUTED_VALUE"""),"★★★")</f>
        <v>★★★</v>
      </c>
      <c r="D311" s="4">
        <f>IFERROR(__xludf.DUMMYFUNCTION("""COMPUTED_VALUE"""),44188.0)</f>
        <v>44188</v>
      </c>
      <c r="E311" s="1">
        <v>3.0</v>
      </c>
    </row>
    <row r="312" ht="15.75" customHeight="1">
      <c r="A312" s="1" t="str">
        <f>IFERROR(__xludf.DUMMYFUNCTION("""COMPUTED_VALUE"""),"Weapon")</f>
        <v>Weapon</v>
      </c>
      <c r="B312" s="1" t="str">
        <f>IFERROR(__xludf.DUMMYFUNCTION("""COMPUTED_VALUE"""),"Raven Bow")</f>
        <v>Raven Bow</v>
      </c>
      <c r="C312" s="1" t="str">
        <f>IFERROR(__xludf.DUMMYFUNCTION("""COMPUTED_VALUE"""),"★★★")</f>
        <v>★★★</v>
      </c>
      <c r="D312" s="4">
        <f>IFERROR(__xludf.DUMMYFUNCTION("""COMPUTED_VALUE"""),44188.0)</f>
        <v>44188</v>
      </c>
      <c r="E312" s="1">
        <v>3.0</v>
      </c>
    </row>
    <row r="313" ht="15.75" customHeight="1">
      <c r="A313" s="1" t="str">
        <f>IFERROR(__xludf.DUMMYFUNCTION("""COMPUTED_VALUE"""),"Character")</f>
        <v>Character</v>
      </c>
      <c r="B313" s="1" t="str">
        <f>IFERROR(__xludf.DUMMYFUNCTION("""COMPUTED_VALUE"""),"Sucrose")</f>
        <v>Sucrose</v>
      </c>
      <c r="C313" s="1" t="str">
        <f>IFERROR(__xludf.DUMMYFUNCTION("""COMPUTED_VALUE"""),"★★★★")</f>
        <v>★★★★</v>
      </c>
      <c r="D313" s="4">
        <f>IFERROR(__xludf.DUMMYFUNCTION("""COMPUTED_VALUE"""),44188.0)</f>
        <v>44188</v>
      </c>
      <c r="E313" s="1">
        <v>4.0</v>
      </c>
    </row>
    <row r="314" ht="15.75" customHeight="1">
      <c r="A314" s="1" t="str">
        <f>IFERROR(__xludf.DUMMYFUNCTION("""COMPUTED_VALUE"""),"Character")</f>
        <v>Character</v>
      </c>
      <c r="B314" s="1" t="str">
        <f>IFERROR(__xludf.DUMMYFUNCTION("""COMPUTED_VALUE"""),"Albedo")</f>
        <v>Albedo</v>
      </c>
      <c r="C314" s="1" t="str">
        <f>IFERROR(__xludf.DUMMYFUNCTION("""COMPUTED_VALUE"""),"★★★★★")</f>
        <v>★★★★★</v>
      </c>
      <c r="D314" s="4">
        <f>IFERROR(__xludf.DUMMYFUNCTION("""COMPUTED_VALUE"""),44188.0)</f>
        <v>44188</v>
      </c>
      <c r="E314" s="1">
        <v>5.0</v>
      </c>
    </row>
    <row r="315" ht="15.75" customHeight="1">
      <c r="A315" s="1" t="str">
        <f>IFERROR(__xludf.DUMMYFUNCTION("""COMPUTED_VALUE"""),"Character")</f>
        <v>Character</v>
      </c>
      <c r="B315" s="1" t="str">
        <f>IFERROR(__xludf.DUMMYFUNCTION("""COMPUTED_VALUE"""),"Noelle")</f>
        <v>Noelle</v>
      </c>
      <c r="C315" s="1" t="str">
        <f>IFERROR(__xludf.DUMMYFUNCTION("""COMPUTED_VALUE"""),"★★★★")</f>
        <v>★★★★</v>
      </c>
      <c r="D315" s="4">
        <f>IFERROR(__xludf.DUMMYFUNCTION("""COMPUTED_VALUE"""),44192.0)</f>
        <v>44192</v>
      </c>
      <c r="E315" s="1">
        <v>4.0</v>
      </c>
    </row>
    <row r="316" ht="15.75" customHeight="1">
      <c r="A316" s="1" t="str">
        <f>IFERROR(__xludf.DUMMYFUNCTION("""COMPUTED_VALUE"""),"Weapon")</f>
        <v>Weapon</v>
      </c>
      <c r="B316" s="1" t="str">
        <f>IFERROR(__xludf.DUMMYFUNCTION("""COMPUTED_VALUE"""),"Bloodtainted Greatsword")</f>
        <v>Bloodtainted Greatsword</v>
      </c>
      <c r="C316" s="1" t="str">
        <f>IFERROR(__xludf.DUMMYFUNCTION("""COMPUTED_VALUE"""),"★★★")</f>
        <v>★★★</v>
      </c>
      <c r="D316" s="4">
        <f>IFERROR(__xludf.DUMMYFUNCTION("""COMPUTED_VALUE"""),44192.0)</f>
        <v>44192</v>
      </c>
      <c r="E316" s="1">
        <v>3.0</v>
      </c>
    </row>
    <row r="317" ht="15.75" customHeight="1">
      <c r="A317" s="1" t="str">
        <f>IFERROR(__xludf.DUMMYFUNCTION("""COMPUTED_VALUE"""),"Weapon")</f>
        <v>Weapon</v>
      </c>
      <c r="B317" s="1" t="str">
        <f>IFERROR(__xludf.DUMMYFUNCTION("""COMPUTED_VALUE"""),"Magic Guide")</f>
        <v>Magic Guide</v>
      </c>
      <c r="C317" s="1" t="str">
        <f>IFERROR(__xludf.DUMMYFUNCTION("""COMPUTED_VALUE"""),"★★★")</f>
        <v>★★★</v>
      </c>
      <c r="D317" s="4">
        <f>IFERROR(__xludf.DUMMYFUNCTION("""COMPUTED_VALUE"""),44192.0)</f>
        <v>44192</v>
      </c>
      <c r="E317" s="1">
        <v>3.0</v>
      </c>
    </row>
    <row r="318" ht="15.75" customHeight="1">
      <c r="A318" s="1" t="str">
        <f>IFERROR(__xludf.DUMMYFUNCTION("""COMPUTED_VALUE"""),"Weapon")</f>
        <v>Weapon</v>
      </c>
      <c r="B318" s="1" t="str">
        <f>IFERROR(__xludf.DUMMYFUNCTION("""COMPUTED_VALUE"""),"Bloodtainted Greatsword")</f>
        <v>Bloodtainted Greatsword</v>
      </c>
      <c r="C318" s="1" t="str">
        <f>IFERROR(__xludf.DUMMYFUNCTION("""COMPUTED_VALUE"""),"★★★")</f>
        <v>★★★</v>
      </c>
      <c r="D318" s="4">
        <f>IFERROR(__xludf.DUMMYFUNCTION("""COMPUTED_VALUE"""),44192.0)</f>
        <v>44192</v>
      </c>
      <c r="E318" s="1">
        <v>3.0</v>
      </c>
    </row>
    <row r="319" ht="15.75" customHeight="1">
      <c r="A319" s="1" t="str">
        <f>IFERROR(__xludf.DUMMYFUNCTION("""COMPUTED_VALUE"""),"Weapon")</f>
        <v>Weapon</v>
      </c>
      <c r="B319" s="1" t="str">
        <f>IFERROR(__xludf.DUMMYFUNCTION("""COMPUTED_VALUE"""),"Harbinger of Dawn")</f>
        <v>Harbinger of Dawn</v>
      </c>
      <c r="C319" s="1" t="str">
        <f>IFERROR(__xludf.DUMMYFUNCTION("""COMPUTED_VALUE"""),"★★★")</f>
        <v>★★★</v>
      </c>
      <c r="D319" s="4">
        <f>IFERROR(__xludf.DUMMYFUNCTION("""COMPUTED_VALUE"""),44192.0)</f>
        <v>44192</v>
      </c>
      <c r="E319" s="1">
        <v>3.0</v>
      </c>
    </row>
    <row r="320" ht="15.75" customHeight="1">
      <c r="A320" s="1" t="str">
        <f>IFERROR(__xludf.DUMMYFUNCTION("""COMPUTED_VALUE"""),"Weapon")</f>
        <v>Weapon</v>
      </c>
      <c r="B320" s="1" t="str">
        <f>IFERROR(__xludf.DUMMYFUNCTION("""COMPUTED_VALUE"""),"Skyrider Sword")</f>
        <v>Skyrider Sword</v>
      </c>
      <c r="C320" s="1" t="str">
        <f>IFERROR(__xludf.DUMMYFUNCTION("""COMPUTED_VALUE"""),"★★★")</f>
        <v>★★★</v>
      </c>
      <c r="D320" s="4">
        <f>IFERROR(__xludf.DUMMYFUNCTION("""COMPUTED_VALUE"""),44192.0)</f>
        <v>44192</v>
      </c>
      <c r="E320" s="1">
        <v>3.0</v>
      </c>
    </row>
    <row r="321" ht="15.75" customHeight="1">
      <c r="A321" s="1" t="str">
        <f>IFERROR(__xludf.DUMMYFUNCTION("""COMPUTED_VALUE"""),"Weapon")</f>
        <v>Weapon</v>
      </c>
      <c r="B321" s="1" t="str">
        <f>IFERROR(__xludf.DUMMYFUNCTION("""COMPUTED_VALUE"""),"Thrilling Tales of Dragon Slayers")</f>
        <v>Thrilling Tales of Dragon Slayers</v>
      </c>
      <c r="C321" s="1" t="str">
        <f>IFERROR(__xludf.DUMMYFUNCTION("""COMPUTED_VALUE"""),"★★★")</f>
        <v>★★★</v>
      </c>
      <c r="D321" s="4">
        <f>IFERROR(__xludf.DUMMYFUNCTION("""COMPUTED_VALUE"""),44192.0)</f>
        <v>44192</v>
      </c>
      <c r="E321" s="1">
        <v>3.0</v>
      </c>
    </row>
    <row r="322" ht="15.75" customHeight="1">
      <c r="A322" s="1" t="str">
        <f>IFERROR(__xludf.DUMMYFUNCTION("""COMPUTED_VALUE"""),"Weapon")</f>
        <v>Weapon</v>
      </c>
      <c r="B322" s="1" t="str">
        <f>IFERROR(__xludf.DUMMYFUNCTION("""COMPUTED_VALUE"""),"Magic Guide")</f>
        <v>Magic Guide</v>
      </c>
      <c r="C322" s="1" t="str">
        <f>IFERROR(__xludf.DUMMYFUNCTION("""COMPUTED_VALUE"""),"★★★")</f>
        <v>★★★</v>
      </c>
      <c r="D322" s="4">
        <f>IFERROR(__xludf.DUMMYFUNCTION("""COMPUTED_VALUE"""),44192.0)</f>
        <v>44192</v>
      </c>
      <c r="E322" s="1">
        <v>3.0</v>
      </c>
    </row>
    <row r="323" ht="15.75" customHeight="1">
      <c r="A323" s="1" t="str">
        <f>IFERROR(__xludf.DUMMYFUNCTION("""COMPUTED_VALUE"""),"Weapon")</f>
        <v>Weapon</v>
      </c>
      <c r="B323" s="1" t="str">
        <f>IFERROR(__xludf.DUMMYFUNCTION("""COMPUTED_VALUE"""),"Slingshot")</f>
        <v>Slingshot</v>
      </c>
      <c r="C323" s="1" t="str">
        <f>IFERROR(__xludf.DUMMYFUNCTION("""COMPUTED_VALUE"""),"★★★")</f>
        <v>★★★</v>
      </c>
      <c r="D323" s="4">
        <f>IFERROR(__xludf.DUMMYFUNCTION("""COMPUTED_VALUE"""),44192.0)</f>
        <v>44192</v>
      </c>
      <c r="E323" s="1">
        <v>3.0</v>
      </c>
    </row>
    <row r="324" ht="15.75" customHeight="1">
      <c r="A324" s="1" t="str">
        <f>IFERROR(__xludf.DUMMYFUNCTION("""COMPUTED_VALUE"""),"Character")</f>
        <v>Character</v>
      </c>
      <c r="B324" s="1" t="str">
        <f>IFERROR(__xludf.DUMMYFUNCTION("""COMPUTED_VALUE"""),"Sucrose")</f>
        <v>Sucrose</v>
      </c>
      <c r="C324" s="1" t="str">
        <f>IFERROR(__xludf.DUMMYFUNCTION("""COMPUTED_VALUE"""),"★★★★")</f>
        <v>★★★★</v>
      </c>
      <c r="D324" s="4">
        <f>IFERROR(__xludf.DUMMYFUNCTION("""COMPUTED_VALUE"""),44192.0)</f>
        <v>44192</v>
      </c>
      <c r="E324" s="1">
        <v>4.0</v>
      </c>
    </row>
    <row r="325" ht="15.75" customHeight="1">
      <c r="A325" s="1" t="str">
        <f>IFERROR(__xludf.DUMMYFUNCTION("""COMPUTED_VALUE"""),"Weapon")</f>
        <v>Weapon</v>
      </c>
      <c r="B325" s="1" t="str">
        <f>IFERROR(__xludf.DUMMYFUNCTION("""COMPUTED_VALUE"""),"Magic Guide")</f>
        <v>Magic Guide</v>
      </c>
      <c r="C325" s="1" t="str">
        <f>IFERROR(__xludf.DUMMYFUNCTION("""COMPUTED_VALUE"""),"★★★")</f>
        <v>★★★</v>
      </c>
      <c r="D325" s="4">
        <f>IFERROR(__xludf.DUMMYFUNCTION("""COMPUTED_VALUE"""),44207.0)</f>
        <v>44207</v>
      </c>
      <c r="E325" s="1">
        <v>3.0</v>
      </c>
    </row>
    <row r="326" ht="15.75" customHeight="1">
      <c r="A326" s="1" t="str">
        <f>IFERROR(__xludf.DUMMYFUNCTION("""COMPUTED_VALUE"""),"Weapon")</f>
        <v>Weapon</v>
      </c>
      <c r="B326" s="1" t="str">
        <f>IFERROR(__xludf.DUMMYFUNCTION("""COMPUTED_VALUE"""),"Magic Guide")</f>
        <v>Magic Guide</v>
      </c>
      <c r="C326" s="1" t="str">
        <f>IFERROR(__xludf.DUMMYFUNCTION("""COMPUTED_VALUE"""),"★★★")</f>
        <v>★★★</v>
      </c>
      <c r="D326" s="4">
        <f>IFERROR(__xludf.DUMMYFUNCTION("""COMPUTED_VALUE"""),44207.0)</f>
        <v>44207</v>
      </c>
      <c r="E326" s="1">
        <v>3.0</v>
      </c>
    </row>
    <row r="327" ht="15.75" customHeight="1">
      <c r="A327" s="1" t="str">
        <f>IFERROR(__xludf.DUMMYFUNCTION("""COMPUTED_VALUE"""),"Weapon")</f>
        <v>Weapon</v>
      </c>
      <c r="B327" s="1" t="str">
        <f>IFERROR(__xludf.DUMMYFUNCTION("""COMPUTED_VALUE"""),"Debate Club")</f>
        <v>Debate Club</v>
      </c>
      <c r="C327" s="1" t="str">
        <f>IFERROR(__xludf.DUMMYFUNCTION("""COMPUTED_VALUE"""),"★★★")</f>
        <v>★★★</v>
      </c>
      <c r="D327" s="4">
        <f>IFERROR(__xludf.DUMMYFUNCTION("""COMPUTED_VALUE"""),44207.0)</f>
        <v>44207</v>
      </c>
      <c r="E327" s="1">
        <v>3.0</v>
      </c>
    </row>
    <row r="328" ht="15.75" customHeight="1">
      <c r="A328" s="1" t="str">
        <f>IFERROR(__xludf.DUMMYFUNCTION("""COMPUTED_VALUE"""),"Weapon")</f>
        <v>Weapon</v>
      </c>
      <c r="B328" s="1" t="str">
        <f>IFERROR(__xludf.DUMMYFUNCTION("""COMPUTED_VALUE"""),"Debate Club")</f>
        <v>Debate Club</v>
      </c>
      <c r="C328" s="1" t="str">
        <f>IFERROR(__xludf.DUMMYFUNCTION("""COMPUTED_VALUE"""),"★★★")</f>
        <v>★★★</v>
      </c>
      <c r="D328" s="4">
        <f>IFERROR(__xludf.DUMMYFUNCTION("""COMPUTED_VALUE"""),44207.0)</f>
        <v>44207</v>
      </c>
      <c r="E328" s="1">
        <v>3.0</v>
      </c>
    </row>
    <row r="329" ht="15.75" customHeight="1">
      <c r="A329" s="1" t="str">
        <f>IFERROR(__xludf.DUMMYFUNCTION("""COMPUTED_VALUE"""),"Weapon")</f>
        <v>Weapon</v>
      </c>
      <c r="B329" s="1" t="str">
        <f>IFERROR(__xludf.DUMMYFUNCTION("""COMPUTED_VALUE"""),"Sharpshooter's Oath")</f>
        <v>Sharpshooter's Oath</v>
      </c>
      <c r="C329" s="1" t="str">
        <f>IFERROR(__xludf.DUMMYFUNCTION("""COMPUTED_VALUE"""),"★★★")</f>
        <v>★★★</v>
      </c>
      <c r="D329" s="4">
        <f>IFERROR(__xludf.DUMMYFUNCTION("""COMPUTED_VALUE"""),44207.0)</f>
        <v>44207</v>
      </c>
      <c r="E329" s="1">
        <v>3.0</v>
      </c>
    </row>
    <row r="330" ht="15.75" customHeight="1">
      <c r="A330" s="1" t="str">
        <f>IFERROR(__xludf.DUMMYFUNCTION("""COMPUTED_VALUE"""),"Weapon")</f>
        <v>Weapon</v>
      </c>
      <c r="B330" s="1" t="str">
        <f>IFERROR(__xludf.DUMMYFUNCTION("""COMPUTED_VALUE"""),"Slingshot")</f>
        <v>Slingshot</v>
      </c>
      <c r="C330" s="1" t="str">
        <f>IFERROR(__xludf.DUMMYFUNCTION("""COMPUTED_VALUE"""),"★★★")</f>
        <v>★★★</v>
      </c>
      <c r="D330" s="4">
        <f>IFERROR(__xludf.DUMMYFUNCTION("""COMPUTED_VALUE"""),44207.0)</f>
        <v>44207</v>
      </c>
      <c r="E330" s="1">
        <v>3.0</v>
      </c>
    </row>
    <row r="331" ht="15.75" customHeight="1">
      <c r="A331" s="1" t="str">
        <f>IFERROR(__xludf.DUMMYFUNCTION("""COMPUTED_VALUE"""),"Weapon")</f>
        <v>Weapon</v>
      </c>
      <c r="B331" s="1" t="str">
        <f>IFERROR(__xludf.DUMMYFUNCTION("""COMPUTED_VALUE"""),"Skyrider Sword")</f>
        <v>Skyrider Sword</v>
      </c>
      <c r="C331" s="1" t="str">
        <f>IFERROR(__xludf.DUMMYFUNCTION("""COMPUTED_VALUE"""),"★★★")</f>
        <v>★★★</v>
      </c>
      <c r="D331" s="4">
        <f>IFERROR(__xludf.DUMMYFUNCTION("""COMPUTED_VALUE"""),44207.0)</f>
        <v>44207</v>
      </c>
      <c r="E331" s="1">
        <v>3.0</v>
      </c>
    </row>
    <row r="332" ht="15.75" customHeight="1">
      <c r="A332" s="1" t="str">
        <f>IFERROR(__xludf.DUMMYFUNCTION("""COMPUTED_VALUE"""),"Weapon")</f>
        <v>Weapon</v>
      </c>
      <c r="B332" s="1" t="str">
        <f>IFERROR(__xludf.DUMMYFUNCTION("""COMPUTED_VALUE"""),"Harbinger of Dawn")</f>
        <v>Harbinger of Dawn</v>
      </c>
      <c r="C332" s="1" t="str">
        <f>IFERROR(__xludf.DUMMYFUNCTION("""COMPUTED_VALUE"""),"★★★")</f>
        <v>★★★</v>
      </c>
      <c r="D332" s="4">
        <f>IFERROR(__xludf.DUMMYFUNCTION("""COMPUTED_VALUE"""),44207.0)</f>
        <v>44207</v>
      </c>
      <c r="E332" s="1">
        <v>3.0</v>
      </c>
    </row>
    <row r="333" ht="15.75" customHeight="1">
      <c r="A333" s="1" t="str">
        <f>IFERROR(__xludf.DUMMYFUNCTION("""COMPUTED_VALUE"""),"Character")</f>
        <v>Character</v>
      </c>
      <c r="B333" s="1" t="str">
        <f>IFERROR(__xludf.DUMMYFUNCTION("""COMPUTED_VALUE"""),"Sucrose")</f>
        <v>Sucrose</v>
      </c>
      <c r="C333" s="1" t="str">
        <f>IFERROR(__xludf.DUMMYFUNCTION("""COMPUTED_VALUE"""),"★★★★")</f>
        <v>★★★★</v>
      </c>
      <c r="D333" s="4">
        <f>IFERROR(__xludf.DUMMYFUNCTION("""COMPUTED_VALUE"""),44207.0)</f>
        <v>44207</v>
      </c>
      <c r="E333" s="1">
        <v>4.0</v>
      </c>
    </row>
    <row r="334" ht="15.75" customHeight="1">
      <c r="A334" s="1" t="str">
        <f>IFERROR(__xludf.DUMMYFUNCTION("""COMPUTED_VALUE"""),"Weapon")</f>
        <v>Weapon</v>
      </c>
      <c r="B334" s="1" t="str">
        <f>IFERROR(__xludf.DUMMYFUNCTION("""COMPUTED_VALUE"""),"Harbinger of Dawn")</f>
        <v>Harbinger of Dawn</v>
      </c>
      <c r="C334" s="1" t="str">
        <f>IFERROR(__xludf.DUMMYFUNCTION("""COMPUTED_VALUE"""),"★★★")</f>
        <v>★★★</v>
      </c>
      <c r="D334" s="4">
        <f>IFERROR(__xludf.DUMMYFUNCTION("""COMPUTED_VALUE"""),44207.0)</f>
        <v>44207</v>
      </c>
      <c r="E334" s="1">
        <v>3.0</v>
      </c>
    </row>
    <row r="335" ht="15.75" customHeight="1">
      <c r="A335" s="1" t="str">
        <f>IFERROR(__xludf.DUMMYFUNCTION("""COMPUTED_VALUE"""),"Weapon")</f>
        <v>Weapon</v>
      </c>
      <c r="B335" s="1" t="str">
        <f>IFERROR(__xludf.DUMMYFUNCTION("""COMPUTED_VALUE"""),"Harbinger of Dawn")</f>
        <v>Harbinger of Dawn</v>
      </c>
      <c r="C335" s="1" t="str">
        <f>IFERROR(__xludf.DUMMYFUNCTION("""COMPUTED_VALUE"""),"★★★")</f>
        <v>★★★</v>
      </c>
      <c r="D335" s="4">
        <f>IFERROR(__xludf.DUMMYFUNCTION("""COMPUTED_VALUE"""),44208.0)</f>
        <v>44208</v>
      </c>
      <c r="E335" s="1">
        <v>3.0</v>
      </c>
    </row>
    <row r="336" ht="15.75" customHeight="1">
      <c r="A336" s="1" t="str">
        <f>IFERROR(__xludf.DUMMYFUNCTION("""COMPUTED_VALUE"""),"Weapon")</f>
        <v>Weapon</v>
      </c>
      <c r="B336" s="1" t="str">
        <f>IFERROR(__xludf.DUMMYFUNCTION("""COMPUTED_VALUE"""),"Skyrider Sword")</f>
        <v>Skyrider Sword</v>
      </c>
      <c r="C336" s="1" t="str">
        <f>IFERROR(__xludf.DUMMYFUNCTION("""COMPUTED_VALUE"""),"★★★")</f>
        <v>★★★</v>
      </c>
      <c r="D336" s="4">
        <f>IFERROR(__xludf.DUMMYFUNCTION("""COMPUTED_VALUE"""),44208.0)</f>
        <v>44208</v>
      </c>
      <c r="E336" s="1">
        <v>3.0</v>
      </c>
    </row>
    <row r="337" ht="15.75" customHeight="1">
      <c r="A337" s="1" t="str">
        <f>IFERROR(__xludf.DUMMYFUNCTION("""COMPUTED_VALUE"""),"Weapon")</f>
        <v>Weapon</v>
      </c>
      <c r="B337" s="1" t="str">
        <f>IFERROR(__xludf.DUMMYFUNCTION("""COMPUTED_VALUE"""),"Cool Steel")</f>
        <v>Cool Steel</v>
      </c>
      <c r="C337" s="1" t="str">
        <f>IFERROR(__xludf.DUMMYFUNCTION("""COMPUTED_VALUE"""),"★★★")</f>
        <v>★★★</v>
      </c>
      <c r="D337" s="4">
        <f>IFERROR(__xludf.DUMMYFUNCTION("""COMPUTED_VALUE"""),44208.0)</f>
        <v>44208</v>
      </c>
      <c r="E337" s="1">
        <v>3.0</v>
      </c>
    </row>
    <row r="338" ht="15.75" customHeight="1">
      <c r="A338" s="1" t="str">
        <f>IFERROR(__xludf.DUMMYFUNCTION("""COMPUTED_VALUE"""),"Weapon")</f>
        <v>Weapon</v>
      </c>
      <c r="B338" s="1" t="str">
        <f>IFERROR(__xludf.DUMMYFUNCTION("""COMPUTED_VALUE"""),"Skyrider Sword")</f>
        <v>Skyrider Sword</v>
      </c>
      <c r="C338" s="1" t="str">
        <f>IFERROR(__xludf.DUMMYFUNCTION("""COMPUTED_VALUE"""),"★★★")</f>
        <v>★★★</v>
      </c>
      <c r="D338" s="4">
        <f>IFERROR(__xludf.DUMMYFUNCTION("""COMPUTED_VALUE"""),44208.0)</f>
        <v>44208</v>
      </c>
      <c r="E338" s="1">
        <v>3.0</v>
      </c>
    </row>
    <row r="339" ht="15.75" customHeight="1">
      <c r="A339" s="1" t="str">
        <f>IFERROR(__xludf.DUMMYFUNCTION("""COMPUTED_VALUE"""),"Weapon")</f>
        <v>Weapon</v>
      </c>
      <c r="B339" s="1" t="str">
        <f>IFERROR(__xludf.DUMMYFUNCTION("""COMPUTED_VALUE"""),"Black Tassel")</f>
        <v>Black Tassel</v>
      </c>
      <c r="C339" s="1" t="str">
        <f>IFERROR(__xludf.DUMMYFUNCTION("""COMPUTED_VALUE"""),"★★★")</f>
        <v>★★★</v>
      </c>
      <c r="D339" s="4">
        <f>IFERROR(__xludf.DUMMYFUNCTION("""COMPUTED_VALUE"""),44208.0)</f>
        <v>44208</v>
      </c>
      <c r="E339" s="1">
        <v>3.0</v>
      </c>
    </row>
    <row r="340" ht="15.75" customHeight="1">
      <c r="A340" s="1" t="str">
        <f>IFERROR(__xludf.DUMMYFUNCTION("""COMPUTED_VALUE"""),"Weapon")</f>
        <v>Weapon</v>
      </c>
      <c r="B340" s="1" t="str">
        <f>IFERROR(__xludf.DUMMYFUNCTION("""COMPUTED_VALUE"""),"Sharpshooter's Oath")</f>
        <v>Sharpshooter's Oath</v>
      </c>
      <c r="C340" s="1" t="str">
        <f>IFERROR(__xludf.DUMMYFUNCTION("""COMPUTED_VALUE"""),"★★★")</f>
        <v>★★★</v>
      </c>
      <c r="D340" s="4">
        <f>IFERROR(__xludf.DUMMYFUNCTION("""COMPUTED_VALUE"""),44208.0)</f>
        <v>44208</v>
      </c>
      <c r="E340" s="1">
        <v>3.0</v>
      </c>
    </row>
    <row r="341" ht="15.75" customHeight="1">
      <c r="A341" s="1" t="str">
        <f>IFERROR(__xludf.DUMMYFUNCTION("""COMPUTED_VALUE"""),"Weapon")</f>
        <v>Weapon</v>
      </c>
      <c r="B341" s="1" t="str">
        <f>IFERROR(__xludf.DUMMYFUNCTION("""COMPUTED_VALUE"""),"Sharpshooter's Oath")</f>
        <v>Sharpshooter's Oath</v>
      </c>
      <c r="C341" s="1" t="str">
        <f>IFERROR(__xludf.DUMMYFUNCTION("""COMPUTED_VALUE"""),"★★★")</f>
        <v>★★★</v>
      </c>
      <c r="D341" s="4">
        <f>IFERROR(__xludf.DUMMYFUNCTION("""COMPUTED_VALUE"""),44208.0)</f>
        <v>44208</v>
      </c>
      <c r="E341" s="1">
        <v>3.0</v>
      </c>
    </row>
    <row r="342" ht="15.75" customHeight="1">
      <c r="A342" s="1" t="str">
        <f>IFERROR(__xludf.DUMMYFUNCTION("""COMPUTED_VALUE"""),"Character")</f>
        <v>Character</v>
      </c>
      <c r="B342" s="1" t="str">
        <f>IFERROR(__xludf.DUMMYFUNCTION("""COMPUTED_VALUE"""),"Xiangling")</f>
        <v>Xiangling</v>
      </c>
      <c r="C342" s="1" t="str">
        <f>IFERROR(__xludf.DUMMYFUNCTION("""COMPUTED_VALUE"""),"★★★★")</f>
        <v>★★★★</v>
      </c>
      <c r="D342" s="4">
        <f>IFERROR(__xludf.DUMMYFUNCTION("""COMPUTED_VALUE"""),44208.0)</f>
        <v>44208</v>
      </c>
      <c r="E342" s="1">
        <v>4.0</v>
      </c>
    </row>
    <row r="343" ht="15.75" customHeight="1">
      <c r="A343" s="1" t="str">
        <f>IFERROR(__xludf.DUMMYFUNCTION("""COMPUTED_VALUE"""),"Weapon")</f>
        <v>Weapon</v>
      </c>
      <c r="B343" s="1" t="str">
        <f>IFERROR(__xludf.DUMMYFUNCTION("""COMPUTED_VALUE"""),"Skyrider Sword")</f>
        <v>Skyrider Sword</v>
      </c>
      <c r="C343" s="1" t="str">
        <f>IFERROR(__xludf.DUMMYFUNCTION("""COMPUTED_VALUE"""),"★★★")</f>
        <v>★★★</v>
      </c>
      <c r="D343" s="4">
        <f>IFERROR(__xludf.DUMMYFUNCTION("""COMPUTED_VALUE"""),44208.0)</f>
        <v>44208</v>
      </c>
      <c r="E343" s="1">
        <v>3.0</v>
      </c>
    </row>
    <row r="344" ht="15.75" customHeight="1">
      <c r="A344" s="1" t="str">
        <f>IFERROR(__xludf.DUMMYFUNCTION("""COMPUTED_VALUE"""),"Weapon")</f>
        <v>Weapon</v>
      </c>
      <c r="B344" s="1" t="str">
        <f>IFERROR(__xludf.DUMMYFUNCTION("""COMPUTED_VALUE"""),"Sharpshooter's Oath")</f>
        <v>Sharpshooter's Oath</v>
      </c>
      <c r="C344" s="1" t="str">
        <f>IFERROR(__xludf.DUMMYFUNCTION("""COMPUTED_VALUE"""),"★★★")</f>
        <v>★★★</v>
      </c>
      <c r="D344" s="4">
        <f>IFERROR(__xludf.DUMMYFUNCTION("""COMPUTED_VALUE"""),44208.0)</f>
        <v>44208</v>
      </c>
      <c r="E344" s="1">
        <v>3.0</v>
      </c>
    </row>
    <row r="345" ht="15.75" customHeight="1">
      <c r="A345" s="1" t="str">
        <f>IFERROR(__xludf.DUMMYFUNCTION("""COMPUTED_VALUE"""),"Weapon")</f>
        <v>Weapon</v>
      </c>
      <c r="B345" s="1" t="str">
        <f>IFERROR(__xludf.DUMMYFUNCTION("""COMPUTED_VALUE"""),"Slingshot")</f>
        <v>Slingshot</v>
      </c>
      <c r="C345" s="1" t="str">
        <f>IFERROR(__xludf.DUMMYFUNCTION("""COMPUTED_VALUE"""),"★★★")</f>
        <v>★★★</v>
      </c>
      <c r="D345" s="4">
        <f>IFERROR(__xludf.DUMMYFUNCTION("""COMPUTED_VALUE"""),44229.0)</f>
        <v>44229</v>
      </c>
      <c r="E345" s="1">
        <v>3.0</v>
      </c>
    </row>
    <row r="346" ht="15.75" customHeight="1">
      <c r="A346" s="1" t="str">
        <f>IFERROR(__xludf.DUMMYFUNCTION("""COMPUTED_VALUE"""),"Weapon")</f>
        <v>Weapon</v>
      </c>
      <c r="B346" s="1" t="str">
        <f>IFERROR(__xludf.DUMMYFUNCTION("""COMPUTED_VALUE"""),"Ferrous Shadow")</f>
        <v>Ferrous Shadow</v>
      </c>
      <c r="C346" s="1" t="str">
        <f>IFERROR(__xludf.DUMMYFUNCTION("""COMPUTED_VALUE"""),"★★★")</f>
        <v>★★★</v>
      </c>
      <c r="D346" s="4">
        <f>IFERROR(__xludf.DUMMYFUNCTION("""COMPUTED_VALUE"""),44229.0)</f>
        <v>44229</v>
      </c>
      <c r="E346" s="1">
        <v>3.0</v>
      </c>
    </row>
    <row r="347" ht="15.75" customHeight="1">
      <c r="A347" s="1" t="str">
        <f>IFERROR(__xludf.DUMMYFUNCTION("""COMPUTED_VALUE"""),"Weapon")</f>
        <v>Weapon</v>
      </c>
      <c r="B347" s="1" t="str">
        <f>IFERROR(__xludf.DUMMYFUNCTION("""COMPUTED_VALUE"""),"Slingshot")</f>
        <v>Slingshot</v>
      </c>
      <c r="C347" s="1" t="str">
        <f>IFERROR(__xludf.DUMMYFUNCTION("""COMPUTED_VALUE"""),"★★★")</f>
        <v>★★★</v>
      </c>
      <c r="D347" s="4">
        <f>IFERROR(__xludf.DUMMYFUNCTION("""COMPUTED_VALUE"""),44229.0)</f>
        <v>44229</v>
      </c>
      <c r="E347" s="1">
        <v>3.0</v>
      </c>
    </row>
    <row r="348" ht="15.75" customHeight="1">
      <c r="A348" s="1" t="str">
        <f>IFERROR(__xludf.DUMMYFUNCTION("""COMPUTED_VALUE"""),"Weapon")</f>
        <v>Weapon</v>
      </c>
      <c r="B348" s="1" t="str">
        <f>IFERROR(__xludf.DUMMYFUNCTION("""COMPUTED_VALUE"""),"Skyrider Sword")</f>
        <v>Skyrider Sword</v>
      </c>
      <c r="C348" s="1" t="str">
        <f>IFERROR(__xludf.DUMMYFUNCTION("""COMPUTED_VALUE"""),"★★★")</f>
        <v>★★★</v>
      </c>
      <c r="D348" s="4">
        <f>IFERROR(__xludf.DUMMYFUNCTION("""COMPUTED_VALUE"""),44229.0)</f>
        <v>44229</v>
      </c>
      <c r="E348" s="1">
        <v>3.0</v>
      </c>
    </row>
    <row r="349" ht="15.75" customHeight="1">
      <c r="A349" s="1" t="str">
        <f>IFERROR(__xludf.DUMMYFUNCTION("""COMPUTED_VALUE"""),"Weapon")</f>
        <v>Weapon</v>
      </c>
      <c r="B349" s="1" t="str">
        <f>IFERROR(__xludf.DUMMYFUNCTION("""COMPUTED_VALUE"""),"Harbinger of Dawn")</f>
        <v>Harbinger of Dawn</v>
      </c>
      <c r="C349" s="1" t="str">
        <f>IFERROR(__xludf.DUMMYFUNCTION("""COMPUTED_VALUE"""),"★★★")</f>
        <v>★★★</v>
      </c>
      <c r="D349" s="4">
        <f>IFERROR(__xludf.DUMMYFUNCTION("""COMPUTED_VALUE"""),44229.0)</f>
        <v>44229</v>
      </c>
      <c r="E349" s="1">
        <v>3.0</v>
      </c>
    </row>
    <row r="350" ht="15.75" customHeight="1">
      <c r="A350" s="1" t="str">
        <f>IFERROR(__xludf.DUMMYFUNCTION("""COMPUTED_VALUE"""),"Weapon")</f>
        <v>Weapon</v>
      </c>
      <c r="B350" s="1" t="str">
        <f>IFERROR(__xludf.DUMMYFUNCTION("""COMPUTED_VALUE"""),"Sharpshooter's Oath")</f>
        <v>Sharpshooter's Oath</v>
      </c>
      <c r="C350" s="1" t="str">
        <f>IFERROR(__xludf.DUMMYFUNCTION("""COMPUTED_VALUE"""),"★★★")</f>
        <v>★★★</v>
      </c>
      <c r="D350" s="4">
        <f>IFERROR(__xludf.DUMMYFUNCTION("""COMPUTED_VALUE"""),44229.0)</f>
        <v>44229</v>
      </c>
      <c r="E350" s="1">
        <v>3.0</v>
      </c>
    </row>
    <row r="351" ht="15.75" customHeight="1">
      <c r="A351" s="1" t="str">
        <f>IFERROR(__xludf.DUMMYFUNCTION("""COMPUTED_VALUE"""),"Weapon")</f>
        <v>Weapon</v>
      </c>
      <c r="B351" s="1" t="str">
        <f>IFERROR(__xludf.DUMMYFUNCTION("""COMPUTED_VALUE"""),"Sharpshooter's Oath")</f>
        <v>Sharpshooter's Oath</v>
      </c>
      <c r="C351" s="1" t="str">
        <f>IFERROR(__xludf.DUMMYFUNCTION("""COMPUTED_VALUE"""),"★★★")</f>
        <v>★★★</v>
      </c>
      <c r="D351" s="4">
        <f>IFERROR(__xludf.DUMMYFUNCTION("""COMPUTED_VALUE"""),44229.0)</f>
        <v>44229</v>
      </c>
      <c r="E351" s="1">
        <v>3.0</v>
      </c>
    </row>
    <row r="352" ht="15.75" customHeight="1">
      <c r="A352" s="1" t="str">
        <f>IFERROR(__xludf.DUMMYFUNCTION("""COMPUTED_VALUE"""),"Weapon")</f>
        <v>Weapon</v>
      </c>
      <c r="B352" s="1" t="str">
        <f>IFERROR(__xludf.DUMMYFUNCTION("""COMPUTED_VALUE"""),"Sacrificial Fragments")</f>
        <v>Sacrificial Fragments</v>
      </c>
      <c r="C352" s="1" t="str">
        <f>IFERROR(__xludf.DUMMYFUNCTION("""COMPUTED_VALUE"""),"★★★★")</f>
        <v>★★★★</v>
      </c>
      <c r="D352" s="4">
        <f>IFERROR(__xludf.DUMMYFUNCTION("""COMPUTED_VALUE"""),44229.0)</f>
        <v>44229</v>
      </c>
      <c r="E352" s="1">
        <v>4.0</v>
      </c>
    </row>
    <row r="353" ht="15.75" customHeight="1">
      <c r="A353" s="1" t="str">
        <f>IFERROR(__xludf.DUMMYFUNCTION("""COMPUTED_VALUE"""),"Weapon")</f>
        <v>Weapon</v>
      </c>
      <c r="B353" s="1" t="str">
        <f>IFERROR(__xludf.DUMMYFUNCTION("""COMPUTED_VALUE"""),"Ferrous Shadow")</f>
        <v>Ferrous Shadow</v>
      </c>
      <c r="C353" s="1" t="str">
        <f>IFERROR(__xludf.DUMMYFUNCTION("""COMPUTED_VALUE"""),"★★★")</f>
        <v>★★★</v>
      </c>
      <c r="D353" s="4">
        <f>IFERROR(__xludf.DUMMYFUNCTION("""COMPUTED_VALUE"""),44229.0)</f>
        <v>44229</v>
      </c>
      <c r="E353" s="1">
        <v>3.0</v>
      </c>
    </row>
    <row r="354" ht="15.75" customHeight="1">
      <c r="A354" s="1" t="str">
        <f>IFERROR(__xludf.DUMMYFUNCTION("""COMPUTED_VALUE"""),"Weapon")</f>
        <v>Weapon</v>
      </c>
      <c r="B354" s="1" t="str">
        <f>IFERROR(__xludf.DUMMYFUNCTION("""COMPUTED_VALUE"""),"Emerald Orb")</f>
        <v>Emerald Orb</v>
      </c>
      <c r="C354" s="1" t="str">
        <f>IFERROR(__xludf.DUMMYFUNCTION("""COMPUTED_VALUE"""),"★★★")</f>
        <v>★★★</v>
      </c>
      <c r="D354" s="4">
        <f>IFERROR(__xludf.DUMMYFUNCTION("""COMPUTED_VALUE"""),44229.0)</f>
        <v>44229</v>
      </c>
      <c r="E354" s="1">
        <v>3.0</v>
      </c>
    </row>
    <row r="355" ht="15.75" customHeight="1">
      <c r="A355" s="1" t="str">
        <f>IFERROR(__xludf.DUMMYFUNCTION("""COMPUTED_VALUE"""),"Weapon")</f>
        <v>Weapon</v>
      </c>
      <c r="B355" s="1" t="str">
        <f>IFERROR(__xludf.DUMMYFUNCTION("""COMPUTED_VALUE"""),"Debate Club")</f>
        <v>Debate Club</v>
      </c>
      <c r="C355" s="1" t="str">
        <f>IFERROR(__xludf.DUMMYFUNCTION("""COMPUTED_VALUE"""),"★★★")</f>
        <v>★★★</v>
      </c>
      <c r="D355" s="4">
        <f>IFERROR(__xludf.DUMMYFUNCTION("""COMPUTED_VALUE"""),44229.0)</f>
        <v>44229</v>
      </c>
      <c r="E355" s="1">
        <v>3.0</v>
      </c>
    </row>
    <row r="356" ht="15.75" customHeight="1">
      <c r="A356" s="1" t="str">
        <f>IFERROR(__xludf.DUMMYFUNCTION("""COMPUTED_VALUE"""),"Weapon")</f>
        <v>Weapon</v>
      </c>
      <c r="B356" s="1" t="str">
        <f>IFERROR(__xludf.DUMMYFUNCTION("""COMPUTED_VALUE"""),"Raven Bow")</f>
        <v>Raven Bow</v>
      </c>
      <c r="C356" s="1" t="str">
        <f>IFERROR(__xludf.DUMMYFUNCTION("""COMPUTED_VALUE"""),"★★★")</f>
        <v>★★★</v>
      </c>
      <c r="D356" s="4">
        <f>IFERROR(__xludf.DUMMYFUNCTION("""COMPUTED_VALUE"""),44229.0)</f>
        <v>44229</v>
      </c>
      <c r="E356" s="1">
        <v>3.0</v>
      </c>
    </row>
    <row r="357" ht="15.75" customHeight="1">
      <c r="A357" s="1" t="str">
        <f>IFERROR(__xludf.DUMMYFUNCTION("""COMPUTED_VALUE"""),"Weapon")</f>
        <v>Weapon</v>
      </c>
      <c r="B357" s="1" t="str">
        <f>IFERROR(__xludf.DUMMYFUNCTION("""COMPUTED_VALUE"""),"Ferrous Shadow")</f>
        <v>Ferrous Shadow</v>
      </c>
      <c r="C357" s="1" t="str">
        <f>IFERROR(__xludf.DUMMYFUNCTION("""COMPUTED_VALUE"""),"★★★")</f>
        <v>★★★</v>
      </c>
      <c r="D357" s="4">
        <f>IFERROR(__xludf.DUMMYFUNCTION("""COMPUTED_VALUE"""),44229.0)</f>
        <v>44229</v>
      </c>
      <c r="E357" s="1">
        <v>3.0</v>
      </c>
    </row>
    <row r="358" ht="15.75" customHeight="1">
      <c r="A358" s="1" t="str">
        <f>IFERROR(__xludf.DUMMYFUNCTION("""COMPUTED_VALUE"""),"Weapon")</f>
        <v>Weapon</v>
      </c>
      <c r="B358" s="1" t="str">
        <f>IFERROR(__xludf.DUMMYFUNCTION("""COMPUTED_VALUE"""),"Slingshot")</f>
        <v>Slingshot</v>
      </c>
      <c r="C358" s="1" t="str">
        <f>IFERROR(__xludf.DUMMYFUNCTION("""COMPUTED_VALUE"""),"★★★")</f>
        <v>★★★</v>
      </c>
      <c r="D358" s="4">
        <f>IFERROR(__xludf.DUMMYFUNCTION("""COMPUTED_VALUE"""),44229.0)</f>
        <v>44229</v>
      </c>
      <c r="E358" s="1">
        <v>3.0</v>
      </c>
    </row>
    <row r="359" ht="15.75" customHeight="1">
      <c r="A359" s="1" t="str">
        <f>IFERROR(__xludf.DUMMYFUNCTION("""COMPUTED_VALUE"""),"Weapon")</f>
        <v>Weapon</v>
      </c>
      <c r="B359" s="1" t="str">
        <f>IFERROR(__xludf.DUMMYFUNCTION("""COMPUTED_VALUE"""),"Magic Guide")</f>
        <v>Magic Guide</v>
      </c>
      <c r="C359" s="1" t="str">
        <f>IFERROR(__xludf.DUMMYFUNCTION("""COMPUTED_VALUE"""),"★★★")</f>
        <v>★★★</v>
      </c>
      <c r="D359" s="4">
        <f>IFERROR(__xludf.DUMMYFUNCTION("""COMPUTED_VALUE"""),44229.0)</f>
        <v>44229</v>
      </c>
      <c r="E359" s="1">
        <v>3.0</v>
      </c>
    </row>
    <row r="360" ht="15.75" customHeight="1">
      <c r="A360" s="1" t="str">
        <f>IFERROR(__xludf.DUMMYFUNCTION("""COMPUTED_VALUE"""),"Weapon")</f>
        <v>Weapon</v>
      </c>
      <c r="B360" s="1" t="str">
        <f>IFERROR(__xludf.DUMMYFUNCTION("""COMPUTED_VALUE"""),"Skyrider Sword")</f>
        <v>Skyrider Sword</v>
      </c>
      <c r="C360" s="1" t="str">
        <f>IFERROR(__xludf.DUMMYFUNCTION("""COMPUTED_VALUE"""),"★★★")</f>
        <v>★★★</v>
      </c>
      <c r="D360" s="4">
        <f>IFERROR(__xludf.DUMMYFUNCTION("""COMPUTED_VALUE"""),44229.0)</f>
        <v>44229</v>
      </c>
      <c r="E360" s="1">
        <v>3.0</v>
      </c>
    </row>
    <row r="361" ht="15.75" customHeight="1">
      <c r="A361" s="1" t="str">
        <f>IFERROR(__xludf.DUMMYFUNCTION("""COMPUTED_VALUE"""),"Weapon")</f>
        <v>Weapon</v>
      </c>
      <c r="B361" s="1" t="str">
        <f>IFERROR(__xludf.DUMMYFUNCTION("""COMPUTED_VALUE"""),"Thrilling Tales of Dragon Slayers")</f>
        <v>Thrilling Tales of Dragon Slayers</v>
      </c>
      <c r="C361" s="1" t="str">
        <f>IFERROR(__xludf.DUMMYFUNCTION("""COMPUTED_VALUE"""),"★★★")</f>
        <v>★★★</v>
      </c>
      <c r="D361" s="4">
        <f>IFERROR(__xludf.DUMMYFUNCTION("""COMPUTED_VALUE"""),44229.0)</f>
        <v>44229</v>
      </c>
      <c r="E361" s="1">
        <v>3.0</v>
      </c>
    </row>
    <row r="362" ht="15.75" customHeight="1">
      <c r="A362" s="1" t="str">
        <f>IFERROR(__xludf.DUMMYFUNCTION("""COMPUTED_VALUE"""),"Character")</f>
        <v>Character</v>
      </c>
      <c r="B362" s="1" t="str">
        <f>IFERROR(__xludf.DUMMYFUNCTION("""COMPUTED_VALUE"""),"Beidou")</f>
        <v>Beidou</v>
      </c>
      <c r="C362" s="1" t="str">
        <f>IFERROR(__xludf.DUMMYFUNCTION("""COMPUTED_VALUE"""),"★★★★")</f>
        <v>★★★★</v>
      </c>
      <c r="D362" s="4">
        <f>IFERROR(__xludf.DUMMYFUNCTION("""COMPUTED_VALUE"""),44229.0)</f>
        <v>44229</v>
      </c>
      <c r="E362" s="1">
        <v>4.0</v>
      </c>
    </row>
    <row r="363" ht="15.75" customHeight="1">
      <c r="A363" s="1" t="str">
        <f>IFERROR(__xludf.DUMMYFUNCTION("""COMPUTED_VALUE"""),"Weapon")</f>
        <v>Weapon</v>
      </c>
      <c r="B363" s="1" t="str">
        <f>IFERROR(__xludf.DUMMYFUNCTION("""COMPUTED_VALUE"""),"Black Tassel")</f>
        <v>Black Tassel</v>
      </c>
      <c r="C363" s="1" t="str">
        <f>IFERROR(__xludf.DUMMYFUNCTION("""COMPUTED_VALUE"""),"★★★")</f>
        <v>★★★</v>
      </c>
      <c r="D363" s="4">
        <f>IFERROR(__xludf.DUMMYFUNCTION("""COMPUTED_VALUE"""),44229.0)</f>
        <v>44229</v>
      </c>
      <c r="E363" s="1">
        <v>3.0</v>
      </c>
    </row>
    <row r="364" ht="15.75" customHeight="1">
      <c r="A364" s="1" t="str">
        <f>IFERROR(__xludf.DUMMYFUNCTION("""COMPUTED_VALUE"""),"Weapon")</f>
        <v>Weapon</v>
      </c>
      <c r="B364" s="1" t="str">
        <f>IFERROR(__xludf.DUMMYFUNCTION("""COMPUTED_VALUE"""),"Skyrider Sword")</f>
        <v>Skyrider Sword</v>
      </c>
      <c r="C364" s="1" t="str">
        <f>IFERROR(__xludf.DUMMYFUNCTION("""COMPUTED_VALUE"""),"★★★")</f>
        <v>★★★</v>
      </c>
      <c r="D364" s="4">
        <f>IFERROR(__xludf.DUMMYFUNCTION("""COMPUTED_VALUE"""),44229.0)</f>
        <v>44229</v>
      </c>
      <c r="E364" s="1">
        <v>3.0</v>
      </c>
    </row>
    <row r="365" ht="15.75" customHeight="1">
      <c r="A365" s="1" t="str">
        <f>IFERROR(__xludf.DUMMYFUNCTION("""COMPUTED_VALUE"""),"Weapon")</f>
        <v>Weapon</v>
      </c>
      <c r="B365" s="1" t="str">
        <f>IFERROR(__xludf.DUMMYFUNCTION("""COMPUTED_VALUE"""),"Sharpshooter's Oath")</f>
        <v>Sharpshooter's Oath</v>
      </c>
      <c r="C365" s="1" t="str">
        <f>IFERROR(__xludf.DUMMYFUNCTION("""COMPUTED_VALUE"""),"★★★")</f>
        <v>★★★</v>
      </c>
      <c r="D365" s="4">
        <f>IFERROR(__xludf.DUMMYFUNCTION("""COMPUTED_VALUE"""),44229.0)</f>
        <v>44229</v>
      </c>
      <c r="E365" s="1">
        <v>3.0</v>
      </c>
    </row>
    <row r="366" ht="15.75" customHeight="1">
      <c r="A366" s="1" t="str">
        <f>IFERROR(__xludf.DUMMYFUNCTION("""COMPUTED_VALUE"""),"Weapon")</f>
        <v>Weapon</v>
      </c>
      <c r="B366" s="1" t="str">
        <f>IFERROR(__xludf.DUMMYFUNCTION("""COMPUTED_VALUE"""),"Cool Steel")</f>
        <v>Cool Steel</v>
      </c>
      <c r="C366" s="1" t="str">
        <f>IFERROR(__xludf.DUMMYFUNCTION("""COMPUTED_VALUE"""),"★★★")</f>
        <v>★★★</v>
      </c>
      <c r="D366" s="4">
        <f>IFERROR(__xludf.DUMMYFUNCTION("""COMPUTED_VALUE"""),44229.0)</f>
        <v>44229</v>
      </c>
      <c r="E366" s="1">
        <v>3.0</v>
      </c>
    </row>
    <row r="367" ht="15.75" customHeight="1">
      <c r="A367" s="1" t="str">
        <f>IFERROR(__xludf.DUMMYFUNCTION("""COMPUTED_VALUE"""),"Weapon")</f>
        <v>Weapon</v>
      </c>
      <c r="B367" s="1" t="str">
        <f>IFERROR(__xludf.DUMMYFUNCTION("""COMPUTED_VALUE"""),"Emerald Orb")</f>
        <v>Emerald Orb</v>
      </c>
      <c r="C367" s="1" t="str">
        <f>IFERROR(__xludf.DUMMYFUNCTION("""COMPUTED_VALUE"""),"★★★")</f>
        <v>★★★</v>
      </c>
      <c r="D367" s="4">
        <f>IFERROR(__xludf.DUMMYFUNCTION("""COMPUTED_VALUE"""),44229.0)</f>
        <v>44229</v>
      </c>
      <c r="E367" s="1">
        <v>3.0</v>
      </c>
    </row>
    <row r="368" ht="15.75" customHeight="1">
      <c r="A368" s="1" t="str">
        <f>IFERROR(__xludf.DUMMYFUNCTION("""COMPUTED_VALUE"""),"Weapon")</f>
        <v>Weapon</v>
      </c>
      <c r="B368" s="1" t="str">
        <f>IFERROR(__xludf.DUMMYFUNCTION("""COMPUTED_VALUE"""),"Sharpshooter's Oath")</f>
        <v>Sharpshooter's Oath</v>
      </c>
      <c r="C368" s="1" t="str">
        <f>IFERROR(__xludf.DUMMYFUNCTION("""COMPUTED_VALUE"""),"★★★")</f>
        <v>★★★</v>
      </c>
      <c r="D368" s="4">
        <f>IFERROR(__xludf.DUMMYFUNCTION("""COMPUTED_VALUE"""),44229.0)</f>
        <v>44229</v>
      </c>
      <c r="E368" s="1">
        <v>3.0</v>
      </c>
    </row>
    <row r="369" ht="15.75" customHeight="1">
      <c r="A369" s="1" t="str">
        <f>IFERROR(__xludf.DUMMYFUNCTION("""COMPUTED_VALUE"""),"Weapon")</f>
        <v>Weapon</v>
      </c>
      <c r="B369" s="1" t="str">
        <f>IFERROR(__xludf.DUMMYFUNCTION("""COMPUTED_VALUE"""),"Debate Club")</f>
        <v>Debate Club</v>
      </c>
      <c r="C369" s="1" t="str">
        <f>IFERROR(__xludf.DUMMYFUNCTION("""COMPUTED_VALUE"""),"★★★")</f>
        <v>★★★</v>
      </c>
      <c r="D369" s="4">
        <f>IFERROR(__xludf.DUMMYFUNCTION("""COMPUTED_VALUE"""),44229.0)</f>
        <v>44229</v>
      </c>
      <c r="E369" s="1">
        <v>3.0</v>
      </c>
    </row>
    <row r="370" ht="15.75" customHeight="1">
      <c r="A370" s="1" t="str">
        <f>IFERROR(__xludf.DUMMYFUNCTION("""COMPUTED_VALUE"""),"Weapon")</f>
        <v>Weapon</v>
      </c>
      <c r="B370" s="1" t="str">
        <f>IFERROR(__xludf.DUMMYFUNCTION("""COMPUTED_VALUE"""),"Harbinger of Dawn")</f>
        <v>Harbinger of Dawn</v>
      </c>
      <c r="C370" s="1" t="str">
        <f>IFERROR(__xludf.DUMMYFUNCTION("""COMPUTED_VALUE"""),"★★★")</f>
        <v>★★★</v>
      </c>
      <c r="D370" s="4">
        <f>IFERROR(__xludf.DUMMYFUNCTION("""COMPUTED_VALUE"""),44229.0)</f>
        <v>44229</v>
      </c>
      <c r="E370" s="1">
        <v>3.0</v>
      </c>
    </row>
    <row r="371" ht="15.75" customHeight="1">
      <c r="A371" s="1" t="str">
        <f>IFERROR(__xludf.DUMMYFUNCTION("""COMPUTED_VALUE"""),"Weapon")</f>
        <v>Weapon</v>
      </c>
      <c r="B371" s="1" t="str">
        <f>IFERROR(__xludf.DUMMYFUNCTION("""COMPUTED_VALUE"""),"The Stringless")</f>
        <v>The Stringless</v>
      </c>
      <c r="C371" s="1" t="str">
        <f>IFERROR(__xludf.DUMMYFUNCTION("""COMPUTED_VALUE"""),"★★★★")</f>
        <v>★★★★</v>
      </c>
      <c r="D371" s="4">
        <f>IFERROR(__xludf.DUMMYFUNCTION("""COMPUTED_VALUE"""),44229.0)</f>
        <v>44229</v>
      </c>
      <c r="E371" s="1">
        <v>4.0</v>
      </c>
    </row>
    <row r="372" ht="15.75" customHeight="1">
      <c r="A372" s="1" t="str">
        <f>IFERROR(__xludf.DUMMYFUNCTION("""COMPUTED_VALUE"""),"Character")</f>
        <v>Character</v>
      </c>
      <c r="B372" s="1" t="str">
        <f>IFERROR(__xludf.DUMMYFUNCTION("""COMPUTED_VALUE"""),"Diona")</f>
        <v>Diona</v>
      </c>
      <c r="C372" s="1" t="str">
        <f>IFERROR(__xludf.DUMMYFUNCTION("""COMPUTED_VALUE"""),"★★★★")</f>
        <v>★★★★</v>
      </c>
      <c r="D372" s="4">
        <f>IFERROR(__xludf.DUMMYFUNCTION("""COMPUTED_VALUE"""),44229.0)</f>
        <v>44229</v>
      </c>
      <c r="E372" s="1">
        <v>4.0</v>
      </c>
    </row>
    <row r="373" ht="15.75" customHeight="1">
      <c r="A373" s="1" t="str">
        <f>IFERROR(__xludf.DUMMYFUNCTION("""COMPUTED_VALUE"""),"Weapon")</f>
        <v>Weapon</v>
      </c>
      <c r="B373" s="1" t="str">
        <f>IFERROR(__xludf.DUMMYFUNCTION("""COMPUTED_VALUE"""),"Magic Guide")</f>
        <v>Magic Guide</v>
      </c>
      <c r="C373" s="1" t="str">
        <f>IFERROR(__xludf.DUMMYFUNCTION("""COMPUTED_VALUE"""),"★★★")</f>
        <v>★★★</v>
      </c>
      <c r="D373" s="4">
        <f>IFERROR(__xludf.DUMMYFUNCTION("""COMPUTED_VALUE"""),44229.0)</f>
        <v>44229</v>
      </c>
      <c r="E373" s="1">
        <v>3.0</v>
      </c>
    </row>
    <row r="374" ht="15.75" customHeight="1">
      <c r="A374" s="1" t="str">
        <f>IFERROR(__xludf.DUMMYFUNCTION("""COMPUTED_VALUE"""),"Weapon")</f>
        <v>Weapon</v>
      </c>
      <c r="B374" s="1" t="str">
        <f>IFERROR(__xludf.DUMMYFUNCTION("""COMPUTED_VALUE"""),"Raven Bow")</f>
        <v>Raven Bow</v>
      </c>
      <c r="C374" s="1" t="str">
        <f>IFERROR(__xludf.DUMMYFUNCTION("""COMPUTED_VALUE"""),"★★★")</f>
        <v>★★★</v>
      </c>
      <c r="D374" s="4">
        <f>IFERROR(__xludf.DUMMYFUNCTION("""COMPUTED_VALUE"""),44229.0)</f>
        <v>44229</v>
      </c>
      <c r="E374" s="1">
        <v>3.0</v>
      </c>
    </row>
    <row r="375" ht="15.75" customHeight="1">
      <c r="A375" s="1" t="str">
        <f>IFERROR(__xludf.DUMMYFUNCTION("""COMPUTED_VALUE"""),"Weapon")</f>
        <v>Weapon</v>
      </c>
      <c r="B375" s="1" t="str">
        <f>IFERROR(__xludf.DUMMYFUNCTION("""COMPUTED_VALUE"""),"Bloodtainted Greatsword")</f>
        <v>Bloodtainted Greatsword</v>
      </c>
      <c r="C375" s="1" t="str">
        <f>IFERROR(__xludf.DUMMYFUNCTION("""COMPUTED_VALUE"""),"★★★")</f>
        <v>★★★</v>
      </c>
      <c r="D375" s="4">
        <f>IFERROR(__xludf.DUMMYFUNCTION("""COMPUTED_VALUE"""),44229.0)</f>
        <v>44229</v>
      </c>
      <c r="E375" s="1">
        <v>3.0</v>
      </c>
    </row>
    <row r="376" ht="15.75" customHeight="1">
      <c r="A376" s="1" t="str">
        <f>IFERROR(__xludf.DUMMYFUNCTION("""COMPUTED_VALUE"""),"Weapon")</f>
        <v>Weapon</v>
      </c>
      <c r="B376" s="1" t="str">
        <f>IFERROR(__xludf.DUMMYFUNCTION("""COMPUTED_VALUE"""),"Bloodtainted Greatsword")</f>
        <v>Bloodtainted Greatsword</v>
      </c>
      <c r="C376" s="1" t="str">
        <f>IFERROR(__xludf.DUMMYFUNCTION("""COMPUTED_VALUE"""),"★★★")</f>
        <v>★★★</v>
      </c>
      <c r="D376" s="4">
        <f>IFERROR(__xludf.DUMMYFUNCTION("""COMPUTED_VALUE"""),44229.0)</f>
        <v>44229</v>
      </c>
      <c r="E376" s="1">
        <v>3.0</v>
      </c>
    </row>
    <row r="377" ht="15.75" customHeight="1">
      <c r="A377" s="1" t="str">
        <f>IFERROR(__xludf.DUMMYFUNCTION("""COMPUTED_VALUE"""),"Weapon")</f>
        <v>Weapon</v>
      </c>
      <c r="B377" s="1" t="str">
        <f>IFERROR(__xludf.DUMMYFUNCTION("""COMPUTED_VALUE"""),"Raven Bow")</f>
        <v>Raven Bow</v>
      </c>
      <c r="C377" s="1" t="str">
        <f>IFERROR(__xludf.DUMMYFUNCTION("""COMPUTED_VALUE"""),"★★★")</f>
        <v>★★★</v>
      </c>
      <c r="D377" s="4">
        <f>IFERROR(__xludf.DUMMYFUNCTION("""COMPUTED_VALUE"""),44229.0)</f>
        <v>44229</v>
      </c>
      <c r="E377" s="1">
        <v>3.0</v>
      </c>
    </row>
    <row r="378" ht="15.75" customHeight="1">
      <c r="A378" s="1" t="str">
        <f>IFERROR(__xludf.DUMMYFUNCTION("""COMPUTED_VALUE"""),"Weapon")</f>
        <v>Weapon</v>
      </c>
      <c r="B378" s="1" t="str">
        <f>IFERROR(__xludf.DUMMYFUNCTION("""COMPUTED_VALUE"""),"Ferrous Shadow")</f>
        <v>Ferrous Shadow</v>
      </c>
      <c r="C378" s="1" t="str">
        <f>IFERROR(__xludf.DUMMYFUNCTION("""COMPUTED_VALUE"""),"★★★")</f>
        <v>★★★</v>
      </c>
      <c r="D378" s="4">
        <f>IFERROR(__xludf.DUMMYFUNCTION("""COMPUTED_VALUE"""),44229.0)</f>
        <v>44229</v>
      </c>
      <c r="E378" s="1">
        <v>3.0</v>
      </c>
    </row>
    <row r="379" ht="15.75" customHeight="1">
      <c r="A379" s="1" t="str">
        <f>IFERROR(__xludf.DUMMYFUNCTION("""COMPUTED_VALUE"""),"Weapon")</f>
        <v>Weapon</v>
      </c>
      <c r="B379" s="1" t="str">
        <f>IFERROR(__xludf.DUMMYFUNCTION("""COMPUTED_VALUE"""),"Harbinger of Dawn")</f>
        <v>Harbinger of Dawn</v>
      </c>
      <c r="C379" s="1" t="str">
        <f>IFERROR(__xludf.DUMMYFUNCTION("""COMPUTED_VALUE"""),"★★★")</f>
        <v>★★★</v>
      </c>
      <c r="D379" s="4">
        <f>IFERROR(__xludf.DUMMYFUNCTION("""COMPUTED_VALUE"""),44229.0)</f>
        <v>44229</v>
      </c>
      <c r="E379" s="1">
        <v>3.0</v>
      </c>
    </row>
    <row r="380" ht="15.75" customHeight="1">
      <c r="A380" s="1" t="str">
        <f>IFERROR(__xludf.DUMMYFUNCTION("""COMPUTED_VALUE"""),"Weapon")</f>
        <v>Weapon</v>
      </c>
      <c r="B380" s="1" t="str">
        <f>IFERROR(__xludf.DUMMYFUNCTION("""COMPUTED_VALUE"""),"Emerald Orb")</f>
        <v>Emerald Orb</v>
      </c>
      <c r="C380" s="1" t="str">
        <f>IFERROR(__xludf.DUMMYFUNCTION("""COMPUTED_VALUE"""),"★★★")</f>
        <v>★★★</v>
      </c>
      <c r="D380" s="4">
        <f>IFERROR(__xludf.DUMMYFUNCTION("""COMPUTED_VALUE"""),44229.0)</f>
        <v>44229</v>
      </c>
      <c r="E380" s="1">
        <v>3.0</v>
      </c>
    </row>
    <row r="381" ht="15.75" customHeight="1">
      <c r="A381" s="1" t="str">
        <f>IFERROR(__xludf.DUMMYFUNCTION("""COMPUTED_VALUE"""),"Weapon")</f>
        <v>Weapon</v>
      </c>
      <c r="B381" s="1" t="str">
        <f>IFERROR(__xludf.DUMMYFUNCTION("""COMPUTED_VALUE"""),"Favonius Warbow")</f>
        <v>Favonius Warbow</v>
      </c>
      <c r="C381" s="1" t="str">
        <f>IFERROR(__xludf.DUMMYFUNCTION("""COMPUTED_VALUE"""),"★★★★")</f>
        <v>★★★★</v>
      </c>
      <c r="D381" s="4">
        <f>IFERROR(__xludf.DUMMYFUNCTION("""COMPUTED_VALUE"""),44229.0)</f>
        <v>44229</v>
      </c>
      <c r="E381" s="1">
        <v>4.0</v>
      </c>
    </row>
    <row r="382" ht="15.75" customHeight="1">
      <c r="A382" s="1" t="str">
        <f>IFERROR(__xludf.DUMMYFUNCTION("""COMPUTED_VALUE"""),"Weapon")</f>
        <v>Weapon</v>
      </c>
      <c r="B382" s="1" t="str">
        <f>IFERROR(__xludf.DUMMYFUNCTION("""COMPUTED_VALUE"""),"Skyrider Sword")</f>
        <v>Skyrider Sword</v>
      </c>
      <c r="C382" s="1" t="str">
        <f>IFERROR(__xludf.DUMMYFUNCTION("""COMPUTED_VALUE"""),"★★★")</f>
        <v>★★★</v>
      </c>
      <c r="D382" s="4">
        <f>IFERROR(__xludf.DUMMYFUNCTION("""COMPUTED_VALUE"""),44229.0)</f>
        <v>44229</v>
      </c>
      <c r="E382" s="1">
        <v>3.0</v>
      </c>
    </row>
    <row r="383" ht="15.75" customHeight="1">
      <c r="A383" s="1" t="str">
        <f>IFERROR(__xludf.DUMMYFUNCTION("""COMPUTED_VALUE"""),"Weapon")</f>
        <v>Weapon</v>
      </c>
      <c r="B383" s="1" t="str">
        <f>IFERROR(__xludf.DUMMYFUNCTION("""COMPUTED_VALUE"""),"Bloodtainted Greatsword")</f>
        <v>Bloodtainted Greatsword</v>
      </c>
      <c r="C383" s="1" t="str">
        <f>IFERROR(__xludf.DUMMYFUNCTION("""COMPUTED_VALUE"""),"★★★")</f>
        <v>★★★</v>
      </c>
      <c r="D383" s="4">
        <f>IFERROR(__xludf.DUMMYFUNCTION("""COMPUTED_VALUE"""),44229.0)</f>
        <v>44229</v>
      </c>
      <c r="E383" s="1">
        <v>3.0</v>
      </c>
    </row>
    <row r="384" ht="15.75" customHeight="1">
      <c r="A384" s="1" t="str">
        <f>IFERROR(__xludf.DUMMYFUNCTION("""COMPUTED_VALUE"""),"Weapon")</f>
        <v>Weapon</v>
      </c>
      <c r="B384" s="1" t="str">
        <f>IFERROR(__xludf.DUMMYFUNCTION("""COMPUTED_VALUE"""),"Cool Steel")</f>
        <v>Cool Steel</v>
      </c>
      <c r="C384" s="1" t="str">
        <f>IFERROR(__xludf.DUMMYFUNCTION("""COMPUTED_VALUE"""),"★★★")</f>
        <v>★★★</v>
      </c>
      <c r="D384" s="4">
        <f>IFERROR(__xludf.DUMMYFUNCTION("""COMPUTED_VALUE"""),44229.0)</f>
        <v>44229</v>
      </c>
      <c r="E384" s="1">
        <v>3.0</v>
      </c>
    </row>
    <row r="385" ht="15.75" customHeight="1">
      <c r="A385" s="1" t="str">
        <f>IFERROR(__xludf.DUMMYFUNCTION("""COMPUTED_VALUE"""),"Weapon")</f>
        <v>Weapon</v>
      </c>
      <c r="B385" s="1" t="str">
        <f>IFERROR(__xludf.DUMMYFUNCTION("""COMPUTED_VALUE"""),"Ferrous Shadow")</f>
        <v>Ferrous Shadow</v>
      </c>
      <c r="C385" s="1" t="str">
        <f>IFERROR(__xludf.DUMMYFUNCTION("""COMPUTED_VALUE"""),"★★★")</f>
        <v>★★★</v>
      </c>
      <c r="D385" s="4">
        <f>IFERROR(__xludf.DUMMYFUNCTION("""COMPUTED_VALUE"""),44229.0)</f>
        <v>44229</v>
      </c>
      <c r="E385" s="1">
        <v>3.0</v>
      </c>
    </row>
    <row r="386" ht="15.75" customHeight="1">
      <c r="A386" s="1" t="str">
        <f>IFERROR(__xludf.DUMMYFUNCTION("""COMPUTED_VALUE"""),"Weapon")</f>
        <v>Weapon</v>
      </c>
      <c r="B386" s="1" t="str">
        <f>IFERROR(__xludf.DUMMYFUNCTION("""COMPUTED_VALUE"""),"Cool Steel")</f>
        <v>Cool Steel</v>
      </c>
      <c r="C386" s="1" t="str">
        <f>IFERROR(__xludf.DUMMYFUNCTION("""COMPUTED_VALUE"""),"★★★")</f>
        <v>★★★</v>
      </c>
      <c r="D386" s="4">
        <f>IFERROR(__xludf.DUMMYFUNCTION("""COMPUTED_VALUE"""),44229.0)</f>
        <v>44229</v>
      </c>
      <c r="E386" s="1">
        <v>3.0</v>
      </c>
    </row>
    <row r="387" ht="15.75" customHeight="1">
      <c r="A387" s="1" t="str">
        <f>IFERROR(__xludf.DUMMYFUNCTION("""COMPUTED_VALUE"""),"Weapon")</f>
        <v>Weapon</v>
      </c>
      <c r="B387" s="1" t="str">
        <f>IFERROR(__xludf.DUMMYFUNCTION("""COMPUTED_VALUE"""),"Harbinger of Dawn")</f>
        <v>Harbinger of Dawn</v>
      </c>
      <c r="C387" s="1" t="str">
        <f>IFERROR(__xludf.DUMMYFUNCTION("""COMPUTED_VALUE"""),"★★★")</f>
        <v>★★★</v>
      </c>
      <c r="D387" s="4">
        <f>IFERROR(__xludf.DUMMYFUNCTION("""COMPUTED_VALUE"""),44229.0)</f>
        <v>44229</v>
      </c>
      <c r="E387" s="1">
        <v>3.0</v>
      </c>
    </row>
    <row r="388" ht="15.75" customHeight="1">
      <c r="A388" s="1" t="str">
        <f>IFERROR(__xludf.DUMMYFUNCTION("""COMPUTED_VALUE"""),"Character")</f>
        <v>Character</v>
      </c>
      <c r="B388" s="1" t="str">
        <f>IFERROR(__xludf.DUMMYFUNCTION("""COMPUTED_VALUE"""),"Qiqi")</f>
        <v>Qiqi</v>
      </c>
      <c r="C388" s="1" t="str">
        <f>IFERROR(__xludf.DUMMYFUNCTION("""COMPUTED_VALUE"""),"★★★★★")</f>
        <v>★★★★★</v>
      </c>
      <c r="D388" s="4">
        <f>IFERROR(__xludf.DUMMYFUNCTION("""COMPUTED_VALUE"""),44229.0)</f>
        <v>44229</v>
      </c>
      <c r="E388" s="1">
        <v>5.0</v>
      </c>
    </row>
    <row r="389" ht="15.75" customHeight="1">
      <c r="A389" s="1" t="str">
        <f>IFERROR(__xludf.DUMMYFUNCTION("""COMPUTED_VALUE"""),"Weapon")</f>
        <v>Weapon</v>
      </c>
      <c r="B389" s="1" t="str">
        <f>IFERROR(__xludf.DUMMYFUNCTION("""COMPUTED_VALUE"""),"Ferrous Shadow")</f>
        <v>Ferrous Shadow</v>
      </c>
      <c r="C389" s="1" t="str">
        <f>IFERROR(__xludf.DUMMYFUNCTION("""COMPUTED_VALUE"""),"★★★")</f>
        <v>★★★</v>
      </c>
      <c r="D389" s="4">
        <f>IFERROR(__xludf.DUMMYFUNCTION("""COMPUTED_VALUE"""),44229.0)</f>
        <v>44229</v>
      </c>
      <c r="E389" s="1">
        <v>3.0</v>
      </c>
    </row>
    <row r="390" ht="15.75" customHeight="1">
      <c r="A390" s="1" t="str">
        <f>IFERROR(__xludf.DUMMYFUNCTION("""COMPUTED_VALUE"""),"Character")</f>
        <v>Character</v>
      </c>
      <c r="B390" s="1" t="str">
        <f>IFERROR(__xludf.DUMMYFUNCTION("""COMPUTED_VALUE"""),"Xinyan")</f>
        <v>Xinyan</v>
      </c>
      <c r="C390" s="1" t="str">
        <f>IFERROR(__xludf.DUMMYFUNCTION("""COMPUTED_VALUE"""),"★★★★")</f>
        <v>★★★★</v>
      </c>
      <c r="D390" s="4">
        <f>IFERROR(__xludf.DUMMYFUNCTION("""COMPUTED_VALUE"""),44229.0)</f>
        <v>44229</v>
      </c>
      <c r="E390" s="1">
        <v>4.0</v>
      </c>
    </row>
    <row r="391" ht="15.75" customHeight="1">
      <c r="A391" s="1" t="str">
        <f>IFERROR(__xludf.DUMMYFUNCTION("""COMPUTED_VALUE"""),"Character")</f>
        <v>Character</v>
      </c>
      <c r="B391" s="1" t="str">
        <f>IFERROR(__xludf.DUMMYFUNCTION("""COMPUTED_VALUE"""),"Xiao")</f>
        <v>Xiao</v>
      </c>
      <c r="C391" s="1" t="str">
        <f>IFERROR(__xludf.DUMMYFUNCTION("""COMPUTED_VALUE"""),"★★★★★")</f>
        <v>★★★★★</v>
      </c>
      <c r="D391" s="4">
        <f>IFERROR(__xludf.DUMMYFUNCTION("""COMPUTED_VALUE"""),44229.0)</f>
        <v>44229</v>
      </c>
      <c r="E391" s="1">
        <v>5.0</v>
      </c>
    </row>
    <row r="392" ht="15.75" customHeight="1">
      <c r="A392" s="1" t="str">
        <f>IFERROR(__xludf.DUMMYFUNCTION("""COMPUTED_VALUE"""),"Weapon")</f>
        <v>Weapon</v>
      </c>
      <c r="B392" s="1" t="str">
        <f>IFERROR(__xludf.DUMMYFUNCTION("""COMPUTED_VALUE"""),"Debate Club")</f>
        <v>Debate Club</v>
      </c>
      <c r="C392" s="1" t="str">
        <f>IFERROR(__xludf.DUMMYFUNCTION("""COMPUTED_VALUE"""),"★★★")</f>
        <v>★★★</v>
      </c>
      <c r="D392" s="4">
        <f>IFERROR(__xludf.DUMMYFUNCTION("""COMPUTED_VALUE"""),44229.0)</f>
        <v>44229</v>
      </c>
      <c r="E392" s="1">
        <v>3.0</v>
      </c>
    </row>
    <row r="393" ht="15.75" customHeight="1">
      <c r="A393" s="1" t="str">
        <f>IFERROR(__xludf.DUMMYFUNCTION("""COMPUTED_VALUE"""),"Weapon")</f>
        <v>Weapon</v>
      </c>
      <c r="B393" s="1" t="str">
        <f>IFERROR(__xludf.DUMMYFUNCTION("""COMPUTED_VALUE"""),"Sharpshooter's Oath")</f>
        <v>Sharpshooter's Oath</v>
      </c>
      <c r="C393" s="1" t="str">
        <f>IFERROR(__xludf.DUMMYFUNCTION("""COMPUTED_VALUE"""),"★★★")</f>
        <v>★★★</v>
      </c>
      <c r="D393" s="4">
        <f>IFERROR(__xludf.DUMMYFUNCTION("""COMPUTED_VALUE"""),44229.0)</f>
        <v>44229</v>
      </c>
      <c r="E393" s="1">
        <v>3.0</v>
      </c>
    </row>
    <row r="394" ht="15.75" customHeight="1">
      <c r="A394" s="1" t="str">
        <f>IFERROR(__xludf.DUMMYFUNCTION("""COMPUTED_VALUE"""),"Weapon")</f>
        <v>Weapon</v>
      </c>
      <c r="B394" s="1" t="str">
        <f>IFERROR(__xludf.DUMMYFUNCTION("""COMPUTED_VALUE"""),"Skyrider Sword")</f>
        <v>Skyrider Sword</v>
      </c>
      <c r="C394" s="1" t="str">
        <f>IFERROR(__xludf.DUMMYFUNCTION("""COMPUTED_VALUE"""),"★★★")</f>
        <v>★★★</v>
      </c>
      <c r="D394" s="4">
        <f>IFERROR(__xludf.DUMMYFUNCTION("""COMPUTED_VALUE"""),44229.0)</f>
        <v>44229</v>
      </c>
      <c r="E394" s="1">
        <v>3.0</v>
      </c>
    </row>
    <row r="395" ht="15.75" customHeight="1">
      <c r="A395" s="1" t="str">
        <f>IFERROR(__xludf.DUMMYFUNCTION("""COMPUTED_VALUE"""),"Weapon")</f>
        <v>Weapon</v>
      </c>
      <c r="B395" s="1" t="str">
        <f>IFERROR(__xludf.DUMMYFUNCTION("""COMPUTED_VALUE"""),"Debate Club")</f>
        <v>Debate Club</v>
      </c>
      <c r="C395" s="1" t="str">
        <f>IFERROR(__xludf.DUMMYFUNCTION("""COMPUTED_VALUE"""),"★★★")</f>
        <v>★★★</v>
      </c>
      <c r="D395" s="4">
        <f>IFERROR(__xludf.DUMMYFUNCTION("""COMPUTED_VALUE"""),44244.0)</f>
        <v>44244</v>
      </c>
      <c r="E395" s="1">
        <v>3.0</v>
      </c>
    </row>
    <row r="396" ht="15.75" customHeight="1">
      <c r="A396" s="1" t="str">
        <f>IFERROR(__xludf.DUMMYFUNCTION("""COMPUTED_VALUE"""),"Weapon")</f>
        <v>Weapon</v>
      </c>
      <c r="B396" s="1" t="str">
        <f>IFERROR(__xludf.DUMMYFUNCTION("""COMPUTED_VALUE"""),"Black Tassel")</f>
        <v>Black Tassel</v>
      </c>
      <c r="C396" s="1" t="str">
        <f>IFERROR(__xludf.DUMMYFUNCTION("""COMPUTED_VALUE"""),"★★★")</f>
        <v>★★★</v>
      </c>
      <c r="D396" s="4">
        <f>IFERROR(__xludf.DUMMYFUNCTION("""COMPUTED_VALUE"""),44244.0)</f>
        <v>44244</v>
      </c>
      <c r="E396" s="1">
        <v>3.0</v>
      </c>
    </row>
    <row r="397" ht="15.75" customHeight="1">
      <c r="A397" s="1" t="str">
        <f>IFERROR(__xludf.DUMMYFUNCTION("""COMPUTED_VALUE"""),"Weapon")</f>
        <v>Weapon</v>
      </c>
      <c r="B397" s="1" t="str">
        <f>IFERROR(__xludf.DUMMYFUNCTION("""COMPUTED_VALUE"""),"Thrilling Tales of Dragon Slayers")</f>
        <v>Thrilling Tales of Dragon Slayers</v>
      </c>
      <c r="C397" s="1" t="str">
        <f>IFERROR(__xludf.DUMMYFUNCTION("""COMPUTED_VALUE"""),"★★★")</f>
        <v>★★★</v>
      </c>
      <c r="D397" s="4">
        <f>IFERROR(__xludf.DUMMYFUNCTION("""COMPUTED_VALUE"""),44244.0)</f>
        <v>44244</v>
      </c>
      <c r="E397" s="1">
        <v>3.0</v>
      </c>
    </row>
    <row r="398" ht="15.75" customHeight="1">
      <c r="A398" s="1" t="str">
        <f>IFERROR(__xludf.DUMMYFUNCTION("""COMPUTED_VALUE"""),"Weapon")</f>
        <v>Weapon</v>
      </c>
      <c r="B398" s="1" t="str">
        <f>IFERROR(__xludf.DUMMYFUNCTION("""COMPUTED_VALUE"""),"Thrilling Tales of Dragon Slayers")</f>
        <v>Thrilling Tales of Dragon Slayers</v>
      </c>
      <c r="C398" s="1" t="str">
        <f>IFERROR(__xludf.DUMMYFUNCTION("""COMPUTED_VALUE"""),"★★★")</f>
        <v>★★★</v>
      </c>
      <c r="D398" s="4">
        <f>IFERROR(__xludf.DUMMYFUNCTION("""COMPUTED_VALUE"""),44244.0)</f>
        <v>44244</v>
      </c>
      <c r="E398" s="1">
        <v>3.0</v>
      </c>
    </row>
    <row r="399" ht="15.75" customHeight="1">
      <c r="A399" s="1" t="str">
        <f>IFERROR(__xludf.DUMMYFUNCTION("""COMPUTED_VALUE"""),"Weapon")</f>
        <v>Weapon</v>
      </c>
      <c r="B399" s="1" t="str">
        <f>IFERROR(__xludf.DUMMYFUNCTION("""COMPUTED_VALUE"""),"Slingshot")</f>
        <v>Slingshot</v>
      </c>
      <c r="C399" s="1" t="str">
        <f>IFERROR(__xludf.DUMMYFUNCTION("""COMPUTED_VALUE"""),"★★★")</f>
        <v>★★★</v>
      </c>
      <c r="D399" s="4">
        <f>IFERROR(__xludf.DUMMYFUNCTION("""COMPUTED_VALUE"""),44244.0)</f>
        <v>44244</v>
      </c>
      <c r="E399" s="1">
        <v>3.0</v>
      </c>
    </row>
    <row r="400" ht="15.75" customHeight="1">
      <c r="A400" s="1" t="str">
        <f>IFERROR(__xludf.DUMMYFUNCTION("""COMPUTED_VALUE"""),"Weapon")</f>
        <v>Weapon</v>
      </c>
      <c r="B400" s="1" t="str">
        <f>IFERROR(__xludf.DUMMYFUNCTION("""COMPUTED_VALUE"""),"Favonius Lance")</f>
        <v>Favonius Lance</v>
      </c>
      <c r="C400" s="1" t="str">
        <f>IFERROR(__xludf.DUMMYFUNCTION("""COMPUTED_VALUE"""),"★★★★")</f>
        <v>★★★★</v>
      </c>
      <c r="D400" s="4">
        <f>IFERROR(__xludf.DUMMYFUNCTION("""COMPUTED_VALUE"""),44244.0)</f>
        <v>44244</v>
      </c>
      <c r="E400" s="1">
        <v>4.0</v>
      </c>
    </row>
    <row r="401" ht="15.75" customHeight="1">
      <c r="A401" s="1" t="str">
        <f>IFERROR(__xludf.DUMMYFUNCTION("""COMPUTED_VALUE"""),"Weapon")</f>
        <v>Weapon</v>
      </c>
      <c r="B401" s="1" t="str">
        <f>IFERROR(__xludf.DUMMYFUNCTION("""COMPUTED_VALUE"""),"Raven Bow")</f>
        <v>Raven Bow</v>
      </c>
      <c r="C401" s="1" t="str">
        <f>IFERROR(__xludf.DUMMYFUNCTION("""COMPUTED_VALUE"""),"★★★")</f>
        <v>★★★</v>
      </c>
      <c r="D401" s="4">
        <f>IFERROR(__xludf.DUMMYFUNCTION("""COMPUTED_VALUE"""),44244.0)</f>
        <v>44244</v>
      </c>
      <c r="E401" s="1">
        <v>3.0</v>
      </c>
    </row>
    <row r="402" ht="15.75" customHeight="1">
      <c r="A402" s="1" t="str">
        <f>IFERROR(__xludf.DUMMYFUNCTION("""COMPUTED_VALUE"""),"Weapon")</f>
        <v>Weapon</v>
      </c>
      <c r="B402" s="1" t="str">
        <f>IFERROR(__xludf.DUMMYFUNCTION("""COMPUTED_VALUE"""),"Slingshot")</f>
        <v>Slingshot</v>
      </c>
      <c r="C402" s="1" t="str">
        <f>IFERROR(__xludf.DUMMYFUNCTION("""COMPUTED_VALUE"""),"★★★")</f>
        <v>★★★</v>
      </c>
      <c r="D402" s="4">
        <f>IFERROR(__xludf.DUMMYFUNCTION("""COMPUTED_VALUE"""),44244.0)</f>
        <v>44244</v>
      </c>
      <c r="E402" s="1">
        <v>3.0</v>
      </c>
    </row>
    <row r="403" ht="15.75" customHeight="1">
      <c r="A403" s="1" t="str">
        <f>IFERROR(__xludf.DUMMYFUNCTION("""COMPUTED_VALUE"""),"Weapon")</f>
        <v>Weapon</v>
      </c>
      <c r="B403" s="1" t="str">
        <f>IFERROR(__xludf.DUMMYFUNCTION("""COMPUTED_VALUE"""),"Raven Bow")</f>
        <v>Raven Bow</v>
      </c>
      <c r="C403" s="1" t="str">
        <f>IFERROR(__xludf.DUMMYFUNCTION("""COMPUTED_VALUE"""),"★★★")</f>
        <v>★★★</v>
      </c>
      <c r="D403" s="4">
        <f>IFERROR(__xludf.DUMMYFUNCTION("""COMPUTED_VALUE"""),44244.0)</f>
        <v>44244</v>
      </c>
      <c r="E403" s="1">
        <v>3.0</v>
      </c>
    </row>
    <row r="404" ht="15.75" customHeight="1">
      <c r="A404" s="1" t="str">
        <f>IFERROR(__xludf.DUMMYFUNCTION("""COMPUTED_VALUE"""),"Weapon")</f>
        <v>Weapon</v>
      </c>
      <c r="B404" s="1" t="str">
        <f>IFERROR(__xludf.DUMMYFUNCTION("""COMPUTED_VALUE"""),"Thrilling Tales of Dragon Slayers")</f>
        <v>Thrilling Tales of Dragon Slayers</v>
      </c>
      <c r="C404" s="1" t="str">
        <f>IFERROR(__xludf.DUMMYFUNCTION("""COMPUTED_VALUE"""),"★★★")</f>
        <v>★★★</v>
      </c>
      <c r="D404" s="4">
        <f>IFERROR(__xludf.DUMMYFUNCTION("""COMPUTED_VALUE"""),44244.0)</f>
        <v>44244</v>
      </c>
      <c r="E404" s="1">
        <v>3.0</v>
      </c>
    </row>
    <row r="405" ht="15.75" customHeight="1">
      <c r="A405" s="1" t="str">
        <f>IFERROR(__xludf.DUMMYFUNCTION("""COMPUTED_VALUE"""),"Weapon")</f>
        <v>Weapon</v>
      </c>
      <c r="B405" s="1" t="str">
        <f>IFERROR(__xludf.DUMMYFUNCTION("""COMPUTED_VALUE"""),"Skyrider Sword")</f>
        <v>Skyrider Sword</v>
      </c>
      <c r="C405" s="1" t="str">
        <f>IFERROR(__xludf.DUMMYFUNCTION("""COMPUTED_VALUE"""),"★★★")</f>
        <v>★★★</v>
      </c>
      <c r="D405" s="4">
        <f>IFERROR(__xludf.DUMMYFUNCTION("""COMPUTED_VALUE"""),44244.0)</f>
        <v>44244</v>
      </c>
      <c r="E405" s="1">
        <v>3.0</v>
      </c>
    </row>
    <row r="406" ht="15.75" customHeight="1">
      <c r="A406" s="1" t="str">
        <f>IFERROR(__xludf.DUMMYFUNCTION("""COMPUTED_VALUE"""),"Weapon")</f>
        <v>Weapon</v>
      </c>
      <c r="B406" s="1" t="str">
        <f>IFERROR(__xludf.DUMMYFUNCTION("""COMPUTED_VALUE"""),"Thrilling Tales of Dragon Slayers")</f>
        <v>Thrilling Tales of Dragon Slayers</v>
      </c>
      <c r="C406" s="1" t="str">
        <f>IFERROR(__xludf.DUMMYFUNCTION("""COMPUTED_VALUE"""),"★★★")</f>
        <v>★★★</v>
      </c>
      <c r="D406" s="4">
        <f>IFERROR(__xludf.DUMMYFUNCTION("""COMPUTED_VALUE"""),44244.0)</f>
        <v>44244</v>
      </c>
      <c r="E406" s="1">
        <v>3.0</v>
      </c>
    </row>
    <row r="407" ht="15.75" customHeight="1">
      <c r="A407" s="1" t="str">
        <f>IFERROR(__xludf.DUMMYFUNCTION("""COMPUTED_VALUE"""),"Weapon")</f>
        <v>Weapon</v>
      </c>
      <c r="B407" s="1" t="str">
        <f>IFERROR(__xludf.DUMMYFUNCTION("""COMPUTED_VALUE"""),"Ferrous Shadow")</f>
        <v>Ferrous Shadow</v>
      </c>
      <c r="C407" s="1" t="str">
        <f>IFERROR(__xludf.DUMMYFUNCTION("""COMPUTED_VALUE"""),"★★★")</f>
        <v>★★★</v>
      </c>
      <c r="D407" s="4">
        <f>IFERROR(__xludf.DUMMYFUNCTION("""COMPUTED_VALUE"""),44244.0)</f>
        <v>44244</v>
      </c>
      <c r="E407" s="1">
        <v>3.0</v>
      </c>
    </row>
    <row r="408" ht="15.75" customHeight="1">
      <c r="A408" s="1" t="str">
        <f>IFERROR(__xludf.DUMMYFUNCTION("""COMPUTED_VALUE"""),"Weapon")</f>
        <v>Weapon</v>
      </c>
      <c r="B408" s="1" t="str">
        <f>IFERROR(__xludf.DUMMYFUNCTION("""COMPUTED_VALUE"""),"Black Tassel")</f>
        <v>Black Tassel</v>
      </c>
      <c r="C408" s="1" t="str">
        <f>IFERROR(__xludf.DUMMYFUNCTION("""COMPUTED_VALUE"""),"★★★")</f>
        <v>★★★</v>
      </c>
      <c r="D408" s="4">
        <f>IFERROR(__xludf.DUMMYFUNCTION("""COMPUTED_VALUE"""),44244.0)</f>
        <v>44244</v>
      </c>
      <c r="E408" s="1">
        <v>3.0</v>
      </c>
    </row>
    <row r="409" ht="15.75" customHeight="1">
      <c r="A409" s="1" t="str">
        <f>IFERROR(__xludf.DUMMYFUNCTION("""COMPUTED_VALUE"""),"Character")</f>
        <v>Character</v>
      </c>
      <c r="B409" s="1" t="str">
        <f>IFERROR(__xludf.DUMMYFUNCTION("""COMPUTED_VALUE"""),"Diona")</f>
        <v>Diona</v>
      </c>
      <c r="C409" s="1" t="str">
        <f>IFERROR(__xludf.DUMMYFUNCTION("""COMPUTED_VALUE"""),"★★★★")</f>
        <v>★★★★</v>
      </c>
      <c r="D409" s="4">
        <f>IFERROR(__xludf.DUMMYFUNCTION("""COMPUTED_VALUE"""),44244.0)</f>
        <v>44244</v>
      </c>
      <c r="E409" s="1">
        <v>4.0</v>
      </c>
    </row>
    <row r="410" ht="15.75" customHeight="1">
      <c r="A410" s="1" t="str">
        <f>IFERROR(__xludf.DUMMYFUNCTION("""COMPUTED_VALUE"""),"Weapon")</f>
        <v>Weapon</v>
      </c>
      <c r="B410" s="1" t="str">
        <f>IFERROR(__xludf.DUMMYFUNCTION("""COMPUTED_VALUE"""),"Ferrous Shadow")</f>
        <v>Ferrous Shadow</v>
      </c>
      <c r="C410" s="1" t="str">
        <f>IFERROR(__xludf.DUMMYFUNCTION("""COMPUTED_VALUE"""),"★★★")</f>
        <v>★★★</v>
      </c>
      <c r="D410" s="4">
        <f>IFERROR(__xludf.DUMMYFUNCTION("""COMPUTED_VALUE"""),44244.0)</f>
        <v>44244</v>
      </c>
      <c r="E410" s="1">
        <v>3.0</v>
      </c>
    </row>
    <row r="411" ht="15.75" customHeight="1">
      <c r="A411" s="1" t="str">
        <f>IFERROR(__xludf.DUMMYFUNCTION("""COMPUTED_VALUE"""),"Weapon")</f>
        <v>Weapon</v>
      </c>
      <c r="B411" s="1" t="str">
        <f>IFERROR(__xludf.DUMMYFUNCTION("""COMPUTED_VALUE"""),"Skyrider Sword")</f>
        <v>Skyrider Sword</v>
      </c>
      <c r="C411" s="1" t="str">
        <f>IFERROR(__xludf.DUMMYFUNCTION("""COMPUTED_VALUE"""),"★★★")</f>
        <v>★★★</v>
      </c>
      <c r="D411" s="4">
        <f>IFERROR(__xludf.DUMMYFUNCTION("""COMPUTED_VALUE"""),44244.0)</f>
        <v>44244</v>
      </c>
      <c r="E411" s="1">
        <v>3.0</v>
      </c>
    </row>
    <row r="412" ht="15.75" customHeight="1">
      <c r="A412" s="1" t="str">
        <f>IFERROR(__xludf.DUMMYFUNCTION("""COMPUTED_VALUE"""),"Character")</f>
        <v>Character</v>
      </c>
      <c r="B412" s="1" t="str">
        <f>IFERROR(__xludf.DUMMYFUNCTION("""COMPUTED_VALUE"""),"Diona")</f>
        <v>Diona</v>
      </c>
      <c r="C412" s="1" t="str">
        <f>IFERROR(__xludf.DUMMYFUNCTION("""COMPUTED_VALUE"""),"★★★★")</f>
        <v>★★★★</v>
      </c>
      <c r="D412" s="4">
        <f>IFERROR(__xludf.DUMMYFUNCTION("""COMPUTED_VALUE"""),44244.0)</f>
        <v>44244</v>
      </c>
      <c r="E412" s="1">
        <v>4.0</v>
      </c>
    </row>
    <row r="413" ht="15.75" customHeight="1">
      <c r="A413" s="1" t="str">
        <f>IFERROR(__xludf.DUMMYFUNCTION("""COMPUTED_VALUE"""),"Weapon")</f>
        <v>Weapon</v>
      </c>
      <c r="B413" s="1" t="str">
        <f>IFERROR(__xludf.DUMMYFUNCTION("""COMPUTED_VALUE"""),"Ferrous Shadow")</f>
        <v>Ferrous Shadow</v>
      </c>
      <c r="C413" s="1" t="str">
        <f>IFERROR(__xludf.DUMMYFUNCTION("""COMPUTED_VALUE"""),"★★★")</f>
        <v>★★★</v>
      </c>
      <c r="D413" s="4">
        <f>IFERROR(__xludf.DUMMYFUNCTION("""COMPUTED_VALUE"""),44244.0)</f>
        <v>44244</v>
      </c>
      <c r="E413" s="1">
        <v>3.0</v>
      </c>
    </row>
    <row r="414" ht="15.75" customHeight="1">
      <c r="A414" s="1" t="str">
        <f>IFERROR(__xludf.DUMMYFUNCTION("""COMPUTED_VALUE"""),"Weapon")</f>
        <v>Weapon</v>
      </c>
      <c r="B414" s="1" t="str">
        <f>IFERROR(__xludf.DUMMYFUNCTION("""COMPUTED_VALUE"""),"Cool Steel")</f>
        <v>Cool Steel</v>
      </c>
      <c r="C414" s="1" t="str">
        <f>IFERROR(__xludf.DUMMYFUNCTION("""COMPUTED_VALUE"""),"★★★")</f>
        <v>★★★</v>
      </c>
      <c r="D414" s="4">
        <f>IFERROR(__xludf.DUMMYFUNCTION("""COMPUTED_VALUE"""),44244.0)</f>
        <v>44244</v>
      </c>
      <c r="E414" s="1">
        <v>3.0</v>
      </c>
    </row>
    <row r="415" ht="15.75" customHeight="1">
      <c r="A415" s="1" t="str">
        <f>IFERROR(__xludf.DUMMYFUNCTION("""COMPUTED_VALUE"""),"Weapon")</f>
        <v>Weapon</v>
      </c>
      <c r="B415" s="1" t="str">
        <f>IFERROR(__xludf.DUMMYFUNCTION("""COMPUTED_VALUE"""),"Harbinger of Dawn")</f>
        <v>Harbinger of Dawn</v>
      </c>
      <c r="C415" s="1" t="str">
        <f>IFERROR(__xludf.DUMMYFUNCTION("""COMPUTED_VALUE"""),"★★★")</f>
        <v>★★★</v>
      </c>
      <c r="D415" s="4">
        <f>IFERROR(__xludf.DUMMYFUNCTION("""COMPUTED_VALUE"""),44257.0)</f>
        <v>44257</v>
      </c>
      <c r="E415" s="1">
        <v>3.0</v>
      </c>
    </row>
    <row r="416" ht="15.75" customHeight="1">
      <c r="A416" s="1" t="str">
        <f>IFERROR(__xludf.DUMMYFUNCTION("""COMPUTED_VALUE"""),"Weapon")</f>
        <v>Weapon</v>
      </c>
      <c r="B416" s="1" t="str">
        <f>IFERROR(__xludf.DUMMYFUNCTION("""COMPUTED_VALUE"""),"Thrilling Tales of Dragon Slayers")</f>
        <v>Thrilling Tales of Dragon Slayers</v>
      </c>
      <c r="C416" s="1" t="str">
        <f>IFERROR(__xludf.DUMMYFUNCTION("""COMPUTED_VALUE"""),"★★★")</f>
        <v>★★★</v>
      </c>
      <c r="D416" s="4">
        <f>IFERROR(__xludf.DUMMYFUNCTION("""COMPUTED_VALUE"""),44257.0)</f>
        <v>44257</v>
      </c>
      <c r="E416" s="1">
        <v>3.0</v>
      </c>
    </row>
    <row r="417" ht="15.75" customHeight="1">
      <c r="A417" s="1" t="str">
        <f>IFERROR(__xludf.DUMMYFUNCTION("""COMPUTED_VALUE"""),"Weapon")</f>
        <v>Weapon</v>
      </c>
      <c r="B417" s="1" t="str">
        <f>IFERROR(__xludf.DUMMYFUNCTION("""COMPUTED_VALUE"""),"Thrilling Tales of Dragon Slayers")</f>
        <v>Thrilling Tales of Dragon Slayers</v>
      </c>
      <c r="C417" s="1" t="str">
        <f>IFERROR(__xludf.DUMMYFUNCTION("""COMPUTED_VALUE"""),"★★★")</f>
        <v>★★★</v>
      </c>
      <c r="D417" s="4">
        <f>IFERROR(__xludf.DUMMYFUNCTION("""COMPUTED_VALUE"""),44257.0)</f>
        <v>44257</v>
      </c>
      <c r="E417" s="1">
        <v>3.0</v>
      </c>
    </row>
    <row r="418" ht="15.75" customHeight="1">
      <c r="A418" s="1" t="str">
        <f>IFERROR(__xludf.DUMMYFUNCTION("""COMPUTED_VALUE"""),"Weapon")</f>
        <v>Weapon</v>
      </c>
      <c r="B418" s="1" t="str">
        <f>IFERROR(__xludf.DUMMYFUNCTION("""COMPUTED_VALUE"""),"Magic Guide")</f>
        <v>Magic Guide</v>
      </c>
      <c r="C418" s="1" t="str">
        <f>IFERROR(__xludf.DUMMYFUNCTION("""COMPUTED_VALUE"""),"★★★")</f>
        <v>★★★</v>
      </c>
      <c r="D418" s="4">
        <f>IFERROR(__xludf.DUMMYFUNCTION("""COMPUTED_VALUE"""),44257.0)</f>
        <v>44257</v>
      </c>
      <c r="E418" s="1">
        <v>3.0</v>
      </c>
    </row>
    <row r="419" ht="15.75" customHeight="1">
      <c r="A419" s="1" t="str">
        <f>IFERROR(__xludf.DUMMYFUNCTION("""COMPUTED_VALUE"""),"Weapon")</f>
        <v>Weapon</v>
      </c>
      <c r="B419" s="1" t="str">
        <f>IFERROR(__xludf.DUMMYFUNCTION("""COMPUTED_VALUE"""),"Sharpshooter's Oath")</f>
        <v>Sharpshooter's Oath</v>
      </c>
      <c r="C419" s="1" t="str">
        <f>IFERROR(__xludf.DUMMYFUNCTION("""COMPUTED_VALUE"""),"★★★")</f>
        <v>★★★</v>
      </c>
      <c r="D419" s="4">
        <f>IFERROR(__xludf.DUMMYFUNCTION("""COMPUTED_VALUE"""),44257.0)</f>
        <v>44257</v>
      </c>
      <c r="E419" s="1">
        <v>3.0</v>
      </c>
    </row>
    <row r="420" ht="15.75" customHeight="1">
      <c r="A420" s="1" t="str">
        <f>IFERROR(__xludf.DUMMYFUNCTION("""COMPUTED_VALUE"""),"Weapon")</f>
        <v>Weapon</v>
      </c>
      <c r="B420" s="1" t="str">
        <f>IFERROR(__xludf.DUMMYFUNCTION("""COMPUTED_VALUE"""),"Raven Bow")</f>
        <v>Raven Bow</v>
      </c>
      <c r="C420" s="1" t="str">
        <f>IFERROR(__xludf.DUMMYFUNCTION("""COMPUTED_VALUE"""),"★★★")</f>
        <v>★★★</v>
      </c>
      <c r="D420" s="4">
        <f>IFERROR(__xludf.DUMMYFUNCTION("""COMPUTED_VALUE"""),44257.0)</f>
        <v>44257</v>
      </c>
      <c r="E420" s="1">
        <v>3.0</v>
      </c>
    </row>
    <row r="421" ht="15.75" customHeight="1">
      <c r="A421" s="1" t="str">
        <f>IFERROR(__xludf.DUMMYFUNCTION("""COMPUTED_VALUE"""),"Weapon")</f>
        <v>Weapon</v>
      </c>
      <c r="B421" s="1" t="str">
        <f>IFERROR(__xludf.DUMMYFUNCTION("""COMPUTED_VALUE"""),"Bloodtainted Greatsword")</f>
        <v>Bloodtainted Greatsword</v>
      </c>
      <c r="C421" s="1" t="str">
        <f>IFERROR(__xludf.DUMMYFUNCTION("""COMPUTED_VALUE"""),"★★★")</f>
        <v>★★★</v>
      </c>
      <c r="D421" s="4">
        <f>IFERROR(__xludf.DUMMYFUNCTION("""COMPUTED_VALUE"""),44257.0)</f>
        <v>44257</v>
      </c>
      <c r="E421" s="1">
        <v>3.0</v>
      </c>
    </row>
    <row r="422" ht="15.75" customHeight="1">
      <c r="A422" s="1" t="str">
        <f>IFERROR(__xludf.DUMMYFUNCTION("""COMPUTED_VALUE"""),"Character")</f>
        <v>Character</v>
      </c>
      <c r="B422" s="1" t="str">
        <f>IFERROR(__xludf.DUMMYFUNCTION("""COMPUTED_VALUE"""),"Xiangling")</f>
        <v>Xiangling</v>
      </c>
      <c r="C422" s="1" t="str">
        <f>IFERROR(__xludf.DUMMYFUNCTION("""COMPUTED_VALUE"""),"★★★★")</f>
        <v>★★★★</v>
      </c>
      <c r="D422" s="4">
        <f>IFERROR(__xludf.DUMMYFUNCTION("""COMPUTED_VALUE"""),44257.0)</f>
        <v>44257</v>
      </c>
      <c r="E422" s="1">
        <v>4.0</v>
      </c>
    </row>
    <row r="423" ht="15.75" customHeight="1">
      <c r="A423" s="1" t="str">
        <f>IFERROR(__xludf.DUMMYFUNCTION("""COMPUTED_VALUE"""),"Weapon")</f>
        <v>Weapon</v>
      </c>
      <c r="B423" s="1" t="str">
        <f>IFERROR(__xludf.DUMMYFUNCTION("""COMPUTED_VALUE"""),"Sharpshooter's Oath")</f>
        <v>Sharpshooter's Oath</v>
      </c>
      <c r="C423" s="1" t="str">
        <f>IFERROR(__xludf.DUMMYFUNCTION("""COMPUTED_VALUE"""),"★★★")</f>
        <v>★★★</v>
      </c>
      <c r="D423" s="4">
        <f>IFERROR(__xludf.DUMMYFUNCTION("""COMPUTED_VALUE"""),44257.0)</f>
        <v>44257</v>
      </c>
      <c r="E423" s="1">
        <v>3.0</v>
      </c>
    </row>
    <row r="424" ht="15.75" customHeight="1">
      <c r="A424" s="1" t="str">
        <f>IFERROR(__xludf.DUMMYFUNCTION("""COMPUTED_VALUE"""),"Weapon")</f>
        <v>Weapon</v>
      </c>
      <c r="B424" s="1" t="str">
        <f>IFERROR(__xludf.DUMMYFUNCTION("""COMPUTED_VALUE"""),"Magic Guide")</f>
        <v>Magic Guide</v>
      </c>
      <c r="C424" s="1" t="str">
        <f>IFERROR(__xludf.DUMMYFUNCTION("""COMPUTED_VALUE"""),"★★★")</f>
        <v>★★★</v>
      </c>
      <c r="D424" s="4">
        <f>IFERROR(__xludf.DUMMYFUNCTION("""COMPUTED_VALUE"""),44257.0)</f>
        <v>44257</v>
      </c>
      <c r="E424" s="1">
        <v>3.0</v>
      </c>
    </row>
    <row r="425" ht="15.75" customHeight="1">
      <c r="A425" s="1" t="str">
        <f>IFERROR(__xludf.DUMMYFUNCTION("""COMPUTED_VALUE"""),"Weapon")</f>
        <v>Weapon</v>
      </c>
      <c r="B425" s="1" t="str">
        <f>IFERROR(__xludf.DUMMYFUNCTION("""COMPUTED_VALUE"""),"Black Tassel")</f>
        <v>Black Tassel</v>
      </c>
      <c r="C425" s="1" t="str">
        <f>IFERROR(__xludf.DUMMYFUNCTION("""COMPUTED_VALUE"""),"★★★")</f>
        <v>★★★</v>
      </c>
      <c r="D425" s="4">
        <f>IFERROR(__xludf.DUMMYFUNCTION("""COMPUTED_VALUE"""),44257.0)</f>
        <v>44257</v>
      </c>
      <c r="E425" s="1">
        <v>3.0</v>
      </c>
    </row>
    <row r="426" ht="15.75" customHeight="1">
      <c r="A426" s="1" t="str">
        <f>IFERROR(__xludf.DUMMYFUNCTION("""COMPUTED_VALUE"""),"Weapon")</f>
        <v>Weapon</v>
      </c>
      <c r="B426" s="1" t="str">
        <f>IFERROR(__xludf.DUMMYFUNCTION("""COMPUTED_VALUE"""),"Slingshot")</f>
        <v>Slingshot</v>
      </c>
      <c r="C426" s="1" t="str">
        <f>IFERROR(__xludf.DUMMYFUNCTION("""COMPUTED_VALUE"""),"★★★")</f>
        <v>★★★</v>
      </c>
      <c r="D426" s="4">
        <f>IFERROR(__xludf.DUMMYFUNCTION("""COMPUTED_VALUE"""),44257.0)</f>
        <v>44257</v>
      </c>
      <c r="E426" s="1">
        <v>3.0</v>
      </c>
    </row>
    <row r="427" ht="15.75" customHeight="1">
      <c r="A427" s="1" t="str">
        <f>IFERROR(__xludf.DUMMYFUNCTION("""COMPUTED_VALUE"""),"Weapon")</f>
        <v>Weapon</v>
      </c>
      <c r="B427" s="1" t="str">
        <f>IFERROR(__xludf.DUMMYFUNCTION("""COMPUTED_VALUE"""),"Emerald Orb")</f>
        <v>Emerald Orb</v>
      </c>
      <c r="C427" s="1" t="str">
        <f>IFERROR(__xludf.DUMMYFUNCTION("""COMPUTED_VALUE"""),"★★★")</f>
        <v>★★★</v>
      </c>
      <c r="D427" s="4">
        <f>IFERROR(__xludf.DUMMYFUNCTION("""COMPUTED_VALUE"""),44257.0)</f>
        <v>44257</v>
      </c>
      <c r="E427" s="1">
        <v>3.0</v>
      </c>
    </row>
    <row r="428" ht="15.75" customHeight="1">
      <c r="A428" s="1" t="str">
        <f>IFERROR(__xludf.DUMMYFUNCTION("""COMPUTED_VALUE"""),"Weapon")</f>
        <v>Weapon</v>
      </c>
      <c r="B428" s="1" t="str">
        <f>IFERROR(__xludf.DUMMYFUNCTION("""COMPUTED_VALUE"""),"Debate Club")</f>
        <v>Debate Club</v>
      </c>
      <c r="C428" s="1" t="str">
        <f>IFERROR(__xludf.DUMMYFUNCTION("""COMPUTED_VALUE"""),"★★★")</f>
        <v>★★★</v>
      </c>
      <c r="D428" s="4">
        <f>IFERROR(__xludf.DUMMYFUNCTION("""COMPUTED_VALUE"""),44257.0)</f>
        <v>44257</v>
      </c>
      <c r="E428" s="1">
        <v>3.0</v>
      </c>
    </row>
    <row r="429" ht="15.75" customHeight="1">
      <c r="A429" s="1" t="str">
        <f>IFERROR(__xludf.DUMMYFUNCTION("""COMPUTED_VALUE"""),"Weapon")</f>
        <v>Weapon</v>
      </c>
      <c r="B429" s="1" t="str">
        <f>IFERROR(__xludf.DUMMYFUNCTION("""COMPUTED_VALUE"""),"Sharpshooter's Oath")</f>
        <v>Sharpshooter's Oath</v>
      </c>
      <c r="C429" s="1" t="str">
        <f>IFERROR(__xludf.DUMMYFUNCTION("""COMPUTED_VALUE"""),"★★★")</f>
        <v>★★★</v>
      </c>
      <c r="D429" s="4">
        <f>IFERROR(__xludf.DUMMYFUNCTION("""COMPUTED_VALUE"""),44257.0)</f>
        <v>44257</v>
      </c>
      <c r="E429" s="1">
        <v>3.0</v>
      </c>
    </row>
    <row r="430" ht="15.75" customHeight="1">
      <c r="A430" s="1" t="str">
        <f>IFERROR(__xludf.DUMMYFUNCTION("""COMPUTED_VALUE"""),"Weapon")</f>
        <v>Weapon</v>
      </c>
      <c r="B430" s="1" t="str">
        <f>IFERROR(__xludf.DUMMYFUNCTION("""COMPUTED_VALUE"""),"Ferrous Shadow")</f>
        <v>Ferrous Shadow</v>
      </c>
      <c r="C430" s="1" t="str">
        <f>IFERROR(__xludf.DUMMYFUNCTION("""COMPUTED_VALUE"""),"★★★")</f>
        <v>★★★</v>
      </c>
      <c r="D430" s="4">
        <f>IFERROR(__xludf.DUMMYFUNCTION("""COMPUTED_VALUE"""),44257.0)</f>
        <v>44257</v>
      </c>
      <c r="E430" s="1">
        <v>3.0</v>
      </c>
    </row>
    <row r="431" ht="15.75" customHeight="1">
      <c r="A431" s="1" t="str">
        <f>IFERROR(__xludf.DUMMYFUNCTION("""COMPUTED_VALUE"""),"Weapon")</f>
        <v>Weapon</v>
      </c>
      <c r="B431" s="1" t="str">
        <f>IFERROR(__xludf.DUMMYFUNCTION("""COMPUTED_VALUE"""),"Bloodtainted Greatsword")</f>
        <v>Bloodtainted Greatsword</v>
      </c>
      <c r="C431" s="1" t="str">
        <f>IFERROR(__xludf.DUMMYFUNCTION("""COMPUTED_VALUE"""),"★★★")</f>
        <v>★★★</v>
      </c>
      <c r="D431" s="4">
        <f>IFERROR(__xludf.DUMMYFUNCTION("""COMPUTED_VALUE"""),44257.0)</f>
        <v>44257</v>
      </c>
      <c r="E431" s="1">
        <v>3.0</v>
      </c>
    </row>
    <row r="432" ht="15.75" customHeight="1">
      <c r="A432" s="1" t="str">
        <f>IFERROR(__xludf.DUMMYFUNCTION("""COMPUTED_VALUE"""),"Character")</f>
        <v>Character</v>
      </c>
      <c r="B432" s="1" t="str">
        <f>IFERROR(__xludf.DUMMYFUNCTION("""COMPUTED_VALUE"""),"Xiangling")</f>
        <v>Xiangling</v>
      </c>
      <c r="C432" s="1" t="str">
        <f>IFERROR(__xludf.DUMMYFUNCTION("""COMPUTED_VALUE"""),"★★★★")</f>
        <v>★★★★</v>
      </c>
      <c r="D432" s="4">
        <f>IFERROR(__xludf.DUMMYFUNCTION("""COMPUTED_VALUE"""),44257.0)</f>
        <v>44257</v>
      </c>
      <c r="E432" s="1">
        <v>4.0</v>
      </c>
    </row>
    <row r="433" ht="15.75" customHeight="1">
      <c r="A433" s="1" t="str">
        <f>IFERROR(__xludf.DUMMYFUNCTION("""COMPUTED_VALUE"""),"Weapon")</f>
        <v>Weapon</v>
      </c>
      <c r="B433" s="1" t="str">
        <f>IFERROR(__xludf.DUMMYFUNCTION("""COMPUTED_VALUE"""),"Debate Club")</f>
        <v>Debate Club</v>
      </c>
      <c r="C433" s="1" t="str">
        <f>IFERROR(__xludf.DUMMYFUNCTION("""COMPUTED_VALUE"""),"★★★")</f>
        <v>★★★</v>
      </c>
      <c r="D433" s="4">
        <f>IFERROR(__xludf.DUMMYFUNCTION("""COMPUTED_VALUE"""),44257.0)</f>
        <v>44257</v>
      </c>
      <c r="E433" s="1">
        <v>3.0</v>
      </c>
    </row>
    <row r="434" ht="15.75" customHeight="1">
      <c r="A434" s="1" t="str">
        <f>IFERROR(__xludf.DUMMYFUNCTION("""COMPUTED_VALUE"""),"Weapon")</f>
        <v>Weapon</v>
      </c>
      <c r="B434" s="1" t="str">
        <f>IFERROR(__xludf.DUMMYFUNCTION("""COMPUTED_VALUE"""),"Skyrider Sword")</f>
        <v>Skyrider Sword</v>
      </c>
      <c r="C434" s="1" t="str">
        <f>IFERROR(__xludf.DUMMYFUNCTION("""COMPUTED_VALUE"""),"★★★")</f>
        <v>★★★</v>
      </c>
      <c r="D434" s="4">
        <f>IFERROR(__xludf.DUMMYFUNCTION("""COMPUTED_VALUE"""),44257.0)</f>
        <v>44257</v>
      </c>
      <c r="E434" s="1">
        <v>3.0</v>
      </c>
    </row>
    <row r="435" ht="15.75" customHeight="1">
      <c r="A435" s="1" t="str">
        <f>IFERROR(__xludf.DUMMYFUNCTION("""COMPUTED_VALUE"""),"Weapon")</f>
        <v>Weapon</v>
      </c>
      <c r="B435" s="1" t="str">
        <f>IFERROR(__xludf.DUMMYFUNCTION("""COMPUTED_VALUE"""),"The Bell")</f>
        <v>The Bell</v>
      </c>
      <c r="C435" s="1" t="str">
        <f>IFERROR(__xludf.DUMMYFUNCTION("""COMPUTED_VALUE"""),"★★★★")</f>
        <v>★★★★</v>
      </c>
      <c r="D435" s="4">
        <f>IFERROR(__xludf.DUMMYFUNCTION("""COMPUTED_VALUE"""),44260.0)</f>
        <v>44260</v>
      </c>
      <c r="E435" s="1">
        <v>4.0</v>
      </c>
    </row>
    <row r="436" ht="15.75" customHeight="1">
      <c r="A436" s="1" t="str">
        <f>IFERROR(__xludf.DUMMYFUNCTION("""COMPUTED_VALUE"""),"Weapon")</f>
        <v>Weapon</v>
      </c>
      <c r="B436" s="1" t="str">
        <f>IFERROR(__xludf.DUMMYFUNCTION("""COMPUTED_VALUE"""),"Harbinger of Dawn")</f>
        <v>Harbinger of Dawn</v>
      </c>
      <c r="C436" s="1" t="str">
        <f>IFERROR(__xludf.DUMMYFUNCTION("""COMPUTED_VALUE"""),"★★★")</f>
        <v>★★★</v>
      </c>
      <c r="D436" s="4">
        <f>IFERROR(__xludf.DUMMYFUNCTION("""COMPUTED_VALUE"""),44260.0)</f>
        <v>44260</v>
      </c>
      <c r="E436" s="1">
        <v>3.0</v>
      </c>
    </row>
    <row r="437" ht="15.75" customHeight="1">
      <c r="A437" s="1" t="str">
        <f>IFERROR(__xludf.DUMMYFUNCTION("""COMPUTED_VALUE"""),"Weapon")</f>
        <v>Weapon</v>
      </c>
      <c r="B437" s="1" t="str">
        <f>IFERROR(__xludf.DUMMYFUNCTION("""COMPUTED_VALUE"""),"Magic Guide")</f>
        <v>Magic Guide</v>
      </c>
      <c r="C437" s="1" t="str">
        <f>IFERROR(__xludf.DUMMYFUNCTION("""COMPUTED_VALUE"""),"★★★")</f>
        <v>★★★</v>
      </c>
      <c r="D437" s="4">
        <f>IFERROR(__xludf.DUMMYFUNCTION("""COMPUTED_VALUE"""),44260.0)</f>
        <v>44260</v>
      </c>
      <c r="E437" s="1">
        <v>3.0</v>
      </c>
    </row>
    <row r="438" ht="15.75" customHeight="1">
      <c r="A438" s="1" t="str">
        <f>IFERROR(__xludf.DUMMYFUNCTION("""COMPUTED_VALUE"""),"Weapon")</f>
        <v>Weapon</v>
      </c>
      <c r="B438" s="1" t="str">
        <f>IFERROR(__xludf.DUMMYFUNCTION("""COMPUTED_VALUE"""),"Raven Bow")</f>
        <v>Raven Bow</v>
      </c>
      <c r="C438" s="1" t="str">
        <f>IFERROR(__xludf.DUMMYFUNCTION("""COMPUTED_VALUE"""),"★★★")</f>
        <v>★★★</v>
      </c>
      <c r="D438" s="4">
        <f>IFERROR(__xludf.DUMMYFUNCTION("""COMPUTED_VALUE"""),44260.0)</f>
        <v>44260</v>
      </c>
      <c r="E438" s="1">
        <v>3.0</v>
      </c>
    </row>
    <row r="439" ht="15.75" customHeight="1">
      <c r="A439" s="1" t="str">
        <f>IFERROR(__xludf.DUMMYFUNCTION("""COMPUTED_VALUE"""),"Weapon")</f>
        <v>Weapon</v>
      </c>
      <c r="B439" s="1" t="str">
        <f>IFERROR(__xludf.DUMMYFUNCTION("""COMPUTED_VALUE"""),"Slingshot")</f>
        <v>Slingshot</v>
      </c>
      <c r="C439" s="1" t="str">
        <f>IFERROR(__xludf.DUMMYFUNCTION("""COMPUTED_VALUE"""),"★★★")</f>
        <v>★★★</v>
      </c>
      <c r="D439" s="4">
        <f>IFERROR(__xludf.DUMMYFUNCTION("""COMPUTED_VALUE"""),44260.0)</f>
        <v>44260</v>
      </c>
      <c r="E439" s="1">
        <v>3.0</v>
      </c>
    </row>
    <row r="440" ht="15.75" customHeight="1">
      <c r="A440" s="1" t="str">
        <f>IFERROR(__xludf.DUMMYFUNCTION("""COMPUTED_VALUE"""),"Weapon")</f>
        <v>Weapon</v>
      </c>
      <c r="B440" s="1" t="str">
        <f>IFERROR(__xludf.DUMMYFUNCTION("""COMPUTED_VALUE"""),"Magic Guide")</f>
        <v>Magic Guide</v>
      </c>
      <c r="C440" s="1" t="str">
        <f>IFERROR(__xludf.DUMMYFUNCTION("""COMPUTED_VALUE"""),"★★★")</f>
        <v>★★★</v>
      </c>
      <c r="D440" s="4">
        <f>IFERROR(__xludf.DUMMYFUNCTION("""COMPUTED_VALUE"""),44260.0)</f>
        <v>44260</v>
      </c>
      <c r="E440" s="1">
        <v>3.0</v>
      </c>
    </row>
    <row r="441" ht="15.75" customHeight="1">
      <c r="A441" s="1" t="str">
        <f>IFERROR(__xludf.DUMMYFUNCTION("""COMPUTED_VALUE"""),"Weapon")</f>
        <v>Weapon</v>
      </c>
      <c r="B441" s="1" t="str">
        <f>IFERROR(__xludf.DUMMYFUNCTION("""COMPUTED_VALUE"""),"Bloodtainted Greatsword")</f>
        <v>Bloodtainted Greatsword</v>
      </c>
      <c r="C441" s="1" t="str">
        <f>IFERROR(__xludf.DUMMYFUNCTION("""COMPUTED_VALUE"""),"★★★")</f>
        <v>★★★</v>
      </c>
      <c r="D441" s="4">
        <f>IFERROR(__xludf.DUMMYFUNCTION("""COMPUTED_VALUE"""),44260.0)</f>
        <v>44260</v>
      </c>
      <c r="E441" s="1">
        <v>3.0</v>
      </c>
    </row>
    <row r="442" ht="15.75" customHeight="1">
      <c r="A442" s="1" t="str">
        <f>IFERROR(__xludf.DUMMYFUNCTION("""COMPUTED_VALUE"""),"Weapon")</f>
        <v>Weapon</v>
      </c>
      <c r="B442" s="1" t="str">
        <f>IFERROR(__xludf.DUMMYFUNCTION("""COMPUTED_VALUE"""),"Debate Club")</f>
        <v>Debate Club</v>
      </c>
      <c r="C442" s="1" t="str">
        <f>IFERROR(__xludf.DUMMYFUNCTION("""COMPUTED_VALUE"""),"★★★")</f>
        <v>★★★</v>
      </c>
      <c r="D442" s="4">
        <f>IFERROR(__xludf.DUMMYFUNCTION("""COMPUTED_VALUE"""),44260.0)</f>
        <v>44260</v>
      </c>
      <c r="E442" s="1">
        <v>3.0</v>
      </c>
    </row>
    <row r="443" ht="15.75" customHeight="1">
      <c r="A443" s="1" t="str">
        <f>IFERROR(__xludf.DUMMYFUNCTION("""COMPUTED_VALUE"""),"Weapon")</f>
        <v>Weapon</v>
      </c>
      <c r="B443" s="1" t="str">
        <f>IFERROR(__xludf.DUMMYFUNCTION("""COMPUTED_VALUE"""),"Bloodtainted Greatsword")</f>
        <v>Bloodtainted Greatsword</v>
      </c>
      <c r="C443" s="1" t="str">
        <f>IFERROR(__xludf.DUMMYFUNCTION("""COMPUTED_VALUE"""),"★★★")</f>
        <v>★★★</v>
      </c>
      <c r="D443" s="4">
        <f>IFERROR(__xludf.DUMMYFUNCTION("""COMPUTED_VALUE"""),44260.0)</f>
        <v>44260</v>
      </c>
      <c r="E443" s="1">
        <v>3.0</v>
      </c>
    </row>
    <row r="444" ht="15.75" customHeight="1">
      <c r="A444" s="1" t="str">
        <f>IFERROR(__xludf.DUMMYFUNCTION("""COMPUTED_VALUE"""),"Weapon")</f>
        <v>Weapon</v>
      </c>
      <c r="B444" s="1" t="str">
        <f>IFERROR(__xludf.DUMMYFUNCTION("""COMPUTED_VALUE"""),"Debate Club")</f>
        <v>Debate Club</v>
      </c>
      <c r="C444" s="1" t="str">
        <f>IFERROR(__xludf.DUMMYFUNCTION("""COMPUTED_VALUE"""),"★★★")</f>
        <v>★★★</v>
      </c>
      <c r="D444" s="4">
        <f>IFERROR(__xludf.DUMMYFUNCTION("""COMPUTED_VALUE"""),44260.0)</f>
        <v>44260</v>
      </c>
      <c r="E444" s="1">
        <v>3.0</v>
      </c>
    </row>
    <row r="445" ht="15.75" customHeight="1">
      <c r="A445" s="1" t="str">
        <f>IFERROR(__xludf.DUMMYFUNCTION("""COMPUTED_VALUE"""),"Character")</f>
        <v>Character</v>
      </c>
      <c r="B445" s="1" t="str">
        <f>IFERROR(__xludf.DUMMYFUNCTION("""COMPUTED_VALUE"""),"Xingqiu")</f>
        <v>Xingqiu</v>
      </c>
      <c r="C445" s="1" t="str">
        <f>IFERROR(__xludf.DUMMYFUNCTION("""COMPUTED_VALUE"""),"★★★★")</f>
        <v>★★★★</v>
      </c>
      <c r="D445" s="4">
        <f>IFERROR(__xludf.DUMMYFUNCTION("""COMPUTED_VALUE"""),44260.0)</f>
        <v>44260</v>
      </c>
      <c r="E445" s="1">
        <v>4.0</v>
      </c>
    </row>
    <row r="446" ht="15.75" customHeight="1">
      <c r="A446" s="1" t="str">
        <f>IFERROR(__xludf.DUMMYFUNCTION("""COMPUTED_VALUE"""),"Weapon")</f>
        <v>Weapon</v>
      </c>
      <c r="B446" s="1" t="str">
        <f>IFERROR(__xludf.DUMMYFUNCTION("""COMPUTED_VALUE"""),"Magic Guide")</f>
        <v>Magic Guide</v>
      </c>
      <c r="C446" s="1" t="str">
        <f>IFERROR(__xludf.DUMMYFUNCTION("""COMPUTED_VALUE"""),"★★★")</f>
        <v>★★★</v>
      </c>
      <c r="D446" s="4">
        <f>IFERROR(__xludf.DUMMYFUNCTION("""COMPUTED_VALUE"""),44260.0)</f>
        <v>44260</v>
      </c>
      <c r="E446" s="1">
        <v>3.0</v>
      </c>
    </row>
    <row r="447" ht="15.75" customHeight="1">
      <c r="A447" s="1" t="str">
        <f>IFERROR(__xludf.DUMMYFUNCTION("""COMPUTED_VALUE"""),"Weapon")</f>
        <v>Weapon</v>
      </c>
      <c r="B447" s="1" t="str">
        <f>IFERROR(__xludf.DUMMYFUNCTION("""COMPUTED_VALUE"""),"Ferrous Shadow")</f>
        <v>Ferrous Shadow</v>
      </c>
      <c r="C447" s="1" t="str">
        <f>IFERROR(__xludf.DUMMYFUNCTION("""COMPUTED_VALUE"""),"★★★")</f>
        <v>★★★</v>
      </c>
      <c r="D447" s="4">
        <f>IFERROR(__xludf.DUMMYFUNCTION("""COMPUTED_VALUE"""),44260.0)</f>
        <v>44260</v>
      </c>
      <c r="E447" s="1">
        <v>3.0</v>
      </c>
    </row>
    <row r="448" ht="15.75" customHeight="1">
      <c r="A448" s="1" t="str">
        <f>IFERROR(__xludf.DUMMYFUNCTION("""COMPUTED_VALUE"""),"Weapon")</f>
        <v>Weapon</v>
      </c>
      <c r="B448" s="1" t="str">
        <f>IFERROR(__xludf.DUMMYFUNCTION("""COMPUTED_VALUE"""),"Magic Guide")</f>
        <v>Magic Guide</v>
      </c>
      <c r="C448" s="1" t="str">
        <f>IFERROR(__xludf.DUMMYFUNCTION("""COMPUTED_VALUE"""),"★★★")</f>
        <v>★★★</v>
      </c>
      <c r="D448" s="4">
        <f>IFERROR(__xludf.DUMMYFUNCTION("""COMPUTED_VALUE"""),44260.0)</f>
        <v>44260</v>
      </c>
      <c r="E448" s="1">
        <v>3.0</v>
      </c>
    </row>
    <row r="449" ht="15.75" customHeight="1">
      <c r="A449" s="1" t="str">
        <f>IFERROR(__xludf.DUMMYFUNCTION("""COMPUTED_VALUE"""),"Weapon")</f>
        <v>Weapon</v>
      </c>
      <c r="B449" s="1" t="str">
        <f>IFERROR(__xludf.DUMMYFUNCTION("""COMPUTED_VALUE"""),"Thrilling Tales of Dragon Slayers")</f>
        <v>Thrilling Tales of Dragon Slayers</v>
      </c>
      <c r="C449" s="1" t="str">
        <f>IFERROR(__xludf.DUMMYFUNCTION("""COMPUTED_VALUE"""),"★★★")</f>
        <v>★★★</v>
      </c>
      <c r="D449" s="4">
        <f>IFERROR(__xludf.DUMMYFUNCTION("""COMPUTED_VALUE"""),44260.0)</f>
        <v>44260</v>
      </c>
      <c r="E449" s="1">
        <v>3.0</v>
      </c>
    </row>
    <row r="450" ht="15.75" customHeight="1">
      <c r="A450" s="1" t="str">
        <f>IFERROR(__xludf.DUMMYFUNCTION("""COMPUTED_VALUE"""),"Weapon")</f>
        <v>Weapon</v>
      </c>
      <c r="B450" s="1" t="str">
        <f>IFERROR(__xludf.DUMMYFUNCTION("""COMPUTED_VALUE"""),"Skyrider Sword")</f>
        <v>Skyrider Sword</v>
      </c>
      <c r="C450" s="1" t="str">
        <f>IFERROR(__xludf.DUMMYFUNCTION("""COMPUTED_VALUE"""),"★★★")</f>
        <v>★★★</v>
      </c>
      <c r="D450" s="4">
        <f>IFERROR(__xludf.DUMMYFUNCTION("""COMPUTED_VALUE"""),44260.0)</f>
        <v>44260</v>
      </c>
      <c r="E450" s="1">
        <v>3.0</v>
      </c>
    </row>
    <row r="451" ht="15.75" customHeight="1">
      <c r="A451" s="1" t="str">
        <f>IFERROR(__xludf.DUMMYFUNCTION("""COMPUTED_VALUE"""),"Weapon")</f>
        <v>Weapon</v>
      </c>
      <c r="B451" s="1" t="str">
        <f>IFERROR(__xludf.DUMMYFUNCTION("""COMPUTED_VALUE"""),"Skyrider Sword")</f>
        <v>Skyrider Sword</v>
      </c>
      <c r="C451" s="1" t="str">
        <f>IFERROR(__xludf.DUMMYFUNCTION("""COMPUTED_VALUE"""),"★★★")</f>
        <v>★★★</v>
      </c>
      <c r="D451" s="4">
        <f>IFERROR(__xludf.DUMMYFUNCTION("""COMPUTED_VALUE"""),44260.0)</f>
        <v>44260</v>
      </c>
      <c r="E451" s="1">
        <v>3.0</v>
      </c>
    </row>
    <row r="452" ht="15.75" customHeight="1">
      <c r="A452" s="1" t="str">
        <f>IFERROR(__xludf.DUMMYFUNCTION("""COMPUTED_VALUE"""),"Weapon")</f>
        <v>Weapon</v>
      </c>
      <c r="B452" s="1" t="str">
        <f>IFERROR(__xludf.DUMMYFUNCTION("""COMPUTED_VALUE"""),"Slingshot")</f>
        <v>Slingshot</v>
      </c>
      <c r="C452" s="1" t="str">
        <f>IFERROR(__xludf.DUMMYFUNCTION("""COMPUTED_VALUE"""),"★★★")</f>
        <v>★★★</v>
      </c>
      <c r="D452" s="4">
        <f>IFERROR(__xludf.DUMMYFUNCTION("""COMPUTED_VALUE"""),44260.0)</f>
        <v>44260</v>
      </c>
      <c r="E452" s="1">
        <v>3.0</v>
      </c>
    </row>
    <row r="453" ht="15.75" customHeight="1">
      <c r="A453" s="1" t="str">
        <f>IFERROR(__xludf.DUMMYFUNCTION("""COMPUTED_VALUE"""),"Character")</f>
        <v>Character</v>
      </c>
      <c r="B453" s="1" t="str">
        <f>IFERROR(__xludf.DUMMYFUNCTION("""COMPUTED_VALUE"""),"Xiangling")</f>
        <v>Xiangling</v>
      </c>
      <c r="C453" s="1" t="str">
        <f>IFERROR(__xludf.DUMMYFUNCTION("""COMPUTED_VALUE"""),"★★★★")</f>
        <v>★★★★</v>
      </c>
      <c r="D453" s="4">
        <f>IFERROR(__xludf.DUMMYFUNCTION("""COMPUTED_VALUE"""),44260.0)</f>
        <v>44260</v>
      </c>
      <c r="E453" s="1">
        <v>4.0</v>
      </c>
    </row>
    <row r="454" ht="15.75" customHeight="1">
      <c r="A454" s="1" t="str">
        <f>IFERROR(__xludf.DUMMYFUNCTION("""COMPUTED_VALUE"""),"Weapon")</f>
        <v>Weapon</v>
      </c>
      <c r="B454" s="1" t="str">
        <f>IFERROR(__xludf.DUMMYFUNCTION("""COMPUTED_VALUE"""),"Slingshot")</f>
        <v>Slingshot</v>
      </c>
      <c r="C454" s="1" t="str">
        <f>IFERROR(__xludf.DUMMYFUNCTION("""COMPUTED_VALUE"""),"★★★")</f>
        <v>★★★</v>
      </c>
      <c r="D454" s="4">
        <f>IFERROR(__xludf.DUMMYFUNCTION("""COMPUTED_VALUE"""),44260.0)</f>
        <v>44260</v>
      </c>
      <c r="E454" s="1">
        <v>3.0</v>
      </c>
    </row>
    <row r="455" ht="15.75" customHeight="1">
      <c r="A455" s="1" t="str">
        <f>IFERROR(__xludf.DUMMYFUNCTION("""COMPUTED_VALUE"""),"Weapon")</f>
        <v>Weapon</v>
      </c>
      <c r="B455" s="1" t="str">
        <f>IFERROR(__xludf.DUMMYFUNCTION("""COMPUTED_VALUE"""),"Cool Steel")</f>
        <v>Cool Steel</v>
      </c>
      <c r="C455" s="1" t="str">
        <f>IFERROR(__xludf.DUMMYFUNCTION("""COMPUTED_VALUE"""),"★★★")</f>
        <v>★★★</v>
      </c>
      <c r="D455" s="4">
        <f>IFERROR(__xludf.DUMMYFUNCTION("""COMPUTED_VALUE"""),44271.0)</f>
        <v>44271</v>
      </c>
      <c r="E455" s="1">
        <v>3.0</v>
      </c>
    </row>
    <row r="456" ht="15.75" customHeight="1">
      <c r="A456" s="1" t="str">
        <f>IFERROR(__xludf.DUMMYFUNCTION("""COMPUTED_VALUE"""),"Weapon")</f>
        <v>Weapon</v>
      </c>
      <c r="B456" s="1" t="str">
        <f>IFERROR(__xludf.DUMMYFUNCTION("""COMPUTED_VALUE"""),"Harbinger of Dawn")</f>
        <v>Harbinger of Dawn</v>
      </c>
      <c r="C456" s="1" t="str">
        <f>IFERROR(__xludf.DUMMYFUNCTION("""COMPUTED_VALUE"""),"★★★")</f>
        <v>★★★</v>
      </c>
      <c r="D456" s="4">
        <f>IFERROR(__xludf.DUMMYFUNCTION("""COMPUTED_VALUE"""),44271.0)</f>
        <v>44271</v>
      </c>
      <c r="E456" s="1">
        <v>3.0</v>
      </c>
    </row>
    <row r="457" ht="15.75" customHeight="1">
      <c r="A457" s="1" t="str">
        <f>IFERROR(__xludf.DUMMYFUNCTION("""COMPUTED_VALUE"""),"Weapon")</f>
        <v>Weapon</v>
      </c>
      <c r="B457" s="1" t="str">
        <f>IFERROR(__xludf.DUMMYFUNCTION("""COMPUTED_VALUE"""),"Sharpshooter's Oath")</f>
        <v>Sharpshooter's Oath</v>
      </c>
      <c r="C457" s="1" t="str">
        <f>IFERROR(__xludf.DUMMYFUNCTION("""COMPUTED_VALUE"""),"★★★")</f>
        <v>★★★</v>
      </c>
      <c r="D457" s="4">
        <f>IFERROR(__xludf.DUMMYFUNCTION("""COMPUTED_VALUE"""),44271.0)</f>
        <v>44271</v>
      </c>
      <c r="E457" s="1">
        <v>3.0</v>
      </c>
    </row>
    <row r="458" ht="15.75" customHeight="1">
      <c r="A458" s="1" t="str">
        <f>IFERROR(__xludf.DUMMYFUNCTION("""COMPUTED_VALUE"""),"Weapon")</f>
        <v>Weapon</v>
      </c>
      <c r="B458" s="1" t="str">
        <f>IFERROR(__xludf.DUMMYFUNCTION("""COMPUTED_VALUE"""),"Bloodtainted Greatsword")</f>
        <v>Bloodtainted Greatsword</v>
      </c>
      <c r="C458" s="1" t="str">
        <f>IFERROR(__xludf.DUMMYFUNCTION("""COMPUTED_VALUE"""),"★★★")</f>
        <v>★★★</v>
      </c>
      <c r="D458" s="4">
        <f>IFERROR(__xludf.DUMMYFUNCTION("""COMPUTED_VALUE"""),44271.0)</f>
        <v>44271</v>
      </c>
      <c r="E458" s="1">
        <v>3.0</v>
      </c>
    </row>
    <row r="459" ht="15.75" customHeight="1">
      <c r="A459" s="1" t="str">
        <f>IFERROR(__xludf.DUMMYFUNCTION("""COMPUTED_VALUE"""),"Weapon")</f>
        <v>Weapon</v>
      </c>
      <c r="B459" s="1" t="str">
        <f>IFERROR(__xludf.DUMMYFUNCTION("""COMPUTED_VALUE"""),"Cool Steel")</f>
        <v>Cool Steel</v>
      </c>
      <c r="C459" s="1" t="str">
        <f>IFERROR(__xludf.DUMMYFUNCTION("""COMPUTED_VALUE"""),"★★★")</f>
        <v>★★★</v>
      </c>
      <c r="D459" s="4">
        <f>IFERROR(__xludf.DUMMYFUNCTION("""COMPUTED_VALUE"""),44271.0)</f>
        <v>44271</v>
      </c>
      <c r="E459" s="1">
        <v>3.0</v>
      </c>
    </row>
    <row r="460" ht="15.75" customHeight="1">
      <c r="A460" s="1" t="str">
        <f>IFERROR(__xludf.DUMMYFUNCTION("""COMPUTED_VALUE"""),"Weapon")</f>
        <v>Weapon</v>
      </c>
      <c r="B460" s="1" t="str">
        <f>IFERROR(__xludf.DUMMYFUNCTION("""COMPUTED_VALUE"""),"Bloodtainted Greatsword")</f>
        <v>Bloodtainted Greatsword</v>
      </c>
      <c r="C460" s="1" t="str">
        <f>IFERROR(__xludf.DUMMYFUNCTION("""COMPUTED_VALUE"""),"★★★")</f>
        <v>★★★</v>
      </c>
      <c r="D460" s="4">
        <f>IFERROR(__xludf.DUMMYFUNCTION("""COMPUTED_VALUE"""),44271.0)</f>
        <v>44271</v>
      </c>
      <c r="E460" s="1">
        <v>3.0</v>
      </c>
    </row>
    <row r="461" ht="15.75" customHeight="1">
      <c r="A461" s="1" t="str">
        <f>IFERROR(__xludf.DUMMYFUNCTION("""COMPUTED_VALUE"""),"Weapon")</f>
        <v>Weapon</v>
      </c>
      <c r="B461" s="1" t="str">
        <f>IFERROR(__xludf.DUMMYFUNCTION("""COMPUTED_VALUE"""),"Slingshot")</f>
        <v>Slingshot</v>
      </c>
      <c r="C461" s="1" t="str">
        <f>IFERROR(__xludf.DUMMYFUNCTION("""COMPUTED_VALUE"""),"★★★")</f>
        <v>★★★</v>
      </c>
      <c r="D461" s="4">
        <f>IFERROR(__xludf.DUMMYFUNCTION("""COMPUTED_VALUE"""),44271.0)</f>
        <v>44271</v>
      </c>
      <c r="E461" s="1">
        <v>3.0</v>
      </c>
    </row>
    <row r="462" ht="15.75" customHeight="1">
      <c r="A462" s="1" t="str">
        <f>IFERROR(__xludf.DUMMYFUNCTION("""COMPUTED_VALUE"""),"Weapon")</f>
        <v>Weapon</v>
      </c>
      <c r="B462" s="1" t="str">
        <f>IFERROR(__xludf.DUMMYFUNCTION("""COMPUTED_VALUE"""),"Slingshot")</f>
        <v>Slingshot</v>
      </c>
      <c r="C462" s="1" t="str">
        <f>IFERROR(__xludf.DUMMYFUNCTION("""COMPUTED_VALUE"""),"★★★")</f>
        <v>★★★</v>
      </c>
      <c r="D462" s="4">
        <f>IFERROR(__xludf.DUMMYFUNCTION("""COMPUTED_VALUE"""),44271.0)</f>
        <v>44271</v>
      </c>
      <c r="E462" s="1">
        <v>3.0</v>
      </c>
    </row>
    <row r="463" ht="15.75" customHeight="1">
      <c r="A463" s="1" t="str">
        <f>IFERROR(__xludf.DUMMYFUNCTION("""COMPUTED_VALUE"""),"Weapon")</f>
        <v>Weapon</v>
      </c>
      <c r="B463" s="1" t="str">
        <f>IFERROR(__xludf.DUMMYFUNCTION("""COMPUTED_VALUE"""),"Rainslasher")</f>
        <v>Rainslasher</v>
      </c>
      <c r="C463" s="1" t="str">
        <f>IFERROR(__xludf.DUMMYFUNCTION("""COMPUTED_VALUE"""),"★★★★")</f>
        <v>★★★★</v>
      </c>
      <c r="D463" s="4">
        <f>IFERROR(__xludf.DUMMYFUNCTION("""COMPUTED_VALUE"""),44271.0)</f>
        <v>44271</v>
      </c>
      <c r="E463" s="1">
        <v>4.0</v>
      </c>
    </row>
    <row r="464" ht="15.75" customHeight="1">
      <c r="A464" s="1" t="str">
        <f>IFERROR(__xludf.DUMMYFUNCTION("""COMPUTED_VALUE"""),"Weapon")</f>
        <v>Weapon</v>
      </c>
      <c r="B464" s="1" t="str">
        <f>IFERROR(__xludf.DUMMYFUNCTION("""COMPUTED_VALUE"""),"Cool Steel")</f>
        <v>Cool Steel</v>
      </c>
      <c r="C464" s="1" t="str">
        <f>IFERROR(__xludf.DUMMYFUNCTION("""COMPUTED_VALUE"""),"★★★")</f>
        <v>★★★</v>
      </c>
      <c r="D464" s="4">
        <f>IFERROR(__xludf.DUMMYFUNCTION("""COMPUTED_VALUE"""),44271.0)</f>
        <v>44271</v>
      </c>
      <c r="E464" s="1">
        <v>3.0</v>
      </c>
    </row>
    <row r="465" ht="15.75" customHeight="1">
      <c r="A465" s="1" t="str">
        <f>IFERROR(__xludf.DUMMYFUNCTION("""COMPUTED_VALUE"""),"Weapon")</f>
        <v>Weapon</v>
      </c>
      <c r="B465" s="1" t="str">
        <f>IFERROR(__xludf.DUMMYFUNCTION("""COMPUTED_VALUE"""),"Cool Steel")</f>
        <v>Cool Steel</v>
      </c>
      <c r="C465" s="1" t="str">
        <f>IFERROR(__xludf.DUMMYFUNCTION("""COMPUTED_VALUE"""),"★★★")</f>
        <v>★★★</v>
      </c>
      <c r="D465" s="4">
        <f>IFERROR(__xludf.DUMMYFUNCTION("""COMPUTED_VALUE"""),44271.0)</f>
        <v>44271</v>
      </c>
      <c r="E465" s="1">
        <v>3.0</v>
      </c>
    </row>
    <row r="466" ht="15.75" customHeight="1">
      <c r="A466" s="1" t="str">
        <f>IFERROR(__xludf.DUMMYFUNCTION("""COMPUTED_VALUE"""),"Weapon")</f>
        <v>Weapon</v>
      </c>
      <c r="B466" s="1" t="str">
        <f>IFERROR(__xludf.DUMMYFUNCTION("""COMPUTED_VALUE"""),"Debate Club")</f>
        <v>Debate Club</v>
      </c>
      <c r="C466" s="1" t="str">
        <f>IFERROR(__xludf.DUMMYFUNCTION("""COMPUTED_VALUE"""),"★★★")</f>
        <v>★★★</v>
      </c>
      <c r="D466" s="4">
        <f>IFERROR(__xludf.DUMMYFUNCTION("""COMPUTED_VALUE"""),44271.0)</f>
        <v>44271</v>
      </c>
      <c r="E466" s="1">
        <v>3.0</v>
      </c>
    </row>
    <row r="467" ht="15.75" customHeight="1">
      <c r="A467" s="1" t="str">
        <f>IFERROR(__xludf.DUMMYFUNCTION("""COMPUTED_VALUE"""),"Weapon")</f>
        <v>Weapon</v>
      </c>
      <c r="B467" s="1" t="str">
        <f>IFERROR(__xludf.DUMMYFUNCTION("""COMPUTED_VALUE"""),"Emerald Orb")</f>
        <v>Emerald Orb</v>
      </c>
      <c r="C467" s="1" t="str">
        <f>IFERROR(__xludf.DUMMYFUNCTION("""COMPUTED_VALUE"""),"★★★")</f>
        <v>★★★</v>
      </c>
      <c r="D467" s="4">
        <f>IFERROR(__xludf.DUMMYFUNCTION("""COMPUTED_VALUE"""),44271.0)</f>
        <v>44271</v>
      </c>
      <c r="E467" s="1">
        <v>3.0</v>
      </c>
    </row>
    <row r="468" ht="15.75" customHeight="1">
      <c r="A468" s="1" t="str">
        <f>IFERROR(__xludf.DUMMYFUNCTION("""COMPUTED_VALUE"""),"Weapon")</f>
        <v>Weapon</v>
      </c>
      <c r="B468" s="1" t="str">
        <f>IFERROR(__xludf.DUMMYFUNCTION("""COMPUTED_VALUE"""),"Harbinger of Dawn")</f>
        <v>Harbinger of Dawn</v>
      </c>
      <c r="C468" s="1" t="str">
        <f>IFERROR(__xludf.DUMMYFUNCTION("""COMPUTED_VALUE"""),"★★★")</f>
        <v>★★★</v>
      </c>
      <c r="D468" s="4">
        <f>IFERROR(__xludf.DUMMYFUNCTION("""COMPUTED_VALUE"""),44271.0)</f>
        <v>44271</v>
      </c>
      <c r="E468" s="1">
        <v>3.0</v>
      </c>
    </row>
    <row r="469" ht="15.75" customHeight="1">
      <c r="A469" s="1" t="str">
        <f>IFERROR(__xludf.DUMMYFUNCTION("""COMPUTED_VALUE"""),"Character")</f>
        <v>Character</v>
      </c>
      <c r="B469" s="1" t="str">
        <f>IFERROR(__xludf.DUMMYFUNCTION("""COMPUTED_VALUE"""),"Razor")</f>
        <v>Razor</v>
      </c>
      <c r="C469" s="1" t="str">
        <f>IFERROR(__xludf.DUMMYFUNCTION("""COMPUTED_VALUE"""),"★★★★")</f>
        <v>★★★★</v>
      </c>
      <c r="D469" s="4">
        <f>IFERROR(__xludf.DUMMYFUNCTION("""COMPUTED_VALUE"""),44271.0)</f>
        <v>44271</v>
      </c>
      <c r="E469" s="1">
        <v>4.0</v>
      </c>
    </row>
    <row r="470" ht="15.75" customHeight="1">
      <c r="A470" s="1" t="str">
        <f>IFERROR(__xludf.DUMMYFUNCTION("""COMPUTED_VALUE"""),"Character")</f>
        <v>Character</v>
      </c>
      <c r="B470" s="1" t="str">
        <f>IFERROR(__xludf.DUMMYFUNCTION("""COMPUTED_VALUE"""),"Noelle")</f>
        <v>Noelle</v>
      </c>
      <c r="C470" s="1" t="str">
        <f>IFERROR(__xludf.DUMMYFUNCTION("""COMPUTED_VALUE"""),"★★★★")</f>
        <v>★★★★</v>
      </c>
      <c r="D470" s="4">
        <f>IFERROR(__xludf.DUMMYFUNCTION("""COMPUTED_VALUE"""),44271.0)</f>
        <v>44271</v>
      </c>
      <c r="E470" s="1">
        <v>4.0</v>
      </c>
    </row>
    <row r="471" ht="15.75" customHeight="1">
      <c r="A471" s="1" t="str">
        <f>IFERROR(__xludf.DUMMYFUNCTION("""COMPUTED_VALUE"""),"Character")</f>
        <v>Character</v>
      </c>
      <c r="B471" s="1" t="str">
        <f>IFERROR(__xludf.DUMMYFUNCTION("""COMPUTED_VALUE"""),"Venti")</f>
        <v>Venti</v>
      </c>
      <c r="C471" s="1" t="str">
        <f>IFERROR(__xludf.DUMMYFUNCTION("""COMPUTED_VALUE"""),"★★★★★")</f>
        <v>★★★★★</v>
      </c>
      <c r="D471" s="4">
        <f>IFERROR(__xludf.DUMMYFUNCTION("""COMPUTED_VALUE"""),44271.0)</f>
        <v>44271</v>
      </c>
      <c r="E471" s="1">
        <v>5.0</v>
      </c>
    </row>
    <row r="472" ht="15.75" customHeight="1">
      <c r="A472" s="1" t="str">
        <f>IFERROR(__xludf.DUMMYFUNCTION("""COMPUTED_VALUE"""),"Weapon")</f>
        <v>Weapon</v>
      </c>
      <c r="B472" s="1" t="str">
        <f>IFERROR(__xludf.DUMMYFUNCTION("""COMPUTED_VALUE"""),"Harbinger of Dawn")</f>
        <v>Harbinger of Dawn</v>
      </c>
      <c r="C472" s="1" t="str">
        <f>IFERROR(__xludf.DUMMYFUNCTION("""COMPUTED_VALUE"""),"★★★")</f>
        <v>★★★</v>
      </c>
      <c r="D472" s="4">
        <f>IFERROR(__xludf.DUMMYFUNCTION("""COMPUTED_VALUE"""),44271.0)</f>
        <v>44271</v>
      </c>
      <c r="E472" s="1">
        <v>3.0</v>
      </c>
    </row>
    <row r="473" ht="15.75" customHeight="1">
      <c r="A473" s="1" t="str">
        <f>IFERROR(__xludf.DUMMYFUNCTION("""COMPUTED_VALUE"""),"Weapon")</f>
        <v>Weapon</v>
      </c>
      <c r="B473" s="1" t="str">
        <f>IFERROR(__xludf.DUMMYFUNCTION("""COMPUTED_VALUE"""),"Emerald Orb")</f>
        <v>Emerald Orb</v>
      </c>
      <c r="C473" s="1" t="str">
        <f>IFERROR(__xludf.DUMMYFUNCTION("""COMPUTED_VALUE"""),"★★★")</f>
        <v>★★★</v>
      </c>
      <c r="D473" s="4">
        <f>IFERROR(__xludf.DUMMYFUNCTION("""COMPUTED_VALUE"""),44271.0)</f>
        <v>44271</v>
      </c>
      <c r="E473" s="1">
        <v>3.0</v>
      </c>
    </row>
    <row r="474" ht="15.75" customHeight="1">
      <c r="A474" s="1" t="str">
        <f>IFERROR(__xludf.DUMMYFUNCTION("""COMPUTED_VALUE"""),"Weapon")</f>
        <v>Weapon</v>
      </c>
      <c r="B474" s="1" t="str">
        <f>IFERROR(__xludf.DUMMYFUNCTION("""COMPUTED_VALUE"""),"Bloodtainted Greatsword")</f>
        <v>Bloodtainted Greatsword</v>
      </c>
      <c r="C474" s="1" t="str">
        <f>IFERROR(__xludf.DUMMYFUNCTION("""COMPUTED_VALUE"""),"★★★")</f>
        <v>★★★</v>
      </c>
      <c r="D474" s="4">
        <f>IFERROR(__xludf.DUMMYFUNCTION("""COMPUTED_VALUE"""),44271.0)</f>
        <v>44271</v>
      </c>
      <c r="E474" s="1">
        <v>3.0</v>
      </c>
    </row>
    <row r="475" ht="15.75" customHeight="1">
      <c r="A475" s="1" t="str">
        <f>IFERROR(__xludf.DUMMYFUNCTION("""COMPUTED_VALUE"""),"Weapon")</f>
        <v>Weapon</v>
      </c>
      <c r="B475" s="1" t="str">
        <f>IFERROR(__xludf.DUMMYFUNCTION("""COMPUTED_VALUE"""),"Skyrider Sword")</f>
        <v>Skyrider Sword</v>
      </c>
      <c r="C475" s="1" t="str">
        <f>IFERROR(__xludf.DUMMYFUNCTION("""COMPUTED_VALUE"""),"★★★")</f>
        <v>★★★</v>
      </c>
      <c r="D475" s="4">
        <f>IFERROR(__xludf.DUMMYFUNCTION("""COMPUTED_VALUE"""),44272.0)</f>
        <v>44272</v>
      </c>
      <c r="E475" s="1">
        <v>3.0</v>
      </c>
    </row>
    <row r="476" ht="15.75" customHeight="1">
      <c r="A476" s="1" t="str">
        <f>IFERROR(__xludf.DUMMYFUNCTION("""COMPUTED_VALUE"""),"Weapon")</f>
        <v>Weapon</v>
      </c>
      <c r="B476" s="1" t="str">
        <f>IFERROR(__xludf.DUMMYFUNCTION("""COMPUTED_VALUE"""),"Thrilling Tales of Dragon Slayers")</f>
        <v>Thrilling Tales of Dragon Slayers</v>
      </c>
      <c r="C476" s="1" t="str">
        <f>IFERROR(__xludf.DUMMYFUNCTION("""COMPUTED_VALUE"""),"★★★")</f>
        <v>★★★</v>
      </c>
      <c r="D476" s="4">
        <f>IFERROR(__xludf.DUMMYFUNCTION("""COMPUTED_VALUE"""),44272.0)</f>
        <v>44272</v>
      </c>
      <c r="E476" s="1">
        <v>3.0</v>
      </c>
    </row>
    <row r="477" ht="15.75" customHeight="1">
      <c r="A477" s="1" t="str">
        <f>IFERROR(__xludf.DUMMYFUNCTION("""COMPUTED_VALUE"""),"Weapon")</f>
        <v>Weapon</v>
      </c>
      <c r="B477" s="1" t="str">
        <f>IFERROR(__xludf.DUMMYFUNCTION("""COMPUTED_VALUE"""),"Thrilling Tales of Dragon Slayers")</f>
        <v>Thrilling Tales of Dragon Slayers</v>
      </c>
      <c r="C477" s="1" t="str">
        <f>IFERROR(__xludf.DUMMYFUNCTION("""COMPUTED_VALUE"""),"★★★")</f>
        <v>★★★</v>
      </c>
      <c r="D477" s="4">
        <f>IFERROR(__xludf.DUMMYFUNCTION("""COMPUTED_VALUE"""),44272.0)</f>
        <v>44272</v>
      </c>
      <c r="E477" s="1">
        <v>3.0</v>
      </c>
    </row>
    <row r="478" ht="15.75" customHeight="1">
      <c r="A478" s="1" t="str">
        <f>IFERROR(__xludf.DUMMYFUNCTION("""COMPUTED_VALUE"""),"Weapon")</f>
        <v>Weapon</v>
      </c>
      <c r="B478" s="1" t="str">
        <f>IFERROR(__xludf.DUMMYFUNCTION("""COMPUTED_VALUE"""),"Sharpshooter's Oath")</f>
        <v>Sharpshooter's Oath</v>
      </c>
      <c r="C478" s="1" t="str">
        <f>IFERROR(__xludf.DUMMYFUNCTION("""COMPUTED_VALUE"""),"★★★")</f>
        <v>★★★</v>
      </c>
      <c r="D478" s="4">
        <f>IFERROR(__xludf.DUMMYFUNCTION("""COMPUTED_VALUE"""),44272.0)</f>
        <v>44272</v>
      </c>
      <c r="E478" s="1">
        <v>3.0</v>
      </c>
    </row>
    <row r="479" ht="15.75" customHeight="1">
      <c r="A479" s="1" t="str">
        <f>IFERROR(__xludf.DUMMYFUNCTION("""COMPUTED_VALUE"""),"Weapon")</f>
        <v>Weapon</v>
      </c>
      <c r="B479" s="1" t="str">
        <f>IFERROR(__xludf.DUMMYFUNCTION("""COMPUTED_VALUE"""),"Bloodtainted Greatsword")</f>
        <v>Bloodtainted Greatsword</v>
      </c>
      <c r="C479" s="1" t="str">
        <f>IFERROR(__xludf.DUMMYFUNCTION("""COMPUTED_VALUE"""),"★★★")</f>
        <v>★★★</v>
      </c>
      <c r="D479" s="4">
        <f>IFERROR(__xludf.DUMMYFUNCTION("""COMPUTED_VALUE"""),44272.0)</f>
        <v>44272</v>
      </c>
      <c r="E479" s="1">
        <v>3.0</v>
      </c>
    </row>
    <row r="480" ht="15.75" customHeight="1">
      <c r="A480" s="1" t="str">
        <f>IFERROR(__xludf.DUMMYFUNCTION("""COMPUTED_VALUE"""),"Character")</f>
        <v>Character</v>
      </c>
      <c r="B480" s="1" t="str">
        <f>IFERROR(__xludf.DUMMYFUNCTION("""COMPUTED_VALUE"""),"Sucrose")</f>
        <v>Sucrose</v>
      </c>
      <c r="C480" s="1" t="str">
        <f>IFERROR(__xludf.DUMMYFUNCTION("""COMPUTED_VALUE"""),"★★★★")</f>
        <v>★★★★</v>
      </c>
      <c r="D480" s="4">
        <f>IFERROR(__xludf.DUMMYFUNCTION("""COMPUTED_VALUE"""),44272.0)</f>
        <v>44272</v>
      </c>
      <c r="E480" s="1">
        <v>4.0</v>
      </c>
    </row>
    <row r="481" ht="15.75" customHeight="1">
      <c r="A481" s="1" t="str">
        <f>IFERROR(__xludf.DUMMYFUNCTION("""COMPUTED_VALUE"""),"Weapon")</f>
        <v>Weapon</v>
      </c>
      <c r="B481" s="1" t="str">
        <f>IFERROR(__xludf.DUMMYFUNCTION("""COMPUTED_VALUE"""),"Harbinger of Dawn")</f>
        <v>Harbinger of Dawn</v>
      </c>
      <c r="C481" s="1" t="str">
        <f>IFERROR(__xludf.DUMMYFUNCTION("""COMPUTED_VALUE"""),"★★★")</f>
        <v>★★★</v>
      </c>
      <c r="D481" s="4">
        <f>IFERROR(__xludf.DUMMYFUNCTION("""COMPUTED_VALUE"""),44272.0)</f>
        <v>44272</v>
      </c>
      <c r="E481" s="1">
        <v>3.0</v>
      </c>
    </row>
    <row r="482" ht="15.75" customHeight="1">
      <c r="A482" s="1" t="str">
        <f>IFERROR(__xludf.DUMMYFUNCTION("""COMPUTED_VALUE"""),"Weapon")</f>
        <v>Weapon</v>
      </c>
      <c r="B482" s="1" t="str">
        <f>IFERROR(__xludf.DUMMYFUNCTION("""COMPUTED_VALUE"""),"Bloodtainted Greatsword")</f>
        <v>Bloodtainted Greatsword</v>
      </c>
      <c r="C482" s="1" t="str">
        <f>IFERROR(__xludf.DUMMYFUNCTION("""COMPUTED_VALUE"""),"★★★")</f>
        <v>★★★</v>
      </c>
      <c r="D482" s="4">
        <f>IFERROR(__xludf.DUMMYFUNCTION("""COMPUTED_VALUE"""),44272.0)</f>
        <v>44272</v>
      </c>
      <c r="E482" s="1">
        <v>3.0</v>
      </c>
    </row>
    <row r="483" ht="15.75" customHeight="1">
      <c r="A483" s="1" t="str">
        <f>IFERROR(__xludf.DUMMYFUNCTION("""COMPUTED_VALUE"""),"Weapon")</f>
        <v>Weapon</v>
      </c>
      <c r="B483" s="1" t="str">
        <f>IFERROR(__xludf.DUMMYFUNCTION("""COMPUTED_VALUE"""),"Thrilling Tales of Dragon Slayers")</f>
        <v>Thrilling Tales of Dragon Slayers</v>
      </c>
      <c r="C483" s="1" t="str">
        <f>IFERROR(__xludf.DUMMYFUNCTION("""COMPUTED_VALUE"""),"★★★")</f>
        <v>★★★</v>
      </c>
      <c r="D483" s="4">
        <f>IFERROR(__xludf.DUMMYFUNCTION("""COMPUTED_VALUE"""),44272.0)</f>
        <v>44272</v>
      </c>
      <c r="E483" s="1">
        <v>3.0</v>
      </c>
    </row>
    <row r="484" ht="15.75" customHeight="1">
      <c r="A484" s="1" t="str">
        <f>IFERROR(__xludf.DUMMYFUNCTION("""COMPUTED_VALUE"""),"Weapon")</f>
        <v>Weapon</v>
      </c>
      <c r="B484" s="1" t="str">
        <f>IFERROR(__xludf.DUMMYFUNCTION("""COMPUTED_VALUE"""),"Emerald Orb")</f>
        <v>Emerald Orb</v>
      </c>
      <c r="C484" s="1" t="str">
        <f>IFERROR(__xludf.DUMMYFUNCTION("""COMPUTED_VALUE"""),"★★★")</f>
        <v>★★★</v>
      </c>
      <c r="D484" s="4">
        <f>IFERROR(__xludf.DUMMYFUNCTION("""COMPUTED_VALUE"""),44272.0)</f>
        <v>44272</v>
      </c>
      <c r="E484" s="1">
        <v>3.0</v>
      </c>
    </row>
    <row r="485" ht="15.75" customHeight="1">
      <c r="A485" s="1" t="str">
        <f>IFERROR(__xludf.DUMMYFUNCTION("""COMPUTED_VALUE"""),"Weapon")</f>
        <v>Weapon</v>
      </c>
      <c r="B485" s="1" t="str">
        <f>IFERROR(__xludf.DUMMYFUNCTION("""COMPUTED_VALUE"""),"Sharpshooter's Oath")</f>
        <v>Sharpshooter's Oath</v>
      </c>
      <c r="C485" s="1" t="str">
        <f>IFERROR(__xludf.DUMMYFUNCTION("""COMPUTED_VALUE"""),"★★★")</f>
        <v>★★★</v>
      </c>
      <c r="D485" s="4">
        <f>IFERROR(__xludf.DUMMYFUNCTION("""COMPUTED_VALUE"""),44272.0)</f>
        <v>44272</v>
      </c>
      <c r="E485" s="1">
        <v>3.0</v>
      </c>
    </row>
    <row r="486" ht="15.75" customHeight="1">
      <c r="A486" s="1" t="str">
        <f>IFERROR(__xludf.DUMMYFUNCTION("""COMPUTED_VALUE"""),"Weapon")</f>
        <v>Weapon</v>
      </c>
      <c r="B486" s="1" t="str">
        <f>IFERROR(__xludf.DUMMYFUNCTION("""COMPUTED_VALUE"""),"Thrilling Tales of Dragon Slayers")</f>
        <v>Thrilling Tales of Dragon Slayers</v>
      </c>
      <c r="C486" s="1" t="str">
        <f>IFERROR(__xludf.DUMMYFUNCTION("""COMPUTED_VALUE"""),"★★★")</f>
        <v>★★★</v>
      </c>
      <c r="D486" s="4">
        <f>IFERROR(__xludf.DUMMYFUNCTION("""COMPUTED_VALUE"""),44272.0)</f>
        <v>44272</v>
      </c>
      <c r="E486" s="1">
        <v>3.0</v>
      </c>
    </row>
    <row r="487" ht="15.75" customHeight="1">
      <c r="A487" s="1" t="str">
        <f>IFERROR(__xludf.DUMMYFUNCTION("""COMPUTED_VALUE"""),"Weapon")</f>
        <v>Weapon</v>
      </c>
      <c r="B487" s="1" t="str">
        <f>IFERROR(__xludf.DUMMYFUNCTION("""COMPUTED_VALUE"""),"Sharpshooter's Oath")</f>
        <v>Sharpshooter's Oath</v>
      </c>
      <c r="C487" s="1" t="str">
        <f>IFERROR(__xludf.DUMMYFUNCTION("""COMPUTED_VALUE"""),"★★★")</f>
        <v>★★★</v>
      </c>
      <c r="D487" s="4">
        <f>IFERROR(__xludf.DUMMYFUNCTION("""COMPUTED_VALUE"""),44272.0)</f>
        <v>44272</v>
      </c>
      <c r="E487" s="1">
        <v>3.0</v>
      </c>
    </row>
    <row r="488" ht="15.75" customHeight="1">
      <c r="A488" s="1" t="str">
        <f>IFERROR(__xludf.DUMMYFUNCTION("""COMPUTED_VALUE"""),"Weapon")</f>
        <v>Weapon</v>
      </c>
      <c r="B488" s="1" t="str">
        <f>IFERROR(__xludf.DUMMYFUNCTION("""COMPUTED_VALUE"""),"Cool Steel")</f>
        <v>Cool Steel</v>
      </c>
      <c r="C488" s="1" t="str">
        <f>IFERROR(__xludf.DUMMYFUNCTION("""COMPUTED_VALUE"""),"★★★")</f>
        <v>★★★</v>
      </c>
      <c r="D488" s="4">
        <f>IFERROR(__xludf.DUMMYFUNCTION("""COMPUTED_VALUE"""),44272.0)</f>
        <v>44272</v>
      </c>
      <c r="E488" s="1">
        <v>3.0</v>
      </c>
    </row>
    <row r="489" ht="15.75" customHeight="1">
      <c r="A489" s="1" t="str">
        <f>IFERROR(__xludf.DUMMYFUNCTION("""COMPUTED_VALUE"""),"Weapon")</f>
        <v>Weapon</v>
      </c>
      <c r="B489" s="1" t="str">
        <f>IFERROR(__xludf.DUMMYFUNCTION("""COMPUTED_VALUE"""),"Harbinger of Dawn")</f>
        <v>Harbinger of Dawn</v>
      </c>
      <c r="C489" s="1" t="str">
        <f>IFERROR(__xludf.DUMMYFUNCTION("""COMPUTED_VALUE"""),"★★★")</f>
        <v>★★★</v>
      </c>
      <c r="D489" s="4">
        <f>IFERROR(__xludf.DUMMYFUNCTION("""COMPUTED_VALUE"""),44272.0)</f>
        <v>44272</v>
      </c>
      <c r="E489" s="1">
        <v>3.0</v>
      </c>
    </row>
    <row r="490" ht="15.75" customHeight="1">
      <c r="A490" s="1" t="str">
        <f>IFERROR(__xludf.DUMMYFUNCTION("""COMPUTED_VALUE"""),"Character")</f>
        <v>Character</v>
      </c>
      <c r="B490" s="1" t="str">
        <f>IFERROR(__xludf.DUMMYFUNCTION("""COMPUTED_VALUE"""),"Noelle")</f>
        <v>Noelle</v>
      </c>
      <c r="C490" s="1" t="str">
        <f>IFERROR(__xludf.DUMMYFUNCTION("""COMPUTED_VALUE"""),"★★★★")</f>
        <v>★★★★</v>
      </c>
      <c r="D490" s="4">
        <f>IFERROR(__xludf.DUMMYFUNCTION("""COMPUTED_VALUE"""),44272.0)</f>
        <v>44272</v>
      </c>
      <c r="E490" s="1">
        <v>4.0</v>
      </c>
    </row>
    <row r="491" ht="15.75" customHeight="1">
      <c r="A491" s="1" t="str">
        <f>IFERROR(__xludf.DUMMYFUNCTION("""COMPUTED_VALUE"""),"Weapon")</f>
        <v>Weapon</v>
      </c>
      <c r="B491" s="1" t="str">
        <f>IFERROR(__xludf.DUMMYFUNCTION("""COMPUTED_VALUE"""),"Black Tassel")</f>
        <v>Black Tassel</v>
      </c>
      <c r="C491" s="1" t="str">
        <f>IFERROR(__xludf.DUMMYFUNCTION("""COMPUTED_VALUE"""),"★★★")</f>
        <v>★★★</v>
      </c>
      <c r="D491" s="4">
        <f>IFERROR(__xludf.DUMMYFUNCTION("""COMPUTED_VALUE"""),44272.0)</f>
        <v>44272</v>
      </c>
      <c r="E491" s="1">
        <v>3.0</v>
      </c>
    </row>
    <row r="492" ht="15.75" customHeight="1">
      <c r="A492" s="1" t="str">
        <f>IFERROR(__xludf.DUMMYFUNCTION("""COMPUTED_VALUE"""),"Weapon")</f>
        <v>Weapon</v>
      </c>
      <c r="B492" s="1" t="str">
        <f>IFERROR(__xludf.DUMMYFUNCTION("""COMPUTED_VALUE"""),"Magic Guide")</f>
        <v>Magic Guide</v>
      </c>
      <c r="C492" s="1" t="str">
        <f>IFERROR(__xludf.DUMMYFUNCTION("""COMPUTED_VALUE"""),"★★★")</f>
        <v>★★★</v>
      </c>
      <c r="D492" s="4">
        <f>IFERROR(__xludf.DUMMYFUNCTION("""COMPUTED_VALUE"""),44272.0)</f>
        <v>44272</v>
      </c>
      <c r="E492" s="1">
        <v>3.0</v>
      </c>
    </row>
    <row r="493" ht="15.75" customHeight="1">
      <c r="A493" s="1" t="str">
        <f>IFERROR(__xludf.DUMMYFUNCTION("""COMPUTED_VALUE"""),"Weapon")</f>
        <v>Weapon</v>
      </c>
      <c r="B493" s="1" t="str">
        <f>IFERROR(__xludf.DUMMYFUNCTION("""COMPUTED_VALUE"""),"Ferrous Shadow")</f>
        <v>Ferrous Shadow</v>
      </c>
      <c r="C493" s="1" t="str">
        <f>IFERROR(__xludf.DUMMYFUNCTION("""COMPUTED_VALUE"""),"★★★")</f>
        <v>★★★</v>
      </c>
      <c r="D493" s="4">
        <f>IFERROR(__xludf.DUMMYFUNCTION("""COMPUTED_VALUE"""),44272.0)</f>
        <v>44272</v>
      </c>
      <c r="E493" s="1">
        <v>3.0</v>
      </c>
    </row>
    <row r="494" ht="15.75" customHeight="1">
      <c r="A494" s="1" t="str">
        <f>IFERROR(__xludf.DUMMYFUNCTION("""COMPUTED_VALUE"""),"Weapon")</f>
        <v>Weapon</v>
      </c>
      <c r="B494" s="1" t="str">
        <f>IFERROR(__xludf.DUMMYFUNCTION("""COMPUTED_VALUE"""),"Bloodtainted Greatsword")</f>
        <v>Bloodtainted Greatsword</v>
      </c>
      <c r="C494" s="1" t="str">
        <f>IFERROR(__xludf.DUMMYFUNCTION("""COMPUTED_VALUE"""),"★★★")</f>
        <v>★★★</v>
      </c>
      <c r="D494" s="4">
        <f>IFERROR(__xludf.DUMMYFUNCTION("""COMPUTED_VALUE"""),44272.0)</f>
        <v>44272</v>
      </c>
      <c r="E494" s="1">
        <v>3.0</v>
      </c>
    </row>
    <row r="495" ht="15.75" customHeight="1">
      <c r="A495" s="1" t="str">
        <f>IFERROR(__xludf.DUMMYFUNCTION("""COMPUTED_VALUE"""),"Weapon")</f>
        <v>Weapon</v>
      </c>
      <c r="B495" s="1" t="str">
        <f>IFERROR(__xludf.DUMMYFUNCTION("""COMPUTED_VALUE"""),"Emerald Orb")</f>
        <v>Emerald Orb</v>
      </c>
      <c r="C495" s="1" t="str">
        <f>IFERROR(__xludf.DUMMYFUNCTION("""COMPUTED_VALUE"""),"★★★")</f>
        <v>★★★</v>
      </c>
      <c r="D495" s="4">
        <f>IFERROR(__xludf.DUMMYFUNCTION("""COMPUTED_VALUE"""),44272.0)</f>
        <v>44272</v>
      </c>
      <c r="E495" s="1">
        <v>3.0</v>
      </c>
    </row>
    <row r="496" ht="15.75" customHeight="1">
      <c r="A496" s="1" t="str">
        <f>IFERROR(__xludf.DUMMYFUNCTION("""COMPUTED_VALUE"""),"Weapon")</f>
        <v>Weapon</v>
      </c>
      <c r="B496" s="1" t="str">
        <f>IFERROR(__xludf.DUMMYFUNCTION("""COMPUTED_VALUE"""),"Thrilling Tales of Dragon Slayers")</f>
        <v>Thrilling Tales of Dragon Slayers</v>
      </c>
      <c r="C496" s="1" t="str">
        <f>IFERROR(__xludf.DUMMYFUNCTION("""COMPUTED_VALUE"""),"★★★")</f>
        <v>★★★</v>
      </c>
      <c r="D496" s="4">
        <f>IFERROR(__xludf.DUMMYFUNCTION("""COMPUTED_VALUE"""),44272.0)</f>
        <v>44272</v>
      </c>
      <c r="E496" s="1">
        <v>3.0</v>
      </c>
    </row>
    <row r="497" ht="15.75" customHeight="1">
      <c r="A497" s="1" t="str">
        <f>IFERROR(__xludf.DUMMYFUNCTION("""COMPUTED_VALUE"""),"Weapon")</f>
        <v>Weapon</v>
      </c>
      <c r="B497" s="1" t="str">
        <f>IFERROR(__xludf.DUMMYFUNCTION("""COMPUTED_VALUE"""),"Ferrous Shadow")</f>
        <v>Ferrous Shadow</v>
      </c>
      <c r="C497" s="1" t="str">
        <f>IFERROR(__xludf.DUMMYFUNCTION("""COMPUTED_VALUE"""),"★★★")</f>
        <v>★★★</v>
      </c>
      <c r="D497" s="4">
        <f>IFERROR(__xludf.DUMMYFUNCTION("""COMPUTED_VALUE"""),44272.0)</f>
        <v>44272</v>
      </c>
      <c r="E497" s="1">
        <v>3.0</v>
      </c>
    </row>
    <row r="498" ht="15.75" customHeight="1">
      <c r="A498" s="1" t="str">
        <f>IFERROR(__xludf.DUMMYFUNCTION("""COMPUTED_VALUE"""),"Weapon")</f>
        <v>Weapon</v>
      </c>
      <c r="B498" s="1" t="str">
        <f>IFERROR(__xludf.DUMMYFUNCTION("""COMPUTED_VALUE"""),"Cool Steel")</f>
        <v>Cool Steel</v>
      </c>
      <c r="C498" s="1" t="str">
        <f>IFERROR(__xludf.DUMMYFUNCTION("""COMPUTED_VALUE"""),"★★★")</f>
        <v>★★★</v>
      </c>
      <c r="D498" s="4">
        <f>IFERROR(__xludf.DUMMYFUNCTION("""COMPUTED_VALUE"""),44272.0)</f>
        <v>44272</v>
      </c>
      <c r="E498" s="1">
        <v>3.0</v>
      </c>
    </row>
    <row r="499" ht="15.75" customHeight="1">
      <c r="A499" s="1" t="str">
        <f>IFERROR(__xludf.DUMMYFUNCTION("""COMPUTED_VALUE"""),"Weapon")</f>
        <v>Weapon</v>
      </c>
      <c r="B499" s="1" t="str">
        <f>IFERROR(__xludf.DUMMYFUNCTION("""COMPUTED_VALUE"""),"Favonius Sword")</f>
        <v>Favonius Sword</v>
      </c>
      <c r="C499" s="1" t="str">
        <f>IFERROR(__xludf.DUMMYFUNCTION("""COMPUTED_VALUE"""),"★★★★")</f>
        <v>★★★★</v>
      </c>
      <c r="D499" s="4">
        <f>IFERROR(__xludf.DUMMYFUNCTION("""COMPUTED_VALUE"""),44272.0)</f>
        <v>44272</v>
      </c>
      <c r="E499" s="1">
        <v>4.0</v>
      </c>
    </row>
    <row r="500" ht="15.75" customHeight="1">
      <c r="A500" s="1" t="str">
        <f>IFERROR(__xludf.DUMMYFUNCTION("""COMPUTED_VALUE"""),"Weapon")</f>
        <v>Weapon</v>
      </c>
      <c r="B500" s="1" t="str">
        <f>IFERROR(__xludf.DUMMYFUNCTION("""COMPUTED_VALUE"""),"Skyrider Sword")</f>
        <v>Skyrider Sword</v>
      </c>
      <c r="C500" s="1" t="str">
        <f>IFERROR(__xludf.DUMMYFUNCTION("""COMPUTED_VALUE"""),"★★★")</f>
        <v>★★★</v>
      </c>
      <c r="D500" s="4">
        <f>IFERROR(__xludf.DUMMYFUNCTION("""COMPUTED_VALUE"""),44272.0)</f>
        <v>44272</v>
      </c>
      <c r="E500" s="1">
        <v>3.0</v>
      </c>
    </row>
    <row r="501" ht="15.75" customHeight="1">
      <c r="A501" s="1" t="str">
        <f>IFERROR(__xludf.DUMMYFUNCTION("""COMPUTED_VALUE"""),"Weapon")</f>
        <v>Weapon</v>
      </c>
      <c r="B501" s="1" t="str">
        <f>IFERROR(__xludf.DUMMYFUNCTION("""COMPUTED_VALUE"""),"Emerald Orb")</f>
        <v>Emerald Orb</v>
      </c>
      <c r="C501" s="1" t="str">
        <f>IFERROR(__xludf.DUMMYFUNCTION("""COMPUTED_VALUE"""),"★★★")</f>
        <v>★★★</v>
      </c>
      <c r="D501" s="4">
        <f>IFERROR(__xludf.DUMMYFUNCTION("""COMPUTED_VALUE"""),44272.0)</f>
        <v>44272</v>
      </c>
      <c r="E501" s="1">
        <v>3.0</v>
      </c>
    </row>
    <row r="502" ht="15.75" customHeight="1">
      <c r="A502" s="1" t="str">
        <f>IFERROR(__xludf.DUMMYFUNCTION("""COMPUTED_VALUE"""),"Weapon")</f>
        <v>Weapon</v>
      </c>
      <c r="B502" s="1" t="str">
        <f>IFERROR(__xludf.DUMMYFUNCTION("""COMPUTED_VALUE"""),"Harbinger of Dawn")</f>
        <v>Harbinger of Dawn</v>
      </c>
      <c r="C502" s="1" t="str">
        <f>IFERROR(__xludf.DUMMYFUNCTION("""COMPUTED_VALUE"""),"★★★")</f>
        <v>★★★</v>
      </c>
      <c r="D502" s="4">
        <f>IFERROR(__xludf.DUMMYFUNCTION("""COMPUTED_VALUE"""),44272.0)</f>
        <v>44272</v>
      </c>
      <c r="E502" s="1">
        <v>3.0</v>
      </c>
    </row>
    <row r="503" ht="15.75" customHeight="1">
      <c r="A503" s="1" t="str">
        <f>IFERROR(__xludf.DUMMYFUNCTION("""COMPUTED_VALUE"""),"Weapon")</f>
        <v>Weapon</v>
      </c>
      <c r="B503" s="1" t="str">
        <f>IFERROR(__xludf.DUMMYFUNCTION("""COMPUTED_VALUE"""),"Ferrous Shadow")</f>
        <v>Ferrous Shadow</v>
      </c>
      <c r="C503" s="1" t="str">
        <f>IFERROR(__xludf.DUMMYFUNCTION("""COMPUTED_VALUE"""),"★★★")</f>
        <v>★★★</v>
      </c>
      <c r="D503" s="4">
        <f>IFERROR(__xludf.DUMMYFUNCTION("""COMPUTED_VALUE"""),44272.0)</f>
        <v>44272</v>
      </c>
      <c r="E503" s="1">
        <v>3.0</v>
      </c>
    </row>
    <row r="504" ht="15.75" customHeight="1">
      <c r="A504" s="1" t="str">
        <f>IFERROR(__xludf.DUMMYFUNCTION("""COMPUTED_VALUE"""),"Weapon")</f>
        <v>Weapon</v>
      </c>
      <c r="B504" s="1" t="str">
        <f>IFERROR(__xludf.DUMMYFUNCTION("""COMPUTED_VALUE"""),"Magic Guide")</f>
        <v>Magic Guide</v>
      </c>
      <c r="C504" s="1" t="str">
        <f>IFERROR(__xludf.DUMMYFUNCTION("""COMPUTED_VALUE"""),"★★★")</f>
        <v>★★★</v>
      </c>
      <c r="D504" s="4">
        <f>IFERROR(__xludf.DUMMYFUNCTION("""COMPUTED_VALUE"""),44272.0)</f>
        <v>44272</v>
      </c>
      <c r="E504" s="1">
        <v>3.0</v>
      </c>
    </row>
    <row r="505" ht="15.75" customHeight="1">
      <c r="A505" s="1" t="str">
        <f>IFERROR(__xludf.DUMMYFUNCTION("""COMPUTED_VALUE"""),"Character")</f>
        <v>Character</v>
      </c>
      <c r="B505" s="1" t="str">
        <f>IFERROR(__xludf.DUMMYFUNCTION("""COMPUTED_VALUE"""),"Sucrose")</f>
        <v>Sucrose</v>
      </c>
      <c r="C505" s="1" t="str">
        <f>IFERROR(__xludf.DUMMYFUNCTION("""COMPUTED_VALUE"""),"★★★★")</f>
        <v>★★★★</v>
      </c>
      <c r="D505" s="4">
        <f>IFERROR(__xludf.DUMMYFUNCTION("""COMPUTED_VALUE"""),44272.0)</f>
        <v>44272</v>
      </c>
      <c r="E505" s="1">
        <v>4.0</v>
      </c>
    </row>
    <row r="506" ht="15.75" customHeight="1">
      <c r="A506" s="1" t="str">
        <f>IFERROR(__xludf.DUMMYFUNCTION("""COMPUTED_VALUE"""),"Weapon")</f>
        <v>Weapon</v>
      </c>
      <c r="B506" s="1" t="str">
        <f>IFERROR(__xludf.DUMMYFUNCTION("""COMPUTED_VALUE"""),"Sharpshooter's Oath")</f>
        <v>Sharpshooter's Oath</v>
      </c>
      <c r="C506" s="1" t="str">
        <f>IFERROR(__xludf.DUMMYFUNCTION("""COMPUTED_VALUE"""),"★★★")</f>
        <v>★★★</v>
      </c>
      <c r="D506" s="4">
        <f>IFERROR(__xludf.DUMMYFUNCTION("""COMPUTED_VALUE"""),44272.0)</f>
        <v>44272</v>
      </c>
      <c r="E506" s="1">
        <v>3.0</v>
      </c>
    </row>
    <row r="507" ht="15.75" customHeight="1">
      <c r="A507" s="1" t="str">
        <f>IFERROR(__xludf.DUMMYFUNCTION("""COMPUTED_VALUE"""),"Weapon")</f>
        <v>Weapon</v>
      </c>
      <c r="B507" s="1" t="str">
        <f>IFERROR(__xludf.DUMMYFUNCTION("""COMPUTED_VALUE"""),"Harbinger of Dawn")</f>
        <v>Harbinger of Dawn</v>
      </c>
      <c r="C507" s="1" t="str">
        <f>IFERROR(__xludf.DUMMYFUNCTION("""COMPUTED_VALUE"""),"★★★")</f>
        <v>★★★</v>
      </c>
      <c r="D507" s="4">
        <f>IFERROR(__xludf.DUMMYFUNCTION("""COMPUTED_VALUE"""),44272.0)</f>
        <v>44272</v>
      </c>
      <c r="E507" s="1">
        <v>3.0</v>
      </c>
    </row>
    <row r="508" ht="15.75" customHeight="1">
      <c r="A508" s="1" t="str">
        <f>IFERROR(__xludf.DUMMYFUNCTION("""COMPUTED_VALUE"""),"Weapon")</f>
        <v>Weapon</v>
      </c>
      <c r="B508" s="1" t="str">
        <f>IFERROR(__xludf.DUMMYFUNCTION("""COMPUTED_VALUE"""),"Magic Guide")</f>
        <v>Magic Guide</v>
      </c>
      <c r="C508" s="1" t="str">
        <f>IFERROR(__xludf.DUMMYFUNCTION("""COMPUTED_VALUE"""),"★★★")</f>
        <v>★★★</v>
      </c>
      <c r="D508" s="4">
        <f>IFERROR(__xludf.DUMMYFUNCTION("""COMPUTED_VALUE"""),44272.0)</f>
        <v>44272</v>
      </c>
      <c r="E508" s="1">
        <v>3.0</v>
      </c>
    </row>
    <row r="509" ht="15.75" customHeight="1">
      <c r="A509" s="1" t="str">
        <f>IFERROR(__xludf.DUMMYFUNCTION("""COMPUTED_VALUE"""),"Weapon")</f>
        <v>Weapon</v>
      </c>
      <c r="B509" s="1" t="str">
        <f>IFERROR(__xludf.DUMMYFUNCTION("""COMPUTED_VALUE"""),"Slingshot")</f>
        <v>Slingshot</v>
      </c>
      <c r="C509" s="1" t="str">
        <f>IFERROR(__xludf.DUMMYFUNCTION("""COMPUTED_VALUE"""),"★★★")</f>
        <v>★★★</v>
      </c>
      <c r="D509" s="4">
        <f>IFERROR(__xludf.DUMMYFUNCTION("""COMPUTED_VALUE"""),44272.0)</f>
        <v>44272</v>
      </c>
      <c r="E509" s="1">
        <v>3.0</v>
      </c>
    </row>
    <row r="510" ht="15.75" customHeight="1">
      <c r="A510" s="1" t="str">
        <f>IFERROR(__xludf.DUMMYFUNCTION("""COMPUTED_VALUE"""),"Weapon")</f>
        <v>Weapon</v>
      </c>
      <c r="B510" s="1" t="str">
        <f>IFERROR(__xludf.DUMMYFUNCTION("""COMPUTED_VALUE"""),"Bloodtainted Greatsword")</f>
        <v>Bloodtainted Greatsword</v>
      </c>
      <c r="C510" s="1" t="str">
        <f>IFERROR(__xludf.DUMMYFUNCTION("""COMPUTED_VALUE"""),"★★★")</f>
        <v>★★★</v>
      </c>
      <c r="D510" s="4">
        <f>IFERROR(__xludf.DUMMYFUNCTION("""COMPUTED_VALUE"""),44272.0)</f>
        <v>44272</v>
      </c>
      <c r="E510" s="1">
        <v>3.0</v>
      </c>
    </row>
    <row r="511" ht="15.75" customHeight="1">
      <c r="A511" s="1" t="str">
        <f>IFERROR(__xludf.DUMMYFUNCTION("""COMPUTED_VALUE"""),"Weapon")</f>
        <v>Weapon</v>
      </c>
      <c r="B511" s="1" t="str">
        <f>IFERROR(__xludf.DUMMYFUNCTION("""COMPUTED_VALUE"""),"Debate Club")</f>
        <v>Debate Club</v>
      </c>
      <c r="C511" s="1" t="str">
        <f>IFERROR(__xludf.DUMMYFUNCTION("""COMPUTED_VALUE"""),"★★★")</f>
        <v>★★★</v>
      </c>
      <c r="D511" s="4">
        <f>IFERROR(__xludf.DUMMYFUNCTION("""COMPUTED_VALUE"""),44272.0)</f>
        <v>44272</v>
      </c>
      <c r="E511" s="1">
        <v>3.0</v>
      </c>
    </row>
    <row r="512" ht="15.75" customHeight="1">
      <c r="A512" s="1" t="str">
        <f>IFERROR(__xludf.DUMMYFUNCTION("""COMPUTED_VALUE"""),"Weapon")</f>
        <v>Weapon</v>
      </c>
      <c r="B512" s="1" t="str">
        <f>IFERROR(__xludf.DUMMYFUNCTION("""COMPUTED_VALUE"""),"Skyrider Sword")</f>
        <v>Skyrider Sword</v>
      </c>
      <c r="C512" s="1" t="str">
        <f>IFERROR(__xludf.DUMMYFUNCTION("""COMPUTED_VALUE"""),"★★★")</f>
        <v>★★★</v>
      </c>
      <c r="D512" s="4">
        <f>IFERROR(__xludf.DUMMYFUNCTION("""COMPUTED_VALUE"""),44272.0)</f>
        <v>44272</v>
      </c>
      <c r="E512" s="1">
        <v>3.0</v>
      </c>
    </row>
    <row r="513" ht="15.75" customHeight="1">
      <c r="A513" s="1" t="str">
        <f>IFERROR(__xludf.DUMMYFUNCTION("""COMPUTED_VALUE"""),"Weapon")</f>
        <v>Weapon</v>
      </c>
      <c r="B513" s="1" t="str">
        <f>IFERROR(__xludf.DUMMYFUNCTION("""COMPUTED_VALUE"""),"Magic Guide")</f>
        <v>Magic Guide</v>
      </c>
      <c r="C513" s="1" t="str">
        <f>IFERROR(__xludf.DUMMYFUNCTION("""COMPUTED_VALUE"""),"★★★")</f>
        <v>★★★</v>
      </c>
      <c r="D513" s="4">
        <f>IFERROR(__xludf.DUMMYFUNCTION("""COMPUTED_VALUE"""),44272.0)</f>
        <v>44272</v>
      </c>
      <c r="E513" s="1">
        <v>3.0</v>
      </c>
    </row>
    <row r="514" ht="15.75" customHeight="1">
      <c r="A514" s="1" t="str">
        <f>IFERROR(__xludf.DUMMYFUNCTION("""COMPUTED_VALUE"""),"Character")</f>
        <v>Character</v>
      </c>
      <c r="B514" s="1" t="str">
        <f>IFERROR(__xludf.DUMMYFUNCTION("""COMPUTED_VALUE"""),"Sucrose")</f>
        <v>Sucrose</v>
      </c>
      <c r="C514" s="1" t="str">
        <f>IFERROR(__xludf.DUMMYFUNCTION("""COMPUTED_VALUE"""),"★★★★")</f>
        <v>★★★★</v>
      </c>
      <c r="D514" s="4">
        <f>IFERROR(__xludf.DUMMYFUNCTION("""COMPUTED_VALUE"""),44272.0)</f>
        <v>44272</v>
      </c>
      <c r="E514" s="1">
        <v>4.0</v>
      </c>
    </row>
    <row r="515" ht="15.75" customHeight="1">
      <c r="A515" s="1" t="str">
        <f>IFERROR(__xludf.DUMMYFUNCTION("""COMPUTED_VALUE"""),"Weapon")</f>
        <v>Weapon</v>
      </c>
      <c r="B515" s="1" t="str">
        <f>IFERROR(__xludf.DUMMYFUNCTION("""COMPUTED_VALUE"""),"Ferrous Shadow")</f>
        <v>Ferrous Shadow</v>
      </c>
      <c r="C515" s="1" t="str">
        <f>IFERROR(__xludf.DUMMYFUNCTION("""COMPUTED_VALUE"""),"★★★")</f>
        <v>★★★</v>
      </c>
      <c r="D515" s="4">
        <f>IFERROR(__xludf.DUMMYFUNCTION("""COMPUTED_VALUE"""),44102.0)</f>
        <v>44102</v>
      </c>
      <c r="E515" s="1">
        <v>3.0</v>
      </c>
    </row>
    <row r="516" ht="15.75" customHeight="1">
      <c r="A516" s="1" t="str">
        <f>IFERROR(__xludf.DUMMYFUNCTION("""COMPUTED_VALUE"""),"Weapon")</f>
        <v>Weapon</v>
      </c>
      <c r="B516" s="1" t="str">
        <f>IFERROR(__xludf.DUMMYFUNCTION("""COMPUTED_VALUE"""),"Debate Club")</f>
        <v>Debate Club</v>
      </c>
      <c r="C516" s="1" t="str">
        <f>IFERROR(__xludf.DUMMYFUNCTION("""COMPUTED_VALUE"""),"★★★")</f>
        <v>★★★</v>
      </c>
      <c r="D516" s="4">
        <f>IFERROR(__xludf.DUMMYFUNCTION("""COMPUTED_VALUE"""),44102.0)</f>
        <v>44102</v>
      </c>
      <c r="E516" s="1">
        <v>3.0</v>
      </c>
    </row>
    <row r="517" ht="15.75" customHeight="1">
      <c r="A517" s="1" t="str">
        <f>IFERROR(__xludf.DUMMYFUNCTION("""COMPUTED_VALUE"""),"Weapon")</f>
        <v>Weapon</v>
      </c>
      <c r="B517" s="1" t="str">
        <f>IFERROR(__xludf.DUMMYFUNCTION("""COMPUTED_VALUE"""),"Bloodtainted Greatsword")</f>
        <v>Bloodtainted Greatsword</v>
      </c>
      <c r="C517" s="1" t="str">
        <f>IFERROR(__xludf.DUMMYFUNCTION("""COMPUTED_VALUE"""),"★★★")</f>
        <v>★★★</v>
      </c>
      <c r="D517" s="4">
        <f>IFERROR(__xludf.DUMMYFUNCTION("""COMPUTED_VALUE"""),44102.0)</f>
        <v>44102</v>
      </c>
      <c r="E517" s="1">
        <v>3.0</v>
      </c>
    </row>
    <row r="518" ht="15.75" customHeight="1">
      <c r="A518" s="1" t="str">
        <f>IFERROR(__xludf.DUMMYFUNCTION("""COMPUTED_VALUE"""),"Weapon")</f>
        <v>Weapon</v>
      </c>
      <c r="B518" s="1" t="str">
        <f>IFERROR(__xludf.DUMMYFUNCTION("""COMPUTED_VALUE"""),"Debate Club")</f>
        <v>Debate Club</v>
      </c>
      <c r="C518" s="1" t="str">
        <f>IFERROR(__xludf.DUMMYFUNCTION("""COMPUTED_VALUE"""),"★★★")</f>
        <v>★★★</v>
      </c>
      <c r="D518" s="4">
        <f>IFERROR(__xludf.DUMMYFUNCTION("""COMPUTED_VALUE"""),44102.0)</f>
        <v>44102</v>
      </c>
      <c r="E518" s="1">
        <v>3.0</v>
      </c>
    </row>
    <row r="519" ht="15.75" customHeight="1">
      <c r="A519" s="1" t="str">
        <f>IFERROR(__xludf.DUMMYFUNCTION("""COMPUTED_VALUE"""),"Weapon")</f>
        <v>Weapon</v>
      </c>
      <c r="B519" s="1" t="str">
        <f>IFERROR(__xludf.DUMMYFUNCTION("""COMPUTED_VALUE"""),"Sharpshooter's Oath")</f>
        <v>Sharpshooter's Oath</v>
      </c>
      <c r="C519" s="1" t="str">
        <f>IFERROR(__xludf.DUMMYFUNCTION("""COMPUTED_VALUE"""),"★★★")</f>
        <v>★★★</v>
      </c>
      <c r="D519" s="4">
        <f>IFERROR(__xludf.DUMMYFUNCTION("""COMPUTED_VALUE"""),44102.0)</f>
        <v>44102</v>
      </c>
      <c r="E519" s="1">
        <v>3.0</v>
      </c>
    </row>
    <row r="520" ht="15.75" customHeight="1">
      <c r="A520" s="1" t="str">
        <f>IFERROR(__xludf.DUMMYFUNCTION("""COMPUTED_VALUE"""),"Weapon")</f>
        <v>Weapon</v>
      </c>
      <c r="B520" s="1" t="str">
        <f>IFERROR(__xludf.DUMMYFUNCTION("""COMPUTED_VALUE"""),"Bloodtainted Greatsword")</f>
        <v>Bloodtainted Greatsword</v>
      </c>
      <c r="C520" s="1" t="str">
        <f>IFERROR(__xludf.DUMMYFUNCTION("""COMPUTED_VALUE"""),"★★★")</f>
        <v>★★★</v>
      </c>
      <c r="D520" s="4">
        <f>IFERROR(__xludf.DUMMYFUNCTION("""COMPUTED_VALUE"""),44102.0)</f>
        <v>44102</v>
      </c>
      <c r="E520" s="1">
        <v>3.0</v>
      </c>
    </row>
    <row r="521" ht="15.75" customHeight="1">
      <c r="A521" s="1" t="str">
        <f>IFERROR(__xludf.DUMMYFUNCTION("""COMPUTED_VALUE"""),"Weapon")</f>
        <v>Weapon</v>
      </c>
      <c r="B521" s="1" t="str">
        <f>IFERROR(__xludf.DUMMYFUNCTION("""COMPUTED_VALUE"""),"Harbinger of Dawn")</f>
        <v>Harbinger of Dawn</v>
      </c>
      <c r="C521" s="1" t="str">
        <f>IFERROR(__xludf.DUMMYFUNCTION("""COMPUTED_VALUE"""),"★★★")</f>
        <v>★★★</v>
      </c>
      <c r="D521" s="4">
        <f>IFERROR(__xludf.DUMMYFUNCTION("""COMPUTED_VALUE"""),44102.0)</f>
        <v>44102</v>
      </c>
      <c r="E521" s="1">
        <v>3.0</v>
      </c>
    </row>
    <row r="522" ht="15.75" customHeight="1">
      <c r="A522" s="1" t="str">
        <f>IFERROR(__xludf.DUMMYFUNCTION("""COMPUTED_VALUE"""),"Weapon")</f>
        <v>Weapon</v>
      </c>
      <c r="B522" s="1" t="str">
        <f>IFERROR(__xludf.DUMMYFUNCTION("""COMPUTED_VALUE"""),"Bloodtainted Greatsword")</f>
        <v>Bloodtainted Greatsword</v>
      </c>
      <c r="C522" s="1" t="str">
        <f>IFERROR(__xludf.DUMMYFUNCTION("""COMPUTED_VALUE"""),"★★★")</f>
        <v>★★★</v>
      </c>
      <c r="D522" s="4">
        <f>IFERROR(__xludf.DUMMYFUNCTION("""COMPUTED_VALUE"""),44102.0)</f>
        <v>44102</v>
      </c>
      <c r="E522" s="1">
        <v>3.0</v>
      </c>
    </row>
    <row r="523" ht="15.75" customHeight="1">
      <c r="A523" s="1" t="str">
        <f>IFERROR(__xludf.DUMMYFUNCTION("""COMPUTED_VALUE"""),"Weapon")</f>
        <v>Weapon</v>
      </c>
      <c r="B523" s="1" t="str">
        <f>IFERROR(__xludf.DUMMYFUNCTION("""COMPUTED_VALUE"""),"Sharpshooter's Oath")</f>
        <v>Sharpshooter's Oath</v>
      </c>
      <c r="C523" s="1" t="str">
        <f>IFERROR(__xludf.DUMMYFUNCTION("""COMPUTED_VALUE"""),"★★★")</f>
        <v>★★★</v>
      </c>
      <c r="D523" s="4">
        <f>IFERROR(__xludf.DUMMYFUNCTION("""COMPUTED_VALUE"""),44102.0)</f>
        <v>44102</v>
      </c>
      <c r="E523" s="1">
        <v>3.0</v>
      </c>
    </row>
    <row r="524" ht="15.75" customHeight="1">
      <c r="A524" s="1" t="str">
        <f>IFERROR(__xludf.DUMMYFUNCTION("""COMPUTED_VALUE"""),"Weapon")</f>
        <v>Weapon</v>
      </c>
      <c r="B524" s="1" t="str">
        <f>IFERROR(__xludf.DUMMYFUNCTION("""COMPUTED_VALUE"""),"Rainslasher")</f>
        <v>Rainslasher</v>
      </c>
      <c r="C524" s="1" t="str">
        <f>IFERROR(__xludf.DUMMYFUNCTION("""COMPUTED_VALUE"""),"★★★★")</f>
        <v>★★★★</v>
      </c>
      <c r="D524" s="4">
        <f>IFERROR(__xludf.DUMMYFUNCTION("""COMPUTED_VALUE"""),44102.0)</f>
        <v>44102</v>
      </c>
      <c r="E524" s="1">
        <v>4.0</v>
      </c>
    </row>
    <row r="525" ht="15.75" customHeight="1">
      <c r="A525" s="1" t="str">
        <f>IFERROR(__xludf.DUMMYFUNCTION("""COMPUTED_VALUE"""),"Weapon")</f>
        <v>Weapon</v>
      </c>
      <c r="B525" s="1" t="str">
        <f>IFERROR(__xludf.DUMMYFUNCTION("""COMPUTED_VALUE"""),"Debate Club")</f>
        <v>Debate Club</v>
      </c>
      <c r="C525" s="1" t="str">
        <f>IFERROR(__xludf.DUMMYFUNCTION("""COMPUTED_VALUE"""),"★★★")</f>
        <v>★★★</v>
      </c>
      <c r="D525" s="4">
        <f>IFERROR(__xludf.DUMMYFUNCTION("""COMPUTED_VALUE"""),44102.0)</f>
        <v>44102</v>
      </c>
      <c r="E525" s="1">
        <v>3.0</v>
      </c>
    </row>
    <row r="526" ht="15.75" customHeight="1">
      <c r="A526" s="1" t="str">
        <f>IFERROR(__xludf.DUMMYFUNCTION("""COMPUTED_VALUE"""),"Weapon")</f>
        <v>Weapon</v>
      </c>
      <c r="B526" s="1" t="str">
        <f>IFERROR(__xludf.DUMMYFUNCTION("""COMPUTED_VALUE"""),"Black Tassel")</f>
        <v>Black Tassel</v>
      </c>
      <c r="C526" s="1" t="str">
        <f>IFERROR(__xludf.DUMMYFUNCTION("""COMPUTED_VALUE"""),"★★★")</f>
        <v>★★★</v>
      </c>
      <c r="D526" s="4">
        <f>IFERROR(__xludf.DUMMYFUNCTION("""COMPUTED_VALUE"""),44102.0)</f>
        <v>44102</v>
      </c>
      <c r="E526" s="1">
        <v>3.0</v>
      </c>
    </row>
    <row r="527" ht="15.75" customHeight="1">
      <c r="A527" s="1" t="str">
        <f>IFERROR(__xludf.DUMMYFUNCTION("""COMPUTED_VALUE"""),"Weapon")</f>
        <v>Weapon</v>
      </c>
      <c r="B527" s="1" t="str">
        <f>IFERROR(__xludf.DUMMYFUNCTION("""COMPUTED_VALUE"""),"Skyrider Sword")</f>
        <v>Skyrider Sword</v>
      </c>
      <c r="C527" s="1" t="str">
        <f>IFERROR(__xludf.DUMMYFUNCTION("""COMPUTED_VALUE"""),"★★★")</f>
        <v>★★★</v>
      </c>
      <c r="D527" s="4">
        <f>IFERROR(__xludf.DUMMYFUNCTION("""COMPUTED_VALUE"""),44102.0)</f>
        <v>44102</v>
      </c>
      <c r="E527" s="1">
        <v>3.0</v>
      </c>
    </row>
    <row r="528" ht="15.75" customHeight="1">
      <c r="A528" s="1" t="str">
        <f>IFERROR(__xludf.DUMMYFUNCTION("""COMPUTED_VALUE"""),"Weapon")</f>
        <v>Weapon</v>
      </c>
      <c r="B528" s="1" t="str">
        <f>IFERROR(__xludf.DUMMYFUNCTION("""COMPUTED_VALUE"""),"Raven Bow")</f>
        <v>Raven Bow</v>
      </c>
      <c r="C528" s="1" t="str">
        <f>IFERROR(__xludf.DUMMYFUNCTION("""COMPUTED_VALUE"""),"★★★")</f>
        <v>★★★</v>
      </c>
      <c r="D528" s="4">
        <f>IFERROR(__xludf.DUMMYFUNCTION("""COMPUTED_VALUE"""),44102.0)</f>
        <v>44102</v>
      </c>
      <c r="E528" s="1">
        <v>3.0</v>
      </c>
    </row>
    <row r="529" ht="15.75" customHeight="1">
      <c r="A529" s="1" t="str">
        <f>IFERROR(__xludf.DUMMYFUNCTION("""COMPUTED_VALUE"""),"Weapon")</f>
        <v>Weapon</v>
      </c>
      <c r="B529" s="1" t="str">
        <f>IFERROR(__xludf.DUMMYFUNCTION("""COMPUTED_VALUE"""),"Bloodtainted Greatsword")</f>
        <v>Bloodtainted Greatsword</v>
      </c>
      <c r="C529" s="1" t="str">
        <f>IFERROR(__xludf.DUMMYFUNCTION("""COMPUTED_VALUE"""),"★★★")</f>
        <v>★★★</v>
      </c>
      <c r="D529" s="4">
        <f>IFERROR(__xludf.DUMMYFUNCTION("""COMPUTED_VALUE"""),44102.0)</f>
        <v>44102</v>
      </c>
      <c r="E529" s="1">
        <v>3.0</v>
      </c>
    </row>
    <row r="530" ht="15.75" customHeight="1">
      <c r="A530" s="1" t="str">
        <f>IFERROR(__xludf.DUMMYFUNCTION("""COMPUTED_VALUE"""),"Weapon")</f>
        <v>Weapon</v>
      </c>
      <c r="B530" s="1" t="str">
        <f>IFERROR(__xludf.DUMMYFUNCTION("""COMPUTED_VALUE"""),"Harbinger of Dawn")</f>
        <v>Harbinger of Dawn</v>
      </c>
      <c r="C530" s="1" t="str">
        <f>IFERROR(__xludf.DUMMYFUNCTION("""COMPUTED_VALUE"""),"★★★")</f>
        <v>★★★</v>
      </c>
      <c r="D530" s="4">
        <f>IFERROR(__xludf.DUMMYFUNCTION("""COMPUTED_VALUE"""),44102.0)</f>
        <v>44102</v>
      </c>
      <c r="E530" s="1">
        <v>3.0</v>
      </c>
    </row>
    <row r="531" ht="15.75" customHeight="1">
      <c r="A531" s="1" t="str">
        <f>IFERROR(__xludf.DUMMYFUNCTION("""COMPUTED_VALUE"""),"Weapon")</f>
        <v>Weapon</v>
      </c>
      <c r="B531" s="1" t="str">
        <f>IFERROR(__xludf.DUMMYFUNCTION("""COMPUTED_VALUE"""),"Thrilling Tales of Dragon Slayers")</f>
        <v>Thrilling Tales of Dragon Slayers</v>
      </c>
      <c r="C531" s="1" t="str">
        <f>IFERROR(__xludf.DUMMYFUNCTION("""COMPUTED_VALUE"""),"★★★")</f>
        <v>★★★</v>
      </c>
      <c r="D531" s="4">
        <f>IFERROR(__xludf.DUMMYFUNCTION("""COMPUTED_VALUE"""),44102.0)</f>
        <v>44102</v>
      </c>
      <c r="E531" s="1">
        <v>3.0</v>
      </c>
    </row>
    <row r="532" ht="15.75" customHeight="1">
      <c r="A532" s="1" t="str">
        <f>IFERROR(__xludf.DUMMYFUNCTION("""COMPUTED_VALUE"""),"Weapon")</f>
        <v>Weapon</v>
      </c>
      <c r="B532" s="1" t="str">
        <f>IFERROR(__xludf.DUMMYFUNCTION("""COMPUTED_VALUE"""),"Debate Club")</f>
        <v>Debate Club</v>
      </c>
      <c r="C532" s="1" t="str">
        <f>IFERROR(__xludf.DUMMYFUNCTION("""COMPUTED_VALUE"""),"★★★")</f>
        <v>★★★</v>
      </c>
      <c r="D532" s="4">
        <f>IFERROR(__xludf.DUMMYFUNCTION("""COMPUTED_VALUE"""),44102.0)</f>
        <v>44102</v>
      </c>
      <c r="E532" s="1">
        <v>3.0</v>
      </c>
    </row>
    <row r="533" ht="15.75" customHeight="1">
      <c r="A533" s="1" t="str">
        <f>IFERROR(__xludf.DUMMYFUNCTION("""COMPUTED_VALUE"""),"Weapon")</f>
        <v>Weapon</v>
      </c>
      <c r="B533" s="1" t="str">
        <f>IFERROR(__xludf.DUMMYFUNCTION("""COMPUTED_VALUE"""),"Cool Steel")</f>
        <v>Cool Steel</v>
      </c>
      <c r="C533" s="1" t="str">
        <f>IFERROR(__xludf.DUMMYFUNCTION("""COMPUTED_VALUE"""),"★★★")</f>
        <v>★★★</v>
      </c>
      <c r="D533" s="4">
        <f>IFERROR(__xludf.DUMMYFUNCTION("""COMPUTED_VALUE"""),44102.0)</f>
        <v>44102</v>
      </c>
      <c r="E533" s="1">
        <v>3.0</v>
      </c>
    </row>
    <row r="534" ht="15.75" customHeight="1">
      <c r="A534" s="1" t="str">
        <f>IFERROR(__xludf.DUMMYFUNCTION("""COMPUTED_VALUE"""),"Weapon")</f>
        <v>Weapon</v>
      </c>
      <c r="B534" s="1" t="str">
        <f>IFERROR(__xludf.DUMMYFUNCTION("""COMPUTED_VALUE"""),"Lion's Roar")</f>
        <v>Lion's Roar</v>
      </c>
      <c r="C534" s="1" t="str">
        <f>IFERROR(__xludf.DUMMYFUNCTION("""COMPUTED_VALUE"""),"★★★★")</f>
        <v>★★★★</v>
      </c>
      <c r="D534" s="4">
        <f>IFERROR(__xludf.DUMMYFUNCTION("""COMPUTED_VALUE"""),44102.0)</f>
        <v>44102</v>
      </c>
      <c r="E534" s="1">
        <v>4.0</v>
      </c>
    </row>
    <row r="535" ht="15.75" customHeight="1">
      <c r="A535" s="1" t="str">
        <f>IFERROR(__xludf.DUMMYFUNCTION("""COMPUTED_VALUE"""),"Weapon")</f>
        <v>Weapon</v>
      </c>
      <c r="B535" s="1" t="str">
        <f>IFERROR(__xludf.DUMMYFUNCTION("""COMPUTED_VALUE"""),"Black Tassel")</f>
        <v>Black Tassel</v>
      </c>
      <c r="C535" s="1" t="str">
        <f>IFERROR(__xludf.DUMMYFUNCTION("""COMPUTED_VALUE"""),"★★★")</f>
        <v>★★★</v>
      </c>
      <c r="D535" s="4">
        <f>IFERROR(__xludf.DUMMYFUNCTION("""COMPUTED_VALUE"""),44109.0)</f>
        <v>44109</v>
      </c>
      <c r="E535" s="1">
        <v>3.0</v>
      </c>
    </row>
    <row r="536" ht="15.75" customHeight="1">
      <c r="A536" s="1" t="str">
        <f>IFERROR(__xludf.DUMMYFUNCTION("""COMPUTED_VALUE"""),"Weapon")</f>
        <v>Weapon</v>
      </c>
      <c r="B536" s="1" t="str">
        <f>IFERROR(__xludf.DUMMYFUNCTION("""COMPUTED_VALUE"""),"Bloodtainted Greatsword")</f>
        <v>Bloodtainted Greatsword</v>
      </c>
      <c r="C536" s="1" t="str">
        <f>IFERROR(__xludf.DUMMYFUNCTION("""COMPUTED_VALUE"""),"★★★")</f>
        <v>★★★</v>
      </c>
      <c r="D536" s="4">
        <f>IFERROR(__xludf.DUMMYFUNCTION("""COMPUTED_VALUE"""),44109.0)</f>
        <v>44109</v>
      </c>
      <c r="E536" s="1">
        <v>3.0</v>
      </c>
    </row>
    <row r="537" ht="15.75" customHeight="1">
      <c r="A537" s="1" t="str">
        <f>IFERROR(__xludf.DUMMYFUNCTION("""COMPUTED_VALUE"""),"Weapon")</f>
        <v>Weapon</v>
      </c>
      <c r="B537" s="1" t="str">
        <f>IFERROR(__xludf.DUMMYFUNCTION("""COMPUTED_VALUE"""),"Harbinger of Dawn")</f>
        <v>Harbinger of Dawn</v>
      </c>
      <c r="C537" s="1" t="str">
        <f>IFERROR(__xludf.DUMMYFUNCTION("""COMPUTED_VALUE"""),"★★★")</f>
        <v>★★★</v>
      </c>
      <c r="D537" s="4">
        <f>IFERROR(__xludf.DUMMYFUNCTION("""COMPUTED_VALUE"""),44109.0)</f>
        <v>44109</v>
      </c>
      <c r="E537" s="1">
        <v>3.0</v>
      </c>
    </row>
    <row r="538" ht="15.75" customHeight="1">
      <c r="A538" s="1" t="str">
        <f>IFERROR(__xludf.DUMMYFUNCTION("""COMPUTED_VALUE"""),"Weapon")</f>
        <v>Weapon</v>
      </c>
      <c r="B538" s="1" t="str">
        <f>IFERROR(__xludf.DUMMYFUNCTION("""COMPUTED_VALUE"""),"Thrilling Tales of Dragon Slayers")</f>
        <v>Thrilling Tales of Dragon Slayers</v>
      </c>
      <c r="C538" s="1" t="str">
        <f>IFERROR(__xludf.DUMMYFUNCTION("""COMPUTED_VALUE"""),"★★★")</f>
        <v>★★★</v>
      </c>
      <c r="D538" s="4">
        <f>IFERROR(__xludf.DUMMYFUNCTION("""COMPUTED_VALUE"""),44109.0)</f>
        <v>44109</v>
      </c>
      <c r="E538" s="1">
        <v>3.0</v>
      </c>
    </row>
    <row r="539" ht="15.75" customHeight="1">
      <c r="A539" s="1" t="str">
        <f>IFERROR(__xludf.DUMMYFUNCTION("""COMPUTED_VALUE"""),"Weapon")</f>
        <v>Weapon</v>
      </c>
      <c r="B539" s="1" t="str">
        <f>IFERROR(__xludf.DUMMYFUNCTION("""COMPUTED_VALUE"""),"Magic Guide")</f>
        <v>Magic Guide</v>
      </c>
      <c r="C539" s="1" t="str">
        <f>IFERROR(__xludf.DUMMYFUNCTION("""COMPUTED_VALUE"""),"★★★")</f>
        <v>★★★</v>
      </c>
      <c r="D539" s="4">
        <f>IFERROR(__xludf.DUMMYFUNCTION("""COMPUTED_VALUE"""),44109.0)</f>
        <v>44109</v>
      </c>
      <c r="E539" s="1">
        <v>3.0</v>
      </c>
    </row>
    <row r="540" ht="15.75" customHeight="1">
      <c r="A540" s="1" t="str">
        <f>IFERROR(__xludf.DUMMYFUNCTION("""COMPUTED_VALUE"""),"Weapon")</f>
        <v>Weapon</v>
      </c>
      <c r="B540" s="1" t="str">
        <f>IFERROR(__xludf.DUMMYFUNCTION("""COMPUTED_VALUE"""),"Skyrider Sword")</f>
        <v>Skyrider Sword</v>
      </c>
      <c r="C540" s="1" t="str">
        <f>IFERROR(__xludf.DUMMYFUNCTION("""COMPUTED_VALUE"""),"★★★")</f>
        <v>★★★</v>
      </c>
      <c r="D540" s="4">
        <f>IFERROR(__xludf.DUMMYFUNCTION("""COMPUTED_VALUE"""),44109.0)</f>
        <v>44109</v>
      </c>
      <c r="E540" s="1">
        <v>3.0</v>
      </c>
    </row>
    <row r="541" ht="15.75" customHeight="1">
      <c r="A541" s="1" t="str">
        <f>IFERROR(__xludf.DUMMYFUNCTION("""COMPUTED_VALUE"""),"Weapon")</f>
        <v>Weapon</v>
      </c>
      <c r="B541" s="1" t="str">
        <f>IFERROR(__xludf.DUMMYFUNCTION("""COMPUTED_VALUE"""),"Black Tassel")</f>
        <v>Black Tassel</v>
      </c>
      <c r="C541" s="1" t="str">
        <f>IFERROR(__xludf.DUMMYFUNCTION("""COMPUTED_VALUE"""),"★★★")</f>
        <v>★★★</v>
      </c>
      <c r="D541" s="4">
        <f>IFERROR(__xludf.DUMMYFUNCTION("""COMPUTED_VALUE"""),44109.0)</f>
        <v>44109</v>
      </c>
      <c r="E541" s="1">
        <v>3.0</v>
      </c>
    </row>
    <row r="542" ht="15.75" customHeight="1">
      <c r="A542" s="1" t="str">
        <f>IFERROR(__xludf.DUMMYFUNCTION("""COMPUTED_VALUE"""),"Weapon")</f>
        <v>Weapon</v>
      </c>
      <c r="B542" s="1" t="str">
        <f>IFERROR(__xludf.DUMMYFUNCTION("""COMPUTED_VALUE"""),"Black Tassel")</f>
        <v>Black Tassel</v>
      </c>
      <c r="C542" s="1" t="str">
        <f>IFERROR(__xludf.DUMMYFUNCTION("""COMPUTED_VALUE"""),"★★★")</f>
        <v>★★★</v>
      </c>
      <c r="D542" s="4">
        <f>IFERROR(__xludf.DUMMYFUNCTION("""COMPUTED_VALUE"""),44109.0)</f>
        <v>44109</v>
      </c>
      <c r="E542" s="1">
        <v>3.0</v>
      </c>
    </row>
    <row r="543" ht="15.75" customHeight="1">
      <c r="A543" s="1" t="str">
        <f>IFERROR(__xludf.DUMMYFUNCTION("""COMPUTED_VALUE"""),"Weapon")</f>
        <v>Weapon</v>
      </c>
      <c r="B543" s="1" t="str">
        <f>IFERROR(__xludf.DUMMYFUNCTION("""COMPUTED_VALUE"""),"Skyrider Sword")</f>
        <v>Skyrider Sword</v>
      </c>
      <c r="C543" s="1" t="str">
        <f>IFERROR(__xludf.DUMMYFUNCTION("""COMPUTED_VALUE"""),"★★★")</f>
        <v>★★★</v>
      </c>
      <c r="D543" s="4">
        <f>IFERROR(__xludf.DUMMYFUNCTION("""COMPUTED_VALUE"""),44109.0)</f>
        <v>44109</v>
      </c>
      <c r="E543" s="1">
        <v>3.0</v>
      </c>
    </row>
    <row r="544" ht="15.75" customHeight="1">
      <c r="A544" s="1" t="str">
        <f>IFERROR(__xludf.DUMMYFUNCTION("""COMPUTED_VALUE"""),"Character")</f>
        <v>Character</v>
      </c>
      <c r="B544" s="1" t="str">
        <f>IFERROR(__xludf.DUMMYFUNCTION("""COMPUTED_VALUE"""),"Razor")</f>
        <v>Razor</v>
      </c>
      <c r="C544" s="1" t="str">
        <f>IFERROR(__xludf.DUMMYFUNCTION("""COMPUTED_VALUE"""),"★★★★")</f>
        <v>★★★★</v>
      </c>
      <c r="D544" s="4">
        <f>IFERROR(__xludf.DUMMYFUNCTION("""COMPUTED_VALUE"""),44109.0)</f>
        <v>44109</v>
      </c>
      <c r="E544" s="1">
        <v>4.0</v>
      </c>
    </row>
    <row r="545" ht="15.75" customHeight="1">
      <c r="A545" s="1" t="str">
        <f>IFERROR(__xludf.DUMMYFUNCTION("""COMPUTED_VALUE"""),"Weapon")</f>
        <v>Weapon</v>
      </c>
      <c r="B545" s="1" t="str">
        <f>IFERROR(__xludf.DUMMYFUNCTION("""COMPUTED_VALUE"""),"Debate Club")</f>
        <v>Debate Club</v>
      </c>
      <c r="C545" s="1" t="str">
        <f>IFERROR(__xludf.DUMMYFUNCTION("""COMPUTED_VALUE"""),"★★★")</f>
        <v>★★★</v>
      </c>
      <c r="D545" s="4">
        <f>IFERROR(__xludf.DUMMYFUNCTION("""COMPUTED_VALUE"""),44157.0)</f>
        <v>44157</v>
      </c>
      <c r="E545" s="1">
        <v>3.0</v>
      </c>
    </row>
    <row r="546" ht="15.75" customHeight="1">
      <c r="A546" s="1" t="str">
        <f>IFERROR(__xludf.DUMMYFUNCTION("""COMPUTED_VALUE"""),"Weapon")</f>
        <v>Weapon</v>
      </c>
      <c r="B546" s="1" t="str">
        <f>IFERROR(__xludf.DUMMYFUNCTION("""COMPUTED_VALUE"""),"Emerald Orb")</f>
        <v>Emerald Orb</v>
      </c>
      <c r="C546" s="1" t="str">
        <f>IFERROR(__xludf.DUMMYFUNCTION("""COMPUTED_VALUE"""),"★★★")</f>
        <v>★★★</v>
      </c>
      <c r="D546" s="4">
        <f>IFERROR(__xludf.DUMMYFUNCTION("""COMPUTED_VALUE"""),44157.0)</f>
        <v>44157</v>
      </c>
      <c r="E546" s="1">
        <v>3.0</v>
      </c>
    </row>
    <row r="547" ht="15.75" customHeight="1">
      <c r="A547" s="1" t="str">
        <f>IFERROR(__xludf.DUMMYFUNCTION("""COMPUTED_VALUE"""),"Weapon")</f>
        <v>Weapon</v>
      </c>
      <c r="B547" s="1" t="str">
        <f>IFERROR(__xludf.DUMMYFUNCTION("""COMPUTED_VALUE"""),"Skyrider Sword")</f>
        <v>Skyrider Sword</v>
      </c>
      <c r="C547" s="1" t="str">
        <f>IFERROR(__xludf.DUMMYFUNCTION("""COMPUTED_VALUE"""),"★★★")</f>
        <v>★★★</v>
      </c>
      <c r="D547" s="4">
        <f>IFERROR(__xludf.DUMMYFUNCTION("""COMPUTED_VALUE"""),44157.0)</f>
        <v>44157</v>
      </c>
      <c r="E547" s="1">
        <v>3.0</v>
      </c>
    </row>
    <row r="548" ht="15.75" customHeight="1">
      <c r="A548" s="1" t="str">
        <f>IFERROR(__xludf.DUMMYFUNCTION("""COMPUTED_VALUE"""),"Weapon")</f>
        <v>Weapon</v>
      </c>
      <c r="B548" s="1" t="str">
        <f>IFERROR(__xludf.DUMMYFUNCTION("""COMPUTED_VALUE"""),"Thrilling Tales of Dragon Slayers")</f>
        <v>Thrilling Tales of Dragon Slayers</v>
      </c>
      <c r="C548" s="1" t="str">
        <f>IFERROR(__xludf.DUMMYFUNCTION("""COMPUTED_VALUE"""),"★★★")</f>
        <v>★★★</v>
      </c>
      <c r="D548" s="4">
        <f>IFERROR(__xludf.DUMMYFUNCTION("""COMPUTED_VALUE"""),44157.0)</f>
        <v>44157</v>
      </c>
      <c r="E548" s="1">
        <v>3.0</v>
      </c>
    </row>
    <row r="549" ht="15.75" customHeight="1">
      <c r="A549" s="1" t="str">
        <f>IFERROR(__xludf.DUMMYFUNCTION("""COMPUTED_VALUE"""),"Weapon")</f>
        <v>Weapon</v>
      </c>
      <c r="B549" s="1" t="str">
        <f>IFERROR(__xludf.DUMMYFUNCTION("""COMPUTED_VALUE"""),"Bloodtainted Greatsword")</f>
        <v>Bloodtainted Greatsword</v>
      </c>
      <c r="C549" s="1" t="str">
        <f>IFERROR(__xludf.DUMMYFUNCTION("""COMPUTED_VALUE"""),"★★★")</f>
        <v>★★★</v>
      </c>
      <c r="D549" s="4">
        <f>IFERROR(__xludf.DUMMYFUNCTION("""COMPUTED_VALUE"""),44157.0)</f>
        <v>44157</v>
      </c>
      <c r="E549" s="1">
        <v>3.0</v>
      </c>
    </row>
    <row r="550" ht="15.75" customHeight="1">
      <c r="A550" s="1" t="str">
        <f>IFERROR(__xludf.DUMMYFUNCTION("""COMPUTED_VALUE"""),"Weapon")</f>
        <v>Weapon</v>
      </c>
      <c r="B550" s="1" t="str">
        <f>IFERROR(__xludf.DUMMYFUNCTION("""COMPUTED_VALUE"""),"Skyrider Sword")</f>
        <v>Skyrider Sword</v>
      </c>
      <c r="C550" s="1" t="str">
        <f>IFERROR(__xludf.DUMMYFUNCTION("""COMPUTED_VALUE"""),"★★★")</f>
        <v>★★★</v>
      </c>
      <c r="D550" s="4">
        <f>IFERROR(__xludf.DUMMYFUNCTION("""COMPUTED_VALUE"""),44157.0)</f>
        <v>44157</v>
      </c>
      <c r="E550" s="1">
        <v>3.0</v>
      </c>
    </row>
    <row r="551" ht="15.75" customHeight="1">
      <c r="A551" s="1" t="str">
        <f>IFERROR(__xludf.DUMMYFUNCTION("""COMPUTED_VALUE"""),"Weapon")</f>
        <v>Weapon</v>
      </c>
      <c r="B551" s="1" t="str">
        <f>IFERROR(__xludf.DUMMYFUNCTION("""COMPUTED_VALUE"""),"Harbinger of Dawn")</f>
        <v>Harbinger of Dawn</v>
      </c>
      <c r="C551" s="1" t="str">
        <f>IFERROR(__xludf.DUMMYFUNCTION("""COMPUTED_VALUE"""),"★★★")</f>
        <v>★★★</v>
      </c>
      <c r="D551" s="4">
        <f>IFERROR(__xludf.DUMMYFUNCTION("""COMPUTED_VALUE"""),44157.0)</f>
        <v>44157</v>
      </c>
      <c r="E551" s="1">
        <v>3.0</v>
      </c>
    </row>
    <row r="552" ht="15.75" customHeight="1">
      <c r="A552" s="1" t="str">
        <f>IFERROR(__xludf.DUMMYFUNCTION("""COMPUTED_VALUE"""),"Weapon")</f>
        <v>Weapon</v>
      </c>
      <c r="B552" s="1" t="str">
        <f>IFERROR(__xludf.DUMMYFUNCTION("""COMPUTED_VALUE"""),"Slingshot")</f>
        <v>Slingshot</v>
      </c>
      <c r="C552" s="1" t="str">
        <f>IFERROR(__xludf.DUMMYFUNCTION("""COMPUTED_VALUE"""),"★★★")</f>
        <v>★★★</v>
      </c>
      <c r="D552" s="4">
        <f>IFERROR(__xludf.DUMMYFUNCTION("""COMPUTED_VALUE"""),44157.0)</f>
        <v>44157</v>
      </c>
      <c r="E552" s="1">
        <v>3.0</v>
      </c>
    </row>
    <row r="553" ht="15.75" customHeight="1">
      <c r="A553" s="1" t="str">
        <f>IFERROR(__xludf.DUMMYFUNCTION("""COMPUTED_VALUE"""),"Weapon")</f>
        <v>Weapon</v>
      </c>
      <c r="B553" s="1" t="str">
        <f>IFERROR(__xludf.DUMMYFUNCTION("""COMPUTED_VALUE"""),"Favonius Sword")</f>
        <v>Favonius Sword</v>
      </c>
      <c r="C553" s="1" t="str">
        <f>IFERROR(__xludf.DUMMYFUNCTION("""COMPUTED_VALUE"""),"★★★★")</f>
        <v>★★★★</v>
      </c>
      <c r="D553" s="4">
        <f>IFERROR(__xludf.DUMMYFUNCTION("""COMPUTED_VALUE"""),44157.0)</f>
        <v>44157</v>
      </c>
      <c r="E553" s="1">
        <v>4.0</v>
      </c>
    </row>
    <row r="554" ht="15.75" customHeight="1">
      <c r="A554" s="1" t="str">
        <f>IFERROR(__xludf.DUMMYFUNCTION("""COMPUTED_VALUE"""),"Weapon")</f>
        <v>Weapon</v>
      </c>
      <c r="B554" s="1" t="str">
        <f>IFERROR(__xludf.DUMMYFUNCTION("""COMPUTED_VALUE"""),"Debate Club")</f>
        <v>Debate Club</v>
      </c>
      <c r="C554" s="1" t="str">
        <f>IFERROR(__xludf.DUMMYFUNCTION("""COMPUTED_VALUE"""),"★★★")</f>
        <v>★★★</v>
      </c>
      <c r="D554" s="4">
        <f>IFERROR(__xludf.DUMMYFUNCTION("""COMPUTED_VALUE"""),44157.0)</f>
        <v>44157</v>
      </c>
      <c r="E554" s="1">
        <v>3.0</v>
      </c>
    </row>
    <row r="555" ht="15.75" customHeight="1">
      <c r="A555" s="1" t="str">
        <f>IFERROR(__xludf.DUMMYFUNCTION("""COMPUTED_VALUE"""),"Weapon")</f>
        <v>Weapon</v>
      </c>
      <c r="B555" s="1" t="str">
        <f>IFERROR(__xludf.DUMMYFUNCTION("""COMPUTED_VALUE"""),"Ferrous Shadow")</f>
        <v>Ferrous Shadow</v>
      </c>
      <c r="C555" s="1" t="str">
        <f>IFERROR(__xludf.DUMMYFUNCTION("""COMPUTED_VALUE"""),"★★★")</f>
        <v>★★★</v>
      </c>
      <c r="D555" s="4">
        <f>IFERROR(__xludf.DUMMYFUNCTION("""COMPUTED_VALUE"""),44174.0)</f>
        <v>44174</v>
      </c>
      <c r="E555" s="1">
        <v>3.0</v>
      </c>
    </row>
    <row r="556" ht="15.75" customHeight="1">
      <c r="A556" s="1" t="str">
        <f>IFERROR(__xludf.DUMMYFUNCTION("""COMPUTED_VALUE"""),"Weapon")</f>
        <v>Weapon</v>
      </c>
      <c r="B556" s="1" t="str">
        <f>IFERROR(__xludf.DUMMYFUNCTION("""COMPUTED_VALUE"""),"Black Tassel")</f>
        <v>Black Tassel</v>
      </c>
      <c r="C556" s="1" t="str">
        <f>IFERROR(__xludf.DUMMYFUNCTION("""COMPUTED_VALUE"""),"★★★")</f>
        <v>★★★</v>
      </c>
      <c r="D556" s="4">
        <f>IFERROR(__xludf.DUMMYFUNCTION("""COMPUTED_VALUE"""),44174.0)</f>
        <v>44174</v>
      </c>
      <c r="E556" s="1">
        <v>3.0</v>
      </c>
    </row>
    <row r="557" ht="15.75" customHeight="1">
      <c r="A557" s="1" t="str">
        <f>IFERROR(__xludf.DUMMYFUNCTION("""COMPUTED_VALUE"""),"Weapon")</f>
        <v>Weapon</v>
      </c>
      <c r="B557" s="1" t="str">
        <f>IFERROR(__xludf.DUMMYFUNCTION("""COMPUTED_VALUE"""),"Emerald Orb")</f>
        <v>Emerald Orb</v>
      </c>
      <c r="C557" s="1" t="str">
        <f>IFERROR(__xludf.DUMMYFUNCTION("""COMPUTED_VALUE"""),"★★★")</f>
        <v>★★★</v>
      </c>
      <c r="D557" s="4">
        <f>IFERROR(__xludf.DUMMYFUNCTION("""COMPUTED_VALUE"""),44174.0)</f>
        <v>44174</v>
      </c>
      <c r="E557" s="1">
        <v>3.0</v>
      </c>
    </row>
    <row r="558" ht="15.75" customHeight="1">
      <c r="A558" s="1" t="str">
        <f>IFERROR(__xludf.DUMMYFUNCTION("""COMPUTED_VALUE"""),"Weapon")</f>
        <v>Weapon</v>
      </c>
      <c r="B558" s="1" t="str">
        <f>IFERROR(__xludf.DUMMYFUNCTION("""COMPUTED_VALUE"""),"Ferrous Shadow")</f>
        <v>Ferrous Shadow</v>
      </c>
      <c r="C558" s="1" t="str">
        <f>IFERROR(__xludf.DUMMYFUNCTION("""COMPUTED_VALUE"""),"★★★")</f>
        <v>★★★</v>
      </c>
      <c r="D558" s="4">
        <f>IFERROR(__xludf.DUMMYFUNCTION("""COMPUTED_VALUE"""),44174.0)</f>
        <v>44174</v>
      </c>
      <c r="E558" s="1">
        <v>3.0</v>
      </c>
    </row>
    <row r="559" ht="15.75" customHeight="1">
      <c r="A559" s="1" t="str">
        <f>IFERROR(__xludf.DUMMYFUNCTION("""COMPUTED_VALUE"""),"Weapon")</f>
        <v>Weapon</v>
      </c>
      <c r="B559" s="1" t="str">
        <f>IFERROR(__xludf.DUMMYFUNCTION("""COMPUTED_VALUE"""),"Harbinger of Dawn")</f>
        <v>Harbinger of Dawn</v>
      </c>
      <c r="C559" s="1" t="str">
        <f>IFERROR(__xludf.DUMMYFUNCTION("""COMPUTED_VALUE"""),"★★★")</f>
        <v>★★★</v>
      </c>
      <c r="D559" s="4">
        <f>IFERROR(__xludf.DUMMYFUNCTION("""COMPUTED_VALUE"""),44174.0)</f>
        <v>44174</v>
      </c>
      <c r="E559" s="1">
        <v>3.0</v>
      </c>
    </row>
    <row r="560" ht="15.75" customHeight="1">
      <c r="A560" s="1" t="str">
        <f>IFERROR(__xludf.DUMMYFUNCTION("""COMPUTED_VALUE"""),"Weapon")</f>
        <v>Weapon</v>
      </c>
      <c r="B560" s="1" t="str">
        <f>IFERROR(__xludf.DUMMYFUNCTION("""COMPUTED_VALUE"""),"Sharpshooter's Oath")</f>
        <v>Sharpshooter's Oath</v>
      </c>
      <c r="C560" s="1" t="str">
        <f>IFERROR(__xludf.DUMMYFUNCTION("""COMPUTED_VALUE"""),"★★★")</f>
        <v>★★★</v>
      </c>
      <c r="D560" s="4">
        <f>IFERROR(__xludf.DUMMYFUNCTION("""COMPUTED_VALUE"""),44174.0)</f>
        <v>44174</v>
      </c>
      <c r="E560" s="1">
        <v>3.0</v>
      </c>
    </row>
    <row r="561" ht="15.75" customHeight="1">
      <c r="A561" s="1" t="str">
        <f>IFERROR(__xludf.DUMMYFUNCTION("""COMPUTED_VALUE"""),"Weapon")</f>
        <v>Weapon</v>
      </c>
      <c r="B561" s="1" t="str">
        <f>IFERROR(__xludf.DUMMYFUNCTION("""COMPUTED_VALUE"""),"Magic Guide")</f>
        <v>Magic Guide</v>
      </c>
      <c r="C561" s="1" t="str">
        <f>IFERROR(__xludf.DUMMYFUNCTION("""COMPUTED_VALUE"""),"★★★")</f>
        <v>★★★</v>
      </c>
      <c r="D561" s="4">
        <f>IFERROR(__xludf.DUMMYFUNCTION("""COMPUTED_VALUE"""),44174.0)</f>
        <v>44174</v>
      </c>
      <c r="E561" s="1">
        <v>3.0</v>
      </c>
    </row>
    <row r="562" ht="15.75" customHeight="1">
      <c r="A562" s="1" t="str">
        <f>IFERROR(__xludf.DUMMYFUNCTION("""COMPUTED_VALUE"""),"Weapon")</f>
        <v>Weapon</v>
      </c>
      <c r="B562" s="1" t="str">
        <f>IFERROR(__xludf.DUMMYFUNCTION("""COMPUTED_VALUE"""),"Debate Club")</f>
        <v>Debate Club</v>
      </c>
      <c r="C562" s="1" t="str">
        <f>IFERROR(__xludf.DUMMYFUNCTION("""COMPUTED_VALUE"""),"★★★")</f>
        <v>★★★</v>
      </c>
      <c r="D562" s="4">
        <f>IFERROR(__xludf.DUMMYFUNCTION("""COMPUTED_VALUE"""),44174.0)</f>
        <v>44174</v>
      </c>
      <c r="E562" s="1">
        <v>3.0</v>
      </c>
    </row>
    <row r="563" ht="15.75" customHeight="1">
      <c r="A563" s="1" t="str">
        <f>IFERROR(__xludf.DUMMYFUNCTION("""COMPUTED_VALUE"""),"Character")</f>
        <v>Character</v>
      </c>
      <c r="B563" s="1" t="str">
        <f>IFERROR(__xludf.DUMMYFUNCTION("""COMPUTED_VALUE"""),"Xingqiu")</f>
        <v>Xingqiu</v>
      </c>
      <c r="C563" s="1" t="str">
        <f>IFERROR(__xludf.DUMMYFUNCTION("""COMPUTED_VALUE"""),"★★★★")</f>
        <v>★★★★</v>
      </c>
      <c r="D563" s="4">
        <f>IFERROR(__xludf.DUMMYFUNCTION("""COMPUTED_VALUE"""),44174.0)</f>
        <v>44174</v>
      </c>
      <c r="E563" s="1">
        <v>4.0</v>
      </c>
    </row>
    <row r="564" ht="15.75" customHeight="1">
      <c r="A564" s="1" t="str">
        <f>IFERROR(__xludf.DUMMYFUNCTION("""COMPUTED_VALUE"""),"Weapon")</f>
        <v>Weapon</v>
      </c>
      <c r="B564" s="1" t="str">
        <f>IFERROR(__xludf.DUMMYFUNCTION("""COMPUTED_VALUE"""),"Cool Steel")</f>
        <v>Cool Steel</v>
      </c>
      <c r="C564" s="1" t="str">
        <f>IFERROR(__xludf.DUMMYFUNCTION("""COMPUTED_VALUE"""),"★★★")</f>
        <v>★★★</v>
      </c>
      <c r="D564" s="4">
        <f>IFERROR(__xludf.DUMMYFUNCTION("""COMPUTED_VALUE"""),44174.0)</f>
        <v>44174</v>
      </c>
      <c r="E564" s="1">
        <v>3.0</v>
      </c>
    </row>
    <row r="565" ht="15.75" customHeight="1">
      <c r="A565" s="1" t="str">
        <f>IFERROR(__xludf.DUMMYFUNCTION("""COMPUTED_VALUE"""),"Weapon")</f>
        <v>Weapon</v>
      </c>
      <c r="B565" s="1" t="str">
        <f>IFERROR(__xludf.DUMMYFUNCTION("""COMPUTED_VALUE"""),"Thrilling Tales of Dragon Slayers")</f>
        <v>Thrilling Tales of Dragon Slayers</v>
      </c>
      <c r="C565" s="1" t="str">
        <f>IFERROR(__xludf.DUMMYFUNCTION("""COMPUTED_VALUE"""),"★★★")</f>
        <v>★★★</v>
      </c>
      <c r="D565" s="4">
        <f>IFERROR(__xludf.DUMMYFUNCTION("""COMPUTED_VALUE"""),44179.0)</f>
        <v>44179</v>
      </c>
      <c r="E565" s="1">
        <v>3.0</v>
      </c>
    </row>
    <row r="566" ht="15.75" customHeight="1">
      <c r="A566" s="1" t="str">
        <f>IFERROR(__xludf.DUMMYFUNCTION("""COMPUTED_VALUE"""),"Weapon")</f>
        <v>Weapon</v>
      </c>
      <c r="B566" s="1" t="str">
        <f>IFERROR(__xludf.DUMMYFUNCTION("""COMPUTED_VALUE"""),"Debate Club")</f>
        <v>Debate Club</v>
      </c>
      <c r="C566" s="1" t="str">
        <f>IFERROR(__xludf.DUMMYFUNCTION("""COMPUTED_VALUE"""),"★★★")</f>
        <v>★★★</v>
      </c>
      <c r="D566" s="4">
        <f>IFERROR(__xludf.DUMMYFUNCTION("""COMPUTED_VALUE"""),44179.0)</f>
        <v>44179</v>
      </c>
      <c r="E566" s="1">
        <v>3.0</v>
      </c>
    </row>
    <row r="567" ht="15.75" customHeight="1">
      <c r="A567" s="1" t="str">
        <f>IFERROR(__xludf.DUMMYFUNCTION("""COMPUTED_VALUE"""),"Weapon")</f>
        <v>Weapon</v>
      </c>
      <c r="B567" s="1" t="str">
        <f>IFERROR(__xludf.DUMMYFUNCTION("""COMPUTED_VALUE"""),"Raven Bow")</f>
        <v>Raven Bow</v>
      </c>
      <c r="C567" s="1" t="str">
        <f>IFERROR(__xludf.DUMMYFUNCTION("""COMPUTED_VALUE"""),"★★★")</f>
        <v>★★★</v>
      </c>
      <c r="D567" s="4">
        <f>IFERROR(__xludf.DUMMYFUNCTION("""COMPUTED_VALUE"""),44179.0)</f>
        <v>44179</v>
      </c>
      <c r="E567" s="1">
        <v>3.0</v>
      </c>
    </row>
    <row r="568" ht="15.75" customHeight="1">
      <c r="A568" s="1" t="str">
        <f>IFERROR(__xludf.DUMMYFUNCTION("""COMPUTED_VALUE"""),"Weapon")</f>
        <v>Weapon</v>
      </c>
      <c r="B568" s="1" t="str">
        <f>IFERROR(__xludf.DUMMYFUNCTION("""COMPUTED_VALUE"""),"Black Tassel")</f>
        <v>Black Tassel</v>
      </c>
      <c r="C568" s="1" t="str">
        <f>IFERROR(__xludf.DUMMYFUNCTION("""COMPUTED_VALUE"""),"★★★")</f>
        <v>★★★</v>
      </c>
      <c r="D568" s="4">
        <f>IFERROR(__xludf.DUMMYFUNCTION("""COMPUTED_VALUE"""),44179.0)</f>
        <v>44179</v>
      </c>
      <c r="E568" s="1">
        <v>3.0</v>
      </c>
    </row>
    <row r="569" ht="15.75" customHeight="1">
      <c r="A569" s="1" t="str">
        <f>IFERROR(__xludf.DUMMYFUNCTION("""COMPUTED_VALUE"""),"Weapon")</f>
        <v>Weapon</v>
      </c>
      <c r="B569" s="1" t="str">
        <f>IFERROR(__xludf.DUMMYFUNCTION("""COMPUTED_VALUE"""),"Slingshot")</f>
        <v>Slingshot</v>
      </c>
      <c r="C569" s="1" t="str">
        <f>IFERROR(__xludf.DUMMYFUNCTION("""COMPUTED_VALUE"""),"★★★")</f>
        <v>★★★</v>
      </c>
      <c r="D569" s="4">
        <f>IFERROR(__xludf.DUMMYFUNCTION("""COMPUTED_VALUE"""),44179.0)</f>
        <v>44179</v>
      </c>
      <c r="E569" s="1">
        <v>3.0</v>
      </c>
    </row>
    <row r="570" ht="15.75" customHeight="1">
      <c r="A570" s="1" t="str">
        <f>IFERROR(__xludf.DUMMYFUNCTION("""COMPUTED_VALUE"""),"Weapon")</f>
        <v>Weapon</v>
      </c>
      <c r="B570" s="1" t="str">
        <f>IFERROR(__xludf.DUMMYFUNCTION("""COMPUTED_VALUE"""),"Raven Bow")</f>
        <v>Raven Bow</v>
      </c>
      <c r="C570" s="1" t="str">
        <f>IFERROR(__xludf.DUMMYFUNCTION("""COMPUTED_VALUE"""),"★★★")</f>
        <v>★★★</v>
      </c>
      <c r="D570" s="4">
        <f>IFERROR(__xludf.DUMMYFUNCTION("""COMPUTED_VALUE"""),44179.0)</f>
        <v>44179</v>
      </c>
      <c r="E570" s="1">
        <v>3.0</v>
      </c>
    </row>
    <row r="571" ht="15.75" customHeight="1">
      <c r="A571" s="1" t="str">
        <f>IFERROR(__xludf.DUMMYFUNCTION("""COMPUTED_VALUE"""),"Weapon")</f>
        <v>Weapon</v>
      </c>
      <c r="B571" s="1" t="str">
        <f>IFERROR(__xludf.DUMMYFUNCTION("""COMPUTED_VALUE"""),"Magic Guide")</f>
        <v>Magic Guide</v>
      </c>
      <c r="C571" s="1" t="str">
        <f>IFERROR(__xludf.DUMMYFUNCTION("""COMPUTED_VALUE"""),"★★★")</f>
        <v>★★★</v>
      </c>
      <c r="D571" s="4">
        <f>IFERROR(__xludf.DUMMYFUNCTION("""COMPUTED_VALUE"""),44179.0)</f>
        <v>44179</v>
      </c>
      <c r="E571" s="1">
        <v>3.0</v>
      </c>
    </row>
    <row r="572" ht="15.75" customHeight="1">
      <c r="A572" s="1" t="str">
        <f>IFERROR(__xludf.DUMMYFUNCTION("""COMPUTED_VALUE"""),"Weapon")</f>
        <v>Weapon</v>
      </c>
      <c r="B572" s="1" t="str">
        <f>IFERROR(__xludf.DUMMYFUNCTION("""COMPUTED_VALUE"""),"Debate Club")</f>
        <v>Debate Club</v>
      </c>
      <c r="C572" s="1" t="str">
        <f>IFERROR(__xludf.DUMMYFUNCTION("""COMPUTED_VALUE"""),"★★★")</f>
        <v>★★★</v>
      </c>
      <c r="D572" s="4">
        <f>IFERROR(__xludf.DUMMYFUNCTION("""COMPUTED_VALUE"""),44179.0)</f>
        <v>44179</v>
      </c>
      <c r="E572" s="1">
        <v>3.0</v>
      </c>
    </row>
    <row r="573" ht="15.75" customHeight="1">
      <c r="A573" s="1" t="str">
        <f>IFERROR(__xludf.DUMMYFUNCTION("""COMPUTED_VALUE"""),"Weapon")</f>
        <v>Weapon</v>
      </c>
      <c r="B573" s="1" t="str">
        <f>IFERROR(__xludf.DUMMYFUNCTION("""COMPUTED_VALUE"""),"Lion's Roar")</f>
        <v>Lion's Roar</v>
      </c>
      <c r="C573" s="1" t="str">
        <f>IFERROR(__xludf.DUMMYFUNCTION("""COMPUTED_VALUE"""),"★★★★")</f>
        <v>★★★★</v>
      </c>
      <c r="D573" s="4">
        <f>IFERROR(__xludf.DUMMYFUNCTION("""COMPUTED_VALUE"""),44179.0)</f>
        <v>44179</v>
      </c>
      <c r="E573" s="1">
        <v>4.0</v>
      </c>
    </row>
    <row r="574" ht="15.75" customHeight="1">
      <c r="A574" s="1" t="str">
        <f>IFERROR(__xludf.DUMMYFUNCTION("""COMPUTED_VALUE"""),"Weapon")</f>
        <v>Weapon</v>
      </c>
      <c r="B574" s="1" t="str">
        <f>IFERROR(__xludf.DUMMYFUNCTION("""COMPUTED_VALUE"""),"Sharpshooter's Oath")</f>
        <v>Sharpshooter's Oath</v>
      </c>
      <c r="C574" s="1" t="str">
        <f>IFERROR(__xludf.DUMMYFUNCTION("""COMPUTED_VALUE"""),"★★★")</f>
        <v>★★★</v>
      </c>
      <c r="D574" s="4">
        <f>IFERROR(__xludf.DUMMYFUNCTION("""COMPUTED_VALUE"""),44179.0)</f>
        <v>44179</v>
      </c>
      <c r="E574" s="1">
        <v>3.0</v>
      </c>
    </row>
    <row r="575" ht="15.75" customHeight="1">
      <c r="A575" s="1" t="str">
        <f>IFERROR(__xludf.DUMMYFUNCTION("""COMPUTED_VALUE"""),"Weapon")</f>
        <v>Weapon</v>
      </c>
      <c r="B575" s="1" t="str">
        <f>IFERROR(__xludf.DUMMYFUNCTION("""COMPUTED_VALUE"""),"Skyrider Sword")</f>
        <v>Skyrider Sword</v>
      </c>
      <c r="C575" s="1" t="str">
        <f>IFERROR(__xludf.DUMMYFUNCTION("""COMPUTED_VALUE"""),"★★★")</f>
        <v>★★★</v>
      </c>
      <c r="D575" s="4">
        <f>IFERROR(__xludf.DUMMYFUNCTION("""COMPUTED_VALUE"""),44187.0)</f>
        <v>44187</v>
      </c>
      <c r="E575" s="1">
        <v>3.0</v>
      </c>
    </row>
    <row r="576" ht="15.75" customHeight="1">
      <c r="A576" s="1" t="str">
        <f>IFERROR(__xludf.DUMMYFUNCTION("""COMPUTED_VALUE"""),"Weapon")</f>
        <v>Weapon</v>
      </c>
      <c r="B576" s="1" t="str">
        <f>IFERROR(__xludf.DUMMYFUNCTION("""COMPUTED_VALUE"""),"Cool Steel")</f>
        <v>Cool Steel</v>
      </c>
      <c r="C576" s="1" t="str">
        <f>IFERROR(__xludf.DUMMYFUNCTION("""COMPUTED_VALUE"""),"★★★")</f>
        <v>★★★</v>
      </c>
      <c r="D576" s="4">
        <f>IFERROR(__xludf.DUMMYFUNCTION("""COMPUTED_VALUE"""),44187.0)</f>
        <v>44187</v>
      </c>
      <c r="E576" s="1">
        <v>3.0</v>
      </c>
    </row>
    <row r="577" ht="15.75" customHeight="1">
      <c r="A577" s="1" t="str">
        <f>IFERROR(__xludf.DUMMYFUNCTION("""COMPUTED_VALUE"""),"Weapon")</f>
        <v>Weapon</v>
      </c>
      <c r="B577" s="1" t="str">
        <f>IFERROR(__xludf.DUMMYFUNCTION("""COMPUTED_VALUE"""),"Raven Bow")</f>
        <v>Raven Bow</v>
      </c>
      <c r="C577" s="1" t="str">
        <f>IFERROR(__xludf.DUMMYFUNCTION("""COMPUTED_VALUE"""),"★★★")</f>
        <v>★★★</v>
      </c>
      <c r="D577" s="4">
        <f>IFERROR(__xludf.DUMMYFUNCTION("""COMPUTED_VALUE"""),44187.0)</f>
        <v>44187</v>
      </c>
      <c r="E577" s="1">
        <v>3.0</v>
      </c>
    </row>
    <row r="578" ht="15.75" customHeight="1">
      <c r="A578" s="1" t="str">
        <f>IFERROR(__xludf.DUMMYFUNCTION("""COMPUTED_VALUE"""),"Character")</f>
        <v>Character</v>
      </c>
      <c r="B578" s="1" t="str">
        <f>IFERROR(__xludf.DUMMYFUNCTION("""COMPUTED_VALUE"""),"Bennett")</f>
        <v>Bennett</v>
      </c>
      <c r="C578" s="1" t="str">
        <f>IFERROR(__xludf.DUMMYFUNCTION("""COMPUTED_VALUE"""),"★★★★")</f>
        <v>★★★★</v>
      </c>
      <c r="D578" s="4">
        <f>IFERROR(__xludf.DUMMYFUNCTION("""COMPUTED_VALUE"""),44187.0)</f>
        <v>44187</v>
      </c>
      <c r="E578" s="1">
        <v>4.0</v>
      </c>
    </row>
    <row r="579" ht="15.75" customHeight="1">
      <c r="A579" s="1" t="str">
        <f>IFERROR(__xludf.DUMMYFUNCTION("""COMPUTED_VALUE"""),"Weapon")</f>
        <v>Weapon</v>
      </c>
      <c r="B579" s="1" t="str">
        <f>IFERROR(__xludf.DUMMYFUNCTION("""COMPUTED_VALUE"""),"Black Tassel")</f>
        <v>Black Tassel</v>
      </c>
      <c r="C579" s="1" t="str">
        <f>IFERROR(__xludf.DUMMYFUNCTION("""COMPUTED_VALUE"""),"★★★")</f>
        <v>★★★</v>
      </c>
      <c r="D579" s="4">
        <f>IFERROR(__xludf.DUMMYFUNCTION("""COMPUTED_VALUE"""),44187.0)</f>
        <v>44187</v>
      </c>
      <c r="E579" s="1">
        <v>3.0</v>
      </c>
    </row>
    <row r="580" ht="15.75" customHeight="1">
      <c r="A580" s="1" t="str">
        <f>IFERROR(__xludf.DUMMYFUNCTION("""COMPUTED_VALUE"""),"Character")</f>
        <v>Character</v>
      </c>
      <c r="B580" s="1" t="str">
        <f>IFERROR(__xludf.DUMMYFUNCTION("""COMPUTED_VALUE"""),"Kaeya")</f>
        <v>Kaeya</v>
      </c>
      <c r="C580" s="1" t="str">
        <f>IFERROR(__xludf.DUMMYFUNCTION("""COMPUTED_VALUE"""),"★★★★")</f>
        <v>★★★★</v>
      </c>
      <c r="D580" s="4">
        <f>IFERROR(__xludf.DUMMYFUNCTION("""COMPUTED_VALUE"""),44187.0)</f>
        <v>44187</v>
      </c>
      <c r="E580" s="1">
        <v>4.0</v>
      </c>
    </row>
    <row r="581" ht="15.75" customHeight="1">
      <c r="A581" s="1" t="str">
        <f>IFERROR(__xludf.DUMMYFUNCTION("""COMPUTED_VALUE"""),"Weapon")</f>
        <v>Weapon</v>
      </c>
      <c r="B581" s="1" t="str">
        <f>IFERROR(__xludf.DUMMYFUNCTION("""COMPUTED_VALUE"""),"Raven Bow")</f>
        <v>Raven Bow</v>
      </c>
      <c r="C581" s="1" t="str">
        <f>IFERROR(__xludf.DUMMYFUNCTION("""COMPUTED_VALUE"""),"★★★")</f>
        <v>★★★</v>
      </c>
      <c r="D581" s="4">
        <f>IFERROR(__xludf.DUMMYFUNCTION("""COMPUTED_VALUE"""),44187.0)</f>
        <v>44187</v>
      </c>
      <c r="E581" s="1">
        <v>3.0</v>
      </c>
    </row>
    <row r="582" ht="15.75" customHeight="1">
      <c r="A582" s="1" t="str">
        <f>IFERROR(__xludf.DUMMYFUNCTION("""COMPUTED_VALUE"""),"Weapon")</f>
        <v>Weapon</v>
      </c>
      <c r="B582" s="1" t="str">
        <f>IFERROR(__xludf.DUMMYFUNCTION("""COMPUTED_VALUE"""),"Black Tassel")</f>
        <v>Black Tassel</v>
      </c>
      <c r="C582" s="1" t="str">
        <f>IFERROR(__xludf.DUMMYFUNCTION("""COMPUTED_VALUE"""),"★★★")</f>
        <v>★★★</v>
      </c>
      <c r="D582" s="4">
        <f>IFERROR(__xludf.DUMMYFUNCTION("""COMPUTED_VALUE"""),44187.0)</f>
        <v>44187</v>
      </c>
      <c r="E582" s="1">
        <v>3.0</v>
      </c>
    </row>
    <row r="583" ht="15.75" customHeight="1">
      <c r="A583" s="1" t="str">
        <f>IFERROR(__xludf.DUMMYFUNCTION("""COMPUTED_VALUE"""),"Weapon")</f>
        <v>Weapon</v>
      </c>
      <c r="B583" s="1" t="str">
        <f>IFERROR(__xludf.DUMMYFUNCTION("""COMPUTED_VALUE"""),"Debate Club")</f>
        <v>Debate Club</v>
      </c>
      <c r="C583" s="1" t="str">
        <f>IFERROR(__xludf.DUMMYFUNCTION("""COMPUTED_VALUE"""),"★★★")</f>
        <v>★★★</v>
      </c>
      <c r="D583" s="4">
        <f>IFERROR(__xludf.DUMMYFUNCTION("""COMPUTED_VALUE"""),44187.0)</f>
        <v>44187</v>
      </c>
      <c r="E583" s="1">
        <v>3.0</v>
      </c>
    </row>
    <row r="584" ht="15.75" customHeight="1">
      <c r="A584" s="1" t="str">
        <f>IFERROR(__xludf.DUMMYFUNCTION("""COMPUTED_VALUE"""),"Weapon")</f>
        <v>Weapon</v>
      </c>
      <c r="B584" s="1" t="str">
        <f>IFERROR(__xludf.DUMMYFUNCTION("""COMPUTED_VALUE"""),"Bloodtainted Greatsword")</f>
        <v>Bloodtainted Greatsword</v>
      </c>
      <c r="C584" s="1" t="str">
        <f>IFERROR(__xludf.DUMMYFUNCTION("""COMPUTED_VALUE"""),"★★★")</f>
        <v>★★★</v>
      </c>
      <c r="D584" s="4">
        <f>IFERROR(__xludf.DUMMYFUNCTION("""COMPUTED_VALUE"""),44187.0)</f>
        <v>44187</v>
      </c>
      <c r="E584" s="1">
        <v>3.0</v>
      </c>
    </row>
    <row r="585" ht="15.75" customHeight="1">
      <c r="A585" s="1" t="str">
        <f>IFERROR(__xludf.DUMMYFUNCTION("""COMPUTED_VALUE"""),"Weapon")</f>
        <v>Weapon</v>
      </c>
      <c r="B585" s="1" t="str">
        <f>IFERROR(__xludf.DUMMYFUNCTION("""COMPUTED_VALUE"""),"Emerald Orb")</f>
        <v>Emerald Orb</v>
      </c>
      <c r="C585" s="1" t="str">
        <f>IFERROR(__xludf.DUMMYFUNCTION("""COMPUTED_VALUE"""),"★★★")</f>
        <v>★★★</v>
      </c>
      <c r="D585" s="4">
        <f>IFERROR(__xludf.DUMMYFUNCTION("""COMPUTED_VALUE"""),44187.0)</f>
        <v>44187</v>
      </c>
      <c r="E585" s="1">
        <v>3.0</v>
      </c>
    </row>
    <row r="586" ht="15.75" customHeight="1">
      <c r="A586" s="1" t="str">
        <f>IFERROR(__xludf.DUMMYFUNCTION("""COMPUTED_VALUE"""),"Weapon")</f>
        <v>Weapon</v>
      </c>
      <c r="B586" s="1" t="str">
        <f>IFERROR(__xludf.DUMMYFUNCTION("""COMPUTED_VALUE"""),"Emerald Orb")</f>
        <v>Emerald Orb</v>
      </c>
      <c r="C586" s="1" t="str">
        <f>IFERROR(__xludf.DUMMYFUNCTION("""COMPUTED_VALUE"""),"★★★")</f>
        <v>★★★</v>
      </c>
      <c r="D586" s="4">
        <f>IFERROR(__xludf.DUMMYFUNCTION("""COMPUTED_VALUE"""),44187.0)</f>
        <v>44187</v>
      </c>
      <c r="E586" s="1">
        <v>3.0</v>
      </c>
    </row>
    <row r="587" ht="15.75" customHeight="1">
      <c r="A587" s="1" t="str">
        <f>IFERROR(__xludf.DUMMYFUNCTION("""COMPUTED_VALUE"""),"Weapon")</f>
        <v>Weapon</v>
      </c>
      <c r="B587" s="1" t="str">
        <f>IFERROR(__xludf.DUMMYFUNCTION("""COMPUTED_VALUE"""),"Slingshot")</f>
        <v>Slingshot</v>
      </c>
      <c r="C587" s="1" t="str">
        <f>IFERROR(__xludf.DUMMYFUNCTION("""COMPUTED_VALUE"""),"★★★")</f>
        <v>★★★</v>
      </c>
      <c r="D587" s="4">
        <f>IFERROR(__xludf.DUMMYFUNCTION("""COMPUTED_VALUE"""),44187.0)</f>
        <v>44187</v>
      </c>
      <c r="E587" s="1">
        <v>3.0</v>
      </c>
    </row>
    <row r="588" ht="15.75" customHeight="1">
      <c r="A588" s="1" t="str">
        <f>IFERROR(__xludf.DUMMYFUNCTION("""COMPUTED_VALUE"""),"Weapon")</f>
        <v>Weapon</v>
      </c>
      <c r="B588" s="1" t="str">
        <f>IFERROR(__xludf.DUMMYFUNCTION("""COMPUTED_VALUE"""),"Magic Guide")</f>
        <v>Magic Guide</v>
      </c>
      <c r="C588" s="1" t="str">
        <f>IFERROR(__xludf.DUMMYFUNCTION("""COMPUTED_VALUE"""),"★★★")</f>
        <v>★★★</v>
      </c>
      <c r="D588" s="4">
        <f>IFERROR(__xludf.DUMMYFUNCTION("""COMPUTED_VALUE"""),44187.0)</f>
        <v>44187</v>
      </c>
      <c r="E588" s="1">
        <v>3.0</v>
      </c>
    </row>
    <row r="589" ht="15.75" customHeight="1">
      <c r="A589" s="1" t="str">
        <f>IFERROR(__xludf.DUMMYFUNCTION("""COMPUTED_VALUE"""),"Weapon")</f>
        <v>Weapon</v>
      </c>
      <c r="B589" s="1" t="str">
        <f>IFERROR(__xludf.DUMMYFUNCTION("""COMPUTED_VALUE"""),"Favonius Lance")</f>
        <v>Favonius Lance</v>
      </c>
      <c r="C589" s="1" t="str">
        <f>IFERROR(__xludf.DUMMYFUNCTION("""COMPUTED_VALUE"""),"★★★★")</f>
        <v>★★★★</v>
      </c>
      <c r="D589" s="4">
        <f>IFERROR(__xludf.DUMMYFUNCTION("""COMPUTED_VALUE"""),44187.0)</f>
        <v>44187</v>
      </c>
      <c r="E589" s="1">
        <v>4.0</v>
      </c>
    </row>
    <row r="590" ht="15.75" customHeight="1">
      <c r="A590" s="1" t="str">
        <f>IFERROR(__xludf.DUMMYFUNCTION("""COMPUTED_VALUE"""),"Weapon")</f>
        <v>Weapon</v>
      </c>
      <c r="B590" s="1" t="str">
        <f>IFERROR(__xludf.DUMMYFUNCTION("""COMPUTED_VALUE"""),"Magic Guide")</f>
        <v>Magic Guide</v>
      </c>
      <c r="C590" s="1" t="str">
        <f>IFERROR(__xludf.DUMMYFUNCTION("""COMPUTED_VALUE"""),"★★★")</f>
        <v>★★★</v>
      </c>
      <c r="D590" s="4">
        <f>IFERROR(__xludf.DUMMYFUNCTION("""COMPUTED_VALUE"""),44187.0)</f>
        <v>44187</v>
      </c>
      <c r="E590" s="1">
        <v>3.0</v>
      </c>
    </row>
    <row r="591" ht="15.75" customHeight="1">
      <c r="A591" s="1" t="str">
        <f>IFERROR(__xludf.DUMMYFUNCTION("""COMPUTED_VALUE"""),"Weapon")</f>
        <v>Weapon</v>
      </c>
      <c r="B591" s="1" t="str">
        <f>IFERROR(__xludf.DUMMYFUNCTION("""COMPUTED_VALUE"""),"Slingshot")</f>
        <v>Slingshot</v>
      </c>
      <c r="C591" s="1" t="str">
        <f>IFERROR(__xludf.DUMMYFUNCTION("""COMPUTED_VALUE"""),"★★★")</f>
        <v>★★★</v>
      </c>
      <c r="D591" s="4">
        <f>IFERROR(__xludf.DUMMYFUNCTION("""COMPUTED_VALUE"""),44187.0)</f>
        <v>44187</v>
      </c>
      <c r="E591" s="1">
        <v>3.0</v>
      </c>
    </row>
    <row r="592" ht="15.75" customHeight="1">
      <c r="A592" s="1" t="str">
        <f>IFERROR(__xludf.DUMMYFUNCTION("""COMPUTED_VALUE"""),"Weapon")</f>
        <v>Weapon</v>
      </c>
      <c r="B592" s="1" t="str">
        <f>IFERROR(__xludf.DUMMYFUNCTION("""COMPUTED_VALUE"""),"Cool Steel")</f>
        <v>Cool Steel</v>
      </c>
      <c r="C592" s="1" t="str">
        <f>IFERROR(__xludf.DUMMYFUNCTION("""COMPUTED_VALUE"""),"★★★")</f>
        <v>★★★</v>
      </c>
      <c r="D592" s="4">
        <f>IFERROR(__xludf.DUMMYFUNCTION("""COMPUTED_VALUE"""),44187.0)</f>
        <v>44187</v>
      </c>
      <c r="E592" s="1">
        <v>3.0</v>
      </c>
    </row>
    <row r="593" ht="15.75" customHeight="1">
      <c r="A593" s="1" t="str">
        <f>IFERROR(__xludf.DUMMYFUNCTION("""COMPUTED_VALUE"""),"Character")</f>
        <v>Character</v>
      </c>
      <c r="B593" s="1" t="str">
        <f>IFERROR(__xludf.DUMMYFUNCTION("""COMPUTED_VALUE"""),"Diluc")</f>
        <v>Diluc</v>
      </c>
      <c r="C593" s="1" t="str">
        <f>IFERROR(__xludf.DUMMYFUNCTION("""COMPUTED_VALUE"""),"★★★★★")</f>
        <v>★★★★★</v>
      </c>
      <c r="D593" s="4">
        <f>IFERROR(__xludf.DUMMYFUNCTION("""COMPUTED_VALUE"""),44187.0)</f>
        <v>44187</v>
      </c>
      <c r="E593" s="1">
        <v>5.0</v>
      </c>
    </row>
    <row r="594" ht="15.75" customHeight="1">
      <c r="A594" s="1" t="str">
        <f>IFERROR(__xludf.DUMMYFUNCTION("""COMPUTED_VALUE"""),"Weapon")</f>
        <v>Weapon</v>
      </c>
      <c r="B594" s="1" t="str">
        <f>IFERROR(__xludf.DUMMYFUNCTION("""COMPUTED_VALUE"""),"Raven Bow")</f>
        <v>Raven Bow</v>
      </c>
      <c r="C594" s="1" t="str">
        <f>IFERROR(__xludf.DUMMYFUNCTION("""COMPUTED_VALUE"""),"★★★")</f>
        <v>★★★</v>
      </c>
      <c r="D594" s="4">
        <f>IFERROR(__xludf.DUMMYFUNCTION("""COMPUTED_VALUE"""),44187.0)</f>
        <v>44187</v>
      </c>
      <c r="E594" s="1">
        <v>3.0</v>
      </c>
    </row>
    <row r="595" ht="15.75" customHeight="1">
      <c r="A595" s="1" t="str">
        <f>IFERROR(__xludf.DUMMYFUNCTION("""COMPUTED_VALUE"""),"Weapon")</f>
        <v>Weapon</v>
      </c>
      <c r="B595" s="1" t="str">
        <f>IFERROR(__xludf.DUMMYFUNCTION("""COMPUTED_VALUE"""),"Debate Club")</f>
        <v>Debate Club</v>
      </c>
      <c r="C595" s="1" t="str">
        <f>IFERROR(__xludf.DUMMYFUNCTION("""COMPUTED_VALUE"""),"★★★")</f>
        <v>★★★</v>
      </c>
      <c r="D595" s="4">
        <f>IFERROR(__xludf.DUMMYFUNCTION("""COMPUTED_VALUE"""),44187.0)</f>
        <v>44187</v>
      </c>
      <c r="E595" s="1">
        <v>3.0</v>
      </c>
    </row>
    <row r="596" ht="15.75" customHeight="1">
      <c r="A596" s="1" t="str">
        <f>IFERROR(__xludf.DUMMYFUNCTION("""COMPUTED_VALUE"""),"Weapon")</f>
        <v>Weapon</v>
      </c>
      <c r="B596" s="1" t="str">
        <f>IFERROR(__xludf.DUMMYFUNCTION("""COMPUTED_VALUE"""),"Emerald Orb")</f>
        <v>Emerald Orb</v>
      </c>
      <c r="C596" s="1" t="str">
        <f>IFERROR(__xludf.DUMMYFUNCTION("""COMPUTED_VALUE"""),"★★★")</f>
        <v>★★★</v>
      </c>
      <c r="D596" s="4">
        <f>IFERROR(__xludf.DUMMYFUNCTION("""COMPUTED_VALUE"""),44187.0)</f>
        <v>44187</v>
      </c>
      <c r="E596" s="1">
        <v>3.0</v>
      </c>
    </row>
    <row r="597" ht="15.75" customHeight="1">
      <c r="A597" s="1" t="str">
        <f>IFERROR(__xludf.DUMMYFUNCTION("""COMPUTED_VALUE"""),"Character")</f>
        <v>Character</v>
      </c>
      <c r="B597" s="1" t="str">
        <f>IFERROR(__xludf.DUMMYFUNCTION("""COMPUTED_VALUE"""),"Kaeya")</f>
        <v>Kaeya</v>
      </c>
      <c r="C597" s="1" t="str">
        <f>IFERROR(__xludf.DUMMYFUNCTION("""COMPUTED_VALUE"""),"★★★★")</f>
        <v>★★★★</v>
      </c>
      <c r="D597" s="4">
        <f>IFERROR(__xludf.DUMMYFUNCTION("""COMPUTED_VALUE"""),44187.0)</f>
        <v>44187</v>
      </c>
      <c r="E597" s="1">
        <v>4.0</v>
      </c>
    </row>
    <row r="598" ht="15.75" customHeight="1">
      <c r="A598" s="1" t="str">
        <f>IFERROR(__xludf.DUMMYFUNCTION("""COMPUTED_VALUE"""),"Weapon")</f>
        <v>Weapon</v>
      </c>
      <c r="B598" s="1" t="str">
        <f>IFERROR(__xludf.DUMMYFUNCTION("""COMPUTED_VALUE"""),"Slingshot")</f>
        <v>Slingshot</v>
      </c>
      <c r="C598" s="1" t="str">
        <f>IFERROR(__xludf.DUMMYFUNCTION("""COMPUTED_VALUE"""),"★★★")</f>
        <v>★★★</v>
      </c>
      <c r="D598" s="4">
        <f>IFERROR(__xludf.DUMMYFUNCTION("""COMPUTED_VALUE"""),44187.0)</f>
        <v>44187</v>
      </c>
      <c r="E598" s="1">
        <v>3.0</v>
      </c>
    </row>
    <row r="599" ht="15.75" customHeight="1">
      <c r="A599" s="1" t="str">
        <f>IFERROR(__xludf.DUMMYFUNCTION("""COMPUTED_VALUE"""),"Weapon")</f>
        <v>Weapon</v>
      </c>
      <c r="B599" s="1" t="str">
        <f>IFERROR(__xludf.DUMMYFUNCTION("""COMPUTED_VALUE"""),"Magic Guide")</f>
        <v>Magic Guide</v>
      </c>
      <c r="C599" s="1" t="str">
        <f>IFERROR(__xludf.DUMMYFUNCTION("""COMPUTED_VALUE"""),"★★★")</f>
        <v>★★★</v>
      </c>
      <c r="D599" s="4">
        <f>IFERROR(__xludf.DUMMYFUNCTION("""COMPUTED_VALUE"""),44187.0)</f>
        <v>44187</v>
      </c>
      <c r="E599" s="1">
        <v>3.0</v>
      </c>
    </row>
    <row r="600" ht="15.75" customHeight="1">
      <c r="A600" s="1" t="str">
        <f>IFERROR(__xludf.DUMMYFUNCTION("""COMPUTED_VALUE"""),"Weapon")</f>
        <v>Weapon</v>
      </c>
      <c r="B600" s="1" t="str">
        <f>IFERROR(__xludf.DUMMYFUNCTION("""COMPUTED_VALUE"""),"Sharpshooter's Oath")</f>
        <v>Sharpshooter's Oath</v>
      </c>
      <c r="C600" s="1" t="str">
        <f>IFERROR(__xludf.DUMMYFUNCTION("""COMPUTED_VALUE"""),"★★★")</f>
        <v>★★★</v>
      </c>
      <c r="D600" s="4">
        <f>IFERROR(__xludf.DUMMYFUNCTION("""COMPUTED_VALUE"""),44187.0)</f>
        <v>44187</v>
      </c>
      <c r="E600" s="1">
        <v>3.0</v>
      </c>
    </row>
    <row r="601" ht="15.75" customHeight="1">
      <c r="A601" s="1" t="str">
        <f>IFERROR(__xludf.DUMMYFUNCTION("""COMPUTED_VALUE"""),"Weapon")</f>
        <v>Weapon</v>
      </c>
      <c r="B601" s="1" t="str">
        <f>IFERROR(__xludf.DUMMYFUNCTION("""COMPUTED_VALUE"""),"Bloodtainted Greatsword")</f>
        <v>Bloodtainted Greatsword</v>
      </c>
      <c r="C601" s="1" t="str">
        <f>IFERROR(__xludf.DUMMYFUNCTION("""COMPUTED_VALUE"""),"★★★")</f>
        <v>★★★</v>
      </c>
      <c r="D601" s="4">
        <f>IFERROR(__xludf.DUMMYFUNCTION("""COMPUTED_VALUE"""),44187.0)</f>
        <v>44187</v>
      </c>
      <c r="E601" s="1">
        <v>3.0</v>
      </c>
    </row>
    <row r="602" ht="15.75" customHeight="1">
      <c r="A602" s="1" t="str">
        <f>IFERROR(__xludf.DUMMYFUNCTION("""COMPUTED_VALUE"""),"Weapon")</f>
        <v>Weapon</v>
      </c>
      <c r="B602" s="1" t="str">
        <f>IFERROR(__xludf.DUMMYFUNCTION("""COMPUTED_VALUE"""),"Emerald Orb")</f>
        <v>Emerald Orb</v>
      </c>
      <c r="C602" s="1" t="str">
        <f>IFERROR(__xludf.DUMMYFUNCTION("""COMPUTED_VALUE"""),"★★★")</f>
        <v>★★★</v>
      </c>
      <c r="D602" s="4">
        <f>IFERROR(__xludf.DUMMYFUNCTION("""COMPUTED_VALUE"""),44187.0)</f>
        <v>44187</v>
      </c>
      <c r="E602" s="1">
        <v>3.0</v>
      </c>
    </row>
    <row r="603" ht="15.75" customHeight="1">
      <c r="A603" s="1" t="str">
        <f>IFERROR(__xludf.DUMMYFUNCTION("""COMPUTED_VALUE"""),"Weapon")</f>
        <v>Weapon</v>
      </c>
      <c r="B603" s="1" t="str">
        <f>IFERROR(__xludf.DUMMYFUNCTION("""COMPUTED_VALUE"""),"Harbinger of Dawn")</f>
        <v>Harbinger of Dawn</v>
      </c>
      <c r="C603" s="1" t="str">
        <f>IFERROR(__xludf.DUMMYFUNCTION("""COMPUTED_VALUE"""),"★★★")</f>
        <v>★★★</v>
      </c>
      <c r="D603" s="4">
        <f>IFERROR(__xludf.DUMMYFUNCTION("""COMPUTED_VALUE"""),44187.0)</f>
        <v>44187</v>
      </c>
      <c r="E603" s="1">
        <v>3.0</v>
      </c>
    </row>
    <row r="604" ht="15.75" customHeight="1">
      <c r="A604" s="1" t="str">
        <f>IFERROR(__xludf.DUMMYFUNCTION("""COMPUTED_VALUE"""),"Weapon")</f>
        <v>Weapon</v>
      </c>
      <c r="B604" s="1" t="str">
        <f>IFERROR(__xludf.DUMMYFUNCTION("""COMPUTED_VALUE"""),"Emerald Orb")</f>
        <v>Emerald Orb</v>
      </c>
      <c r="C604" s="1" t="str">
        <f>IFERROR(__xludf.DUMMYFUNCTION("""COMPUTED_VALUE"""),"★★★")</f>
        <v>★★★</v>
      </c>
      <c r="D604" s="4">
        <f>IFERROR(__xludf.DUMMYFUNCTION("""COMPUTED_VALUE"""),44187.0)</f>
        <v>44187</v>
      </c>
      <c r="E604" s="1">
        <v>3.0</v>
      </c>
    </row>
    <row r="605" ht="15.75" customHeight="1">
      <c r="A605" s="1" t="str">
        <f>IFERROR(__xludf.DUMMYFUNCTION("""COMPUTED_VALUE"""),"Weapon")</f>
        <v>Weapon</v>
      </c>
      <c r="B605" s="1" t="str">
        <f>IFERROR(__xludf.DUMMYFUNCTION("""COMPUTED_VALUE"""),"Skyrider Sword")</f>
        <v>Skyrider Sword</v>
      </c>
      <c r="C605" s="1" t="str">
        <f>IFERROR(__xludf.DUMMYFUNCTION("""COMPUTED_VALUE"""),"★★★")</f>
        <v>★★★</v>
      </c>
      <c r="D605" s="4">
        <f>IFERROR(__xludf.DUMMYFUNCTION("""COMPUTED_VALUE"""),44188.0)</f>
        <v>44188</v>
      </c>
      <c r="E605" s="1">
        <v>3.0</v>
      </c>
    </row>
    <row r="606" ht="15.75" customHeight="1">
      <c r="A606" s="1" t="str">
        <f>IFERROR(__xludf.DUMMYFUNCTION("""COMPUTED_VALUE"""),"Character")</f>
        <v>Character</v>
      </c>
      <c r="B606" s="1" t="str">
        <f>IFERROR(__xludf.DUMMYFUNCTION("""COMPUTED_VALUE"""),"Xiangling")</f>
        <v>Xiangling</v>
      </c>
      <c r="C606" s="1" t="str">
        <f>IFERROR(__xludf.DUMMYFUNCTION("""COMPUTED_VALUE"""),"★★★★")</f>
        <v>★★★★</v>
      </c>
      <c r="D606" s="4">
        <f>IFERROR(__xludf.DUMMYFUNCTION("""COMPUTED_VALUE"""),44188.0)</f>
        <v>44188</v>
      </c>
      <c r="E606" s="1">
        <v>4.0</v>
      </c>
    </row>
    <row r="607" ht="15.75" customHeight="1">
      <c r="A607" s="1" t="str">
        <f>IFERROR(__xludf.DUMMYFUNCTION("""COMPUTED_VALUE"""),"Weapon")</f>
        <v>Weapon</v>
      </c>
      <c r="B607" s="1" t="str">
        <f>IFERROR(__xludf.DUMMYFUNCTION("""COMPUTED_VALUE"""),"Slingshot")</f>
        <v>Slingshot</v>
      </c>
      <c r="C607" s="1" t="str">
        <f>IFERROR(__xludf.DUMMYFUNCTION("""COMPUTED_VALUE"""),"★★★")</f>
        <v>★★★</v>
      </c>
      <c r="D607" s="4">
        <f>IFERROR(__xludf.DUMMYFUNCTION("""COMPUTED_VALUE"""),44188.0)</f>
        <v>44188</v>
      </c>
      <c r="E607" s="1">
        <v>3.0</v>
      </c>
    </row>
    <row r="608" ht="15.75" customHeight="1">
      <c r="A608" s="1" t="str">
        <f>IFERROR(__xludf.DUMMYFUNCTION("""COMPUTED_VALUE"""),"Weapon")</f>
        <v>Weapon</v>
      </c>
      <c r="B608" s="1" t="str">
        <f>IFERROR(__xludf.DUMMYFUNCTION("""COMPUTED_VALUE"""),"Thrilling Tales of Dragon Slayers")</f>
        <v>Thrilling Tales of Dragon Slayers</v>
      </c>
      <c r="C608" s="1" t="str">
        <f>IFERROR(__xludf.DUMMYFUNCTION("""COMPUTED_VALUE"""),"★★★")</f>
        <v>★★★</v>
      </c>
      <c r="D608" s="4">
        <f>IFERROR(__xludf.DUMMYFUNCTION("""COMPUTED_VALUE"""),44188.0)</f>
        <v>44188</v>
      </c>
      <c r="E608" s="1">
        <v>3.0</v>
      </c>
    </row>
    <row r="609" ht="15.75" customHeight="1">
      <c r="A609" s="1" t="str">
        <f>IFERROR(__xludf.DUMMYFUNCTION("""COMPUTED_VALUE"""),"Weapon")</f>
        <v>Weapon</v>
      </c>
      <c r="B609" s="1" t="str">
        <f>IFERROR(__xludf.DUMMYFUNCTION("""COMPUTED_VALUE"""),"Raven Bow")</f>
        <v>Raven Bow</v>
      </c>
      <c r="C609" s="1" t="str">
        <f>IFERROR(__xludf.DUMMYFUNCTION("""COMPUTED_VALUE"""),"★★★")</f>
        <v>★★★</v>
      </c>
      <c r="D609" s="4">
        <f>IFERROR(__xludf.DUMMYFUNCTION("""COMPUTED_VALUE"""),44188.0)</f>
        <v>44188</v>
      </c>
      <c r="E609" s="1">
        <v>3.0</v>
      </c>
    </row>
    <row r="610" ht="15.75" customHeight="1">
      <c r="A610" s="1" t="str">
        <f>IFERROR(__xludf.DUMMYFUNCTION("""COMPUTED_VALUE"""),"Weapon")</f>
        <v>Weapon</v>
      </c>
      <c r="B610" s="1" t="str">
        <f>IFERROR(__xludf.DUMMYFUNCTION("""COMPUTED_VALUE"""),"Favonius Codex")</f>
        <v>Favonius Codex</v>
      </c>
      <c r="C610" s="1" t="str">
        <f>IFERROR(__xludf.DUMMYFUNCTION("""COMPUTED_VALUE"""),"★★★★")</f>
        <v>★★★★</v>
      </c>
      <c r="D610" s="4">
        <f>IFERROR(__xludf.DUMMYFUNCTION("""COMPUTED_VALUE"""),44188.0)</f>
        <v>44188</v>
      </c>
      <c r="E610" s="1">
        <v>4.0</v>
      </c>
    </row>
    <row r="611" ht="15.75" customHeight="1">
      <c r="A611" s="1" t="str">
        <f>IFERROR(__xludf.DUMMYFUNCTION("""COMPUTED_VALUE"""),"Weapon")</f>
        <v>Weapon</v>
      </c>
      <c r="B611" s="1" t="str">
        <f>IFERROR(__xludf.DUMMYFUNCTION("""COMPUTED_VALUE"""),"Cool Steel")</f>
        <v>Cool Steel</v>
      </c>
      <c r="C611" s="1" t="str">
        <f>IFERROR(__xludf.DUMMYFUNCTION("""COMPUTED_VALUE"""),"★★★")</f>
        <v>★★★</v>
      </c>
      <c r="D611" s="4">
        <f>IFERROR(__xludf.DUMMYFUNCTION("""COMPUTED_VALUE"""),44188.0)</f>
        <v>44188</v>
      </c>
      <c r="E611" s="1">
        <v>3.0</v>
      </c>
    </row>
    <row r="612" ht="15.75" customHeight="1">
      <c r="A612" s="1" t="str">
        <f>IFERROR(__xludf.DUMMYFUNCTION("""COMPUTED_VALUE"""),"Weapon")</f>
        <v>Weapon</v>
      </c>
      <c r="B612" s="1" t="str">
        <f>IFERROR(__xludf.DUMMYFUNCTION("""COMPUTED_VALUE"""),"Thrilling Tales of Dragon Slayers")</f>
        <v>Thrilling Tales of Dragon Slayers</v>
      </c>
      <c r="C612" s="1" t="str">
        <f>IFERROR(__xludf.DUMMYFUNCTION("""COMPUTED_VALUE"""),"★★★")</f>
        <v>★★★</v>
      </c>
      <c r="D612" s="4">
        <f>IFERROR(__xludf.DUMMYFUNCTION("""COMPUTED_VALUE"""),44188.0)</f>
        <v>44188</v>
      </c>
      <c r="E612" s="1">
        <v>3.0</v>
      </c>
    </row>
    <row r="613" ht="15.75" customHeight="1">
      <c r="A613" s="1" t="str">
        <f>IFERROR(__xludf.DUMMYFUNCTION("""COMPUTED_VALUE"""),"Weapon")</f>
        <v>Weapon</v>
      </c>
      <c r="B613" s="1" t="str">
        <f>IFERROR(__xludf.DUMMYFUNCTION("""COMPUTED_VALUE"""),"Skyrider Sword")</f>
        <v>Skyrider Sword</v>
      </c>
      <c r="C613" s="1" t="str">
        <f>IFERROR(__xludf.DUMMYFUNCTION("""COMPUTED_VALUE"""),"★★★")</f>
        <v>★★★</v>
      </c>
      <c r="D613" s="4">
        <f>IFERROR(__xludf.DUMMYFUNCTION("""COMPUTED_VALUE"""),44188.0)</f>
        <v>44188</v>
      </c>
      <c r="E613" s="1">
        <v>3.0</v>
      </c>
    </row>
    <row r="614" ht="15.75" customHeight="1">
      <c r="A614" s="1" t="str">
        <f>IFERROR(__xludf.DUMMYFUNCTION("""COMPUTED_VALUE"""),"Weapon")</f>
        <v>Weapon</v>
      </c>
      <c r="B614" s="1" t="str">
        <f>IFERROR(__xludf.DUMMYFUNCTION("""COMPUTED_VALUE"""),"Thrilling Tales of Dragon Slayers")</f>
        <v>Thrilling Tales of Dragon Slayers</v>
      </c>
      <c r="C614" s="1" t="str">
        <f>IFERROR(__xludf.DUMMYFUNCTION("""COMPUTED_VALUE"""),"★★★")</f>
        <v>★★★</v>
      </c>
      <c r="D614" s="4">
        <f>IFERROR(__xludf.DUMMYFUNCTION("""COMPUTED_VALUE"""),44188.0)</f>
        <v>44188</v>
      </c>
      <c r="E614" s="1">
        <v>3.0</v>
      </c>
    </row>
    <row r="615" ht="15.75" customHeight="1">
      <c r="A615" s="1" t="str">
        <f>IFERROR(__xludf.DUMMYFUNCTION("""COMPUTED_VALUE"""),"Weapon")</f>
        <v>Weapon</v>
      </c>
      <c r="B615" s="1" t="str">
        <f>IFERROR(__xludf.DUMMYFUNCTION("""COMPUTED_VALUE"""),"Debate Club")</f>
        <v>Debate Club</v>
      </c>
      <c r="C615" s="1" t="str">
        <f>IFERROR(__xludf.DUMMYFUNCTION("""COMPUTED_VALUE"""),"★★★")</f>
        <v>★★★</v>
      </c>
      <c r="D615" s="4">
        <f>IFERROR(__xludf.DUMMYFUNCTION("""COMPUTED_VALUE"""),44197.0)</f>
        <v>44197</v>
      </c>
      <c r="E615" s="1">
        <v>3.0</v>
      </c>
    </row>
    <row r="616" ht="15.75" customHeight="1">
      <c r="A616" s="1" t="str">
        <f>IFERROR(__xludf.DUMMYFUNCTION("""COMPUTED_VALUE"""),"Weapon")</f>
        <v>Weapon</v>
      </c>
      <c r="B616" s="1" t="str">
        <f>IFERROR(__xludf.DUMMYFUNCTION("""COMPUTED_VALUE"""),"Ferrous Shadow")</f>
        <v>Ferrous Shadow</v>
      </c>
      <c r="C616" s="1" t="str">
        <f>IFERROR(__xludf.DUMMYFUNCTION("""COMPUTED_VALUE"""),"★★★")</f>
        <v>★★★</v>
      </c>
      <c r="D616" s="4">
        <f>IFERROR(__xludf.DUMMYFUNCTION("""COMPUTED_VALUE"""),44197.0)</f>
        <v>44197</v>
      </c>
      <c r="E616" s="1">
        <v>3.0</v>
      </c>
    </row>
    <row r="617" ht="15.75" customHeight="1">
      <c r="A617" s="1" t="str">
        <f>IFERROR(__xludf.DUMMYFUNCTION("""COMPUTED_VALUE"""),"Weapon")</f>
        <v>Weapon</v>
      </c>
      <c r="B617" s="1" t="str">
        <f>IFERROR(__xludf.DUMMYFUNCTION("""COMPUTED_VALUE"""),"Debate Club")</f>
        <v>Debate Club</v>
      </c>
      <c r="C617" s="1" t="str">
        <f>IFERROR(__xludf.DUMMYFUNCTION("""COMPUTED_VALUE"""),"★★★")</f>
        <v>★★★</v>
      </c>
      <c r="D617" s="4">
        <f>IFERROR(__xludf.DUMMYFUNCTION("""COMPUTED_VALUE"""),44197.0)</f>
        <v>44197</v>
      </c>
      <c r="E617" s="1">
        <v>3.0</v>
      </c>
    </row>
    <row r="618" ht="15.75" customHeight="1">
      <c r="A618" s="1" t="str">
        <f>IFERROR(__xludf.DUMMYFUNCTION("""COMPUTED_VALUE"""),"Weapon")</f>
        <v>Weapon</v>
      </c>
      <c r="B618" s="1" t="str">
        <f>IFERROR(__xludf.DUMMYFUNCTION("""COMPUTED_VALUE"""),"Thrilling Tales of Dragon Slayers")</f>
        <v>Thrilling Tales of Dragon Slayers</v>
      </c>
      <c r="C618" s="1" t="str">
        <f>IFERROR(__xludf.DUMMYFUNCTION("""COMPUTED_VALUE"""),"★★★")</f>
        <v>★★★</v>
      </c>
      <c r="D618" s="4">
        <f>IFERROR(__xludf.DUMMYFUNCTION("""COMPUTED_VALUE"""),44197.0)</f>
        <v>44197</v>
      </c>
      <c r="E618" s="1">
        <v>3.0</v>
      </c>
    </row>
    <row r="619" ht="15.75" customHeight="1">
      <c r="A619" s="1" t="str">
        <f>IFERROR(__xludf.DUMMYFUNCTION("""COMPUTED_VALUE"""),"Character")</f>
        <v>Character</v>
      </c>
      <c r="B619" s="1" t="str">
        <f>IFERROR(__xludf.DUMMYFUNCTION("""COMPUTED_VALUE"""),"Fischl")</f>
        <v>Fischl</v>
      </c>
      <c r="C619" s="1" t="str">
        <f>IFERROR(__xludf.DUMMYFUNCTION("""COMPUTED_VALUE"""),"★★★★")</f>
        <v>★★★★</v>
      </c>
      <c r="D619" s="4">
        <f>IFERROR(__xludf.DUMMYFUNCTION("""COMPUTED_VALUE"""),44197.0)</f>
        <v>44197</v>
      </c>
      <c r="E619" s="1">
        <v>4.0</v>
      </c>
    </row>
    <row r="620" ht="15.75" customHeight="1">
      <c r="A620" s="1" t="str">
        <f>IFERROR(__xludf.DUMMYFUNCTION("""COMPUTED_VALUE"""),"Weapon")</f>
        <v>Weapon</v>
      </c>
      <c r="B620" s="1" t="str">
        <f>IFERROR(__xludf.DUMMYFUNCTION("""COMPUTED_VALUE"""),"Sharpshooter's Oath")</f>
        <v>Sharpshooter's Oath</v>
      </c>
      <c r="C620" s="1" t="str">
        <f>IFERROR(__xludf.DUMMYFUNCTION("""COMPUTED_VALUE"""),"★★★")</f>
        <v>★★★</v>
      </c>
      <c r="D620" s="4">
        <f>IFERROR(__xludf.DUMMYFUNCTION("""COMPUTED_VALUE"""),44197.0)</f>
        <v>44197</v>
      </c>
      <c r="E620" s="1">
        <v>3.0</v>
      </c>
    </row>
    <row r="621" ht="15.75" customHeight="1">
      <c r="A621" s="1" t="str">
        <f>IFERROR(__xludf.DUMMYFUNCTION("""COMPUTED_VALUE"""),"Weapon")</f>
        <v>Weapon</v>
      </c>
      <c r="B621" s="1" t="str">
        <f>IFERROR(__xludf.DUMMYFUNCTION("""COMPUTED_VALUE"""),"Raven Bow")</f>
        <v>Raven Bow</v>
      </c>
      <c r="C621" s="1" t="str">
        <f>IFERROR(__xludf.DUMMYFUNCTION("""COMPUTED_VALUE"""),"★★★")</f>
        <v>★★★</v>
      </c>
      <c r="D621" s="4">
        <f>IFERROR(__xludf.DUMMYFUNCTION("""COMPUTED_VALUE"""),44197.0)</f>
        <v>44197</v>
      </c>
      <c r="E621" s="1">
        <v>3.0</v>
      </c>
    </row>
    <row r="622" ht="15.75" customHeight="1">
      <c r="A622" s="1" t="str">
        <f>IFERROR(__xludf.DUMMYFUNCTION("""COMPUTED_VALUE"""),"Weapon")</f>
        <v>Weapon</v>
      </c>
      <c r="B622" s="1" t="str">
        <f>IFERROR(__xludf.DUMMYFUNCTION("""COMPUTED_VALUE"""),"Skyrider Sword")</f>
        <v>Skyrider Sword</v>
      </c>
      <c r="C622" s="1" t="str">
        <f>IFERROR(__xludf.DUMMYFUNCTION("""COMPUTED_VALUE"""),"★★★")</f>
        <v>★★★</v>
      </c>
      <c r="D622" s="4">
        <f>IFERROR(__xludf.DUMMYFUNCTION("""COMPUTED_VALUE"""),44197.0)</f>
        <v>44197</v>
      </c>
      <c r="E622" s="1">
        <v>3.0</v>
      </c>
    </row>
    <row r="623" ht="15.75" customHeight="1">
      <c r="A623" s="1" t="str">
        <f>IFERROR(__xludf.DUMMYFUNCTION("""COMPUTED_VALUE"""),"Weapon")</f>
        <v>Weapon</v>
      </c>
      <c r="B623" s="1" t="str">
        <f>IFERROR(__xludf.DUMMYFUNCTION("""COMPUTED_VALUE"""),"Raven Bow")</f>
        <v>Raven Bow</v>
      </c>
      <c r="C623" s="1" t="str">
        <f>IFERROR(__xludf.DUMMYFUNCTION("""COMPUTED_VALUE"""),"★★★")</f>
        <v>★★★</v>
      </c>
      <c r="D623" s="4">
        <f>IFERROR(__xludf.DUMMYFUNCTION("""COMPUTED_VALUE"""),44197.0)</f>
        <v>44197</v>
      </c>
      <c r="E623" s="1">
        <v>3.0</v>
      </c>
    </row>
    <row r="624" ht="15.75" customHeight="1">
      <c r="A624" s="1" t="str">
        <f>IFERROR(__xludf.DUMMYFUNCTION("""COMPUTED_VALUE"""),"Weapon")</f>
        <v>Weapon</v>
      </c>
      <c r="B624" s="1" t="str">
        <f>IFERROR(__xludf.DUMMYFUNCTION("""COMPUTED_VALUE"""),"Sharpshooter's Oath")</f>
        <v>Sharpshooter's Oath</v>
      </c>
      <c r="C624" s="1" t="str">
        <f>IFERROR(__xludf.DUMMYFUNCTION("""COMPUTED_VALUE"""),"★★★")</f>
        <v>★★★</v>
      </c>
      <c r="D624" s="4">
        <f>IFERROR(__xludf.DUMMYFUNCTION("""COMPUTED_VALUE"""),44197.0)</f>
        <v>44197</v>
      </c>
      <c r="E624" s="1">
        <v>3.0</v>
      </c>
    </row>
    <row r="625" ht="15.75" customHeight="1">
      <c r="A625" s="1" t="str">
        <f>IFERROR(__xludf.DUMMYFUNCTION("""COMPUTED_VALUE"""),"Weapon")</f>
        <v>Weapon</v>
      </c>
      <c r="B625" s="1" t="str">
        <f>IFERROR(__xludf.DUMMYFUNCTION("""COMPUTED_VALUE"""),"Slingshot")</f>
        <v>Slingshot</v>
      </c>
      <c r="C625" s="1" t="str">
        <f>IFERROR(__xludf.DUMMYFUNCTION("""COMPUTED_VALUE"""),"★★★")</f>
        <v>★★★</v>
      </c>
      <c r="D625" s="4">
        <f>IFERROR(__xludf.DUMMYFUNCTION("""COMPUTED_VALUE"""),44223.0)</f>
        <v>44223</v>
      </c>
      <c r="E625" s="1">
        <v>3.0</v>
      </c>
    </row>
    <row r="626" ht="15.75" customHeight="1">
      <c r="A626" s="1" t="str">
        <f>IFERROR(__xludf.DUMMYFUNCTION("""COMPUTED_VALUE"""),"Weapon")</f>
        <v>Weapon</v>
      </c>
      <c r="B626" s="1" t="str">
        <f>IFERROR(__xludf.DUMMYFUNCTION("""COMPUTED_VALUE"""),"Harbinger of Dawn")</f>
        <v>Harbinger of Dawn</v>
      </c>
      <c r="C626" s="1" t="str">
        <f>IFERROR(__xludf.DUMMYFUNCTION("""COMPUTED_VALUE"""),"★★★")</f>
        <v>★★★</v>
      </c>
      <c r="D626" s="4">
        <f>IFERROR(__xludf.DUMMYFUNCTION("""COMPUTED_VALUE"""),44223.0)</f>
        <v>44223</v>
      </c>
      <c r="E626" s="1">
        <v>3.0</v>
      </c>
    </row>
    <row r="627" ht="15.75" customHeight="1">
      <c r="A627" s="1" t="str">
        <f>IFERROR(__xludf.DUMMYFUNCTION("""COMPUTED_VALUE"""),"Weapon")</f>
        <v>Weapon</v>
      </c>
      <c r="B627" s="1" t="str">
        <f>IFERROR(__xludf.DUMMYFUNCTION("""COMPUTED_VALUE"""),"Cool Steel")</f>
        <v>Cool Steel</v>
      </c>
      <c r="C627" s="1" t="str">
        <f>IFERROR(__xludf.DUMMYFUNCTION("""COMPUTED_VALUE"""),"★★★")</f>
        <v>★★★</v>
      </c>
      <c r="D627" s="4">
        <f>IFERROR(__xludf.DUMMYFUNCTION("""COMPUTED_VALUE"""),44223.0)</f>
        <v>44223</v>
      </c>
      <c r="E627" s="1">
        <v>3.0</v>
      </c>
    </row>
    <row r="628" ht="15.75" customHeight="1">
      <c r="A628" s="1" t="str">
        <f>IFERROR(__xludf.DUMMYFUNCTION("""COMPUTED_VALUE"""),"Weapon")</f>
        <v>Weapon</v>
      </c>
      <c r="B628" s="1" t="str">
        <f>IFERROR(__xludf.DUMMYFUNCTION("""COMPUTED_VALUE"""),"Sacrificial Fragments")</f>
        <v>Sacrificial Fragments</v>
      </c>
      <c r="C628" s="1" t="str">
        <f>IFERROR(__xludf.DUMMYFUNCTION("""COMPUTED_VALUE"""),"★★★★")</f>
        <v>★★★★</v>
      </c>
      <c r="D628" s="4">
        <f>IFERROR(__xludf.DUMMYFUNCTION("""COMPUTED_VALUE"""),44223.0)</f>
        <v>44223</v>
      </c>
      <c r="E628" s="1">
        <v>4.0</v>
      </c>
    </row>
    <row r="629" ht="15.75" customHeight="1">
      <c r="A629" s="1" t="str">
        <f>IFERROR(__xludf.DUMMYFUNCTION("""COMPUTED_VALUE"""),"Weapon")</f>
        <v>Weapon</v>
      </c>
      <c r="B629" s="1" t="str">
        <f>IFERROR(__xludf.DUMMYFUNCTION("""COMPUTED_VALUE"""),"Slingshot")</f>
        <v>Slingshot</v>
      </c>
      <c r="C629" s="1" t="str">
        <f>IFERROR(__xludf.DUMMYFUNCTION("""COMPUTED_VALUE"""),"★★★")</f>
        <v>★★★</v>
      </c>
      <c r="D629" s="4">
        <f>IFERROR(__xludf.DUMMYFUNCTION("""COMPUTED_VALUE"""),44223.0)</f>
        <v>44223</v>
      </c>
      <c r="E629" s="1">
        <v>3.0</v>
      </c>
    </row>
    <row r="630" ht="15.75" customHeight="1">
      <c r="A630" s="1" t="str">
        <f>IFERROR(__xludf.DUMMYFUNCTION("""COMPUTED_VALUE"""),"Weapon")</f>
        <v>Weapon</v>
      </c>
      <c r="B630" s="1" t="str">
        <f>IFERROR(__xludf.DUMMYFUNCTION("""COMPUTED_VALUE"""),"Black Tassel")</f>
        <v>Black Tassel</v>
      </c>
      <c r="C630" s="1" t="str">
        <f>IFERROR(__xludf.DUMMYFUNCTION("""COMPUTED_VALUE"""),"★★★")</f>
        <v>★★★</v>
      </c>
      <c r="D630" s="4">
        <f>IFERROR(__xludf.DUMMYFUNCTION("""COMPUTED_VALUE"""),44223.0)</f>
        <v>44223</v>
      </c>
      <c r="E630" s="1">
        <v>3.0</v>
      </c>
    </row>
    <row r="631" ht="15.75" customHeight="1">
      <c r="A631" s="1" t="str">
        <f>IFERROR(__xludf.DUMMYFUNCTION("""COMPUTED_VALUE"""),"Weapon")</f>
        <v>Weapon</v>
      </c>
      <c r="B631" s="1" t="str">
        <f>IFERROR(__xludf.DUMMYFUNCTION("""COMPUTED_VALUE"""),"Debate Club")</f>
        <v>Debate Club</v>
      </c>
      <c r="C631" s="1" t="str">
        <f>IFERROR(__xludf.DUMMYFUNCTION("""COMPUTED_VALUE"""),"★★★")</f>
        <v>★★★</v>
      </c>
      <c r="D631" s="4">
        <f>IFERROR(__xludf.DUMMYFUNCTION("""COMPUTED_VALUE"""),44223.0)</f>
        <v>44223</v>
      </c>
      <c r="E631" s="1">
        <v>3.0</v>
      </c>
    </row>
    <row r="632" ht="15.75" customHeight="1">
      <c r="A632" s="1" t="str">
        <f>IFERROR(__xludf.DUMMYFUNCTION("""COMPUTED_VALUE"""),"Weapon")</f>
        <v>Weapon</v>
      </c>
      <c r="B632" s="1" t="str">
        <f>IFERROR(__xludf.DUMMYFUNCTION("""COMPUTED_VALUE"""),"Slingshot")</f>
        <v>Slingshot</v>
      </c>
      <c r="C632" s="1" t="str">
        <f>IFERROR(__xludf.DUMMYFUNCTION("""COMPUTED_VALUE"""),"★★★")</f>
        <v>★★★</v>
      </c>
      <c r="D632" s="4">
        <f>IFERROR(__xludf.DUMMYFUNCTION("""COMPUTED_VALUE"""),44223.0)</f>
        <v>44223</v>
      </c>
      <c r="E632" s="1">
        <v>3.0</v>
      </c>
    </row>
    <row r="633" ht="15.75" customHeight="1">
      <c r="A633" s="1" t="str">
        <f>IFERROR(__xludf.DUMMYFUNCTION("""COMPUTED_VALUE"""),"Weapon")</f>
        <v>Weapon</v>
      </c>
      <c r="B633" s="1" t="str">
        <f>IFERROR(__xludf.DUMMYFUNCTION("""COMPUTED_VALUE"""),"Magic Guide")</f>
        <v>Magic Guide</v>
      </c>
      <c r="C633" s="1" t="str">
        <f>IFERROR(__xludf.DUMMYFUNCTION("""COMPUTED_VALUE"""),"★★★")</f>
        <v>★★★</v>
      </c>
      <c r="D633" s="4">
        <f>IFERROR(__xludf.DUMMYFUNCTION("""COMPUTED_VALUE"""),44223.0)</f>
        <v>44223</v>
      </c>
      <c r="E633" s="1">
        <v>3.0</v>
      </c>
    </row>
    <row r="634" ht="15.75" customHeight="1">
      <c r="A634" s="1" t="str">
        <f>IFERROR(__xludf.DUMMYFUNCTION("""COMPUTED_VALUE"""),"Weapon")</f>
        <v>Weapon</v>
      </c>
      <c r="B634" s="1" t="str">
        <f>IFERROR(__xludf.DUMMYFUNCTION("""COMPUTED_VALUE"""),"Magic Guide")</f>
        <v>Magic Guide</v>
      </c>
      <c r="C634" s="1" t="str">
        <f>IFERROR(__xludf.DUMMYFUNCTION("""COMPUTED_VALUE"""),"★★★")</f>
        <v>★★★</v>
      </c>
      <c r="D634" s="4">
        <f>IFERROR(__xludf.DUMMYFUNCTION("""COMPUTED_VALUE"""),44223.0)</f>
        <v>44223</v>
      </c>
      <c r="E634" s="1">
        <v>3.0</v>
      </c>
    </row>
    <row r="635" ht="15.75" customHeight="1">
      <c r="A635" s="1" t="str">
        <f>IFERROR(__xludf.DUMMYFUNCTION("""COMPUTED_VALUE"""),"Weapon")</f>
        <v>Weapon</v>
      </c>
      <c r="B635" s="1" t="str">
        <f>IFERROR(__xludf.DUMMYFUNCTION("""COMPUTED_VALUE"""),"Black Tassel")</f>
        <v>Black Tassel</v>
      </c>
      <c r="C635" s="1" t="str">
        <f>IFERROR(__xludf.DUMMYFUNCTION("""COMPUTED_VALUE"""),"★★★")</f>
        <v>★★★</v>
      </c>
      <c r="D635" s="4">
        <f>IFERROR(__xludf.DUMMYFUNCTION("""COMPUTED_VALUE"""),44231.0)</f>
        <v>44231</v>
      </c>
      <c r="E635" s="1">
        <v>3.0</v>
      </c>
    </row>
    <row r="636" ht="15.75" customHeight="1">
      <c r="A636" s="1" t="str">
        <f>IFERROR(__xludf.DUMMYFUNCTION("""COMPUTED_VALUE"""),"Weapon")</f>
        <v>Weapon</v>
      </c>
      <c r="B636" s="1" t="str">
        <f>IFERROR(__xludf.DUMMYFUNCTION("""COMPUTED_VALUE"""),"Ferrous Shadow")</f>
        <v>Ferrous Shadow</v>
      </c>
      <c r="C636" s="1" t="str">
        <f>IFERROR(__xludf.DUMMYFUNCTION("""COMPUTED_VALUE"""),"★★★")</f>
        <v>★★★</v>
      </c>
      <c r="D636" s="4">
        <f>IFERROR(__xludf.DUMMYFUNCTION("""COMPUTED_VALUE"""),44231.0)</f>
        <v>44231</v>
      </c>
      <c r="E636" s="1">
        <v>3.0</v>
      </c>
    </row>
    <row r="637" ht="15.75" customHeight="1">
      <c r="A637" s="1" t="str">
        <f>IFERROR(__xludf.DUMMYFUNCTION("""COMPUTED_VALUE"""),"Character")</f>
        <v>Character</v>
      </c>
      <c r="B637" s="1" t="str">
        <f>IFERROR(__xludf.DUMMYFUNCTION("""COMPUTED_VALUE"""),"Chongyun")</f>
        <v>Chongyun</v>
      </c>
      <c r="C637" s="1" t="str">
        <f>IFERROR(__xludf.DUMMYFUNCTION("""COMPUTED_VALUE"""),"★★★★")</f>
        <v>★★★★</v>
      </c>
      <c r="D637" s="4">
        <f>IFERROR(__xludf.DUMMYFUNCTION("""COMPUTED_VALUE"""),44231.0)</f>
        <v>44231</v>
      </c>
      <c r="E637" s="1">
        <v>4.0</v>
      </c>
    </row>
    <row r="638" ht="15.75" customHeight="1">
      <c r="A638" s="1" t="str">
        <f>IFERROR(__xludf.DUMMYFUNCTION("""COMPUTED_VALUE"""),"Weapon")</f>
        <v>Weapon</v>
      </c>
      <c r="B638" s="1" t="str">
        <f>IFERROR(__xludf.DUMMYFUNCTION("""COMPUTED_VALUE"""),"Black Tassel")</f>
        <v>Black Tassel</v>
      </c>
      <c r="C638" s="1" t="str">
        <f>IFERROR(__xludf.DUMMYFUNCTION("""COMPUTED_VALUE"""),"★★★")</f>
        <v>★★★</v>
      </c>
      <c r="D638" s="4">
        <f>IFERROR(__xludf.DUMMYFUNCTION("""COMPUTED_VALUE"""),44231.0)</f>
        <v>44231</v>
      </c>
      <c r="E638" s="1">
        <v>3.0</v>
      </c>
    </row>
    <row r="639" ht="15.75" customHeight="1">
      <c r="A639" s="1" t="str">
        <f>IFERROR(__xludf.DUMMYFUNCTION("""COMPUTED_VALUE"""),"Weapon")</f>
        <v>Weapon</v>
      </c>
      <c r="B639" s="1" t="str">
        <f>IFERROR(__xludf.DUMMYFUNCTION("""COMPUTED_VALUE"""),"Harbinger of Dawn")</f>
        <v>Harbinger of Dawn</v>
      </c>
      <c r="C639" s="1" t="str">
        <f>IFERROR(__xludf.DUMMYFUNCTION("""COMPUTED_VALUE"""),"★★★")</f>
        <v>★★★</v>
      </c>
      <c r="D639" s="4">
        <f>IFERROR(__xludf.DUMMYFUNCTION("""COMPUTED_VALUE"""),44231.0)</f>
        <v>44231</v>
      </c>
      <c r="E639" s="1">
        <v>3.0</v>
      </c>
    </row>
    <row r="640" ht="15.75" customHeight="1">
      <c r="A640" s="1" t="str">
        <f>IFERROR(__xludf.DUMMYFUNCTION("""COMPUTED_VALUE"""),"Weapon")</f>
        <v>Weapon</v>
      </c>
      <c r="B640" s="1" t="str">
        <f>IFERROR(__xludf.DUMMYFUNCTION("""COMPUTED_VALUE"""),"Magic Guide")</f>
        <v>Magic Guide</v>
      </c>
      <c r="C640" s="1" t="str">
        <f>IFERROR(__xludf.DUMMYFUNCTION("""COMPUTED_VALUE"""),"★★★")</f>
        <v>★★★</v>
      </c>
      <c r="D640" s="4">
        <f>IFERROR(__xludf.DUMMYFUNCTION("""COMPUTED_VALUE"""),44231.0)</f>
        <v>44231</v>
      </c>
      <c r="E640" s="1">
        <v>3.0</v>
      </c>
    </row>
    <row r="641" ht="15.75" customHeight="1">
      <c r="A641" s="1" t="str">
        <f>IFERROR(__xludf.DUMMYFUNCTION("""COMPUTED_VALUE"""),"Weapon")</f>
        <v>Weapon</v>
      </c>
      <c r="B641" s="1" t="str">
        <f>IFERROR(__xludf.DUMMYFUNCTION("""COMPUTED_VALUE"""),"Black Tassel")</f>
        <v>Black Tassel</v>
      </c>
      <c r="C641" s="1" t="str">
        <f>IFERROR(__xludf.DUMMYFUNCTION("""COMPUTED_VALUE"""),"★★★")</f>
        <v>★★★</v>
      </c>
      <c r="D641" s="4">
        <f>IFERROR(__xludf.DUMMYFUNCTION("""COMPUTED_VALUE"""),44231.0)</f>
        <v>44231</v>
      </c>
      <c r="E641" s="1">
        <v>3.0</v>
      </c>
    </row>
    <row r="642" ht="15.75" customHeight="1">
      <c r="A642" s="1" t="str">
        <f>IFERROR(__xludf.DUMMYFUNCTION("""COMPUTED_VALUE"""),"Weapon")</f>
        <v>Weapon</v>
      </c>
      <c r="B642" s="1" t="str">
        <f>IFERROR(__xludf.DUMMYFUNCTION("""COMPUTED_VALUE"""),"Raven Bow")</f>
        <v>Raven Bow</v>
      </c>
      <c r="C642" s="1" t="str">
        <f>IFERROR(__xludf.DUMMYFUNCTION("""COMPUTED_VALUE"""),"★★★")</f>
        <v>★★★</v>
      </c>
      <c r="D642" s="4">
        <f>IFERROR(__xludf.DUMMYFUNCTION("""COMPUTED_VALUE"""),44231.0)</f>
        <v>44231</v>
      </c>
      <c r="E642" s="1">
        <v>3.0</v>
      </c>
    </row>
    <row r="643" ht="15.75" customHeight="1">
      <c r="A643" s="1" t="str">
        <f>IFERROR(__xludf.DUMMYFUNCTION("""COMPUTED_VALUE"""),"Weapon")</f>
        <v>Weapon</v>
      </c>
      <c r="B643" s="1" t="str">
        <f>IFERROR(__xludf.DUMMYFUNCTION("""COMPUTED_VALUE"""),"Skyrider Sword")</f>
        <v>Skyrider Sword</v>
      </c>
      <c r="C643" s="1" t="str">
        <f>IFERROR(__xludf.DUMMYFUNCTION("""COMPUTED_VALUE"""),"★★★")</f>
        <v>★★★</v>
      </c>
      <c r="D643" s="4">
        <f>IFERROR(__xludf.DUMMYFUNCTION("""COMPUTED_VALUE"""),44231.0)</f>
        <v>44231</v>
      </c>
      <c r="E643" s="1">
        <v>3.0</v>
      </c>
    </row>
    <row r="644" ht="15.75" customHeight="1">
      <c r="A644" s="1" t="str">
        <f>IFERROR(__xludf.DUMMYFUNCTION("""COMPUTED_VALUE"""),"Weapon")</f>
        <v>Weapon</v>
      </c>
      <c r="B644" s="1" t="str">
        <f>IFERROR(__xludf.DUMMYFUNCTION("""COMPUTED_VALUE"""),"Black Tassel")</f>
        <v>Black Tassel</v>
      </c>
      <c r="C644" s="1" t="str">
        <f>IFERROR(__xludf.DUMMYFUNCTION("""COMPUTED_VALUE"""),"★★★")</f>
        <v>★★★</v>
      </c>
      <c r="D644" s="4">
        <f>IFERROR(__xludf.DUMMYFUNCTION("""COMPUTED_VALUE"""),44231.0)</f>
        <v>44231</v>
      </c>
      <c r="E644" s="1">
        <v>3.0</v>
      </c>
    </row>
    <row r="645" ht="15.75" customHeight="1">
      <c r="A645" s="1" t="str">
        <f>IFERROR(__xludf.DUMMYFUNCTION("""COMPUTED_VALUE"""),"Weapon")</f>
        <v>Weapon</v>
      </c>
      <c r="B645" s="1" t="str">
        <f>IFERROR(__xludf.DUMMYFUNCTION("""COMPUTED_VALUE"""),"Cool Steel")</f>
        <v>Cool Steel</v>
      </c>
      <c r="C645" s="1" t="str">
        <f>IFERROR(__xludf.DUMMYFUNCTION("""COMPUTED_VALUE"""),"★★★")</f>
        <v>★★★</v>
      </c>
      <c r="D645" s="4">
        <f>IFERROR(__xludf.DUMMYFUNCTION("""COMPUTED_VALUE"""),44243.0)</f>
        <v>44243</v>
      </c>
      <c r="E645" s="1">
        <v>3.0</v>
      </c>
    </row>
    <row r="646" ht="15.75" customHeight="1">
      <c r="A646" s="1" t="str">
        <f>IFERROR(__xludf.DUMMYFUNCTION("""COMPUTED_VALUE"""),"Weapon")</f>
        <v>Weapon</v>
      </c>
      <c r="B646" s="1" t="str">
        <f>IFERROR(__xludf.DUMMYFUNCTION("""COMPUTED_VALUE"""),"Black Tassel")</f>
        <v>Black Tassel</v>
      </c>
      <c r="C646" s="1" t="str">
        <f>IFERROR(__xludf.DUMMYFUNCTION("""COMPUTED_VALUE"""),"★★★")</f>
        <v>★★★</v>
      </c>
      <c r="D646" s="4">
        <f>IFERROR(__xludf.DUMMYFUNCTION("""COMPUTED_VALUE"""),44243.0)</f>
        <v>44243</v>
      </c>
      <c r="E646" s="1">
        <v>3.0</v>
      </c>
    </row>
    <row r="647" ht="15.75" customHeight="1">
      <c r="A647" s="1" t="str">
        <f>IFERROR(__xludf.DUMMYFUNCTION("""COMPUTED_VALUE"""),"Weapon")</f>
        <v>Weapon</v>
      </c>
      <c r="B647" s="1" t="str">
        <f>IFERROR(__xludf.DUMMYFUNCTION("""COMPUTED_VALUE"""),"Rainslasher")</f>
        <v>Rainslasher</v>
      </c>
      <c r="C647" s="1" t="str">
        <f>IFERROR(__xludf.DUMMYFUNCTION("""COMPUTED_VALUE"""),"★★★★")</f>
        <v>★★★★</v>
      </c>
      <c r="D647" s="4">
        <f>IFERROR(__xludf.DUMMYFUNCTION("""COMPUTED_VALUE"""),44243.0)</f>
        <v>44243</v>
      </c>
      <c r="E647" s="1">
        <v>4.0</v>
      </c>
    </row>
    <row r="648" ht="15.75" customHeight="1">
      <c r="A648" s="1" t="str">
        <f>IFERROR(__xludf.DUMMYFUNCTION("""COMPUTED_VALUE"""),"Weapon")</f>
        <v>Weapon</v>
      </c>
      <c r="B648" s="1" t="str">
        <f>IFERROR(__xludf.DUMMYFUNCTION("""COMPUTED_VALUE"""),"Bloodtainted Greatsword")</f>
        <v>Bloodtainted Greatsword</v>
      </c>
      <c r="C648" s="1" t="str">
        <f>IFERROR(__xludf.DUMMYFUNCTION("""COMPUTED_VALUE"""),"★★★")</f>
        <v>★★★</v>
      </c>
      <c r="D648" s="4">
        <f>IFERROR(__xludf.DUMMYFUNCTION("""COMPUTED_VALUE"""),44243.0)</f>
        <v>44243</v>
      </c>
      <c r="E648" s="1">
        <v>3.0</v>
      </c>
    </row>
    <row r="649" ht="15.75" customHeight="1">
      <c r="A649" s="1" t="str">
        <f>IFERROR(__xludf.DUMMYFUNCTION("""COMPUTED_VALUE"""),"Weapon")</f>
        <v>Weapon</v>
      </c>
      <c r="B649" s="1" t="str">
        <f>IFERROR(__xludf.DUMMYFUNCTION("""COMPUTED_VALUE"""),"Magic Guide")</f>
        <v>Magic Guide</v>
      </c>
      <c r="C649" s="1" t="str">
        <f>IFERROR(__xludf.DUMMYFUNCTION("""COMPUTED_VALUE"""),"★★★")</f>
        <v>★★★</v>
      </c>
      <c r="D649" s="4">
        <f>IFERROR(__xludf.DUMMYFUNCTION("""COMPUTED_VALUE"""),44243.0)</f>
        <v>44243</v>
      </c>
      <c r="E649" s="1">
        <v>3.0</v>
      </c>
    </row>
    <row r="650" ht="15.75" customHeight="1">
      <c r="A650" s="1" t="str">
        <f>IFERROR(__xludf.DUMMYFUNCTION("""COMPUTED_VALUE"""),"Weapon")</f>
        <v>Weapon</v>
      </c>
      <c r="B650" s="1" t="str">
        <f>IFERROR(__xludf.DUMMYFUNCTION("""COMPUTED_VALUE"""),"Cool Steel")</f>
        <v>Cool Steel</v>
      </c>
      <c r="C650" s="1" t="str">
        <f>IFERROR(__xludf.DUMMYFUNCTION("""COMPUTED_VALUE"""),"★★★")</f>
        <v>★★★</v>
      </c>
      <c r="D650" s="4">
        <f>IFERROR(__xludf.DUMMYFUNCTION("""COMPUTED_VALUE"""),44243.0)</f>
        <v>44243</v>
      </c>
      <c r="E650" s="1">
        <v>3.0</v>
      </c>
    </row>
    <row r="651" ht="15.75" customHeight="1">
      <c r="A651" s="1" t="str">
        <f>IFERROR(__xludf.DUMMYFUNCTION("""COMPUTED_VALUE"""),"Weapon")</f>
        <v>Weapon</v>
      </c>
      <c r="B651" s="1" t="str">
        <f>IFERROR(__xludf.DUMMYFUNCTION("""COMPUTED_VALUE"""),"Raven Bow")</f>
        <v>Raven Bow</v>
      </c>
      <c r="C651" s="1" t="str">
        <f>IFERROR(__xludf.DUMMYFUNCTION("""COMPUTED_VALUE"""),"★★★")</f>
        <v>★★★</v>
      </c>
      <c r="D651" s="4">
        <f>IFERROR(__xludf.DUMMYFUNCTION("""COMPUTED_VALUE"""),44243.0)</f>
        <v>44243</v>
      </c>
      <c r="E651" s="1">
        <v>3.0</v>
      </c>
    </row>
    <row r="652" ht="15.75" customHeight="1">
      <c r="A652" s="1" t="str">
        <f>IFERROR(__xludf.DUMMYFUNCTION("""COMPUTED_VALUE"""),"Weapon")</f>
        <v>Weapon</v>
      </c>
      <c r="B652" s="1" t="str">
        <f>IFERROR(__xludf.DUMMYFUNCTION("""COMPUTED_VALUE"""),"Bloodtainted Greatsword")</f>
        <v>Bloodtainted Greatsword</v>
      </c>
      <c r="C652" s="1" t="str">
        <f>IFERROR(__xludf.DUMMYFUNCTION("""COMPUTED_VALUE"""),"★★★")</f>
        <v>★★★</v>
      </c>
      <c r="D652" s="4">
        <f>IFERROR(__xludf.DUMMYFUNCTION("""COMPUTED_VALUE"""),44243.0)</f>
        <v>44243</v>
      </c>
      <c r="E652" s="1">
        <v>3.0</v>
      </c>
    </row>
    <row r="653" ht="15.75" customHeight="1">
      <c r="A653" s="1" t="str">
        <f>IFERROR(__xludf.DUMMYFUNCTION("""COMPUTED_VALUE"""),"Weapon")</f>
        <v>Weapon</v>
      </c>
      <c r="B653" s="1" t="str">
        <f>IFERROR(__xludf.DUMMYFUNCTION("""COMPUTED_VALUE"""),"Debate Club")</f>
        <v>Debate Club</v>
      </c>
      <c r="C653" s="1" t="str">
        <f>IFERROR(__xludf.DUMMYFUNCTION("""COMPUTED_VALUE"""),"★★★")</f>
        <v>★★★</v>
      </c>
      <c r="D653" s="4">
        <f>IFERROR(__xludf.DUMMYFUNCTION("""COMPUTED_VALUE"""),44243.0)</f>
        <v>44243</v>
      </c>
      <c r="E653" s="1">
        <v>3.0</v>
      </c>
    </row>
    <row r="654" ht="15.75" customHeight="1">
      <c r="A654" s="1" t="str">
        <f>IFERROR(__xludf.DUMMYFUNCTION("""COMPUTED_VALUE"""),"Weapon")</f>
        <v>Weapon</v>
      </c>
      <c r="B654" s="1" t="str">
        <f>IFERROR(__xludf.DUMMYFUNCTION("""COMPUTED_VALUE"""),"Bloodtainted Greatsword")</f>
        <v>Bloodtainted Greatsword</v>
      </c>
      <c r="C654" s="1" t="str">
        <f>IFERROR(__xludf.DUMMYFUNCTION("""COMPUTED_VALUE"""),"★★★")</f>
        <v>★★★</v>
      </c>
      <c r="D654" s="4">
        <f>IFERROR(__xludf.DUMMYFUNCTION("""COMPUTED_VALUE"""),44243.0)</f>
        <v>44243</v>
      </c>
      <c r="E654" s="1">
        <v>3.0</v>
      </c>
    </row>
    <row r="655" ht="15.75" customHeight="1">
      <c r="A655" s="1" t="str">
        <f>IFERROR(__xludf.DUMMYFUNCTION("""COMPUTED_VALUE"""),"Weapon")</f>
        <v>Weapon</v>
      </c>
      <c r="B655" s="1" t="str">
        <f>IFERROR(__xludf.DUMMYFUNCTION("""COMPUTED_VALUE"""),"Black Tassel")</f>
        <v>Black Tassel</v>
      </c>
      <c r="C655" s="1" t="str">
        <f>IFERROR(__xludf.DUMMYFUNCTION("""COMPUTED_VALUE"""),"★★★")</f>
        <v>★★★</v>
      </c>
      <c r="D655" s="4">
        <f>IFERROR(__xludf.DUMMYFUNCTION("""COMPUTED_VALUE"""),44256.0)</f>
        <v>44256</v>
      </c>
      <c r="E655" s="1">
        <v>3.0</v>
      </c>
    </row>
    <row r="656" ht="15.75" customHeight="1">
      <c r="A656" s="1" t="str">
        <f>IFERROR(__xludf.DUMMYFUNCTION("""COMPUTED_VALUE"""),"Character")</f>
        <v>Character</v>
      </c>
      <c r="B656" s="1" t="str">
        <f>IFERROR(__xludf.DUMMYFUNCTION("""COMPUTED_VALUE"""),"Lisa")</f>
        <v>Lisa</v>
      </c>
      <c r="C656" s="1" t="str">
        <f>IFERROR(__xludf.DUMMYFUNCTION("""COMPUTED_VALUE"""),"★★★★")</f>
        <v>★★★★</v>
      </c>
      <c r="D656" s="4">
        <f>IFERROR(__xludf.DUMMYFUNCTION("""COMPUTED_VALUE"""),44256.0)</f>
        <v>44256</v>
      </c>
      <c r="E656" s="1">
        <v>4.0</v>
      </c>
    </row>
    <row r="657" ht="15.75" customHeight="1">
      <c r="A657" s="1" t="str">
        <f>IFERROR(__xludf.DUMMYFUNCTION("""COMPUTED_VALUE"""),"Weapon")</f>
        <v>Weapon</v>
      </c>
      <c r="B657" s="1" t="str">
        <f>IFERROR(__xludf.DUMMYFUNCTION("""COMPUTED_VALUE"""),"Raven Bow")</f>
        <v>Raven Bow</v>
      </c>
      <c r="C657" s="1" t="str">
        <f>IFERROR(__xludf.DUMMYFUNCTION("""COMPUTED_VALUE"""),"★★★")</f>
        <v>★★★</v>
      </c>
      <c r="D657" s="4">
        <f>IFERROR(__xludf.DUMMYFUNCTION("""COMPUTED_VALUE"""),44256.0)</f>
        <v>44256</v>
      </c>
      <c r="E657" s="1">
        <v>3.0</v>
      </c>
    </row>
    <row r="658" ht="15.75" customHeight="1">
      <c r="A658" s="1" t="str">
        <f>IFERROR(__xludf.DUMMYFUNCTION("""COMPUTED_VALUE"""),"Weapon")</f>
        <v>Weapon</v>
      </c>
      <c r="B658" s="1" t="str">
        <f>IFERROR(__xludf.DUMMYFUNCTION("""COMPUTED_VALUE"""),"Thrilling Tales of Dragon Slayers")</f>
        <v>Thrilling Tales of Dragon Slayers</v>
      </c>
      <c r="C658" s="1" t="str">
        <f>IFERROR(__xludf.DUMMYFUNCTION("""COMPUTED_VALUE"""),"★★★")</f>
        <v>★★★</v>
      </c>
      <c r="D658" s="4">
        <f>IFERROR(__xludf.DUMMYFUNCTION("""COMPUTED_VALUE"""),44256.0)</f>
        <v>44256</v>
      </c>
      <c r="E658" s="1">
        <v>3.0</v>
      </c>
    </row>
    <row r="659" ht="15.75" customHeight="1">
      <c r="A659" s="1" t="str">
        <f>IFERROR(__xludf.DUMMYFUNCTION("""COMPUTED_VALUE"""),"Weapon")</f>
        <v>Weapon</v>
      </c>
      <c r="B659" s="1" t="str">
        <f>IFERROR(__xludf.DUMMYFUNCTION("""COMPUTED_VALUE"""),"Slingshot")</f>
        <v>Slingshot</v>
      </c>
      <c r="C659" s="1" t="str">
        <f>IFERROR(__xludf.DUMMYFUNCTION("""COMPUTED_VALUE"""),"★★★")</f>
        <v>★★★</v>
      </c>
      <c r="D659" s="4">
        <f>IFERROR(__xludf.DUMMYFUNCTION("""COMPUTED_VALUE"""),44256.0)</f>
        <v>44256</v>
      </c>
      <c r="E659" s="1">
        <v>3.0</v>
      </c>
    </row>
    <row r="660" ht="15.75" customHeight="1">
      <c r="A660" s="1" t="str">
        <f>IFERROR(__xludf.DUMMYFUNCTION("""COMPUTED_VALUE"""),"Weapon")</f>
        <v>Weapon</v>
      </c>
      <c r="B660" s="1" t="str">
        <f>IFERROR(__xludf.DUMMYFUNCTION("""COMPUTED_VALUE"""),"Bloodtainted Greatsword")</f>
        <v>Bloodtainted Greatsword</v>
      </c>
      <c r="C660" s="1" t="str">
        <f>IFERROR(__xludf.DUMMYFUNCTION("""COMPUTED_VALUE"""),"★★★")</f>
        <v>★★★</v>
      </c>
      <c r="D660" s="4">
        <f>IFERROR(__xludf.DUMMYFUNCTION("""COMPUTED_VALUE"""),44256.0)</f>
        <v>44256</v>
      </c>
      <c r="E660" s="1">
        <v>3.0</v>
      </c>
    </row>
    <row r="661" ht="15.75" customHeight="1">
      <c r="A661" s="1" t="str">
        <f>IFERROR(__xludf.DUMMYFUNCTION("""COMPUTED_VALUE"""),"Weapon")</f>
        <v>Weapon</v>
      </c>
      <c r="B661" s="1" t="str">
        <f>IFERROR(__xludf.DUMMYFUNCTION("""COMPUTED_VALUE"""),"Cool Steel")</f>
        <v>Cool Steel</v>
      </c>
      <c r="C661" s="1" t="str">
        <f>IFERROR(__xludf.DUMMYFUNCTION("""COMPUTED_VALUE"""),"★★★")</f>
        <v>★★★</v>
      </c>
      <c r="D661" s="4">
        <f>IFERROR(__xludf.DUMMYFUNCTION("""COMPUTED_VALUE"""),44256.0)</f>
        <v>44256</v>
      </c>
      <c r="E661" s="1">
        <v>3.0</v>
      </c>
    </row>
    <row r="662" ht="15.75" customHeight="1">
      <c r="A662" s="1" t="str">
        <f>IFERROR(__xludf.DUMMYFUNCTION("""COMPUTED_VALUE"""),"Weapon")</f>
        <v>Weapon</v>
      </c>
      <c r="B662" s="1" t="str">
        <f>IFERROR(__xludf.DUMMYFUNCTION("""COMPUTED_VALUE"""),"Slingshot")</f>
        <v>Slingshot</v>
      </c>
      <c r="C662" s="1" t="str">
        <f>IFERROR(__xludf.DUMMYFUNCTION("""COMPUTED_VALUE"""),"★★★")</f>
        <v>★★★</v>
      </c>
      <c r="D662" s="4">
        <f>IFERROR(__xludf.DUMMYFUNCTION("""COMPUTED_VALUE"""),44256.0)</f>
        <v>44256</v>
      </c>
      <c r="E662" s="1">
        <v>3.0</v>
      </c>
    </row>
    <row r="663" ht="15.75" customHeight="1">
      <c r="A663" s="1" t="str">
        <f>IFERROR(__xludf.DUMMYFUNCTION("""COMPUTED_VALUE"""),"Weapon")</f>
        <v>Weapon</v>
      </c>
      <c r="B663" s="1" t="str">
        <f>IFERROR(__xludf.DUMMYFUNCTION("""COMPUTED_VALUE"""),"Debate Club")</f>
        <v>Debate Club</v>
      </c>
      <c r="C663" s="1" t="str">
        <f>IFERROR(__xludf.DUMMYFUNCTION("""COMPUTED_VALUE"""),"★★★")</f>
        <v>★★★</v>
      </c>
      <c r="D663" s="4">
        <f>IFERROR(__xludf.DUMMYFUNCTION("""COMPUTED_VALUE"""),44256.0)</f>
        <v>44256</v>
      </c>
      <c r="E663" s="1">
        <v>3.0</v>
      </c>
    </row>
    <row r="664" ht="15.75" customHeight="1">
      <c r="A664" s="1" t="str">
        <f>IFERROR(__xludf.DUMMYFUNCTION("""COMPUTED_VALUE"""),"Weapon")</f>
        <v>Weapon</v>
      </c>
      <c r="B664" s="1" t="str">
        <f>IFERROR(__xludf.DUMMYFUNCTION("""COMPUTED_VALUE"""),"Raven Bow")</f>
        <v>Raven Bow</v>
      </c>
      <c r="C664" s="1" t="str">
        <f>IFERROR(__xludf.DUMMYFUNCTION("""COMPUTED_VALUE"""),"★★★")</f>
        <v>★★★</v>
      </c>
      <c r="D664" s="4">
        <f>IFERROR(__xludf.DUMMYFUNCTION("""COMPUTED_VALUE"""),44256.0)</f>
        <v>44256</v>
      </c>
      <c r="E664" s="1">
        <v>3.0</v>
      </c>
    </row>
    <row r="665" ht="15.75" customHeight="1">
      <c r="A665" s="1" t="str">
        <f>IFERROR(__xludf.DUMMYFUNCTION("""COMPUTED_VALUE"""),"Weapon")</f>
        <v>Weapon</v>
      </c>
      <c r="B665" s="1" t="str">
        <f>IFERROR(__xludf.DUMMYFUNCTION("""COMPUTED_VALUE"""),"Sacrificial Greatsword")</f>
        <v>Sacrificial Greatsword</v>
      </c>
      <c r="C665" s="1" t="str">
        <f>IFERROR(__xludf.DUMMYFUNCTION("""COMPUTED_VALUE"""),"★★★★")</f>
        <v>★★★★</v>
      </c>
      <c r="D665" s="4">
        <f>IFERROR(__xludf.DUMMYFUNCTION("""COMPUTED_VALUE"""),44268.0)</f>
        <v>44268</v>
      </c>
      <c r="E665" s="1">
        <v>4.0</v>
      </c>
    </row>
    <row r="666" ht="15.75" customHeight="1">
      <c r="A666" s="1" t="str">
        <f>IFERROR(__xludf.DUMMYFUNCTION("""COMPUTED_VALUE"""),"Weapon")</f>
        <v>Weapon</v>
      </c>
      <c r="B666" s="1" t="str">
        <f>IFERROR(__xludf.DUMMYFUNCTION("""COMPUTED_VALUE"""),"Skyrider Sword")</f>
        <v>Skyrider Sword</v>
      </c>
      <c r="C666" s="1" t="str">
        <f>IFERROR(__xludf.DUMMYFUNCTION("""COMPUTED_VALUE"""),"★★★")</f>
        <v>★★★</v>
      </c>
      <c r="D666" s="4">
        <f>IFERROR(__xludf.DUMMYFUNCTION("""COMPUTED_VALUE"""),44268.0)</f>
        <v>44268</v>
      </c>
      <c r="E666" s="1">
        <v>3.0</v>
      </c>
    </row>
    <row r="667" ht="15.75" customHeight="1">
      <c r="A667" s="1" t="str">
        <f>IFERROR(__xludf.DUMMYFUNCTION("""COMPUTED_VALUE"""),"Weapon")</f>
        <v>Weapon</v>
      </c>
      <c r="B667" s="1" t="str">
        <f>IFERROR(__xludf.DUMMYFUNCTION("""COMPUTED_VALUE"""),"Bloodtainted Greatsword")</f>
        <v>Bloodtainted Greatsword</v>
      </c>
      <c r="C667" s="1" t="str">
        <f>IFERROR(__xludf.DUMMYFUNCTION("""COMPUTED_VALUE"""),"★★★")</f>
        <v>★★★</v>
      </c>
      <c r="D667" s="4">
        <f>IFERROR(__xludf.DUMMYFUNCTION("""COMPUTED_VALUE"""),44268.0)</f>
        <v>44268</v>
      </c>
      <c r="E667" s="1">
        <v>3.0</v>
      </c>
    </row>
    <row r="668" ht="15.75" customHeight="1">
      <c r="A668" s="1" t="str">
        <f>IFERROR(__xludf.DUMMYFUNCTION("""COMPUTED_VALUE"""),"Weapon")</f>
        <v>Weapon</v>
      </c>
      <c r="B668" s="1" t="str">
        <f>IFERROR(__xludf.DUMMYFUNCTION("""COMPUTED_VALUE"""),"Sacrificial Fragments")</f>
        <v>Sacrificial Fragments</v>
      </c>
      <c r="C668" s="1" t="str">
        <f>IFERROR(__xludf.DUMMYFUNCTION("""COMPUTED_VALUE"""),"★★★★")</f>
        <v>★★★★</v>
      </c>
      <c r="D668" s="4">
        <f>IFERROR(__xludf.DUMMYFUNCTION("""COMPUTED_VALUE"""),44268.0)</f>
        <v>44268</v>
      </c>
      <c r="E668" s="1">
        <v>4.0</v>
      </c>
    </row>
    <row r="669" ht="15.75" customHeight="1">
      <c r="A669" s="1" t="str">
        <f>IFERROR(__xludf.DUMMYFUNCTION("""COMPUTED_VALUE"""),"Weapon")</f>
        <v>Weapon</v>
      </c>
      <c r="B669" s="1" t="str">
        <f>IFERROR(__xludf.DUMMYFUNCTION("""COMPUTED_VALUE"""),"Thrilling Tales of Dragon Slayers")</f>
        <v>Thrilling Tales of Dragon Slayers</v>
      </c>
      <c r="C669" s="1" t="str">
        <f>IFERROR(__xludf.DUMMYFUNCTION("""COMPUTED_VALUE"""),"★★★")</f>
        <v>★★★</v>
      </c>
      <c r="D669" s="4">
        <f>IFERROR(__xludf.DUMMYFUNCTION("""COMPUTED_VALUE"""),44268.0)</f>
        <v>44268</v>
      </c>
      <c r="E669" s="1">
        <v>3.0</v>
      </c>
    </row>
    <row r="670" ht="15.75" customHeight="1">
      <c r="A670" s="1" t="str">
        <f>IFERROR(__xludf.DUMMYFUNCTION("""COMPUTED_VALUE"""),"Weapon")</f>
        <v>Weapon</v>
      </c>
      <c r="B670" s="1" t="str">
        <f>IFERROR(__xludf.DUMMYFUNCTION("""COMPUTED_VALUE"""),"Black Tassel")</f>
        <v>Black Tassel</v>
      </c>
      <c r="C670" s="1" t="str">
        <f>IFERROR(__xludf.DUMMYFUNCTION("""COMPUTED_VALUE"""),"★★★")</f>
        <v>★★★</v>
      </c>
      <c r="D670" s="4">
        <f>IFERROR(__xludf.DUMMYFUNCTION("""COMPUTED_VALUE"""),44268.0)</f>
        <v>44268</v>
      </c>
      <c r="E670" s="1">
        <v>3.0</v>
      </c>
    </row>
    <row r="671" ht="15.75" customHeight="1">
      <c r="A671" s="1" t="str">
        <f>IFERROR(__xludf.DUMMYFUNCTION("""COMPUTED_VALUE"""),"Weapon")</f>
        <v>Weapon</v>
      </c>
      <c r="B671" s="1" t="str">
        <f>IFERROR(__xludf.DUMMYFUNCTION("""COMPUTED_VALUE"""),"Cool Steel")</f>
        <v>Cool Steel</v>
      </c>
      <c r="C671" s="1" t="str">
        <f>IFERROR(__xludf.DUMMYFUNCTION("""COMPUTED_VALUE"""),"★★★")</f>
        <v>★★★</v>
      </c>
      <c r="D671" s="4">
        <f>IFERROR(__xludf.DUMMYFUNCTION("""COMPUTED_VALUE"""),44268.0)</f>
        <v>44268</v>
      </c>
      <c r="E671" s="1">
        <v>3.0</v>
      </c>
    </row>
    <row r="672" ht="15.75" customHeight="1">
      <c r="A672" s="1" t="str">
        <f>IFERROR(__xludf.DUMMYFUNCTION("""COMPUTED_VALUE"""),"Weapon")</f>
        <v>Weapon</v>
      </c>
      <c r="B672" s="1" t="str">
        <f>IFERROR(__xludf.DUMMYFUNCTION("""COMPUTED_VALUE"""),"Primordial Jade Winged-Spear")</f>
        <v>Primordial Jade Winged-Spear</v>
      </c>
      <c r="C672" s="1" t="str">
        <f>IFERROR(__xludf.DUMMYFUNCTION("""COMPUTED_VALUE"""),"★★★★★")</f>
        <v>★★★★★</v>
      </c>
      <c r="D672" s="4">
        <f>IFERROR(__xludf.DUMMYFUNCTION("""COMPUTED_VALUE"""),44268.0)</f>
        <v>44268</v>
      </c>
      <c r="E672" s="1">
        <v>5.0</v>
      </c>
    </row>
    <row r="673" ht="15.75" customHeight="1">
      <c r="A673" s="1" t="str">
        <f>IFERROR(__xludf.DUMMYFUNCTION("""COMPUTED_VALUE"""),"Weapon")</f>
        <v>Weapon</v>
      </c>
      <c r="B673" s="1" t="str">
        <f>IFERROR(__xludf.DUMMYFUNCTION("""COMPUTED_VALUE"""),"Emerald Orb")</f>
        <v>Emerald Orb</v>
      </c>
      <c r="C673" s="1" t="str">
        <f>IFERROR(__xludf.DUMMYFUNCTION("""COMPUTED_VALUE"""),"★★★")</f>
        <v>★★★</v>
      </c>
      <c r="D673" s="4">
        <f>IFERROR(__xludf.DUMMYFUNCTION("""COMPUTED_VALUE"""),44271.0)</f>
        <v>44271</v>
      </c>
      <c r="E673" s="1">
        <v>3.0</v>
      </c>
    </row>
    <row r="674" ht="15.75" customHeight="1">
      <c r="A674" s="1" t="str">
        <f>IFERROR(__xludf.DUMMYFUNCTION("""COMPUTED_VALUE"""),"Weapon")</f>
        <v>Weapon</v>
      </c>
      <c r="B674" s="1" t="str">
        <f>IFERROR(__xludf.DUMMYFUNCTION("""COMPUTED_VALUE"""),"Bloodtainted Greatsword")</f>
        <v>Bloodtainted Greatsword</v>
      </c>
      <c r="C674" s="1" t="str">
        <f>IFERROR(__xludf.DUMMYFUNCTION("""COMPUTED_VALUE"""),"★★★")</f>
        <v>★★★</v>
      </c>
      <c r="D674" s="4">
        <f>IFERROR(__xludf.DUMMYFUNCTION("""COMPUTED_VALUE"""),44271.0)</f>
        <v>44271</v>
      </c>
      <c r="E674" s="1">
        <v>3.0</v>
      </c>
    </row>
    <row r="675" ht="15.75" customHeight="1">
      <c r="A675" s="1" t="str">
        <f>IFERROR(__xludf.DUMMYFUNCTION("""COMPUTED_VALUE"""),"Weapon")</f>
        <v>Weapon</v>
      </c>
      <c r="B675" s="1" t="str">
        <f>IFERROR(__xludf.DUMMYFUNCTION("""COMPUTED_VALUE"""),"Bloodtainted Greatsword")</f>
        <v>Bloodtainted Greatsword</v>
      </c>
      <c r="C675" s="1" t="str">
        <f>IFERROR(__xludf.DUMMYFUNCTION("""COMPUTED_VALUE"""),"★★★")</f>
        <v>★★★</v>
      </c>
      <c r="D675" s="4">
        <f>IFERROR(__xludf.DUMMYFUNCTION("""COMPUTED_VALUE"""),44231.0)</f>
        <v>44231</v>
      </c>
      <c r="E675" s="1">
        <v>3.0</v>
      </c>
    </row>
    <row r="676" ht="15.75" customHeight="1">
      <c r="A676" s="1" t="str">
        <f>IFERROR(__xludf.DUMMYFUNCTION("""COMPUTED_VALUE"""),"Weapon")</f>
        <v>Weapon</v>
      </c>
      <c r="B676" s="1" t="str">
        <f>IFERROR(__xludf.DUMMYFUNCTION("""COMPUTED_VALUE"""),"Skyrider Sword")</f>
        <v>Skyrider Sword</v>
      </c>
      <c r="C676" s="1" t="str">
        <f>IFERROR(__xludf.DUMMYFUNCTION("""COMPUTED_VALUE"""),"★★★")</f>
        <v>★★★</v>
      </c>
      <c r="D676" s="4">
        <f>IFERROR(__xludf.DUMMYFUNCTION("""COMPUTED_VALUE"""),44231.0)</f>
        <v>44231</v>
      </c>
      <c r="E676" s="1">
        <v>3.0</v>
      </c>
    </row>
    <row r="677" ht="15.75" customHeight="1">
      <c r="A677" s="1" t="str">
        <f>IFERROR(__xludf.DUMMYFUNCTION("""COMPUTED_VALUE"""),"Weapon")</f>
        <v>Weapon</v>
      </c>
      <c r="B677" s="1" t="str">
        <f>IFERROR(__xludf.DUMMYFUNCTION("""COMPUTED_VALUE"""),"Slingshot")</f>
        <v>Slingshot</v>
      </c>
      <c r="C677" s="1" t="str">
        <f>IFERROR(__xludf.DUMMYFUNCTION("""COMPUTED_VALUE"""),"★★★")</f>
        <v>★★★</v>
      </c>
      <c r="D677" s="4">
        <f>IFERROR(__xludf.DUMMYFUNCTION("""COMPUTED_VALUE"""),44231.0)</f>
        <v>44231</v>
      </c>
      <c r="E677" s="1">
        <v>3.0</v>
      </c>
    </row>
    <row r="678" ht="15.75" customHeight="1">
      <c r="A678" s="1" t="str">
        <f>IFERROR(__xludf.DUMMYFUNCTION("""COMPUTED_VALUE"""),"Weapon")</f>
        <v>Weapon</v>
      </c>
      <c r="B678" s="1" t="str">
        <f>IFERROR(__xludf.DUMMYFUNCTION("""COMPUTED_VALUE"""),"Slingshot")</f>
        <v>Slingshot</v>
      </c>
      <c r="C678" s="1" t="str">
        <f>IFERROR(__xludf.DUMMYFUNCTION("""COMPUTED_VALUE"""),"★★★")</f>
        <v>★★★</v>
      </c>
      <c r="D678" s="4">
        <f>IFERROR(__xludf.DUMMYFUNCTION("""COMPUTED_VALUE"""),44231.0)</f>
        <v>44231</v>
      </c>
      <c r="E678" s="1">
        <v>3.0</v>
      </c>
    </row>
    <row r="679" ht="15.75" customHeight="1">
      <c r="A679" s="1" t="str">
        <f>IFERROR(__xludf.DUMMYFUNCTION("""COMPUTED_VALUE"""),"Weapon")</f>
        <v>Weapon</v>
      </c>
      <c r="B679" s="1" t="str">
        <f>IFERROR(__xludf.DUMMYFUNCTION("""COMPUTED_VALUE"""),"Bloodtainted Greatsword")</f>
        <v>Bloodtainted Greatsword</v>
      </c>
      <c r="C679" s="1" t="str">
        <f>IFERROR(__xludf.DUMMYFUNCTION("""COMPUTED_VALUE"""),"★★★")</f>
        <v>★★★</v>
      </c>
      <c r="D679" s="4">
        <f>IFERROR(__xludf.DUMMYFUNCTION("""COMPUTED_VALUE"""),44231.0)</f>
        <v>44231</v>
      </c>
      <c r="E679" s="1">
        <v>3.0</v>
      </c>
    </row>
    <row r="680" ht="15.75" customHeight="1">
      <c r="A680" s="1" t="str">
        <f>IFERROR(__xludf.DUMMYFUNCTION("""COMPUTED_VALUE"""),"Weapon")</f>
        <v>Weapon</v>
      </c>
      <c r="B680" s="1" t="str">
        <f>IFERROR(__xludf.DUMMYFUNCTION("""COMPUTED_VALUE"""),"Sharpshooter's Oath")</f>
        <v>Sharpshooter's Oath</v>
      </c>
      <c r="C680" s="1" t="str">
        <f>IFERROR(__xludf.DUMMYFUNCTION("""COMPUTED_VALUE"""),"★★★")</f>
        <v>★★★</v>
      </c>
      <c r="D680" s="4">
        <f>IFERROR(__xludf.DUMMYFUNCTION("""COMPUTED_VALUE"""),44231.0)</f>
        <v>44231</v>
      </c>
      <c r="E680" s="1">
        <v>3.0</v>
      </c>
    </row>
    <row r="681" ht="15.75" customHeight="1">
      <c r="A681" s="1" t="str">
        <f>IFERROR(__xludf.DUMMYFUNCTION("""COMPUTED_VALUE"""),"Weapon")</f>
        <v>Weapon</v>
      </c>
      <c r="B681" s="1" t="str">
        <f>IFERROR(__xludf.DUMMYFUNCTION("""COMPUTED_VALUE"""),"Emerald Orb")</f>
        <v>Emerald Orb</v>
      </c>
      <c r="C681" s="1" t="str">
        <f>IFERROR(__xludf.DUMMYFUNCTION("""COMPUTED_VALUE"""),"★★★")</f>
        <v>★★★</v>
      </c>
      <c r="D681" s="4">
        <f>IFERROR(__xludf.DUMMYFUNCTION("""COMPUTED_VALUE"""),44231.0)</f>
        <v>44231</v>
      </c>
      <c r="E681" s="1">
        <v>3.0</v>
      </c>
    </row>
    <row r="682" ht="15.75" customHeight="1">
      <c r="A682" s="1" t="str">
        <f>IFERROR(__xludf.DUMMYFUNCTION("""COMPUTED_VALUE"""),"Weapon")</f>
        <v>Weapon</v>
      </c>
      <c r="B682" s="1" t="str">
        <f>IFERROR(__xludf.DUMMYFUNCTION("""COMPUTED_VALUE"""),"Rust")</f>
        <v>Rust</v>
      </c>
      <c r="C682" s="1" t="str">
        <f>IFERROR(__xludf.DUMMYFUNCTION("""COMPUTED_VALUE"""),"★★★★")</f>
        <v>★★★★</v>
      </c>
      <c r="D682" s="4">
        <f>IFERROR(__xludf.DUMMYFUNCTION("""COMPUTED_VALUE"""),44231.0)</f>
        <v>44231</v>
      </c>
      <c r="E682" s="1">
        <v>4.0</v>
      </c>
    </row>
    <row r="683" ht="15.75" customHeight="1">
      <c r="A683" s="1" t="str">
        <f>IFERROR(__xludf.DUMMYFUNCTION("""COMPUTED_VALUE"""),"Weapon")</f>
        <v>Weapon</v>
      </c>
      <c r="B683" s="1" t="str">
        <f>IFERROR(__xludf.DUMMYFUNCTION("""COMPUTED_VALUE"""),"Harbinger of Dawn")</f>
        <v>Harbinger of Dawn</v>
      </c>
      <c r="C683" s="1" t="str">
        <f>IFERROR(__xludf.DUMMYFUNCTION("""COMPUTED_VALUE"""),"★★★")</f>
        <v>★★★</v>
      </c>
      <c r="D683" s="4">
        <f>IFERROR(__xludf.DUMMYFUNCTION("""COMPUTED_VALUE"""),44231.0)</f>
        <v>44231</v>
      </c>
      <c r="E683" s="1">
        <v>3.0</v>
      </c>
    </row>
    <row r="684" ht="15.75" customHeight="1">
      <c r="A684" s="1" t="str">
        <f>IFERROR(__xludf.DUMMYFUNCTION("""COMPUTED_VALUE"""),"Weapon")</f>
        <v>Weapon</v>
      </c>
      <c r="B684" s="1" t="str">
        <f>IFERROR(__xludf.DUMMYFUNCTION("""COMPUTED_VALUE"""),"Bloodtainted Greatsword")</f>
        <v>Bloodtainted Greatsword</v>
      </c>
      <c r="C684" s="1" t="str">
        <f>IFERROR(__xludf.DUMMYFUNCTION("""COMPUTED_VALUE"""),"★★★")</f>
        <v>★★★</v>
      </c>
      <c r="D684" s="4">
        <f>IFERROR(__xludf.DUMMYFUNCTION("""COMPUTED_VALUE"""),44231.0)</f>
        <v>44231</v>
      </c>
      <c r="E684" s="1">
        <v>3.0</v>
      </c>
    </row>
    <row r="685" ht="15.75" customHeight="1">
      <c r="A685" s="1" t="str">
        <f>IFERROR(__xludf.DUMMYFUNCTION("""COMPUTED_VALUE"""),"Weapon")</f>
        <v>Weapon</v>
      </c>
      <c r="B685" s="1" t="str">
        <f>IFERROR(__xludf.DUMMYFUNCTION("""COMPUTED_VALUE"""),"Sharpshooter's Oath")</f>
        <v>Sharpshooter's Oath</v>
      </c>
      <c r="C685" s="1" t="str">
        <f>IFERROR(__xludf.DUMMYFUNCTION("""COMPUTED_VALUE"""),"★★★")</f>
        <v>★★★</v>
      </c>
      <c r="D685" s="4">
        <f>IFERROR(__xludf.DUMMYFUNCTION("""COMPUTED_VALUE"""),44231.0)</f>
        <v>44231</v>
      </c>
      <c r="E685" s="1">
        <v>3.0</v>
      </c>
    </row>
    <row r="686" ht="15.75" customHeight="1">
      <c r="A686" s="1" t="str">
        <f>IFERROR(__xludf.DUMMYFUNCTION("""COMPUTED_VALUE"""),"Weapon")</f>
        <v>Weapon</v>
      </c>
      <c r="B686" s="1" t="str">
        <f>IFERROR(__xludf.DUMMYFUNCTION("""COMPUTED_VALUE"""),"Emerald Orb")</f>
        <v>Emerald Orb</v>
      </c>
      <c r="C686" s="1" t="str">
        <f>IFERROR(__xludf.DUMMYFUNCTION("""COMPUTED_VALUE"""),"★★★")</f>
        <v>★★★</v>
      </c>
      <c r="D686" s="4">
        <f>IFERROR(__xludf.DUMMYFUNCTION("""COMPUTED_VALUE"""),44231.0)</f>
        <v>44231</v>
      </c>
      <c r="E686" s="1">
        <v>3.0</v>
      </c>
    </row>
    <row r="687" ht="15.75" customHeight="1">
      <c r="A687" s="1" t="str">
        <f>IFERROR(__xludf.DUMMYFUNCTION("""COMPUTED_VALUE"""),"Weapon")</f>
        <v>Weapon</v>
      </c>
      <c r="B687" s="1" t="str">
        <f>IFERROR(__xludf.DUMMYFUNCTION("""COMPUTED_VALUE"""),"Magic Guide")</f>
        <v>Magic Guide</v>
      </c>
      <c r="C687" s="1" t="str">
        <f>IFERROR(__xludf.DUMMYFUNCTION("""COMPUTED_VALUE"""),"★★★")</f>
        <v>★★★</v>
      </c>
      <c r="D687" s="4">
        <f>IFERROR(__xludf.DUMMYFUNCTION("""COMPUTED_VALUE"""),44231.0)</f>
        <v>44231</v>
      </c>
      <c r="E687" s="1">
        <v>3.0</v>
      </c>
    </row>
    <row r="688" ht="15.75" customHeight="1">
      <c r="A688" s="1" t="str">
        <f>IFERROR(__xludf.DUMMYFUNCTION("""COMPUTED_VALUE"""),"Weapon")</f>
        <v>Weapon</v>
      </c>
      <c r="B688" s="1" t="str">
        <f>IFERROR(__xludf.DUMMYFUNCTION("""COMPUTED_VALUE"""),"Sharpshooter's Oath")</f>
        <v>Sharpshooter's Oath</v>
      </c>
      <c r="C688" s="1" t="str">
        <f>IFERROR(__xludf.DUMMYFUNCTION("""COMPUTED_VALUE"""),"★★★")</f>
        <v>★★★</v>
      </c>
      <c r="D688" s="4">
        <f>IFERROR(__xludf.DUMMYFUNCTION("""COMPUTED_VALUE"""),44231.0)</f>
        <v>44231</v>
      </c>
      <c r="E688" s="1">
        <v>3.0</v>
      </c>
    </row>
    <row r="689" ht="15.75" customHeight="1">
      <c r="A689" s="1" t="str">
        <f>IFERROR(__xludf.DUMMYFUNCTION("""COMPUTED_VALUE"""),"Weapon")</f>
        <v>Weapon</v>
      </c>
      <c r="B689" s="1" t="str">
        <f>IFERROR(__xludf.DUMMYFUNCTION("""COMPUTED_VALUE"""),"Sharpshooter's Oath")</f>
        <v>Sharpshooter's Oath</v>
      </c>
      <c r="C689" s="1" t="str">
        <f>IFERROR(__xludf.DUMMYFUNCTION("""COMPUTED_VALUE"""),"★★★")</f>
        <v>★★★</v>
      </c>
      <c r="D689" s="4">
        <f>IFERROR(__xludf.DUMMYFUNCTION("""COMPUTED_VALUE"""),44231.0)</f>
        <v>44231</v>
      </c>
      <c r="E689" s="1">
        <v>3.0</v>
      </c>
    </row>
    <row r="690" ht="15.75" customHeight="1">
      <c r="A690" s="1" t="str">
        <f>IFERROR(__xludf.DUMMYFUNCTION("""COMPUTED_VALUE"""),"Weapon")</f>
        <v>Weapon</v>
      </c>
      <c r="B690" s="1" t="str">
        <f>IFERROR(__xludf.DUMMYFUNCTION("""COMPUTED_VALUE"""),"Eye of Perception")</f>
        <v>Eye of Perception</v>
      </c>
      <c r="C690" s="1" t="str">
        <f>IFERROR(__xludf.DUMMYFUNCTION("""COMPUTED_VALUE"""),"★★★★")</f>
        <v>★★★★</v>
      </c>
      <c r="D690" s="4">
        <f>IFERROR(__xludf.DUMMYFUNCTION("""COMPUTED_VALUE"""),44231.0)</f>
        <v>44231</v>
      </c>
      <c r="E690" s="1">
        <v>4.0</v>
      </c>
    </row>
    <row r="691" ht="15.75" customHeight="1">
      <c r="A691" s="1" t="str">
        <f>IFERROR(__xludf.DUMMYFUNCTION("""COMPUTED_VALUE"""),"Weapon")</f>
        <v>Weapon</v>
      </c>
      <c r="B691" s="1" t="str">
        <f>IFERROR(__xludf.DUMMYFUNCTION("""COMPUTED_VALUE"""),"Sharpshooter's Oath")</f>
        <v>Sharpshooter's Oath</v>
      </c>
      <c r="C691" s="1" t="str">
        <f>IFERROR(__xludf.DUMMYFUNCTION("""COMPUTED_VALUE"""),"★★★")</f>
        <v>★★★</v>
      </c>
      <c r="D691" s="4">
        <f>IFERROR(__xludf.DUMMYFUNCTION("""COMPUTED_VALUE"""),44231.0)</f>
        <v>44231</v>
      </c>
      <c r="E691" s="1">
        <v>3.0</v>
      </c>
    </row>
    <row r="692" ht="15.75" customHeight="1">
      <c r="A692" s="1" t="str">
        <f>IFERROR(__xludf.DUMMYFUNCTION("""COMPUTED_VALUE"""),"Weapon")</f>
        <v>Weapon</v>
      </c>
      <c r="B692" s="1" t="str">
        <f>IFERROR(__xludf.DUMMYFUNCTION("""COMPUTED_VALUE"""),"Bloodtainted Greatsword")</f>
        <v>Bloodtainted Greatsword</v>
      </c>
      <c r="C692" s="1" t="str">
        <f>IFERROR(__xludf.DUMMYFUNCTION("""COMPUTED_VALUE"""),"★★★")</f>
        <v>★★★</v>
      </c>
      <c r="D692" s="4">
        <f>IFERROR(__xludf.DUMMYFUNCTION("""COMPUTED_VALUE"""),44231.0)</f>
        <v>44231</v>
      </c>
      <c r="E692" s="1">
        <v>3.0</v>
      </c>
    </row>
    <row r="693" ht="15.75" customHeight="1">
      <c r="A693" s="1" t="str">
        <f>IFERROR(__xludf.DUMMYFUNCTION("""COMPUTED_VALUE"""),"Weapon")</f>
        <v>Weapon</v>
      </c>
      <c r="B693" s="1" t="str">
        <f>IFERROR(__xludf.DUMMYFUNCTION("""COMPUTED_VALUE"""),"Emerald Orb")</f>
        <v>Emerald Orb</v>
      </c>
      <c r="C693" s="1" t="str">
        <f>IFERROR(__xludf.DUMMYFUNCTION("""COMPUTED_VALUE"""),"★★★")</f>
        <v>★★★</v>
      </c>
      <c r="D693" s="4">
        <f>IFERROR(__xludf.DUMMYFUNCTION("""COMPUTED_VALUE"""),44231.0)</f>
        <v>44231</v>
      </c>
      <c r="E693" s="1">
        <v>3.0</v>
      </c>
    </row>
    <row r="694" ht="15.75" customHeight="1">
      <c r="A694" s="1" t="str">
        <f>IFERROR(__xludf.DUMMYFUNCTION("""COMPUTED_VALUE"""),"Weapon")</f>
        <v>Weapon</v>
      </c>
      <c r="B694" s="1" t="str">
        <f>IFERROR(__xludf.DUMMYFUNCTION("""COMPUTED_VALUE"""),"Magic Guide")</f>
        <v>Magic Guide</v>
      </c>
      <c r="C694" s="1" t="str">
        <f>IFERROR(__xludf.DUMMYFUNCTION("""COMPUTED_VALUE"""),"★★★")</f>
        <v>★★★</v>
      </c>
      <c r="D694" s="4">
        <f>IFERROR(__xludf.DUMMYFUNCTION("""COMPUTED_VALUE"""),44231.0)</f>
        <v>44231</v>
      </c>
      <c r="E694" s="1">
        <v>3.0</v>
      </c>
    </row>
    <row r="695" ht="15.75" customHeight="1">
      <c r="A695" s="1" t="str">
        <f>IFERROR(__xludf.DUMMYFUNCTION("""COMPUTED_VALUE"""),"Weapon")</f>
        <v>Weapon</v>
      </c>
      <c r="B695" s="1" t="str">
        <f>IFERROR(__xludf.DUMMYFUNCTION("""COMPUTED_VALUE"""),"Ferrous Shadow")</f>
        <v>Ferrous Shadow</v>
      </c>
      <c r="C695" s="1" t="str">
        <f>IFERROR(__xludf.DUMMYFUNCTION("""COMPUTED_VALUE"""),"★★★")</f>
        <v>★★★</v>
      </c>
      <c r="D695" s="4">
        <f>IFERROR(__xludf.DUMMYFUNCTION("""COMPUTED_VALUE"""),44231.0)</f>
        <v>44231</v>
      </c>
      <c r="E695" s="1">
        <v>3.0</v>
      </c>
    </row>
    <row r="696" ht="15.75" customHeight="1">
      <c r="A696" s="1" t="str">
        <f>IFERROR(__xludf.DUMMYFUNCTION("""COMPUTED_VALUE"""),"Weapon")</f>
        <v>Weapon</v>
      </c>
      <c r="B696" s="1" t="str">
        <f>IFERROR(__xludf.DUMMYFUNCTION("""COMPUTED_VALUE"""),"Bloodtainted Greatsword")</f>
        <v>Bloodtainted Greatsword</v>
      </c>
      <c r="C696" s="1" t="str">
        <f>IFERROR(__xludf.DUMMYFUNCTION("""COMPUTED_VALUE"""),"★★★")</f>
        <v>★★★</v>
      </c>
      <c r="D696" s="4">
        <f>IFERROR(__xludf.DUMMYFUNCTION("""COMPUTED_VALUE"""),44231.0)</f>
        <v>44231</v>
      </c>
      <c r="E696" s="1">
        <v>3.0</v>
      </c>
    </row>
    <row r="697" ht="15.75" customHeight="1">
      <c r="A697" s="1" t="str">
        <f>IFERROR(__xludf.DUMMYFUNCTION("""COMPUTED_VALUE"""),"Weapon")</f>
        <v>Weapon</v>
      </c>
      <c r="B697" s="1" t="str">
        <f>IFERROR(__xludf.DUMMYFUNCTION("""COMPUTED_VALUE"""),"Skyrider Sword")</f>
        <v>Skyrider Sword</v>
      </c>
      <c r="C697" s="1" t="str">
        <f>IFERROR(__xludf.DUMMYFUNCTION("""COMPUTED_VALUE"""),"★★★")</f>
        <v>★★★</v>
      </c>
      <c r="D697" s="4">
        <f>IFERROR(__xludf.DUMMYFUNCTION("""COMPUTED_VALUE"""),44231.0)</f>
        <v>44231</v>
      </c>
      <c r="E697" s="1">
        <v>3.0</v>
      </c>
    </row>
    <row r="698" ht="15.75" customHeight="1">
      <c r="A698" s="1" t="str">
        <f>IFERROR(__xludf.DUMMYFUNCTION("""COMPUTED_VALUE"""),"Weapon")</f>
        <v>Weapon</v>
      </c>
      <c r="B698" s="1" t="str">
        <f>IFERROR(__xludf.DUMMYFUNCTION("""COMPUTED_VALUE"""),"Emerald Orb")</f>
        <v>Emerald Orb</v>
      </c>
      <c r="C698" s="1" t="str">
        <f>IFERROR(__xludf.DUMMYFUNCTION("""COMPUTED_VALUE"""),"★★★")</f>
        <v>★★★</v>
      </c>
      <c r="D698" s="4">
        <f>IFERROR(__xludf.DUMMYFUNCTION("""COMPUTED_VALUE"""),44231.0)</f>
        <v>44231</v>
      </c>
      <c r="E698" s="1">
        <v>3.0</v>
      </c>
    </row>
    <row r="699" ht="15.75" customHeight="1">
      <c r="A699" s="1" t="str">
        <f>IFERROR(__xludf.DUMMYFUNCTION("""COMPUTED_VALUE"""),"Weapon")</f>
        <v>Weapon</v>
      </c>
      <c r="B699" s="1" t="str">
        <f>IFERROR(__xludf.DUMMYFUNCTION("""COMPUTED_VALUE"""),"The Flute")</f>
        <v>The Flute</v>
      </c>
      <c r="C699" s="1" t="str">
        <f>IFERROR(__xludf.DUMMYFUNCTION("""COMPUTED_VALUE"""),"★★★★")</f>
        <v>★★★★</v>
      </c>
      <c r="D699" s="4">
        <f>IFERROR(__xludf.DUMMYFUNCTION("""COMPUTED_VALUE"""),44231.0)</f>
        <v>44231</v>
      </c>
      <c r="E699" s="1">
        <v>4.0</v>
      </c>
    </row>
    <row r="700" ht="15.75" customHeight="1">
      <c r="A700" s="1" t="str">
        <f>IFERROR(__xludf.DUMMYFUNCTION("""COMPUTED_VALUE"""),"Character")</f>
        <v>Character</v>
      </c>
      <c r="B700" s="1" t="str">
        <f>IFERROR(__xludf.DUMMYFUNCTION("""COMPUTED_VALUE"""),"Chongyun")</f>
        <v>Chongyun</v>
      </c>
      <c r="C700" s="1" t="str">
        <f>IFERROR(__xludf.DUMMYFUNCTION("""COMPUTED_VALUE"""),"★★★★")</f>
        <v>★★★★</v>
      </c>
      <c r="D700" s="4">
        <f>IFERROR(__xludf.DUMMYFUNCTION("""COMPUTED_VALUE"""),44231.0)</f>
        <v>44231</v>
      </c>
      <c r="E700" s="1">
        <v>4.0</v>
      </c>
    </row>
    <row r="701" ht="15.75" customHeight="1">
      <c r="A701" s="1" t="str">
        <f>IFERROR(__xludf.DUMMYFUNCTION("""COMPUTED_VALUE"""),"Weapon")</f>
        <v>Weapon</v>
      </c>
      <c r="B701" s="1" t="str">
        <f>IFERROR(__xludf.DUMMYFUNCTION("""COMPUTED_VALUE"""),"Bloodtainted Greatsword")</f>
        <v>Bloodtainted Greatsword</v>
      </c>
      <c r="C701" s="1" t="str">
        <f>IFERROR(__xludf.DUMMYFUNCTION("""COMPUTED_VALUE"""),"★★★")</f>
        <v>★★★</v>
      </c>
      <c r="D701" s="4">
        <f>IFERROR(__xludf.DUMMYFUNCTION("""COMPUTED_VALUE"""),44231.0)</f>
        <v>44231</v>
      </c>
      <c r="E701" s="1">
        <v>3.0</v>
      </c>
    </row>
    <row r="702" ht="15.75" customHeight="1">
      <c r="A702" s="1" t="str">
        <f>IFERROR(__xludf.DUMMYFUNCTION("""COMPUTED_VALUE"""),"Weapon")</f>
        <v>Weapon</v>
      </c>
      <c r="B702" s="1" t="str">
        <f>IFERROR(__xludf.DUMMYFUNCTION("""COMPUTED_VALUE"""),"Black Tassel")</f>
        <v>Black Tassel</v>
      </c>
      <c r="C702" s="1" t="str">
        <f>IFERROR(__xludf.DUMMYFUNCTION("""COMPUTED_VALUE"""),"★★★")</f>
        <v>★★★</v>
      </c>
      <c r="D702" s="4">
        <f>IFERROR(__xludf.DUMMYFUNCTION("""COMPUTED_VALUE"""),44231.0)</f>
        <v>44231</v>
      </c>
      <c r="E702" s="1">
        <v>3.0</v>
      </c>
    </row>
    <row r="703" ht="15.75" customHeight="1">
      <c r="A703" s="1" t="str">
        <f>IFERROR(__xludf.DUMMYFUNCTION("""COMPUTED_VALUE"""),"Weapon")</f>
        <v>Weapon</v>
      </c>
      <c r="B703" s="1" t="str">
        <f>IFERROR(__xludf.DUMMYFUNCTION("""COMPUTED_VALUE"""),"Slingshot")</f>
        <v>Slingshot</v>
      </c>
      <c r="C703" s="1" t="str">
        <f>IFERROR(__xludf.DUMMYFUNCTION("""COMPUTED_VALUE"""),"★★★")</f>
        <v>★★★</v>
      </c>
      <c r="D703" s="4">
        <f>IFERROR(__xludf.DUMMYFUNCTION("""COMPUTED_VALUE"""),44231.0)</f>
        <v>44231</v>
      </c>
      <c r="E703" s="1">
        <v>3.0</v>
      </c>
    </row>
    <row r="704" ht="15.75" customHeight="1">
      <c r="A704" s="1" t="str">
        <f>IFERROR(__xludf.DUMMYFUNCTION("""COMPUTED_VALUE"""),"Weapon")</f>
        <v>Weapon</v>
      </c>
      <c r="B704" s="1" t="str">
        <f>IFERROR(__xludf.DUMMYFUNCTION("""COMPUTED_VALUE"""),"Debate Club")</f>
        <v>Debate Club</v>
      </c>
      <c r="C704" s="1" t="str">
        <f>IFERROR(__xludf.DUMMYFUNCTION("""COMPUTED_VALUE"""),"★★★")</f>
        <v>★★★</v>
      </c>
      <c r="D704" s="4">
        <f>IFERROR(__xludf.DUMMYFUNCTION("""COMPUTED_VALUE"""),44231.0)</f>
        <v>44231</v>
      </c>
      <c r="E704" s="1">
        <v>3.0</v>
      </c>
    </row>
    <row r="705" ht="15.75" customHeight="1">
      <c r="A705" s="1" t="str">
        <f>IFERROR(__xludf.DUMMYFUNCTION("""COMPUTED_VALUE"""),"Weapon")</f>
        <v>Weapon</v>
      </c>
      <c r="B705" s="1" t="str">
        <f>IFERROR(__xludf.DUMMYFUNCTION("""COMPUTED_VALUE"""),"Cool Steel")</f>
        <v>Cool Steel</v>
      </c>
      <c r="C705" s="1" t="str">
        <f>IFERROR(__xludf.DUMMYFUNCTION("""COMPUTED_VALUE"""),"★★★")</f>
        <v>★★★</v>
      </c>
      <c r="D705" s="4">
        <f>IFERROR(__xludf.DUMMYFUNCTION("""COMPUTED_VALUE"""),44234.0)</f>
        <v>44234</v>
      </c>
      <c r="E705" s="1">
        <v>3.0</v>
      </c>
    </row>
    <row r="706" ht="15.75" customHeight="1">
      <c r="A706" s="1" t="str">
        <f>IFERROR(__xludf.DUMMYFUNCTION("""COMPUTED_VALUE"""),"Weapon")</f>
        <v>Weapon</v>
      </c>
      <c r="B706" s="1" t="str">
        <f>IFERROR(__xludf.DUMMYFUNCTION("""COMPUTED_VALUE"""),"Ferrous Shadow")</f>
        <v>Ferrous Shadow</v>
      </c>
      <c r="C706" s="1" t="str">
        <f>IFERROR(__xludf.DUMMYFUNCTION("""COMPUTED_VALUE"""),"★★★")</f>
        <v>★★★</v>
      </c>
      <c r="D706" s="4">
        <f>IFERROR(__xludf.DUMMYFUNCTION("""COMPUTED_VALUE"""),44234.0)</f>
        <v>44234</v>
      </c>
      <c r="E706" s="1">
        <v>3.0</v>
      </c>
    </row>
    <row r="707" ht="15.75" customHeight="1">
      <c r="A707" s="1" t="str">
        <f>IFERROR(__xludf.DUMMYFUNCTION("""COMPUTED_VALUE"""),"Weapon")</f>
        <v>Weapon</v>
      </c>
      <c r="B707" s="1" t="str">
        <f>IFERROR(__xludf.DUMMYFUNCTION("""COMPUTED_VALUE"""),"Sharpshooter's Oath")</f>
        <v>Sharpshooter's Oath</v>
      </c>
      <c r="C707" s="1" t="str">
        <f>IFERROR(__xludf.DUMMYFUNCTION("""COMPUTED_VALUE"""),"★★★")</f>
        <v>★★★</v>
      </c>
      <c r="D707" s="4">
        <f>IFERROR(__xludf.DUMMYFUNCTION("""COMPUTED_VALUE"""),44234.0)</f>
        <v>44234</v>
      </c>
      <c r="E707" s="1">
        <v>3.0</v>
      </c>
    </row>
    <row r="708" ht="15.75" customHeight="1">
      <c r="A708" s="1" t="str">
        <f>IFERROR(__xludf.DUMMYFUNCTION("""COMPUTED_VALUE"""),"Weapon")</f>
        <v>Weapon</v>
      </c>
      <c r="B708" s="1" t="str">
        <f>IFERROR(__xludf.DUMMYFUNCTION("""COMPUTED_VALUE"""),"Magic Guide")</f>
        <v>Magic Guide</v>
      </c>
      <c r="C708" s="1" t="str">
        <f>IFERROR(__xludf.DUMMYFUNCTION("""COMPUTED_VALUE"""),"★★★")</f>
        <v>★★★</v>
      </c>
      <c r="D708" s="4">
        <f>IFERROR(__xludf.DUMMYFUNCTION("""COMPUTED_VALUE"""),44234.0)</f>
        <v>44234</v>
      </c>
      <c r="E708" s="1">
        <v>3.0</v>
      </c>
    </row>
    <row r="709" ht="15.75" customHeight="1">
      <c r="A709" s="1" t="str">
        <f>IFERROR(__xludf.DUMMYFUNCTION("""COMPUTED_VALUE"""),"Weapon")</f>
        <v>Weapon</v>
      </c>
      <c r="B709" s="1" t="str">
        <f>IFERROR(__xludf.DUMMYFUNCTION("""COMPUTED_VALUE"""),"The Flute")</f>
        <v>The Flute</v>
      </c>
      <c r="C709" s="1" t="str">
        <f>IFERROR(__xludf.DUMMYFUNCTION("""COMPUTED_VALUE"""),"★★★★")</f>
        <v>★★★★</v>
      </c>
      <c r="D709" s="4">
        <f>IFERROR(__xludf.DUMMYFUNCTION("""COMPUTED_VALUE"""),44234.0)</f>
        <v>44234</v>
      </c>
      <c r="E709" s="1">
        <v>4.0</v>
      </c>
    </row>
    <row r="710" ht="15.75" customHeight="1">
      <c r="A710" s="1" t="str">
        <f>IFERROR(__xludf.DUMMYFUNCTION("""COMPUTED_VALUE"""),"Weapon")</f>
        <v>Weapon</v>
      </c>
      <c r="B710" s="1" t="str">
        <f>IFERROR(__xludf.DUMMYFUNCTION("""COMPUTED_VALUE"""),"Black Tassel")</f>
        <v>Black Tassel</v>
      </c>
      <c r="C710" s="1" t="str">
        <f>IFERROR(__xludf.DUMMYFUNCTION("""COMPUTED_VALUE"""),"★★★")</f>
        <v>★★★</v>
      </c>
      <c r="D710" s="4">
        <f>IFERROR(__xludf.DUMMYFUNCTION("""COMPUTED_VALUE"""),44234.0)</f>
        <v>44234</v>
      </c>
      <c r="E710" s="1">
        <v>3.0</v>
      </c>
    </row>
    <row r="711" ht="15.75" customHeight="1">
      <c r="A711" s="1" t="str">
        <f>IFERROR(__xludf.DUMMYFUNCTION("""COMPUTED_VALUE"""),"Weapon")</f>
        <v>Weapon</v>
      </c>
      <c r="B711" s="1" t="str">
        <f>IFERROR(__xludf.DUMMYFUNCTION("""COMPUTED_VALUE"""),"Debate Club")</f>
        <v>Debate Club</v>
      </c>
      <c r="C711" s="1" t="str">
        <f>IFERROR(__xludf.DUMMYFUNCTION("""COMPUTED_VALUE"""),"★★★")</f>
        <v>★★★</v>
      </c>
      <c r="D711" s="4">
        <f>IFERROR(__xludf.DUMMYFUNCTION("""COMPUTED_VALUE"""),44234.0)</f>
        <v>44234</v>
      </c>
      <c r="E711" s="1">
        <v>3.0</v>
      </c>
    </row>
    <row r="712" ht="15.75" customHeight="1">
      <c r="A712" s="1" t="str">
        <f>IFERROR(__xludf.DUMMYFUNCTION("""COMPUTED_VALUE"""),"Weapon")</f>
        <v>Weapon</v>
      </c>
      <c r="B712" s="1" t="str">
        <f>IFERROR(__xludf.DUMMYFUNCTION("""COMPUTED_VALUE"""),"Sharpshooter's Oath")</f>
        <v>Sharpshooter's Oath</v>
      </c>
      <c r="C712" s="1" t="str">
        <f>IFERROR(__xludf.DUMMYFUNCTION("""COMPUTED_VALUE"""),"★★★")</f>
        <v>★★★</v>
      </c>
      <c r="D712" s="4">
        <f>IFERROR(__xludf.DUMMYFUNCTION("""COMPUTED_VALUE"""),44234.0)</f>
        <v>44234</v>
      </c>
      <c r="E712" s="1">
        <v>3.0</v>
      </c>
    </row>
    <row r="713" ht="15.75" customHeight="1">
      <c r="A713" s="1" t="str">
        <f>IFERROR(__xludf.DUMMYFUNCTION("""COMPUTED_VALUE"""),"Weapon")</f>
        <v>Weapon</v>
      </c>
      <c r="B713" s="1" t="str">
        <f>IFERROR(__xludf.DUMMYFUNCTION("""COMPUTED_VALUE"""),"Skyrider Sword")</f>
        <v>Skyrider Sword</v>
      </c>
      <c r="C713" s="1" t="str">
        <f>IFERROR(__xludf.DUMMYFUNCTION("""COMPUTED_VALUE"""),"★★★")</f>
        <v>★★★</v>
      </c>
      <c r="D713" s="4">
        <f>IFERROR(__xludf.DUMMYFUNCTION("""COMPUTED_VALUE"""),44234.0)</f>
        <v>44234</v>
      </c>
      <c r="E713" s="1">
        <v>3.0</v>
      </c>
    </row>
    <row r="714" ht="15.75" customHeight="1">
      <c r="A714" s="1" t="str">
        <f>IFERROR(__xludf.DUMMYFUNCTION("""COMPUTED_VALUE"""),"Weapon")</f>
        <v>Weapon</v>
      </c>
      <c r="B714" s="1" t="str">
        <f>IFERROR(__xludf.DUMMYFUNCTION("""COMPUTED_VALUE"""),"Harbinger of Dawn")</f>
        <v>Harbinger of Dawn</v>
      </c>
      <c r="C714" s="1" t="str">
        <f>IFERROR(__xludf.DUMMYFUNCTION("""COMPUTED_VALUE"""),"★★★")</f>
        <v>★★★</v>
      </c>
      <c r="D714" s="4">
        <f>IFERROR(__xludf.DUMMYFUNCTION("""COMPUTED_VALUE"""),44234.0)</f>
        <v>44234</v>
      </c>
      <c r="E714" s="1">
        <v>3.0</v>
      </c>
    </row>
    <row r="715" ht="15.75" customHeight="1">
      <c r="A715" s="1" t="str">
        <f>IFERROR(__xludf.DUMMYFUNCTION("""COMPUTED_VALUE"""),"Weapon")</f>
        <v>Weapon</v>
      </c>
      <c r="B715" s="1" t="str">
        <f>IFERROR(__xludf.DUMMYFUNCTION("""COMPUTED_VALUE"""),"Slingshot")</f>
        <v>Slingshot</v>
      </c>
      <c r="C715" s="1" t="str">
        <f>IFERROR(__xludf.DUMMYFUNCTION("""COMPUTED_VALUE"""),"★★★")</f>
        <v>★★★</v>
      </c>
      <c r="D715" s="4">
        <f>IFERROR(__xludf.DUMMYFUNCTION("""COMPUTED_VALUE"""),44234.0)</f>
        <v>44234</v>
      </c>
      <c r="E715" s="1">
        <v>3.0</v>
      </c>
    </row>
    <row r="716" ht="15.75" customHeight="1">
      <c r="A716" s="1" t="str">
        <f>IFERROR(__xludf.DUMMYFUNCTION("""COMPUTED_VALUE"""),"Weapon")</f>
        <v>Weapon</v>
      </c>
      <c r="B716" s="1" t="str">
        <f>IFERROR(__xludf.DUMMYFUNCTION("""COMPUTED_VALUE"""),"Ferrous Shadow")</f>
        <v>Ferrous Shadow</v>
      </c>
      <c r="C716" s="1" t="str">
        <f>IFERROR(__xludf.DUMMYFUNCTION("""COMPUTED_VALUE"""),"★★★")</f>
        <v>★★★</v>
      </c>
      <c r="D716" s="4">
        <f>IFERROR(__xludf.DUMMYFUNCTION("""COMPUTED_VALUE"""),44234.0)</f>
        <v>44234</v>
      </c>
      <c r="E716" s="1">
        <v>3.0</v>
      </c>
    </row>
    <row r="717" ht="15.75" customHeight="1">
      <c r="A717" s="1" t="str">
        <f>IFERROR(__xludf.DUMMYFUNCTION("""COMPUTED_VALUE"""),"Weapon")</f>
        <v>Weapon</v>
      </c>
      <c r="B717" s="1" t="str">
        <f>IFERROR(__xludf.DUMMYFUNCTION("""COMPUTED_VALUE"""),"Sacrificial Fragments")</f>
        <v>Sacrificial Fragments</v>
      </c>
      <c r="C717" s="1" t="str">
        <f>IFERROR(__xludf.DUMMYFUNCTION("""COMPUTED_VALUE"""),"★★★★")</f>
        <v>★★★★</v>
      </c>
      <c r="D717" s="4">
        <f>IFERROR(__xludf.DUMMYFUNCTION("""COMPUTED_VALUE"""),44234.0)</f>
        <v>44234</v>
      </c>
      <c r="E717" s="1">
        <v>4.0</v>
      </c>
    </row>
    <row r="718" ht="15.75" customHeight="1">
      <c r="A718" s="1" t="str">
        <f>IFERROR(__xludf.DUMMYFUNCTION("""COMPUTED_VALUE"""),"Weapon")</f>
        <v>Weapon</v>
      </c>
      <c r="B718" s="1" t="str">
        <f>IFERROR(__xludf.DUMMYFUNCTION("""COMPUTED_VALUE"""),"Debate Club")</f>
        <v>Debate Club</v>
      </c>
      <c r="C718" s="1" t="str">
        <f>IFERROR(__xludf.DUMMYFUNCTION("""COMPUTED_VALUE"""),"★★★")</f>
        <v>★★★</v>
      </c>
      <c r="D718" s="4">
        <f>IFERROR(__xludf.DUMMYFUNCTION("""COMPUTED_VALUE"""),44234.0)</f>
        <v>44234</v>
      </c>
      <c r="E718" s="1">
        <v>3.0</v>
      </c>
    </row>
    <row r="719" ht="15.75" customHeight="1">
      <c r="A719" s="1" t="str">
        <f>IFERROR(__xludf.DUMMYFUNCTION("""COMPUTED_VALUE"""),"Weapon")</f>
        <v>Weapon</v>
      </c>
      <c r="B719" s="1" t="str">
        <f>IFERROR(__xludf.DUMMYFUNCTION("""COMPUTED_VALUE"""),"Ferrous Shadow")</f>
        <v>Ferrous Shadow</v>
      </c>
      <c r="C719" s="1" t="str">
        <f>IFERROR(__xludf.DUMMYFUNCTION("""COMPUTED_VALUE"""),"★★★")</f>
        <v>★★★</v>
      </c>
      <c r="D719" s="4">
        <f>IFERROR(__xludf.DUMMYFUNCTION("""COMPUTED_VALUE"""),44234.0)</f>
        <v>44234</v>
      </c>
      <c r="E719" s="1">
        <v>3.0</v>
      </c>
    </row>
    <row r="720" ht="15.75" customHeight="1">
      <c r="A720" s="1" t="str">
        <f>IFERROR(__xludf.DUMMYFUNCTION("""COMPUTED_VALUE"""),"Weapon")</f>
        <v>Weapon</v>
      </c>
      <c r="B720" s="1" t="str">
        <f>IFERROR(__xludf.DUMMYFUNCTION("""COMPUTED_VALUE"""),"Cool Steel")</f>
        <v>Cool Steel</v>
      </c>
      <c r="C720" s="1" t="str">
        <f>IFERROR(__xludf.DUMMYFUNCTION("""COMPUTED_VALUE"""),"★★★")</f>
        <v>★★★</v>
      </c>
      <c r="D720" s="4">
        <f>IFERROR(__xludf.DUMMYFUNCTION("""COMPUTED_VALUE"""),44234.0)</f>
        <v>44234</v>
      </c>
      <c r="E720" s="1">
        <v>3.0</v>
      </c>
    </row>
    <row r="721" ht="15.75" customHeight="1">
      <c r="A721" s="1" t="str">
        <f>IFERROR(__xludf.DUMMYFUNCTION("""COMPUTED_VALUE"""),"Weapon")</f>
        <v>Weapon</v>
      </c>
      <c r="B721" s="1" t="str">
        <f>IFERROR(__xludf.DUMMYFUNCTION("""COMPUTED_VALUE"""),"Skyrider Sword")</f>
        <v>Skyrider Sword</v>
      </c>
      <c r="C721" s="1" t="str">
        <f>IFERROR(__xludf.DUMMYFUNCTION("""COMPUTED_VALUE"""),"★★★")</f>
        <v>★★★</v>
      </c>
      <c r="D721" s="4">
        <f>IFERROR(__xludf.DUMMYFUNCTION("""COMPUTED_VALUE"""),44234.0)</f>
        <v>44234</v>
      </c>
      <c r="E721" s="1">
        <v>3.0</v>
      </c>
    </row>
    <row r="722" ht="15.75" customHeight="1">
      <c r="A722" s="1" t="str">
        <f>IFERROR(__xludf.DUMMYFUNCTION("""COMPUTED_VALUE"""),"Weapon")</f>
        <v>Weapon</v>
      </c>
      <c r="B722" s="1" t="str">
        <f>IFERROR(__xludf.DUMMYFUNCTION("""COMPUTED_VALUE"""),"Thrilling Tales of Dragon Slayers")</f>
        <v>Thrilling Tales of Dragon Slayers</v>
      </c>
      <c r="C722" s="1" t="str">
        <f>IFERROR(__xludf.DUMMYFUNCTION("""COMPUTED_VALUE"""),"★★★")</f>
        <v>★★★</v>
      </c>
      <c r="D722" s="4">
        <f>IFERROR(__xludf.DUMMYFUNCTION("""COMPUTED_VALUE"""),44234.0)</f>
        <v>44234</v>
      </c>
      <c r="E722" s="1">
        <v>3.0</v>
      </c>
    </row>
    <row r="723" ht="15.75" customHeight="1">
      <c r="A723" s="1" t="str">
        <f>IFERROR(__xludf.DUMMYFUNCTION("""COMPUTED_VALUE"""),"Weapon")</f>
        <v>Weapon</v>
      </c>
      <c r="B723" s="1" t="str">
        <f>IFERROR(__xludf.DUMMYFUNCTION("""COMPUTED_VALUE"""),"Emerald Orb")</f>
        <v>Emerald Orb</v>
      </c>
      <c r="C723" s="1" t="str">
        <f>IFERROR(__xludf.DUMMYFUNCTION("""COMPUTED_VALUE"""),"★★★")</f>
        <v>★★★</v>
      </c>
      <c r="D723" s="4">
        <f>IFERROR(__xludf.DUMMYFUNCTION("""COMPUTED_VALUE"""),44234.0)</f>
        <v>44234</v>
      </c>
      <c r="E723" s="1">
        <v>3.0</v>
      </c>
    </row>
    <row r="724" ht="15.75" customHeight="1">
      <c r="A724" s="1" t="str">
        <f>IFERROR(__xludf.DUMMYFUNCTION("""COMPUTED_VALUE"""),"Weapon")</f>
        <v>Weapon</v>
      </c>
      <c r="B724" s="1" t="str">
        <f>IFERROR(__xludf.DUMMYFUNCTION("""COMPUTED_VALUE"""),"Raven Bow")</f>
        <v>Raven Bow</v>
      </c>
      <c r="C724" s="1" t="str">
        <f>IFERROR(__xludf.DUMMYFUNCTION("""COMPUTED_VALUE"""),"★★★")</f>
        <v>★★★</v>
      </c>
      <c r="D724" s="4">
        <f>IFERROR(__xludf.DUMMYFUNCTION("""COMPUTED_VALUE"""),44234.0)</f>
        <v>44234</v>
      </c>
      <c r="E724" s="1">
        <v>3.0</v>
      </c>
    </row>
    <row r="725" ht="15.75" customHeight="1">
      <c r="A725" s="1" t="str">
        <f>IFERROR(__xludf.DUMMYFUNCTION("""COMPUTED_VALUE"""),"Weapon")</f>
        <v>Weapon</v>
      </c>
      <c r="B725" s="1" t="str">
        <f>IFERROR(__xludf.DUMMYFUNCTION("""COMPUTED_VALUE"""),"The Flute")</f>
        <v>The Flute</v>
      </c>
      <c r="C725" s="1" t="str">
        <f>IFERROR(__xludf.DUMMYFUNCTION("""COMPUTED_VALUE"""),"★★★★")</f>
        <v>★★★★</v>
      </c>
      <c r="D725" s="4">
        <f>IFERROR(__xludf.DUMMYFUNCTION("""COMPUTED_VALUE"""),44234.0)</f>
        <v>44234</v>
      </c>
      <c r="E725" s="1">
        <v>4.0</v>
      </c>
    </row>
    <row r="726" ht="15.75" customHeight="1">
      <c r="A726" s="1" t="str">
        <f>IFERROR(__xludf.DUMMYFUNCTION("""COMPUTED_VALUE"""),"Weapon")</f>
        <v>Weapon</v>
      </c>
      <c r="B726" s="1" t="str">
        <f>IFERROR(__xludf.DUMMYFUNCTION("""COMPUTED_VALUE"""),"Magic Guide")</f>
        <v>Magic Guide</v>
      </c>
      <c r="C726" s="1" t="str">
        <f>IFERROR(__xludf.DUMMYFUNCTION("""COMPUTED_VALUE"""),"★★★")</f>
        <v>★★★</v>
      </c>
      <c r="D726" s="4">
        <f>IFERROR(__xludf.DUMMYFUNCTION("""COMPUTED_VALUE"""),44234.0)</f>
        <v>44234</v>
      </c>
      <c r="E726" s="1">
        <v>3.0</v>
      </c>
    </row>
    <row r="727" ht="15.75" customHeight="1">
      <c r="A727" s="1" t="str">
        <f>IFERROR(__xludf.DUMMYFUNCTION("""COMPUTED_VALUE"""),"Weapon")</f>
        <v>Weapon</v>
      </c>
      <c r="B727" s="1" t="str">
        <f>IFERROR(__xludf.DUMMYFUNCTION("""COMPUTED_VALUE"""),"Skyrider Sword")</f>
        <v>Skyrider Sword</v>
      </c>
      <c r="C727" s="1" t="str">
        <f>IFERROR(__xludf.DUMMYFUNCTION("""COMPUTED_VALUE"""),"★★★")</f>
        <v>★★★</v>
      </c>
      <c r="D727" s="4">
        <f>IFERROR(__xludf.DUMMYFUNCTION("""COMPUTED_VALUE"""),44234.0)</f>
        <v>44234</v>
      </c>
      <c r="E727" s="1">
        <v>3.0</v>
      </c>
    </row>
    <row r="728" ht="15.75" customHeight="1">
      <c r="A728" s="1" t="str">
        <f>IFERROR(__xludf.DUMMYFUNCTION("""COMPUTED_VALUE"""),"Weapon")</f>
        <v>Weapon</v>
      </c>
      <c r="B728" s="1" t="str">
        <f>IFERROR(__xludf.DUMMYFUNCTION("""COMPUTED_VALUE"""),"Raven Bow")</f>
        <v>Raven Bow</v>
      </c>
      <c r="C728" s="1" t="str">
        <f>IFERROR(__xludf.DUMMYFUNCTION("""COMPUTED_VALUE"""),"★★★")</f>
        <v>★★★</v>
      </c>
      <c r="D728" s="4">
        <f>IFERROR(__xludf.DUMMYFUNCTION("""COMPUTED_VALUE"""),44234.0)</f>
        <v>44234</v>
      </c>
      <c r="E728" s="1">
        <v>3.0</v>
      </c>
    </row>
    <row r="729" ht="15.75" customHeight="1">
      <c r="A729" s="1" t="str">
        <f>IFERROR(__xludf.DUMMYFUNCTION("""COMPUTED_VALUE"""),"Weapon")</f>
        <v>Weapon</v>
      </c>
      <c r="B729" s="1" t="str">
        <f>IFERROR(__xludf.DUMMYFUNCTION("""COMPUTED_VALUE"""),"Thrilling Tales of Dragon Slayers")</f>
        <v>Thrilling Tales of Dragon Slayers</v>
      </c>
      <c r="C729" s="1" t="str">
        <f>IFERROR(__xludf.DUMMYFUNCTION("""COMPUTED_VALUE"""),"★★★")</f>
        <v>★★★</v>
      </c>
      <c r="D729" s="4">
        <f>IFERROR(__xludf.DUMMYFUNCTION("""COMPUTED_VALUE"""),44234.0)</f>
        <v>44234</v>
      </c>
      <c r="E729" s="1">
        <v>3.0</v>
      </c>
    </row>
    <row r="730" ht="15.75" customHeight="1">
      <c r="A730" s="1" t="str">
        <f>IFERROR(__xludf.DUMMYFUNCTION("""COMPUTED_VALUE"""),"Weapon")</f>
        <v>Weapon</v>
      </c>
      <c r="B730" s="1" t="str">
        <f>IFERROR(__xludf.DUMMYFUNCTION("""COMPUTED_VALUE"""),"Emerald Orb")</f>
        <v>Emerald Orb</v>
      </c>
      <c r="C730" s="1" t="str">
        <f>IFERROR(__xludf.DUMMYFUNCTION("""COMPUTED_VALUE"""),"★★★")</f>
        <v>★★★</v>
      </c>
      <c r="D730" s="4">
        <f>IFERROR(__xludf.DUMMYFUNCTION("""COMPUTED_VALUE"""),44234.0)</f>
        <v>44234</v>
      </c>
      <c r="E730" s="1">
        <v>3.0</v>
      </c>
    </row>
    <row r="731" ht="15.75" customHeight="1">
      <c r="A731" s="1" t="str">
        <f>IFERROR(__xludf.DUMMYFUNCTION("""COMPUTED_VALUE"""),"Weapon")</f>
        <v>Weapon</v>
      </c>
      <c r="B731" s="1" t="str">
        <f>IFERROR(__xludf.DUMMYFUNCTION("""COMPUTED_VALUE"""),"Ferrous Shadow")</f>
        <v>Ferrous Shadow</v>
      </c>
      <c r="C731" s="1" t="str">
        <f>IFERROR(__xludf.DUMMYFUNCTION("""COMPUTED_VALUE"""),"★★★")</f>
        <v>★★★</v>
      </c>
      <c r="D731" s="4">
        <f>IFERROR(__xludf.DUMMYFUNCTION("""COMPUTED_VALUE"""),44234.0)</f>
        <v>44234</v>
      </c>
      <c r="E731" s="1">
        <v>3.0</v>
      </c>
    </row>
    <row r="732" ht="15.75" customHeight="1">
      <c r="A732" s="1" t="str">
        <f>IFERROR(__xludf.DUMMYFUNCTION("""COMPUTED_VALUE"""),"Weapon")</f>
        <v>Weapon</v>
      </c>
      <c r="B732" s="1" t="str">
        <f>IFERROR(__xludf.DUMMYFUNCTION("""COMPUTED_VALUE"""),"Thrilling Tales of Dragon Slayers")</f>
        <v>Thrilling Tales of Dragon Slayers</v>
      </c>
      <c r="C732" s="1" t="str">
        <f>IFERROR(__xludf.DUMMYFUNCTION("""COMPUTED_VALUE"""),"★★★")</f>
        <v>★★★</v>
      </c>
      <c r="D732" s="4">
        <f>IFERROR(__xludf.DUMMYFUNCTION("""COMPUTED_VALUE"""),44234.0)</f>
        <v>44234</v>
      </c>
      <c r="E732" s="1">
        <v>3.0</v>
      </c>
    </row>
    <row r="733" ht="15.75" customHeight="1">
      <c r="A733" s="1" t="str">
        <f>IFERROR(__xludf.DUMMYFUNCTION("""COMPUTED_VALUE"""),"Weapon")</f>
        <v>Weapon</v>
      </c>
      <c r="B733" s="1" t="str">
        <f>IFERROR(__xludf.DUMMYFUNCTION("""COMPUTED_VALUE"""),"Emerald Orb")</f>
        <v>Emerald Orb</v>
      </c>
      <c r="C733" s="1" t="str">
        <f>IFERROR(__xludf.DUMMYFUNCTION("""COMPUTED_VALUE"""),"★★★")</f>
        <v>★★★</v>
      </c>
      <c r="D733" s="4">
        <f>IFERROR(__xludf.DUMMYFUNCTION("""COMPUTED_VALUE"""),44234.0)</f>
        <v>44234</v>
      </c>
      <c r="E733" s="1">
        <v>3.0</v>
      </c>
    </row>
    <row r="734" ht="15.75" customHeight="1">
      <c r="A734" s="1" t="str">
        <f>IFERROR(__xludf.DUMMYFUNCTION("""COMPUTED_VALUE"""),"Character")</f>
        <v>Character</v>
      </c>
      <c r="B734" s="1" t="str">
        <f>IFERROR(__xludf.DUMMYFUNCTION("""COMPUTED_VALUE"""),"Sucrose")</f>
        <v>Sucrose</v>
      </c>
      <c r="C734" s="1" t="str">
        <f>IFERROR(__xludf.DUMMYFUNCTION("""COMPUTED_VALUE"""),"★★★★")</f>
        <v>★★★★</v>
      </c>
      <c r="D734" s="4">
        <f>IFERROR(__xludf.DUMMYFUNCTION("""COMPUTED_VALUE"""),44234.0)</f>
        <v>44234</v>
      </c>
      <c r="E734" s="1">
        <v>4.0</v>
      </c>
    </row>
    <row r="735" ht="15.75" customHeight="1">
      <c r="A735" s="1" t="str">
        <f>IFERROR(__xludf.DUMMYFUNCTION("""COMPUTED_VALUE"""),"Weapon")</f>
        <v>Weapon</v>
      </c>
      <c r="B735" s="1" t="str">
        <f>IFERROR(__xludf.DUMMYFUNCTION("""COMPUTED_VALUE"""),"Thrilling Tales of Dragon Slayers")</f>
        <v>Thrilling Tales of Dragon Slayers</v>
      </c>
      <c r="C735" s="1" t="str">
        <f>IFERROR(__xludf.DUMMYFUNCTION("""COMPUTED_VALUE"""),"★★★")</f>
        <v>★★★</v>
      </c>
      <c r="D735" s="4">
        <f>IFERROR(__xludf.DUMMYFUNCTION("""COMPUTED_VALUE"""),44234.0)</f>
        <v>44234</v>
      </c>
      <c r="E735" s="1">
        <v>3.0</v>
      </c>
    </row>
    <row r="736" ht="15.75" customHeight="1">
      <c r="A736" s="1" t="str">
        <f>IFERROR(__xludf.DUMMYFUNCTION("""COMPUTED_VALUE"""),"Weapon")</f>
        <v>Weapon</v>
      </c>
      <c r="B736" s="1" t="str">
        <f>IFERROR(__xludf.DUMMYFUNCTION("""COMPUTED_VALUE"""),"Raven Bow")</f>
        <v>Raven Bow</v>
      </c>
      <c r="C736" s="1" t="str">
        <f>IFERROR(__xludf.DUMMYFUNCTION("""COMPUTED_VALUE"""),"★★★")</f>
        <v>★★★</v>
      </c>
      <c r="D736" s="4">
        <f>IFERROR(__xludf.DUMMYFUNCTION("""COMPUTED_VALUE"""),44234.0)</f>
        <v>44234</v>
      </c>
      <c r="E736" s="1">
        <v>3.0</v>
      </c>
    </row>
    <row r="737" ht="15.75" customHeight="1">
      <c r="A737" s="1" t="str">
        <f>IFERROR(__xludf.DUMMYFUNCTION("""COMPUTED_VALUE"""),"Weapon")</f>
        <v>Weapon</v>
      </c>
      <c r="B737" s="1" t="str">
        <f>IFERROR(__xludf.DUMMYFUNCTION("""COMPUTED_VALUE"""),"Magic Guide")</f>
        <v>Magic Guide</v>
      </c>
      <c r="C737" s="1" t="str">
        <f>IFERROR(__xludf.DUMMYFUNCTION("""COMPUTED_VALUE"""),"★★★")</f>
        <v>★★★</v>
      </c>
      <c r="D737" s="4">
        <f>IFERROR(__xludf.DUMMYFUNCTION("""COMPUTED_VALUE"""),44234.0)</f>
        <v>44234</v>
      </c>
      <c r="E737" s="1">
        <v>3.0</v>
      </c>
    </row>
    <row r="738" ht="15.75" customHeight="1">
      <c r="A738" s="1" t="str">
        <f>IFERROR(__xludf.DUMMYFUNCTION("""COMPUTED_VALUE"""),"Weapon")</f>
        <v>Weapon</v>
      </c>
      <c r="B738" s="1" t="str">
        <f>IFERROR(__xludf.DUMMYFUNCTION("""COMPUTED_VALUE"""),"Harbinger of Dawn")</f>
        <v>Harbinger of Dawn</v>
      </c>
      <c r="C738" s="1" t="str">
        <f>IFERROR(__xludf.DUMMYFUNCTION("""COMPUTED_VALUE"""),"★★★")</f>
        <v>★★★</v>
      </c>
      <c r="D738" s="4">
        <f>IFERROR(__xludf.DUMMYFUNCTION("""COMPUTED_VALUE"""),44234.0)</f>
        <v>44234</v>
      </c>
      <c r="E738" s="1">
        <v>3.0</v>
      </c>
    </row>
    <row r="739" ht="15.75" customHeight="1">
      <c r="A739" s="1" t="str">
        <f>IFERROR(__xludf.DUMMYFUNCTION("""COMPUTED_VALUE"""),"Weapon")</f>
        <v>Weapon</v>
      </c>
      <c r="B739" s="1" t="str">
        <f>IFERROR(__xludf.DUMMYFUNCTION("""COMPUTED_VALUE"""),"Debate Club")</f>
        <v>Debate Club</v>
      </c>
      <c r="C739" s="1" t="str">
        <f>IFERROR(__xludf.DUMMYFUNCTION("""COMPUTED_VALUE"""),"★★★")</f>
        <v>★★★</v>
      </c>
      <c r="D739" s="4">
        <f>IFERROR(__xludf.DUMMYFUNCTION("""COMPUTED_VALUE"""),44234.0)</f>
        <v>44234</v>
      </c>
      <c r="E739" s="1">
        <v>3.0</v>
      </c>
    </row>
    <row r="740" ht="15.75" customHeight="1">
      <c r="A740" s="1" t="str">
        <f>IFERROR(__xludf.DUMMYFUNCTION("""COMPUTED_VALUE"""),"Weapon")</f>
        <v>Weapon</v>
      </c>
      <c r="B740" s="1" t="str">
        <f>IFERROR(__xludf.DUMMYFUNCTION("""COMPUTED_VALUE"""),"Black Tassel")</f>
        <v>Black Tassel</v>
      </c>
      <c r="C740" s="1" t="str">
        <f>IFERROR(__xludf.DUMMYFUNCTION("""COMPUTED_VALUE"""),"★★★")</f>
        <v>★★★</v>
      </c>
      <c r="D740" s="4">
        <f>IFERROR(__xludf.DUMMYFUNCTION("""COMPUTED_VALUE"""),44234.0)</f>
        <v>44234</v>
      </c>
      <c r="E740" s="1">
        <v>3.0</v>
      </c>
    </row>
    <row r="741" ht="15.75" customHeight="1">
      <c r="A741" s="1" t="str">
        <f>IFERROR(__xludf.DUMMYFUNCTION("""COMPUTED_VALUE"""),"Weapon")</f>
        <v>Weapon</v>
      </c>
      <c r="B741" s="1" t="str">
        <f>IFERROR(__xludf.DUMMYFUNCTION("""COMPUTED_VALUE"""),"Primordial Jade Cutter")</f>
        <v>Primordial Jade Cutter</v>
      </c>
      <c r="C741" s="1" t="str">
        <f>IFERROR(__xludf.DUMMYFUNCTION("""COMPUTED_VALUE"""),"★★★★★")</f>
        <v>★★★★★</v>
      </c>
      <c r="D741" s="4">
        <f>IFERROR(__xludf.DUMMYFUNCTION("""COMPUTED_VALUE"""),44234.0)</f>
        <v>44234</v>
      </c>
      <c r="E741" s="1">
        <v>5.0</v>
      </c>
    </row>
    <row r="742" ht="15.75" customHeight="1">
      <c r="A742" s="1" t="str">
        <f>IFERROR(__xludf.DUMMYFUNCTION("""COMPUTED_VALUE"""),"Weapon")</f>
        <v>Weapon</v>
      </c>
      <c r="B742" s="1" t="str">
        <f>IFERROR(__xludf.DUMMYFUNCTION("""COMPUTED_VALUE"""),"Bloodtainted Greatsword")</f>
        <v>Bloodtainted Greatsword</v>
      </c>
      <c r="C742" s="1" t="str">
        <f>IFERROR(__xludf.DUMMYFUNCTION("""COMPUTED_VALUE"""),"★★★")</f>
        <v>★★★</v>
      </c>
      <c r="D742" s="4">
        <f>IFERROR(__xludf.DUMMYFUNCTION("""COMPUTED_VALUE"""),44234.0)</f>
        <v>44234</v>
      </c>
      <c r="E742" s="1">
        <v>3.0</v>
      </c>
    </row>
    <row r="743" ht="15.75" customHeight="1">
      <c r="A743" s="1" t="str">
        <f>IFERROR(__xludf.DUMMYFUNCTION("""COMPUTED_VALUE"""),"Weapon")</f>
        <v>Weapon</v>
      </c>
      <c r="B743" s="1" t="str">
        <f>IFERROR(__xludf.DUMMYFUNCTION("""COMPUTED_VALUE"""),"Rust")</f>
        <v>Rust</v>
      </c>
      <c r="C743" s="1" t="str">
        <f>IFERROR(__xludf.DUMMYFUNCTION("""COMPUTED_VALUE"""),"★★★★")</f>
        <v>★★★★</v>
      </c>
      <c r="D743" s="4">
        <f>IFERROR(__xludf.DUMMYFUNCTION("""COMPUTED_VALUE"""),44234.0)</f>
        <v>44234</v>
      </c>
      <c r="E743" s="1">
        <v>4.0</v>
      </c>
    </row>
    <row r="744" ht="15.75" customHeight="1">
      <c r="A744" s="1" t="str">
        <f>IFERROR(__xludf.DUMMYFUNCTION("""COMPUTED_VALUE"""),"Weapon")</f>
        <v>Weapon</v>
      </c>
      <c r="B744" s="1" t="str">
        <f>IFERROR(__xludf.DUMMYFUNCTION("""COMPUTED_VALUE"""),"Ferrous Shadow")</f>
        <v>Ferrous Shadow</v>
      </c>
      <c r="C744" s="1" t="str">
        <f>IFERROR(__xludf.DUMMYFUNCTION("""COMPUTED_VALUE"""),"★★★")</f>
        <v>★★★</v>
      </c>
      <c r="D744" s="4">
        <f>IFERROR(__xludf.DUMMYFUNCTION("""COMPUTED_VALUE"""),44234.0)</f>
        <v>44234</v>
      </c>
      <c r="E744" s="1">
        <v>3.0</v>
      </c>
    </row>
    <row r="745" ht="15.75" customHeight="1">
      <c r="A745" s="1" t="str">
        <f>IFERROR(__xludf.DUMMYFUNCTION("""COMPUTED_VALUE"""),"Weapon")</f>
        <v>Weapon</v>
      </c>
      <c r="B745" s="1" t="str">
        <f>IFERROR(__xludf.DUMMYFUNCTION("""COMPUTED_VALUE"""),"Ferrous Shadow")</f>
        <v>Ferrous Shadow</v>
      </c>
      <c r="C745" s="1" t="str">
        <f>IFERROR(__xludf.DUMMYFUNCTION("""COMPUTED_VALUE"""),"★★★")</f>
        <v>★★★</v>
      </c>
      <c r="D745" s="4">
        <f>IFERROR(__xludf.DUMMYFUNCTION("""COMPUTED_VALUE"""),44235.0)</f>
        <v>44235</v>
      </c>
      <c r="E745" s="1">
        <v>3.0</v>
      </c>
    </row>
    <row r="746" ht="15.75" customHeight="1">
      <c r="A746" s="1" t="str">
        <f>IFERROR(__xludf.DUMMYFUNCTION("""COMPUTED_VALUE"""),"Weapon")</f>
        <v>Weapon</v>
      </c>
      <c r="B746" s="1" t="str">
        <f>IFERROR(__xludf.DUMMYFUNCTION("""COMPUTED_VALUE"""),"Harbinger of Dawn")</f>
        <v>Harbinger of Dawn</v>
      </c>
      <c r="C746" s="1" t="str">
        <f>IFERROR(__xludf.DUMMYFUNCTION("""COMPUTED_VALUE"""),"★★★")</f>
        <v>★★★</v>
      </c>
      <c r="D746" s="4">
        <f>IFERROR(__xludf.DUMMYFUNCTION("""COMPUTED_VALUE"""),44235.0)</f>
        <v>44235</v>
      </c>
      <c r="E746" s="1">
        <v>3.0</v>
      </c>
    </row>
    <row r="747" ht="15.75" customHeight="1">
      <c r="A747" s="1" t="str">
        <f>IFERROR(__xludf.DUMMYFUNCTION("""COMPUTED_VALUE"""),"Weapon")</f>
        <v>Weapon</v>
      </c>
      <c r="B747" s="1" t="str">
        <f>IFERROR(__xludf.DUMMYFUNCTION("""COMPUTED_VALUE"""),"Harbinger of Dawn")</f>
        <v>Harbinger of Dawn</v>
      </c>
      <c r="C747" s="1" t="str">
        <f>IFERROR(__xludf.DUMMYFUNCTION("""COMPUTED_VALUE"""),"★★★")</f>
        <v>★★★</v>
      </c>
      <c r="D747" s="4">
        <f>IFERROR(__xludf.DUMMYFUNCTION("""COMPUTED_VALUE"""),44235.0)</f>
        <v>44235</v>
      </c>
      <c r="E747" s="1">
        <v>3.0</v>
      </c>
    </row>
    <row r="748" ht="15.75" customHeight="1">
      <c r="A748" s="1" t="str">
        <f>IFERROR(__xludf.DUMMYFUNCTION("""COMPUTED_VALUE"""),"Weapon")</f>
        <v>Weapon</v>
      </c>
      <c r="B748" s="1" t="str">
        <f>IFERROR(__xludf.DUMMYFUNCTION("""COMPUTED_VALUE"""),"Harbinger of Dawn")</f>
        <v>Harbinger of Dawn</v>
      </c>
      <c r="C748" s="1" t="str">
        <f>IFERROR(__xludf.DUMMYFUNCTION("""COMPUTED_VALUE"""),"★★★")</f>
        <v>★★★</v>
      </c>
      <c r="D748" s="4">
        <f>IFERROR(__xludf.DUMMYFUNCTION("""COMPUTED_VALUE"""),44235.0)</f>
        <v>44235</v>
      </c>
      <c r="E748" s="1">
        <v>3.0</v>
      </c>
    </row>
    <row r="749" ht="15.75" customHeight="1">
      <c r="A749" s="1" t="str">
        <f>IFERROR(__xludf.DUMMYFUNCTION("""COMPUTED_VALUE"""),"Weapon")</f>
        <v>Weapon</v>
      </c>
      <c r="B749" s="1" t="str">
        <f>IFERROR(__xludf.DUMMYFUNCTION("""COMPUTED_VALUE"""),"Debate Club")</f>
        <v>Debate Club</v>
      </c>
      <c r="C749" s="1" t="str">
        <f>IFERROR(__xludf.DUMMYFUNCTION("""COMPUTED_VALUE"""),"★★★")</f>
        <v>★★★</v>
      </c>
      <c r="D749" s="4">
        <f>IFERROR(__xludf.DUMMYFUNCTION("""COMPUTED_VALUE"""),44235.0)</f>
        <v>44235</v>
      </c>
      <c r="E749" s="1">
        <v>3.0</v>
      </c>
    </row>
    <row r="750" ht="15.75" customHeight="1">
      <c r="A750" s="1" t="str">
        <f>IFERROR(__xludf.DUMMYFUNCTION("""COMPUTED_VALUE"""),"Weapon")</f>
        <v>Weapon</v>
      </c>
      <c r="B750" s="1" t="str">
        <f>IFERROR(__xludf.DUMMYFUNCTION("""COMPUTED_VALUE"""),"Thrilling Tales of Dragon Slayers")</f>
        <v>Thrilling Tales of Dragon Slayers</v>
      </c>
      <c r="C750" s="1" t="str">
        <f>IFERROR(__xludf.DUMMYFUNCTION("""COMPUTED_VALUE"""),"★★★")</f>
        <v>★★★</v>
      </c>
      <c r="D750" s="4">
        <f>IFERROR(__xludf.DUMMYFUNCTION("""COMPUTED_VALUE"""),44235.0)</f>
        <v>44235</v>
      </c>
      <c r="E750" s="1">
        <v>3.0</v>
      </c>
    </row>
    <row r="751" ht="15.75" customHeight="1">
      <c r="A751" s="1" t="str">
        <f>IFERROR(__xludf.DUMMYFUNCTION("""COMPUTED_VALUE"""),"Weapon")</f>
        <v>Weapon</v>
      </c>
      <c r="B751" s="1" t="str">
        <f>IFERROR(__xludf.DUMMYFUNCTION("""COMPUTED_VALUE"""),"Harbinger of Dawn")</f>
        <v>Harbinger of Dawn</v>
      </c>
      <c r="C751" s="1" t="str">
        <f>IFERROR(__xludf.DUMMYFUNCTION("""COMPUTED_VALUE"""),"★★★")</f>
        <v>★★★</v>
      </c>
      <c r="D751" s="4">
        <f>IFERROR(__xludf.DUMMYFUNCTION("""COMPUTED_VALUE"""),44235.0)</f>
        <v>44235</v>
      </c>
      <c r="E751" s="1">
        <v>3.0</v>
      </c>
    </row>
    <row r="752" ht="15.75" customHeight="1">
      <c r="A752" s="1" t="str">
        <f>IFERROR(__xludf.DUMMYFUNCTION("""COMPUTED_VALUE"""),"Weapon")</f>
        <v>Weapon</v>
      </c>
      <c r="B752" s="1" t="str">
        <f>IFERROR(__xludf.DUMMYFUNCTION("""COMPUTED_VALUE"""),"Favonius Lance")</f>
        <v>Favonius Lance</v>
      </c>
      <c r="C752" s="1" t="str">
        <f>IFERROR(__xludf.DUMMYFUNCTION("""COMPUTED_VALUE"""),"★★★★")</f>
        <v>★★★★</v>
      </c>
      <c r="D752" s="4">
        <f>IFERROR(__xludf.DUMMYFUNCTION("""COMPUTED_VALUE"""),44235.0)</f>
        <v>44235</v>
      </c>
      <c r="E752" s="1">
        <v>4.0</v>
      </c>
    </row>
    <row r="753" ht="15.75" customHeight="1">
      <c r="A753" s="1" t="str">
        <f>IFERROR(__xludf.DUMMYFUNCTION("""COMPUTED_VALUE"""),"Weapon")</f>
        <v>Weapon</v>
      </c>
      <c r="B753" s="1" t="str">
        <f>IFERROR(__xludf.DUMMYFUNCTION("""COMPUTED_VALUE"""),"Thrilling Tales of Dragon Slayers")</f>
        <v>Thrilling Tales of Dragon Slayers</v>
      </c>
      <c r="C753" s="1" t="str">
        <f>IFERROR(__xludf.DUMMYFUNCTION("""COMPUTED_VALUE"""),"★★★")</f>
        <v>★★★</v>
      </c>
      <c r="D753" s="4">
        <f>IFERROR(__xludf.DUMMYFUNCTION("""COMPUTED_VALUE"""),44235.0)</f>
        <v>44235</v>
      </c>
      <c r="E753" s="1">
        <v>3.0</v>
      </c>
    </row>
    <row r="754" ht="15.75" customHeight="1">
      <c r="A754" s="1" t="str">
        <f>IFERROR(__xludf.DUMMYFUNCTION("""COMPUTED_VALUE"""),"Weapon")</f>
        <v>Weapon</v>
      </c>
      <c r="B754" s="1" t="str">
        <f>IFERROR(__xludf.DUMMYFUNCTION("""COMPUTED_VALUE"""),"Magic Guide")</f>
        <v>Magic Guide</v>
      </c>
      <c r="C754" s="1" t="str">
        <f>IFERROR(__xludf.DUMMYFUNCTION("""COMPUTED_VALUE"""),"★★★")</f>
        <v>★★★</v>
      </c>
      <c r="D754" s="4">
        <f>IFERROR(__xludf.DUMMYFUNCTION("""COMPUTED_VALUE"""),44235.0)</f>
        <v>44235</v>
      </c>
      <c r="E754" s="1">
        <v>3.0</v>
      </c>
    </row>
    <row r="755" ht="15.75" customHeight="1">
      <c r="A755" s="1" t="str">
        <f>IFERROR(__xludf.DUMMYFUNCTION("""COMPUTED_VALUE"""),"Weapon")</f>
        <v>Weapon</v>
      </c>
      <c r="B755" s="1" t="str">
        <f>IFERROR(__xludf.DUMMYFUNCTION("""COMPUTED_VALUE"""),"Harbinger of Dawn")</f>
        <v>Harbinger of Dawn</v>
      </c>
      <c r="C755" s="1" t="str">
        <f>IFERROR(__xludf.DUMMYFUNCTION("""COMPUTED_VALUE"""),"★★★")</f>
        <v>★★★</v>
      </c>
      <c r="D755" s="4">
        <f>IFERROR(__xludf.DUMMYFUNCTION("""COMPUTED_VALUE"""),44238.0)</f>
        <v>44238</v>
      </c>
      <c r="E755" s="1">
        <v>3.0</v>
      </c>
    </row>
    <row r="756" ht="15.75" customHeight="1">
      <c r="A756" s="1" t="str">
        <f>IFERROR(__xludf.DUMMYFUNCTION("""COMPUTED_VALUE"""),"Weapon")</f>
        <v>Weapon</v>
      </c>
      <c r="B756" s="1" t="str">
        <f>IFERROR(__xludf.DUMMYFUNCTION("""COMPUTED_VALUE"""),"Magic Guide")</f>
        <v>Magic Guide</v>
      </c>
      <c r="C756" s="1" t="str">
        <f>IFERROR(__xludf.DUMMYFUNCTION("""COMPUTED_VALUE"""),"★★★")</f>
        <v>★★★</v>
      </c>
      <c r="D756" s="4">
        <f>IFERROR(__xludf.DUMMYFUNCTION("""COMPUTED_VALUE"""),44238.0)</f>
        <v>44238</v>
      </c>
      <c r="E756" s="1">
        <v>3.0</v>
      </c>
    </row>
    <row r="757" ht="15.75" customHeight="1">
      <c r="A757" s="1" t="str">
        <f>IFERROR(__xludf.DUMMYFUNCTION("""COMPUTED_VALUE"""),"Weapon")</f>
        <v>Weapon</v>
      </c>
      <c r="B757" s="1" t="str">
        <f>IFERROR(__xludf.DUMMYFUNCTION("""COMPUTED_VALUE"""),"Ferrous Shadow")</f>
        <v>Ferrous Shadow</v>
      </c>
      <c r="C757" s="1" t="str">
        <f>IFERROR(__xludf.DUMMYFUNCTION("""COMPUTED_VALUE"""),"★★★")</f>
        <v>★★★</v>
      </c>
      <c r="D757" s="4">
        <f>IFERROR(__xludf.DUMMYFUNCTION("""COMPUTED_VALUE"""),44238.0)</f>
        <v>44238</v>
      </c>
      <c r="E757" s="1">
        <v>3.0</v>
      </c>
    </row>
    <row r="758" ht="15.75" customHeight="1">
      <c r="A758" s="1" t="str">
        <f>IFERROR(__xludf.DUMMYFUNCTION("""COMPUTED_VALUE"""),"Weapon")</f>
        <v>Weapon</v>
      </c>
      <c r="B758" s="1" t="str">
        <f>IFERROR(__xludf.DUMMYFUNCTION("""COMPUTED_VALUE"""),"Ferrous Shadow")</f>
        <v>Ferrous Shadow</v>
      </c>
      <c r="C758" s="1" t="str">
        <f>IFERROR(__xludf.DUMMYFUNCTION("""COMPUTED_VALUE"""),"★★★")</f>
        <v>★★★</v>
      </c>
      <c r="D758" s="4">
        <f>IFERROR(__xludf.DUMMYFUNCTION("""COMPUTED_VALUE"""),44238.0)</f>
        <v>44238</v>
      </c>
      <c r="E758" s="1">
        <v>3.0</v>
      </c>
    </row>
    <row r="759" ht="15.75" customHeight="1">
      <c r="A759" s="1" t="str">
        <f>IFERROR(__xludf.DUMMYFUNCTION("""COMPUTED_VALUE"""),"Weapon")</f>
        <v>Weapon</v>
      </c>
      <c r="B759" s="1" t="str">
        <f>IFERROR(__xludf.DUMMYFUNCTION("""COMPUTED_VALUE"""),"Black Tassel")</f>
        <v>Black Tassel</v>
      </c>
      <c r="C759" s="1" t="str">
        <f>IFERROR(__xludf.DUMMYFUNCTION("""COMPUTED_VALUE"""),"★★★")</f>
        <v>★★★</v>
      </c>
      <c r="D759" s="4">
        <f>IFERROR(__xludf.DUMMYFUNCTION("""COMPUTED_VALUE"""),44238.0)</f>
        <v>44238</v>
      </c>
      <c r="E759" s="1">
        <v>3.0</v>
      </c>
    </row>
    <row r="760" ht="15.75" customHeight="1">
      <c r="A760" s="1" t="str">
        <f>IFERROR(__xludf.DUMMYFUNCTION("""COMPUTED_VALUE"""),"Weapon")</f>
        <v>Weapon</v>
      </c>
      <c r="B760" s="1" t="str">
        <f>IFERROR(__xludf.DUMMYFUNCTION("""COMPUTED_VALUE"""),"Favonius Lance")</f>
        <v>Favonius Lance</v>
      </c>
      <c r="C760" s="1" t="str">
        <f>IFERROR(__xludf.DUMMYFUNCTION("""COMPUTED_VALUE"""),"★★★★")</f>
        <v>★★★★</v>
      </c>
      <c r="D760" s="4">
        <f>IFERROR(__xludf.DUMMYFUNCTION("""COMPUTED_VALUE"""),44238.0)</f>
        <v>44238</v>
      </c>
      <c r="E760" s="1">
        <v>4.0</v>
      </c>
    </row>
    <row r="761" ht="15.75" customHeight="1">
      <c r="A761" s="1" t="str">
        <f>IFERROR(__xludf.DUMMYFUNCTION("""COMPUTED_VALUE"""),"Weapon")</f>
        <v>Weapon</v>
      </c>
      <c r="B761" s="1" t="str">
        <f>IFERROR(__xludf.DUMMYFUNCTION("""COMPUTED_VALUE"""),"Ferrous Shadow")</f>
        <v>Ferrous Shadow</v>
      </c>
      <c r="C761" s="1" t="str">
        <f>IFERROR(__xludf.DUMMYFUNCTION("""COMPUTED_VALUE"""),"★★★")</f>
        <v>★★★</v>
      </c>
      <c r="D761" s="4">
        <f>IFERROR(__xludf.DUMMYFUNCTION("""COMPUTED_VALUE"""),44238.0)</f>
        <v>44238</v>
      </c>
      <c r="E761" s="1">
        <v>3.0</v>
      </c>
    </row>
    <row r="762" ht="15.75" customHeight="1">
      <c r="A762" s="1" t="str">
        <f>IFERROR(__xludf.DUMMYFUNCTION("""COMPUTED_VALUE"""),"Weapon")</f>
        <v>Weapon</v>
      </c>
      <c r="B762" s="1" t="str">
        <f>IFERROR(__xludf.DUMMYFUNCTION("""COMPUTED_VALUE"""),"Harbinger of Dawn")</f>
        <v>Harbinger of Dawn</v>
      </c>
      <c r="C762" s="1" t="str">
        <f>IFERROR(__xludf.DUMMYFUNCTION("""COMPUTED_VALUE"""),"★★★")</f>
        <v>★★★</v>
      </c>
      <c r="D762" s="4">
        <f>IFERROR(__xludf.DUMMYFUNCTION("""COMPUTED_VALUE"""),44238.0)</f>
        <v>44238</v>
      </c>
      <c r="E762" s="1">
        <v>3.0</v>
      </c>
    </row>
    <row r="763" ht="15.75" customHeight="1">
      <c r="A763" s="1" t="str">
        <f>IFERROR(__xludf.DUMMYFUNCTION("""COMPUTED_VALUE"""),"Weapon")</f>
        <v>Weapon</v>
      </c>
      <c r="B763" s="1" t="str">
        <f>IFERROR(__xludf.DUMMYFUNCTION("""COMPUTED_VALUE"""),"Skyrider Sword")</f>
        <v>Skyrider Sword</v>
      </c>
      <c r="C763" s="1" t="str">
        <f>IFERROR(__xludf.DUMMYFUNCTION("""COMPUTED_VALUE"""),"★★★")</f>
        <v>★★★</v>
      </c>
      <c r="D763" s="4">
        <f>IFERROR(__xludf.DUMMYFUNCTION("""COMPUTED_VALUE"""),44238.0)</f>
        <v>44238</v>
      </c>
      <c r="E763" s="1">
        <v>3.0</v>
      </c>
    </row>
    <row r="764" ht="15.75" customHeight="1">
      <c r="A764" s="1" t="str">
        <f>IFERROR(__xludf.DUMMYFUNCTION("""COMPUTED_VALUE"""),"Weapon")</f>
        <v>Weapon</v>
      </c>
      <c r="B764" s="1" t="str">
        <f>IFERROR(__xludf.DUMMYFUNCTION("""COMPUTED_VALUE"""),"Cool Steel")</f>
        <v>Cool Steel</v>
      </c>
      <c r="C764" s="1" t="str">
        <f>IFERROR(__xludf.DUMMYFUNCTION("""COMPUTED_VALUE"""),"★★★")</f>
        <v>★★★</v>
      </c>
      <c r="D764" s="4">
        <f>IFERROR(__xludf.DUMMYFUNCTION("""COMPUTED_VALUE"""),44238.0)</f>
        <v>44238</v>
      </c>
      <c r="E764" s="1">
        <v>3.0</v>
      </c>
    </row>
    <row r="765" ht="15.75" customHeight="1">
      <c r="A765" s="1" t="str">
        <f>IFERROR(__xludf.DUMMYFUNCTION("""COMPUTED_VALUE"""),"Weapon")</f>
        <v>Weapon</v>
      </c>
      <c r="B765" s="1" t="str">
        <f>IFERROR(__xludf.DUMMYFUNCTION("""COMPUTED_VALUE"""),"Magic Guide")</f>
        <v>Magic Guide</v>
      </c>
      <c r="C765" s="1" t="str">
        <f>IFERROR(__xludf.DUMMYFUNCTION("""COMPUTED_VALUE"""),"★★★")</f>
        <v>★★★</v>
      </c>
      <c r="D765" s="4">
        <f>IFERROR(__xludf.DUMMYFUNCTION("""COMPUTED_VALUE"""),44240.0)</f>
        <v>44240</v>
      </c>
      <c r="E765" s="1">
        <v>3.0</v>
      </c>
    </row>
    <row r="766" ht="15.75" customHeight="1">
      <c r="A766" s="1" t="str">
        <f>IFERROR(__xludf.DUMMYFUNCTION("""COMPUTED_VALUE"""),"Weapon")</f>
        <v>Weapon</v>
      </c>
      <c r="B766" s="1" t="str">
        <f>IFERROR(__xludf.DUMMYFUNCTION("""COMPUTED_VALUE"""),"Slingshot")</f>
        <v>Slingshot</v>
      </c>
      <c r="C766" s="1" t="str">
        <f>IFERROR(__xludf.DUMMYFUNCTION("""COMPUTED_VALUE"""),"★★★")</f>
        <v>★★★</v>
      </c>
      <c r="D766" s="4">
        <f>IFERROR(__xludf.DUMMYFUNCTION("""COMPUTED_VALUE"""),44240.0)</f>
        <v>44240</v>
      </c>
      <c r="E766" s="1">
        <v>3.0</v>
      </c>
    </row>
    <row r="767" ht="15.75" customHeight="1">
      <c r="A767" s="1" t="str">
        <f>IFERROR(__xludf.DUMMYFUNCTION("""COMPUTED_VALUE"""),"Weapon")</f>
        <v>Weapon</v>
      </c>
      <c r="B767" s="1" t="str">
        <f>IFERROR(__xludf.DUMMYFUNCTION("""COMPUTED_VALUE"""),"Black Tassel")</f>
        <v>Black Tassel</v>
      </c>
      <c r="C767" s="1" t="str">
        <f>IFERROR(__xludf.DUMMYFUNCTION("""COMPUTED_VALUE"""),"★★★")</f>
        <v>★★★</v>
      </c>
      <c r="D767" s="4">
        <f>IFERROR(__xludf.DUMMYFUNCTION("""COMPUTED_VALUE"""),44240.0)</f>
        <v>44240</v>
      </c>
      <c r="E767" s="1">
        <v>3.0</v>
      </c>
    </row>
    <row r="768" ht="15.75" customHeight="1">
      <c r="A768" s="1" t="str">
        <f>IFERROR(__xludf.DUMMYFUNCTION("""COMPUTED_VALUE"""),"Character")</f>
        <v>Character</v>
      </c>
      <c r="B768" s="1" t="str">
        <f>IFERROR(__xludf.DUMMYFUNCTION("""COMPUTED_VALUE"""),"Barbara")</f>
        <v>Barbara</v>
      </c>
      <c r="C768" s="1" t="str">
        <f>IFERROR(__xludf.DUMMYFUNCTION("""COMPUTED_VALUE"""),"★★★★")</f>
        <v>★★★★</v>
      </c>
      <c r="D768" s="4">
        <f>IFERROR(__xludf.DUMMYFUNCTION("""COMPUTED_VALUE"""),44240.0)</f>
        <v>44240</v>
      </c>
      <c r="E768" s="1">
        <v>4.0</v>
      </c>
    </row>
    <row r="769" ht="15.75" customHeight="1">
      <c r="A769" s="1" t="str">
        <f>IFERROR(__xludf.DUMMYFUNCTION("""COMPUTED_VALUE"""),"Weapon")</f>
        <v>Weapon</v>
      </c>
      <c r="B769" s="1" t="str">
        <f>IFERROR(__xludf.DUMMYFUNCTION("""COMPUTED_VALUE"""),"Rust")</f>
        <v>Rust</v>
      </c>
      <c r="C769" s="1" t="str">
        <f>IFERROR(__xludf.DUMMYFUNCTION("""COMPUTED_VALUE"""),"★★★★")</f>
        <v>★★★★</v>
      </c>
      <c r="D769" s="4">
        <f>IFERROR(__xludf.DUMMYFUNCTION("""COMPUTED_VALUE"""),44240.0)</f>
        <v>44240</v>
      </c>
      <c r="E769" s="1">
        <v>4.0</v>
      </c>
    </row>
    <row r="770" ht="15.75" customHeight="1">
      <c r="A770" s="1" t="str">
        <f>IFERROR(__xludf.DUMMYFUNCTION("""COMPUTED_VALUE"""),"Weapon")</f>
        <v>Weapon</v>
      </c>
      <c r="B770" s="1" t="str">
        <f>IFERROR(__xludf.DUMMYFUNCTION("""COMPUTED_VALUE"""),"Harbinger of Dawn")</f>
        <v>Harbinger of Dawn</v>
      </c>
      <c r="C770" s="1" t="str">
        <f>IFERROR(__xludf.DUMMYFUNCTION("""COMPUTED_VALUE"""),"★★★")</f>
        <v>★★★</v>
      </c>
      <c r="D770" s="4">
        <f>IFERROR(__xludf.DUMMYFUNCTION("""COMPUTED_VALUE"""),44240.0)</f>
        <v>44240</v>
      </c>
      <c r="E770" s="1">
        <v>3.0</v>
      </c>
    </row>
    <row r="771" ht="15.75" customHeight="1">
      <c r="A771" s="1" t="str">
        <f>IFERROR(__xludf.DUMMYFUNCTION("""COMPUTED_VALUE"""),"Weapon")</f>
        <v>Weapon</v>
      </c>
      <c r="B771" s="1" t="str">
        <f>IFERROR(__xludf.DUMMYFUNCTION("""COMPUTED_VALUE"""),"Emerald Orb")</f>
        <v>Emerald Orb</v>
      </c>
      <c r="C771" s="1" t="str">
        <f>IFERROR(__xludf.DUMMYFUNCTION("""COMPUTED_VALUE"""),"★★★")</f>
        <v>★★★</v>
      </c>
      <c r="D771" s="4">
        <f>IFERROR(__xludf.DUMMYFUNCTION("""COMPUTED_VALUE"""),44240.0)</f>
        <v>44240</v>
      </c>
      <c r="E771" s="1">
        <v>3.0</v>
      </c>
    </row>
    <row r="772" ht="15.75" customHeight="1">
      <c r="A772" s="1" t="str">
        <f>IFERROR(__xludf.DUMMYFUNCTION("""COMPUTED_VALUE"""),"Weapon")</f>
        <v>Weapon</v>
      </c>
      <c r="B772" s="1" t="str">
        <f>IFERROR(__xludf.DUMMYFUNCTION("""COMPUTED_VALUE"""),"Thrilling Tales of Dragon Slayers")</f>
        <v>Thrilling Tales of Dragon Slayers</v>
      </c>
      <c r="C772" s="1" t="str">
        <f>IFERROR(__xludf.DUMMYFUNCTION("""COMPUTED_VALUE"""),"★★★")</f>
        <v>★★★</v>
      </c>
      <c r="D772" s="4">
        <f>IFERROR(__xludf.DUMMYFUNCTION("""COMPUTED_VALUE"""),44240.0)</f>
        <v>44240</v>
      </c>
      <c r="E772" s="1">
        <v>3.0</v>
      </c>
    </row>
    <row r="773" ht="15.75" customHeight="1">
      <c r="A773" s="1" t="str">
        <f>IFERROR(__xludf.DUMMYFUNCTION("""COMPUTED_VALUE"""),"Weapon")</f>
        <v>Weapon</v>
      </c>
      <c r="B773" s="1" t="str">
        <f>IFERROR(__xludf.DUMMYFUNCTION("""COMPUTED_VALUE"""),"Emerald Orb")</f>
        <v>Emerald Orb</v>
      </c>
      <c r="C773" s="1" t="str">
        <f>IFERROR(__xludf.DUMMYFUNCTION("""COMPUTED_VALUE"""),"★★★")</f>
        <v>★★★</v>
      </c>
      <c r="D773" s="4">
        <f>IFERROR(__xludf.DUMMYFUNCTION("""COMPUTED_VALUE"""),44240.0)</f>
        <v>44240</v>
      </c>
      <c r="E773" s="1">
        <v>3.0</v>
      </c>
    </row>
    <row r="774" ht="15.75" customHeight="1">
      <c r="A774" s="1" t="str">
        <f>IFERROR(__xludf.DUMMYFUNCTION("""COMPUTED_VALUE"""),"Weapon")</f>
        <v>Weapon</v>
      </c>
      <c r="B774" s="1" t="str">
        <f>IFERROR(__xludf.DUMMYFUNCTION("""COMPUTED_VALUE"""),"Raven Bow")</f>
        <v>Raven Bow</v>
      </c>
      <c r="C774" s="1" t="str">
        <f>IFERROR(__xludf.DUMMYFUNCTION("""COMPUTED_VALUE"""),"★★★")</f>
        <v>★★★</v>
      </c>
      <c r="D774" s="4">
        <f>IFERROR(__xludf.DUMMYFUNCTION("""COMPUTED_VALUE"""),44240.0)</f>
        <v>44240</v>
      </c>
      <c r="E774" s="1">
        <v>3.0</v>
      </c>
    </row>
    <row r="775" ht="15.75" customHeight="1">
      <c r="A775" s="1" t="str">
        <f>IFERROR(__xludf.DUMMYFUNCTION("""COMPUTED_VALUE"""),"Weapon")</f>
        <v>Weapon</v>
      </c>
      <c r="B775" s="1" t="str">
        <f>IFERROR(__xludf.DUMMYFUNCTION("""COMPUTED_VALUE"""),"Emerald Orb")</f>
        <v>Emerald Orb</v>
      </c>
      <c r="C775" s="1" t="str">
        <f>IFERROR(__xludf.DUMMYFUNCTION("""COMPUTED_VALUE"""),"★★★")</f>
        <v>★★★</v>
      </c>
      <c r="D775" s="4">
        <f>IFERROR(__xludf.DUMMYFUNCTION("""COMPUTED_VALUE"""),44240.0)</f>
        <v>44240</v>
      </c>
      <c r="E775" s="1">
        <v>3.0</v>
      </c>
    </row>
    <row r="776" ht="15.75" customHeight="1">
      <c r="A776" s="1" t="str">
        <f>IFERROR(__xludf.DUMMYFUNCTION("""COMPUTED_VALUE"""),"Weapon")</f>
        <v>Weapon</v>
      </c>
      <c r="B776" s="1" t="str">
        <f>IFERROR(__xludf.DUMMYFUNCTION("""COMPUTED_VALUE"""),"Magic Guide")</f>
        <v>Magic Guide</v>
      </c>
      <c r="C776" s="1" t="str">
        <f>IFERROR(__xludf.DUMMYFUNCTION("""COMPUTED_VALUE"""),"★★★")</f>
        <v>★★★</v>
      </c>
      <c r="D776" s="4">
        <f>IFERROR(__xludf.DUMMYFUNCTION("""COMPUTED_VALUE"""),44240.0)</f>
        <v>44240</v>
      </c>
      <c r="E776" s="1">
        <v>3.0</v>
      </c>
    </row>
    <row r="777" ht="15.75" customHeight="1">
      <c r="A777" s="1" t="str">
        <f>IFERROR(__xludf.DUMMYFUNCTION("""COMPUTED_VALUE"""),"Weapon")</f>
        <v>Weapon</v>
      </c>
      <c r="B777" s="1" t="str">
        <f>IFERROR(__xludf.DUMMYFUNCTION("""COMPUTED_VALUE"""),"Eye of Perception")</f>
        <v>Eye of Perception</v>
      </c>
      <c r="C777" s="1" t="str">
        <f>IFERROR(__xludf.DUMMYFUNCTION("""COMPUTED_VALUE"""),"★★★★")</f>
        <v>★★★★</v>
      </c>
      <c r="D777" s="4">
        <f>IFERROR(__xludf.DUMMYFUNCTION("""COMPUTED_VALUE"""),44240.0)</f>
        <v>44240</v>
      </c>
      <c r="E777" s="1">
        <v>4.0</v>
      </c>
    </row>
    <row r="778" ht="15.75" customHeight="1">
      <c r="A778" s="1" t="str">
        <f>IFERROR(__xludf.DUMMYFUNCTION("""COMPUTED_VALUE"""),"Weapon")</f>
        <v>Weapon</v>
      </c>
      <c r="B778" s="1" t="str">
        <f>IFERROR(__xludf.DUMMYFUNCTION("""COMPUTED_VALUE"""),"Cool Steel")</f>
        <v>Cool Steel</v>
      </c>
      <c r="C778" s="1" t="str">
        <f>IFERROR(__xludf.DUMMYFUNCTION("""COMPUTED_VALUE"""),"★★★")</f>
        <v>★★★</v>
      </c>
      <c r="D778" s="4">
        <f>IFERROR(__xludf.DUMMYFUNCTION("""COMPUTED_VALUE"""),44240.0)</f>
        <v>44240</v>
      </c>
      <c r="E778" s="1">
        <v>3.0</v>
      </c>
    </row>
    <row r="779" ht="15.75" customHeight="1">
      <c r="A779" s="1" t="str">
        <f>IFERROR(__xludf.DUMMYFUNCTION("""COMPUTED_VALUE"""),"Weapon")</f>
        <v>Weapon</v>
      </c>
      <c r="B779" s="1" t="str">
        <f>IFERROR(__xludf.DUMMYFUNCTION("""COMPUTED_VALUE"""),"Harbinger of Dawn")</f>
        <v>Harbinger of Dawn</v>
      </c>
      <c r="C779" s="1" t="str">
        <f>IFERROR(__xludf.DUMMYFUNCTION("""COMPUTED_VALUE"""),"★★★")</f>
        <v>★★★</v>
      </c>
      <c r="D779" s="4">
        <f>IFERROR(__xludf.DUMMYFUNCTION("""COMPUTED_VALUE"""),44240.0)</f>
        <v>44240</v>
      </c>
      <c r="E779" s="1">
        <v>3.0</v>
      </c>
    </row>
    <row r="780" ht="15.75" customHeight="1">
      <c r="A780" s="1" t="str">
        <f>IFERROR(__xludf.DUMMYFUNCTION("""COMPUTED_VALUE"""),"Weapon")</f>
        <v>Weapon</v>
      </c>
      <c r="B780" s="1" t="str">
        <f>IFERROR(__xludf.DUMMYFUNCTION("""COMPUTED_VALUE"""),"Black Tassel")</f>
        <v>Black Tassel</v>
      </c>
      <c r="C780" s="1" t="str">
        <f>IFERROR(__xludf.DUMMYFUNCTION("""COMPUTED_VALUE"""),"★★★")</f>
        <v>★★★</v>
      </c>
      <c r="D780" s="4">
        <f>IFERROR(__xludf.DUMMYFUNCTION("""COMPUTED_VALUE"""),44240.0)</f>
        <v>44240</v>
      </c>
      <c r="E780" s="1">
        <v>3.0</v>
      </c>
    </row>
    <row r="781" ht="15.75" customHeight="1">
      <c r="A781" s="1" t="str">
        <f>IFERROR(__xludf.DUMMYFUNCTION("""COMPUTED_VALUE"""),"Weapon")</f>
        <v>Weapon</v>
      </c>
      <c r="B781" s="1" t="str">
        <f>IFERROR(__xludf.DUMMYFUNCTION("""COMPUTED_VALUE"""),"Raven Bow")</f>
        <v>Raven Bow</v>
      </c>
      <c r="C781" s="1" t="str">
        <f>IFERROR(__xludf.DUMMYFUNCTION("""COMPUTED_VALUE"""),"★★★")</f>
        <v>★★★</v>
      </c>
      <c r="D781" s="4">
        <f>IFERROR(__xludf.DUMMYFUNCTION("""COMPUTED_VALUE"""),44240.0)</f>
        <v>44240</v>
      </c>
      <c r="E781" s="1">
        <v>3.0</v>
      </c>
    </row>
    <row r="782" ht="15.75" customHeight="1">
      <c r="A782" s="1" t="str">
        <f>IFERROR(__xludf.DUMMYFUNCTION("""COMPUTED_VALUE"""),"Weapon")</f>
        <v>Weapon</v>
      </c>
      <c r="B782" s="1" t="str">
        <f>IFERROR(__xludf.DUMMYFUNCTION("""COMPUTED_VALUE"""),"Bloodtainted Greatsword")</f>
        <v>Bloodtainted Greatsword</v>
      </c>
      <c r="C782" s="1" t="str">
        <f>IFERROR(__xludf.DUMMYFUNCTION("""COMPUTED_VALUE"""),"★★★")</f>
        <v>★★★</v>
      </c>
      <c r="D782" s="4">
        <f>IFERROR(__xludf.DUMMYFUNCTION("""COMPUTED_VALUE"""),44240.0)</f>
        <v>44240</v>
      </c>
      <c r="E782" s="1">
        <v>3.0</v>
      </c>
    </row>
    <row r="783" ht="15.75" customHeight="1">
      <c r="A783" s="1" t="str">
        <f>IFERROR(__xludf.DUMMYFUNCTION("""COMPUTED_VALUE"""),"Weapon")</f>
        <v>Weapon</v>
      </c>
      <c r="B783" s="1" t="str">
        <f>IFERROR(__xludf.DUMMYFUNCTION("""COMPUTED_VALUE"""),"Skyrider Sword")</f>
        <v>Skyrider Sword</v>
      </c>
      <c r="C783" s="1" t="str">
        <f>IFERROR(__xludf.DUMMYFUNCTION("""COMPUTED_VALUE"""),"★★★")</f>
        <v>★★★</v>
      </c>
      <c r="D783" s="4">
        <f>IFERROR(__xludf.DUMMYFUNCTION("""COMPUTED_VALUE"""),44240.0)</f>
        <v>44240</v>
      </c>
      <c r="E783" s="1">
        <v>3.0</v>
      </c>
    </row>
    <row r="784" ht="15.75" customHeight="1">
      <c r="A784" s="1" t="str">
        <f>IFERROR(__xludf.DUMMYFUNCTION("""COMPUTED_VALUE"""),"Weapon")</f>
        <v>Weapon</v>
      </c>
      <c r="B784" s="1" t="str">
        <f>IFERROR(__xludf.DUMMYFUNCTION("""COMPUTED_VALUE"""),"Thrilling Tales of Dragon Slayers")</f>
        <v>Thrilling Tales of Dragon Slayers</v>
      </c>
      <c r="C784" s="1" t="str">
        <f>IFERROR(__xludf.DUMMYFUNCTION("""COMPUTED_VALUE"""),"★★★")</f>
        <v>★★★</v>
      </c>
      <c r="D784" s="4">
        <f>IFERROR(__xludf.DUMMYFUNCTION("""COMPUTED_VALUE"""),44240.0)</f>
        <v>44240</v>
      </c>
      <c r="E784" s="1">
        <v>3.0</v>
      </c>
    </row>
    <row r="785" ht="15.75" customHeight="1">
      <c r="A785" s="1" t="str">
        <f>IFERROR(__xludf.DUMMYFUNCTION("""COMPUTED_VALUE"""),"Weapon")</f>
        <v>Weapon</v>
      </c>
      <c r="B785" s="1" t="str">
        <f>IFERROR(__xludf.DUMMYFUNCTION("""COMPUTED_VALUE"""),"Raven Bow")</f>
        <v>Raven Bow</v>
      </c>
      <c r="C785" s="1" t="str">
        <f>IFERROR(__xludf.DUMMYFUNCTION("""COMPUTED_VALUE"""),"★★★")</f>
        <v>★★★</v>
      </c>
      <c r="D785" s="4">
        <f>IFERROR(__xludf.DUMMYFUNCTION("""COMPUTED_VALUE"""),44240.0)</f>
        <v>44240</v>
      </c>
      <c r="E785" s="1">
        <v>3.0</v>
      </c>
    </row>
    <row r="786" ht="15.75" customHeight="1">
      <c r="A786" s="1" t="str">
        <f>IFERROR(__xludf.DUMMYFUNCTION("""COMPUTED_VALUE"""),"Weapon")</f>
        <v>Weapon</v>
      </c>
      <c r="B786" s="1" t="str">
        <f>IFERROR(__xludf.DUMMYFUNCTION("""COMPUTED_VALUE"""),"The Flute")</f>
        <v>The Flute</v>
      </c>
      <c r="C786" s="1" t="str">
        <f>IFERROR(__xludf.DUMMYFUNCTION("""COMPUTED_VALUE"""),"★★★★")</f>
        <v>★★★★</v>
      </c>
      <c r="D786" s="4">
        <f>IFERROR(__xludf.DUMMYFUNCTION("""COMPUTED_VALUE"""),44240.0)</f>
        <v>44240</v>
      </c>
      <c r="E786" s="1">
        <v>4.0</v>
      </c>
    </row>
    <row r="787" ht="15.75" customHeight="1">
      <c r="A787" s="1" t="str">
        <f>IFERROR(__xludf.DUMMYFUNCTION("""COMPUTED_VALUE"""),"Weapon")</f>
        <v>Weapon</v>
      </c>
      <c r="B787" s="1" t="str">
        <f>IFERROR(__xludf.DUMMYFUNCTION("""COMPUTED_VALUE"""),"Skyrider Sword")</f>
        <v>Skyrider Sword</v>
      </c>
      <c r="C787" s="1" t="str">
        <f>IFERROR(__xludf.DUMMYFUNCTION("""COMPUTED_VALUE"""),"★★★")</f>
        <v>★★★</v>
      </c>
      <c r="D787" s="4">
        <f>IFERROR(__xludf.DUMMYFUNCTION("""COMPUTED_VALUE"""),44240.0)</f>
        <v>44240</v>
      </c>
      <c r="E787" s="1">
        <v>3.0</v>
      </c>
    </row>
    <row r="788" ht="15.75" customHeight="1">
      <c r="A788" s="1" t="str">
        <f>IFERROR(__xludf.DUMMYFUNCTION("""COMPUTED_VALUE"""),"Weapon")</f>
        <v>Weapon</v>
      </c>
      <c r="B788" s="1" t="str">
        <f>IFERROR(__xludf.DUMMYFUNCTION("""COMPUTED_VALUE"""),"Harbinger of Dawn")</f>
        <v>Harbinger of Dawn</v>
      </c>
      <c r="C788" s="1" t="str">
        <f>IFERROR(__xludf.DUMMYFUNCTION("""COMPUTED_VALUE"""),"★★★")</f>
        <v>★★★</v>
      </c>
      <c r="D788" s="4">
        <f>IFERROR(__xludf.DUMMYFUNCTION("""COMPUTED_VALUE"""),44240.0)</f>
        <v>44240</v>
      </c>
      <c r="E788" s="1">
        <v>3.0</v>
      </c>
    </row>
    <row r="789" ht="15.75" customHeight="1">
      <c r="A789" s="1" t="str">
        <f>IFERROR(__xludf.DUMMYFUNCTION("""COMPUTED_VALUE"""),"Weapon")</f>
        <v>Weapon</v>
      </c>
      <c r="B789" s="1" t="str">
        <f>IFERROR(__xludf.DUMMYFUNCTION("""COMPUTED_VALUE"""),"Raven Bow")</f>
        <v>Raven Bow</v>
      </c>
      <c r="C789" s="1" t="str">
        <f>IFERROR(__xludf.DUMMYFUNCTION("""COMPUTED_VALUE"""),"★★★")</f>
        <v>★★★</v>
      </c>
      <c r="D789" s="4">
        <f>IFERROR(__xludf.DUMMYFUNCTION("""COMPUTED_VALUE"""),44240.0)</f>
        <v>44240</v>
      </c>
      <c r="E789" s="1">
        <v>3.0</v>
      </c>
    </row>
    <row r="790" ht="15.75" customHeight="1">
      <c r="A790" s="1" t="str">
        <f>IFERROR(__xludf.DUMMYFUNCTION("""COMPUTED_VALUE"""),"Weapon")</f>
        <v>Weapon</v>
      </c>
      <c r="B790" s="1" t="str">
        <f>IFERROR(__xludf.DUMMYFUNCTION("""COMPUTED_VALUE"""),"Slingshot")</f>
        <v>Slingshot</v>
      </c>
      <c r="C790" s="1" t="str">
        <f>IFERROR(__xludf.DUMMYFUNCTION("""COMPUTED_VALUE"""),"★★★")</f>
        <v>★★★</v>
      </c>
      <c r="D790" s="4">
        <f>IFERROR(__xludf.DUMMYFUNCTION("""COMPUTED_VALUE"""),44240.0)</f>
        <v>44240</v>
      </c>
      <c r="E790" s="1">
        <v>3.0</v>
      </c>
    </row>
    <row r="791" ht="15.75" customHeight="1">
      <c r="A791" s="1" t="str">
        <f>IFERROR(__xludf.DUMMYFUNCTION("""COMPUTED_VALUE"""),"Weapon")</f>
        <v>Weapon</v>
      </c>
      <c r="B791" s="1" t="str">
        <f>IFERROR(__xludf.DUMMYFUNCTION("""COMPUTED_VALUE"""),"Raven Bow")</f>
        <v>Raven Bow</v>
      </c>
      <c r="C791" s="1" t="str">
        <f>IFERROR(__xludf.DUMMYFUNCTION("""COMPUTED_VALUE"""),"★★★")</f>
        <v>★★★</v>
      </c>
      <c r="D791" s="4">
        <f>IFERROR(__xludf.DUMMYFUNCTION("""COMPUTED_VALUE"""),44240.0)</f>
        <v>44240</v>
      </c>
      <c r="E791" s="1">
        <v>3.0</v>
      </c>
    </row>
    <row r="792" ht="15.75" customHeight="1">
      <c r="A792" s="1" t="str">
        <f>IFERROR(__xludf.DUMMYFUNCTION("""COMPUTED_VALUE"""),"Weapon")</f>
        <v>Weapon</v>
      </c>
      <c r="B792" s="1" t="str">
        <f>IFERROR(__xludf.DUMMYFUNCTION("""COMPUTED_VALUE"""),"Thrilling Tales of Dragon Slayers")</f>
        <v>Thrilling Tales of Dragon Slayers</v>
      </c>
      <c r="C792" s="1" t="str">
        <f>IFERROR(__xludf.DUMMYFUNCTION("""COMPUTED_VALUE"""),"★★★")</f>
        <v>★★★</v>
      </c>
      <c r="D792" s="4">
        <f>IFERROR(__xludf.DUMMYFUNCTION("""COMPUTED_VALUE"""),44240.0)</f>
        <v>44240</v>
      </c>
      <c r="E792" s="1">
        <v>3.0</v>
      </c>
    </row>
    <row r="793" ht="15.75" customHeight="1">
      <c r="A793" s="1" t="str">
        <f>IFERROR(__xludf.DUMMYFUNCTION("""COMPUTED_VALUE"""),"Weapon")</f>
        <v>Weapon</v>
      </c>
      <c r="B793" s="1" t="str">
        <f>IFERROR(__xludf.DUMMYFUNCTION("""COMPUTED_VALUE"""),"Favonius Lance")</f>
        <v>Favonius Lance</v>
      </c>
      <c r="C793" s="1" t="str">
        <f>IFERROR(__xludf.DUMMYFUNCTION("""COMPUTED_VALUE"""),"★★★★")</f>
        <v>★★★★</v>
      </c>
      <c r="D793" s="4">
        <f>IFERROR(__xludf.DUMMYFUNCTION("""COMPUTED_VALUE"""),44240.0)</f>
        <v>44240</v>
      </c>
      <c r="E793" s="1">
        <v>4.0</v>
      </c>
    </row>
    <row r="794" ht="15.75" customHeight="1">
      <c r="A794" s="1" t="str">
        <f>IFERROR(__xludf.DUMMYFUNCTION("""COMPUTED_VALUE"""),"Weapon")</f>
        <v>Weapon</v>
      </c>
      <c r="B794" s="1" t="str">
        <f>IFERROR(__xludf.DUMMYFUNCTION("""COMPUTED_VALUE"""),"Slingshot")</f>
        <v>Slingshot</v>
      </c>
      <c r="C794" s="1" t="str">
        <f>IFERROR(__xludf.DUMMYFUNCTION("""COMPUTED_VALUE"""),"★★★")</f>
        <v>★★★</v>
      </c>
      <c r="D794" s="4">
        <f>IFERROR(__xludf.DUMMYFUNCTION("""COMPUTED_VALUE"""),44240.0)</f>
        <v>44240</v>
      </c>
      <c r="E794" s="1">
        <v>3.0</v>
      </c>
    </row>
    <row r="795" ht="15.75" customHeight="1">
      <c r="A795" s="1" t="str">
        <f>IFERROR(__xludf.DUMMYFUNCTION("""COMPUTED_VALUE"""),"Weapon")</f>
        <v>Weapon</v>
      </c>
      <c r="B795" s="1" t="str">
        <f>IFERROR(__xludf.DUMMYFUNCTION("""COMPUTED_VALUE"""),"Black Tassel")</f>
        <v>Black Tassel</v>
      </c>
      <c r="C795" s="1" t="str">
        <f>IFERROR(__xludf.DUMMYFUNCTION("""COMPUTED_VALUE"""),"★★★")</f>
        <v>★★★</v>
      </c>
      <c r="D795" s="4">
        <f>IFERROR(__xludf.DUMMYFUNCTION("""COMPUTED_VALUE"""),44240.0)</f>
        <v>44240</v>
      </c>
      <c r="E795" s="1">
        <v>3.0</v>
      </c>
    </row>
    <row r="796" ht="15.75" customHeight="1">
      <c r="A796" s="1" t="str">
        <f>IFERROR(__xludf.DUMMYFUNCTION("""COMPUTED_VALUE"""),"Weapon")</f>
        <v>Weapon</v>
      </c>
      <c r="B796" s="1" t="str">
        <f>IFERROR(__xludf.DUMMYFUNCTION("""COMPUTED_VALUE"""),"Raven Bow")</f>
        <v>Raven Bow</v>
      </c>
      <c r="C796" s="1" t="str">
        <f>IFERROR(__xludf.DUMMYFUNCTION("""COMPUTED_VALUE"""),"★★★")</f>
        <v>★★★</v>
      </c>
      <c r="D796" s="4">
        <f>IFERROR(__xludf.DUMMYFUNCTION("""COMPUTED_VALUE"""),44240.0)</f>
        <v>44240</v>
      </c>
      <c r="E796" s="1">
        <v>3.0</v>
      </c>
    </row>
    <row r="797" ht="15.75" customHeight="1">
      <c r="A797" s="1" t="str">
        <f>IFERROR(__xludf.DUMMYFUNCTION("""COMPUTED_VALUE"""),"Weapon")</f>
        <v>Weapon</v>
      </c>
      <c r="B797" s="1" t="str">
        <f>IFERROR(__xludf.DUMMYFUNCTION("""COMPUTED_VALUE"""),"Magic Guide")</f>
        <v>Magic Guide</v>
      </c>
      <c r="C797" s="1" t="str">
        <f>IFERROR(__xludf.DUMMYFUNCTION("""COMPUTED_VALUE"""),"★★★")</f>
        <v>★★★</v>
      </c>
      <c r="D797" s="4">
        <f>IFERROR(__xludf.DUMMYFUNCTION("""COMPUTED_VALUE"""),44240.0)</f>
        <v>44240</v>
      </c>
      <c r="E797" s="1">
        <v>3.0</v>
      </c>
    </row>
    <row r="798" ht="15.75" customHeight="1">
      <c r="A798" s="1" t="str">
        <f>IFERROR(__xludf.DUMMYFUNCTION("""COMPUTED_VALUE"""),"Weapon")</f>
        <v>Weapon</v>
      </c>
      <c r="B798" s="1" t="str">
        <f>IFERROR(__xludf.DUMMYFUNCTION("""COMPUTED_VALUE"""),"Cool Steel")</f>
        <v>Cool Steel</v>
      </c>
      <c r="C798" s="1" t="str">
        <f>IFERROR(__xludf.DUMMYFUNCTION("""COMPUTED_VALUE"""),"★★★")</f>
        <v>★★★</v>
      </c>
      <c r="D798" s="4">
        <f>IFERROR(__xludf.DUMMYFUNCTION("""COMPUTED_VALUE"""),44240.0)</f>
        <v>44240</v>
      </c>
      <c r="E798" s="1">
        <v>3.0</v>
      </c>
    </row>
    <row r="799" ht="15.75" customHeight="1">
      <c r="A799" s="1" t="str">
        <f>IFERROR(__xludf.DUMMYFUNCTION("""COMPUTED_VALUE"""),"Weapon")</f>
        <v>Weapon</v>
      </c>
      <c r="B799" s="1" t="str">
        <f>IFERROR(__xludf.DUMMYFUNCTION("""COMPUTED_VALUE"""),"Debate Club")</f>
        <v>Debate Club</v>
      </c>
      <c r="C799" s="1" t="str">
        <f>IFERROR(__xludf.DUMMYFUNCTION("""COMPUTED_VALUE"""),"★★★")</f>
        <v>★★★</v>
      </c>
      <c r="D799" s="4">
        <f>IFERROR(__xludf.DUMMYFUNCTION("""COMPUTED_VALUE"""),44240.0)</f>
        <v>44240</v>
      </c>
      <c r="E799" s="1">
        <v>3.0</v>
      </c>
    </row>
    <row r="800" ht="15.75" customHeight="1">
      <c r="A800" s="1" t="str">
        <f>IFERROR(__xludf.DUMMYFUNCTION("""COMPUTED_VALUE"""),"Weapon")</f>
        <v>Weapon</v>
      </c>
      <c r="B800" s="1" t="str">
        <f>IFERROR(__xludf.DUMMYFUNCTION("""COMPUTED_VALUE"""),"Bloodtainted Greatsword")</f>
        <v>Bloodtainted Greatsword</v>
      </c>
      <c r="C800" s="1" t="str">
        <f>IFERROR(__xludf.DUMMYFUNCTION("""COMPUTED_VALUE"""),"★★★")</f>
        <v>★★★</v>
      </c>
      <c r="D800" s="4">
        <f>IFERROR(__xludf.DUMMYFUNCTION("""COMPUTED_VALUE"""),44240.0)</f>
        <v>44240</v>
      </c>
      <c r="E800" s="1">
        <v>3.0</v>
      </c>
    </row>
    <row r="801" ht="15.75" customHeight="1">
      <c r="A801" s="1" t="str">
        <f>IFERROR(__xludf.DUMMYFUNCTION("""COMPUTED_VALUE"""),"Weapon")</f>
        <v>Weapon</v>
      </c>
      <c r="B801" s="1" t="str">
        <f>IFERROR(__xludf.DUMMYFUNCTION("""COMPUTED_VALUE"""),"Black Tassel")</f>
        <v>Black Tassel</v>
      </c>
      <c r="C801" s="1" t="str">
        <f>IFERROR(__xludf.DUMMYFUNCTION("""COMPUTED_VALUE"""),"★★★")</f>
        <v>★★★</v>
      </c>
      <c r="D801" s="4">
        <f>IFERROR(__xludf.DUMMYFUNCTION("""COMPUTED_VALUE"""),44240.0)</f>
        <v>44240</v>
      </c>
      <c r="E801" s="1">
        <v>3.0</v>
      </c>
    </row>
    <row r="802" ht="15.75" customHeight="1">
      <c r="A802" s="1" t="str">
        <f>IFERROR(__xludf.DUMMYFUNCTION("""COMPUTED_VALUE"""),"Weapon")</f>
        <v>Weapon</v>
      </c>
      <c r="B802" s="1" t="str">
        <f>IFERROR(__xludf.DUMMYFUNCTION("""COMPUTED_VALUE"""),"Favonius Lance")</f>
        <v>Favonius Lance</v>
      </c>
      <c r="C802" s="1" t="str">
        <f>IFERROR(__xludf.DUMMYFUNCTION("""COMPUTED_VALUE"""),"★★★★")</f>
        <v>★★★★</v>
      </c>
      <c r="D802" s="4">
        <f>IFERROR(__xludf.DUMMYFUNCTION("""COMPUTED_VALUE"""),44240.0)</f>
        <v>44240</v>
      </c>
      <c r="E802" s="1">
        <v>4.0</v>
      </c>
    </row>
    <row r="803" ht="15.75" customHeight="1">
      <c r="A803" s="1" t="str">
        <f>IFERROR(__xludf.DUMMYFUNCTION("""COMPUTED_VALUE"""),"Weapon")</f>
        <v>Weapon</v>
      </c>
      <c r="B803" s="1" t="str">
        <f>IFERROR(__xludf.DUMMYFUNCTION("""COMPUTED_VALUE"""),"Ferrous Shadow")</f>
        <v>Ferrous Shadow</v>
      </c>
      <c r="C803" s="1" t="str">
        <f>IFERROR(__xludf.DUMMYFUNCTION("""COMPUTED_VALUE"""),"★★★")</f>
        <v>★★★</v>
      </c>
      <c r="D803" s="4">
        <f>IFERROR(__xludf.DUMMYFUNCTION("""COMPUTED_VALUE"""),44240.0)</f>
        <v>44240</v>
      </c>
      <c r="E803" s="1">
        <v>3.0</v>
      </c>
    </row>
    <row r="804" ht="15.75" customHeight="1">
      <c r="A804" s="1" t="str">
        <f>IFERROR(__xludf.DUMMYFUNCTION("""COMPUTED_VALUE"""),"Weapon")</f>
        <v>Weapon</v>
      </c>
      <c r="B804" s="1" t="str">
        <f>IFERROR(__xludf.DUMMYFUNCTION("""COMPUTED_VALUE"""),"Black Tassel")</f>
        <v>Black Tassel</v>
      </c>
      <c r="C804" s="1" t="str">
        <f>IFERROR(__xludf.DUMMYFUNCTION("""COMPUTED_VALUE"""),"★★★")</f>
        <v>★★★</v>
      </c>
      <c r="D804" s="4">
        <f>IFERROR(__xludf.DUMMYFUNCTION("""COMPUTED_VALUE"""),44240.0)</f>
        <v>44240</v>
      </c>
      <c r="E804" s="1">
        <v>3.0</v>
      </c>
    </row>
    <row r="805" ht="15.75" customHeight="1">
      <c r="A805" s="1" t="str">
        <f>IFERROR(__xludf.DUMMYFUNCTION("""COMPUTED_VALUE"""),"Weapon")</f>
        <v>Weapon</v>
      </c>
      <c r="B805" s="1" t="str">
        <f>IFERROR(__xludf.DUMMYFUNCTION("""COMPUTED_VALUE"""),"Skyrider Sword")</f>
        <v>Skyrider Sword</v>
      </c>
      <c r="C805" s="1" t="str">
        <f>IFERROR(__xludf.DUMMYFUNCTION("""COMPUTED_VALUE"""),"★★★")</f>
        <v>★★★</v>
      </c>
      <c r="D805" s="4">
        <f>IFERROR(__xludf.DUMMYFUNCTION("""COMPUTED_VALUE"""),44240.0)</f>
        <v>44240</v>
      </c>
      <c r="E805" s="1">
        <v>3.0</v>
      </c>
    </row>
    <row r="806" ht="15.75" customHeight="1">
      <c r="A806" s="1" t="str">
        <f>IFERROR(__xludf.DUMMYFUNCTION("""COMPUTED_VALUE"""),"Weapon")</f>
        <v>Weapon</v>
      </c>
      <c r="B806" s="1" t="str">
        <f>IFERROR(__xludf.DUMMYFUNCTION("""COMPUTED_VALUE"""),"Primordial Jade Winged-Spear")</f>
        <v>Primordial Jade Winged-Spear</v>
      </c>
      <c r="C806" s="1" t="str">
        <f>IFERROR(__xludf.DUMMYFUNCTION("""COMPUTED_VALUE"""),"★★★★★")</f>
        <v>★★★★★</v>
      </c>
      <c r="D806" s="4">
        <f>IFERROR(__xludf.DUMMYFUNCTION("""COMPUTED_VALUE"""),44240.0)</f>
        <v>44240</v>
      </c>
      <c r="E806" s="1">
        <v>5.0</v>
      </c>
    </row>
    <row r="807" ht="15.75" customHeight="1">
      <c r="A807" s="1" t="str">
        <f>IFERROR(__xludf.DUMMYFUNCTION("""COMPUTED_VALUE"""),"Weapon")</f>
        <v>Weapon</v>
      </c>
      <c r="B807" s="1" t="str">
        <f>IFERROR(__xludf.DUMMYFUNCTION("""COMPUTED_VALUE"""),"Harbinger of Dawn")</f>
        <v>Harbinger of Dawn</v>
      </c>
      <c r="C807" s="1" t="str">
        <f>IFERROR(__xludf.DUMMYFUNCTION("""COMPUTED_VALUE"""),"★★★")</f>
        <v>★★★</v>
      </c>
      <c r="D807" s="4">
        <f>IFERROR(__xludf.DUMMYFUNCTION("""COMPUTED_VALUE"""),44250.0)</f>
        <v>44250</v>
      </c>
      <c r="E807" s="1">
        <v>3.0</v>
      </c>
    </row>
    <row r="808" ht="15.75" customHeight="1">
      <c r="A808" s="1" t="str">
        <f>IFERROR(__xludf.DUMMYFUNCTION("""COMPUTED_VALUE"""),"Weapon")</f>
        <v>Weapon</v>
      </c>
      <c r="B808" s="1" t="str">
        <f>IFERROR(__xludf.DUMMYFUNCTION("""COMPUTED_VALUE"""),"Debate Club")</f>
        <v>Debate Club</v>
      </c>
      <c r="C808" s="1" t="str">
        <f>IFERROR(__xludf.DUMMYFUNCTION("""COMPUTED_VALUE"""),"★★★")</f>
        <v>★★★</v>
      </c>
      <c r="D808" s="4">
        <f>IFERROR(__xludf.DUMMYFUNCTION("""COMPUTED_VALUE"""),44250.0)</f>
        <v>44250</v>
      </c>
      <c r="E808" s="1">
        <v>3.0</v>
      </c>
    </row>
    <row r="809" ht="15.75" customHeight="1">
      <c r="A809" s="1" t="str">
        <f>IFERROR(__xludf.DUMMYFUNCTION("""COMPUTED_VALUE"""),"Weapon")</f>
        <v>Weapon</v>
      </c>
      <c r="B809" s="1" t="str">
        <f>IFERROR(__xludf.DUMMYFUNCTION("""COMPUTED_VALUE"""),"Cool Steel")</f>
        <v>Cool Steel</v>
      </c>
      <c r="C809" s="1" t="str">
        <f>IFERROR(__xludf.DUMMYFUNCTION("""COMPUTED_VALUE"""),"★★★")</f>
        <v>★★★</v>
      </c>
      <c r="D809" s="4">
        <f>IFERROR(__xludf.DUMMYFUNCTION("""COMPUTED_VALUE"""),44250.0)</f>
        <v>44250</v>
      </c>
      <c r="E809" s="1">
        <v>3.0</v>
      </c>
    </row>
    <row r="810" ht="15.75" customHeight="1">
      <c r="A810" s="1" t="str">
        <f>IFERROR(__xludf.DUMMYFUNCTION("""COMPUTED_VALUE"""),"Weapon")</f>
        <v>Weapon</v>
      </c>
      <c r="B810" s="1" t="str">
        <f>IFERROR(__xludf.DUMMYFUNCTION("""COMPUTED_VALUE"""),"Lion's Roar")</f>
        <v>Lion's Roar</v>
      </c>
      <c r="C810" s="1" t="str">
        <f>IFERROR(__xludf.DUMMYFUNCTION("""COMPUTED_VALUE"""),"★★★★")</f>
        <v>★★★★</v>
      </c>
      <c r="D810" s="4">
        <f>IFERROR(__xludf.DUMMYFUNCTION("""COMPUTED_VALUE"""),44250.0)</f>
        <v>44250</v>
      </c>
      <c r="E810" s="1">
        <v>4.0</v>
      </c>
    </row>
    <row r="811" ht="15.75" customHeight="1">
      <c r="A811" s="1" t="str">
        <f>IFERROR(__xludf.DUMMYFUNCTION("""COMPUTED_VALUE"""),"Weapon")</f>
        <v>Weapon</v>
      </c>
      <c r="B811" s="1" t="str">
        <f>IFERROR(__xludf.DUMMYFUNCTION("""COMPUTED_VALUE"""),"Slingshot")</f>
        <v>Slingshot</v>
      </c>
      <c r="C811" s="1" t="str">
        <f>IFERROR(__xludf.DUMMYFUNCTION("""COMPUTED_VALUE"""),"★★★")</f>
        <v>★★★</v>
      </c>
      <c r="D811" s="4">
        <f>IFERROR(__xludf.DUMMYFUNCTION("""COMPUTED_VALUE"""),44250.0)</f>
        <v>44250</v>
      </c>
      <c r="E811" s="1">
        <v>3.0</v>
      </c>
    </row>
    <row r="812" ht="15.75" customHeight="1">
      <c r="A812" s="1" t="str">
        <f>IFERROR(__xludf.DUMMYFUNCTION("""COMPUTED_VALUE"""),"Weapon")</f>
        <v>Weapon</v>
      </c>
      <c r="B812" s="1" t="str">
        <f>IFERROR(__xludf.DUMMYFUNCTION("""COMPUTED_VALUE"""),"Debate Club")</f>
        <v>Debate Club</v>
      </c>
      <c r="C812" s="1" t="str">
        <f>IFERROR(__xludf.DUMMYFUNCTION("""COMPUTED_VALUE"""),"★★★")</f>
        <v>★★★</v>
      </c>
      <c r="D812" s="4">
        <f>IFERROR(__xludf.DUMMYFUNCTION("""COMPUTED_VALUE"""),44250.0)</f>
        <v>44250</v>
      </c>
      <c r="E812" s="1">
        <v>3.0</v>
      </c>
    </row>
    <row r="813" ht="15.75" customHeight="1">
      <c r="A813" s="1" t="str">
        <f>IFERROR(__xludf.DUMMYFUNCTION("""COMPUTED_VALUE"""),"Weapon")</f>
        <v>Weapon</v>
      </c>
      <c r="B813" s="1" t="str">
        <f>IFERROR(__xludf.DUMMYFUNCTION("""COMPUTED_VALUE"""),"Sharpshooter's Oath")</f>
        <v>Sharpshooter's Oath</v>
      </c>
      <c r="C813" s="1" t="str">
        <f>IFERROR(__xludf.DUMMYFUNCTION("""COMPUTED_VALUE"""),"★★★")</f>
        <v>★★★</v>
      </c>
      <c r="D813" s="4">
        <f>IFERROR(__xludf.DUMMYFUNCTION("""COMPUTED_VALUE"""),44250.0)</f>
        <v>44250</v>
      </c>
      <c r="E813" s="1">
        <v>3.0</v>
      </c>
    </row>
    <row r="814" ht="15.75" customHeight="1">
      <c r="A814" s="1" t="str">
        <f>IFERROR(__xludf.DUMMYFUNCTION("""COMPUTED_VALUE"""),"Weapon")</f>
        <v>Weapon</v>
      </c>
      <c r="B814" s="1" t="str">
        <f>IFERROR(__xludf.DUMMYFUNCTION("""COMPUTED_VALUE"""),"Slingshot")</f>
        <v>Slingshot</v>
      </c>
      <c r="C814" s="1" t="str">
        <f>IFERROR(__xludf.DUMMYFUNCTION("""COMPUTED_VALUE"""),"★★★")</f>
        <v>★★★</v>
      </c>
      <c r="D814" s="4">
        <f>IFERROR(__xludf.DUMMYFUNCTION("""COMPUTED_VALUE"""),44250.0)</f>
        <v>44250</v>
      </c>
      <c r="E814" s="1">
        <v>3.0</v>
      </c>
    </row>
    <row r="815" ht="15.75" customHeight="1">
      <c r="A815" s="1" t="str">
        <f>IFERROR(__xludf.DUMMYFUNCTION("""COMPUTED_VALUE"""),"Weapon")</f>
        <v>Weapon</v>
      </c>
      <c r="B815" s="1" t="str">
        <f>IFERROR(__xludf.DUMMYFUNCTION("""COMPUTED_VALUE"""),"The Widsith")</f>
        <v>The Widsith</v>
      </c>
      <c r="C815" s="1" t="str">
        <f>IFERROR(__xludf.DUMMYFUNCTION("""COMPUTED_VALUE"""),"★★★★")</f>
        <v>★★★★</v>
      </c>
      <c r="D815" s="4">
        <f>IFERROR(__xludf.DUMMYFUNCTION("""COMPUTED_VALUE"""),44250.0)</f>
        <v>44250</v>
      </c>
      <c r="E815" s="1">
        <v>4.0</v>
      </c>
    </row>
    <row r="816" ht="15.75" customHeight="1">
      <c r="A816" s="1" t="str">
        <f>IFERROR(__xludf.DUMMYFUNCTION("""COMPUTED_VALUE"""),"Weapon")</f>
        <v>Weapon</v>
      </c>
      <c r="B816" s="1" t="str">
        <f>IFERROR(__xludf.DUMMYFUNCTION("""COMPUTED_VALUE"""),"Sharpshooter's Oath")</f>
        <v>Sharpshooter's Oath</v>
      </c>
      <c r="C816" s="1" t="str">
        <f>IFERROR(__xludf.DUMMYFUNCTION("""COMPUTED_VALUE"""),"★★★")</f>
        <v>★★★</v>
      </c>
      <c r="D816" s="4">
        <f>IFERROR(__xludf.DUMMYFUNCTION("""COMPUTED_VALUE"""),44250.0)</f>
        <v>44250</v>
      </c>
      <c r="E816" s="1">
        <v>3.0</v>
      </c>
    </row>
    <row r="817" ht="15.75" customHeight="1">
      <c r="A817" s="1" t="str">
        <f>IFERROR(__xludf.DUMMYFUNCTION("""COMPUTED_VALUE"""),"Weapon")</f>
        <v>Weapon</v>
      </c>
      <c r="B817" s="1" t="str">
        <f>IFERROR(__xludf.DUMMYFUNCTION("""COMPUTED_VALUE"""),"Debate Club")</f>
        <v>Debate Club</v>
      </c>
      <c r="C817" s="1" t="str">
        <f>IFERROR(__xludf.DUMMYFUNCTION("""COMPUTED_VALUE"""),"★★★")</f>
        <v>★★★</v>
      </c>
      <c r="D817" s="4">
        <f>IFERROR(__xludf.DUMMYFUNCTION("""COMPUTED_VALUE"""),44250.0)</f>
        <v>44250</v>
      </c>
      <c r="E817" s="1">
        <v>3.0</v>
      </c>
    </row>
    <row r="818" ht="15.75" customHeight="1">
      <c r="A818" s="1" t="str">
        <f>IFERROR(__xludf.DUMMYFUNCTION("""COMPUTED_VALUE"""),"Weapon")</f>
        <v>Weapon</v>
      </c>
      <c r="B818" s="1" t="str">
        <f>IFERROR(__xludf.DUMMYFUNCTION("""COMPUTED_VALUE"""),"Cool Steel")</f>
        <v>Cool Steel</v>
      </c>
      <c r="C818" s="1" t="str">
        <f>IFERROR(__xludf.DUMMYFUNCTION("""COMPUTED_VALUE"""),"★★★")</f>
        <v>★★★</v>
      </c>
      <c r="D818" s="4">
        <f>IFERROR(__xludf.DUMMYFUNCTION("""COMPUTED_VALUE"""),44250.0)</f>
        <v>44250</v>
      </c>
      <c r="E818" s="1">
        <v>3.0</v>
      </c>
    </row>
    <row r="819" ht="15.75" customHeight="1">
      <c r="A819" s="1" t="str">
        <f>IFERROR(__xludf.DUMMYFUNCTION("""COMPUTED_VALUE"""),"Weapon")</f>
        <v>Weapon</v>
      </c>
      <c r="B819" s="1" t="str">
        <f>IFERROR(__xludf.DUMMYFUNCTION("""COMPUTED_VALUE"""),"Ferrous Shadow")</f>
        <v>Ferrous Shadow</v>
      </c>
      <c r="C819" s="1" t="str">
        <f>IFERROR(__xludf.DUMMYFUNCTION("""COMPUTED_VALUE"""),"★★★")</f>
        <v>★★★</v>
      </c>
      <c r="D819" s="4">
        <f>IFERROR(__xludf.DUMMYFUNCTION("""COMPUTED_VALUE"""),44250.0)</f>
        <v>44250</v>
      </c>
      <c r="E819" s="1">
        <v>3.0</v>
      </c>
    </row>
    <row r="820" ht="15.75" customHeight="1">
      <c r="A820" s="1" t="str">
        <f>IFERROR(__xludf.DUMMYFUNCTION("""COMPUTED_VALUE"""),"Weapon")</f>
        <v>Weapon</v>
      </c>
      <c r="B820" s="1" t="str">
        <f>IFERROR(__xludf.DUMMYFUNCTION("""COMPUTED_VALUE"""),"Emerald Orb")</f>
        <v>Emerald Orb</v>
      </c>
      <c r="C820" s="1" t="str">
        <f>IFERROR(__xludf.DUMMYFUNCTION("""COMPUTED_VALUE"""),"★★★")</f>
        <v>★★★</v>
      </c>
      <c r="D820" s="4">
        <f>IFERROR(__xludf.DUMMYFUNCTION("""COMPUTED_VALUE"""),44250.0)</f>
        <v>44250</v>
      </c>
      <c r="E820" s="1">
        <v>3.0</v>
      </c>
    </row>
    <row r="821" ht="15.75" customHeight="1">
      <c r="A821" s="1" t="str">
        <f>IFERROR(__xludf.DUMMYFUNCTION("""COMPUTED_VALUE"""),"Weapon")</f>
        <v>Weapon</v>
      </c>
      <c r="B821" s="1" t="str">
        <f>IFERROR(__xludf.DUMMYFUNCTION("""COMPUTED_VALUE"""),"Cool Steel")</f>
        <v>Cool Steel</v>
      </c>
      <c r="C821" s="1" t="str">
        <f>IFERROR(__xludf.DUMMYFUNCTION("""COMPUTED_VALUE"""),"★★★")</f>
        <v>★★★</v>
      </c>
      <c r="D821" s="4">
        <f>IFERROR(__xludf.DUMMYFUNCTION("""COMPUTED_VALUE"""),44250.0)</f>
        <v>44250</v>
      </c>
      <c r="E821" s="1">
        <v>3.0</v>
      </c>
    </row>
    <row r="822" ht="15.75" customHeight="1">
      <c r="A822" s="1" t="str">
        <f>IFERROR(__xludf.DUMMYFUNCTION("""COMPUTED_VALUE"""),"Weapon")</f>
        <v>Weapon</v>
      </c>
      <c r="B822" s="1" t="str">
        <f>IFERROR(__xludf.DUMMYFUNCTION("""COMPUTED_VALUE"""),"Bloodtainted Greatsword")</f>
        <v>Bloodtainted Greatsword</v>
      </c>
      <c r="C822" s="1" t="str">
        <f>IFERROR(__xludf.DUMMYFUNCTION("""COMPUTED_VALUE"""),"★★★")</f>
        <v>★★★</v>
      </c>
      <c r="D822" s="4">
        <f>IFERROR(__xludf.DUMMYFUNCTION("""COMPUTED_VALUE"""),44250.0)</f>
        <v>44250</v>
      </c>
      <c r="E822" s="1">
        <v>3.0</v>
      </c>
    </row>
    <row r="823" ht="15.75" customHeight="1">
      <c r="A823" s="1" t="str">
        <f>IFERROR(__xludf.DUMMYFUNCTION("""COMPUTED_VALUE"""),"Character")</f>
        <v>Character</v>
      </c>
      <c r="B823" s="1" t="str">
        <f>IFERROR(__xludf.DUMMYFUNCTION("""COMPUTED_VALUE"""),"Xiangling")</f>
        <v>Xiangling</v>
      </c>
      <c r="C823" s="1" t="str">
        <f>IFERROR(__xludf.DUMMYFUNCTION("""COMPUTED_VALUE"""),"★★★★")</f>
        <v>★★★★</v>
      </c>
      <c r="D823" s="4">
        <f>IFERROR(__xludf.DUMMYFUNCTION("""COMPUTED_VALUE"""),44250.0)</f>
        <v>44250</v>
      </c>
      <c r="E823" s="1">
        <v>4.0</v>
      </c>
    </row>
    <row r="824" ht="15.75" customHeight="1">
      <c r="A824" s="1" t="str">
        <f>IFERROR(__xludf.DUMMYFUNCTION("""COMPUTED_VALUE"""),"Weapon")</f>
        <v>Weapon</v>
      </c>
      <c r="B824" s="1" t="str">
        <f>IFERROR(__xludf.DUMMYFUNCTION("""COMPUTED_VALUE"""),"Harbinger of Dawn")</f>
        <v>Harbinger of Dawn</v>
      </c>
      <c r="C824" s="1" t="str">
        <f>IFERROR(__xludf.DUMMYFUNCTION("""COMPUTED_VALUE"""),"★★★")</f>
        <v>★★★</v>
      </c>
      <c r="D824" s="4">
        <f>IFERROR(__xludf.DUMMYFUNCTION("""COMPUTED_VALUE"""),44250.0)</f>
        <v>44250</v>
      </c>
      <c r="E824" s="1">
        <v>3.0</v>
      </c>
    </row>
    <row r="825" ht="15.75" customHeight="1">
      <c r="A825" s="1" t="str">
        <f>IFERROR(__xludf.DUMMYFUNCTION("""COMPUTED_VALUE"""),"Weapon")</f>
        <v>Weapon</v>
      </c>
      <c r="B825" s="1" t="str">
        <f>IFERROR(__xludf.DUMMYFUNCTION("""COMPUTED_VALUE"""),"Emerald Orb")</f>
        <v>Emerald Orb</v>
      </c>
      <c r="C825" s="1" t="str">
        <f>IFERROR(__xludf.DUMMYFUNCTION("""COMPUTED_VALUE"""),"★★★")</f>
        <v>★★★</v>
      </c>
      <c r="D825" s="4">
        <f>IFERROR(__xludf.DUMMYFUNCTION("""COMPUTED_VALUE"""),44250.0)</f>
        <v>44250</v>
      </c>
      <c r="E825" s="1">
        <v>3.0</v>
      </c>
    </row>
    <row r="826" ht="15.75" customHeight="1">
      <c r="A826" s="1" t="str">
        <f>IFERROR(__xludf.DUMMYFUNCTION("""COMPUTED_VALUE"""),"Weapon")</f>
        <v>Weapon</v>
      </c>
      <c r="B826" s="1" t="str">
        <f>IFERROR(__xludf.DUMMYFUNCTION("""COMPUTED_VALUE"""),"Thrilling Tales of Dragon Slayers")</f>
        <v>Thrilling Tales of Dragon Slayers</v>
      </c>
      <c r="C826" s="1" t="str">
        <f>IFERROR(__xludf.DUMMYFUNCTION("""COMPUTED_VALUE"""),"★★★")</f>
        <v>★★★</v>
      </c>
      <c r="D826" s="4">
        <f>IFERROR(__xludf.DUMMYFUNCTION("""COMPUTED_VALUE"""),44250.0)</f>
        <v>44250</v>
      </c>
      <c r="E826" s="1">
        <v>3.0</v>
      </c>
    </row>
    <row r="827" ht="15.75" customHeight="1">
      <c r="A827" s="1" t="str">
        <f>IFERROR(__xludf.DUMMYFUNCTION("""COMPUTED_VALUE"""),"Weapon")</f>
        <v>Weapon</v>
      </c>
      <c r="B827" s="1" t="str">
        <f>IFERROR(__xludf.DUMMYFUNCTION("""COMPUTED_VALUE"""),"Slingshot")</f>
        <v>Slingshot</v>
      </c>
      <c r="C827" s="1" t="str">
        <f>IFERROR(__xludf.DUMMYFUNCTION("""COMPUTED_VALUE"""),"★★★")</f>
        <v>★★★</v>
      </c>
      <c r="D827" s="4">
        <f>IFERROR(__xludf.DUMMYFUNCTION("""COMPUTED_VALUE"""),44250.0)</f>
        <v>44250</v>
      </c>
      <c r="E827" s="1">
        <v>3.0</v>
      </c>
    </row>
    <row r="828" ht="15.75" customHeight="1">
      <c r="A828" s="1" t="str">
        <f>IFERROR(__xludf.DUMMYFUNCTION("""COMPUTED_VALUE"""),"Weapon")</f>
        <v>Weapon</v>
      </c>
      <c r="B828" s="1" t="str">
        <f>IFERROR(__xludf.DUMMYFUNCTION("""COMPUTED_VALUE"""),"Bloodtainted Greatsword")</f>
        <v>Bloodtainted Greatsword</v>
      </c>
      <c r="C828" s="1" t="str">
        <f>IFERROR(__xludf.DUMMYFUNCTION("""COMPUTED_VALUE"""),"★★★")</f>
        <v>★★★</v>
      </c>
      <c r="D828" s="4">
        <f>IFERROR(__xludf.DUMMYFUNCTION("""COMPUTED_VALUE"""),44250.0)</f>
        <v>44250</v>
      </c>
      <c r="E828" s="1">
        <v>3.0</v>
      </c>
    </row>
    <row r="829" ht="15.75" customHeight="1">
      <c r="A829" s="1" t="str">
        <f>IFERROR(__xludf.DUMMYFUNCTION("""COMPUTED_VALUE"""),"Weapon")</f>
        <v>Weapon</v>
      </c>
      <c r="B829" s="1" t="str">
        <f>IFERROR(__xludf.DUMMYFUNCTION("""COMPUTED_VALUE"""),"Harbinger of Dawn")</f>
        <v>Harbinger of Dawn</v>
      </c>
      <c r="C829" s="1" t="str">
        <f>IFERROR(__xludf.DUMMYFUNCTION("""COMPUTED_VALUE"""),"★★★")</f>
        <v>★★★</v>
      </c>
      <c r="D829" s="4">
        <f>IFERROR(__xludf.DUMMYFUNCTION("""COMPUTED_VALUE"""),44250.0)</f>
        <v>44250</v>
      </c>
      <c r="E829" s="1">
        <v>3.0</v>
      </c>
    </row>
    <row r="830" ht="15.75" customHeight="1">
      <c r="A830" s="1" t="str">
        <f>IFERROR(__xludf.DUMMYFUNCTION("""COMPUTED_VALUE"""),"Weapon")</f>
        <v>Weapon</v>
      </c>
      <c r="B830" s="1" t="str">
        <f>IFERROR(__xludf.DUMMYFUNCTION("""COMPUTED_VALUE"""),"Slingshot")</f>
        <v>Slingshot</v>
      </c>
      <c r="C830" s="1" t="str">
        <f>IFERROR(__xludf.DUMMYFUNCTION("""COMPUTED_VALUE"""),"★★★")</f>
        <v>★★★</v>
      </c>
      <c r="D830" s="4">
        <f>IFERROR(__xludf.DUMMYFUNCTION("""COMPUTED_VALUE"""),44250.0)</f>
        <v>44250</v>
      </c>
      <c r="E830" s="1">
        <v>3.0</v>
      </c>
    </row>
    <row r="831" ht="15.75" customHeight="1">
      <c r="A831" s="1" t="str">
        <f>IFERROR(__xludf.DUMMYFUNCTION("""COMPUTED_VALUE"""),"Weapon")</f>
        <v>Weapon</v>
      </c>
      <c r="B831" s="1" t="str">
        <f>IFERROR(__xludf.DUMMYFUNCTION("""COMPUTED_VALUE"""),"Raven Bow")</f>
        <v>Raven Bow</v>
      </c>
      <c r="C831" s="1" t="str">
        <f>IFERROR(__xludf.DUMMYFUNCTION("""COMPUTED_VALUE"""),"★★★")</f>
        <v>★★★</v>
      </c>
      <c r="D831" s="4">
        <f>IFERROR(__xludf.DUMMYFUNCTION("""COMPUTED_VALUE"""),44250.0)</f>
        <v>44250</v>
      </c>
      <c r="E831" s="1">
        <v>3.0</v>
      </c>
    </row>
    <row r="832" ht="15.75" customHeight="1">
      <c r="A832" s="1" t="str">
        <f>IFERROR(__xludf.DUMMYFUNCTION("""COMPUTED_VALUE"""),"Weapon")</f>
        <v>Weapon</v>
      </c>
      <c r="B832" s="1" t="str">
        <f>IFERROR(__xludf.DUMMYFUNCTION("""COMPUTED_VALUE"""),"Sacrificial Bow")</f>
        <v>Sacrificial Bow</v>
      </c>
      <c r="C832" s="1" t="str">
        <f>IFERROR(__xludf.DUMMYFUNCTION("""COMPUTED_VALUE"""),"★★★★")</f>
        <v>★★★★</v>
      </c>
      <c r="D832" s="4">
        <f>IFERROR(__xludf.DUMMYFUNCTION("""COMPUTED_VALUE"""),44250.0)</f>
        <v>44250</v>
      </c>
      <c r="E832" s="1">
        <v>4.0</v>
      </c>
    </row>
    <row r="833" ht="15.75" customHeight="1">
      <c r="A833" s="1" t="str">
        <f>IFERROR(__xludf.DUMMYFUNCTION("""COMPUTED_VALUE"""),"Weapon")</f>
        <v>Weapon</v>
      </c>
      <c r="B833" s="1" t="str">
        <f>IFERROR(__xludf.DUMMYFUNCTION("""COMPUTED_VALUE"""),"Sharpshooter's Oath")</f>
        <v>Sharpshooter's Oath</v>
      </c>
      <c r="C833" s="1" t="str">
        <f>IFERROR(__xludf.DUMMYFUNCTION("""COMPUTED_VALUE"""),"★★★")</f>
        <v>★★★</v>
      </c>
      <c r="D833" s="4">
        <f>IFERROR(__xludf.DUMMYFUNCTION("""COMPUTED_VALUE"""),44250.0)</f>
        <v>44250</v>
      </c>
      <c r="E833" s="1">
        <v>3.0</v>
      </c>
    </row>
    <row r="834" ht="15.75" customHeight="1">
      <c r="A834" s="1" t="str">
        <f>IFERROR(__xludf.DUMMYFUNCTION("""COMPUTED_VALUE"""),"Weapon")</f>
        <v>Weapon</v>
      </c>
      <c r="B834" s="1" t="str">
        <f>IFERROR(__xludf.DUMMYFUNCTION("""COMPUTED_VALUE"""),"Debate Club")</f>
        <v>Debate Club</v>
      </c>
      <c r="C834" s="1" t="str">
        <f>IFERROR(__xludf.DUMMYFUNCTION("""COMPUTED_VALUE"""),"★★★")</f>
        <v>★★★</v>
      </c>
      <c r="D834" s="4">
        <f>IFERROR(__xludf.DUMMYFUNCTION("""COMPUTED_VALUE"""),44250.0)</f>
        <v>44250</v>
      </c>
      <c r="E834" s="1">
        <v>3.0</v>
      </c>
    </row>
    <row r="835" ht="15.75" customHeight="1">
      <c r="A835" s="1" t="str">
        <f>IFERROR(__xludf.DUMMYFUNCTION("""COMPUTED_VALUE"""),"Weapon")</f>
        <v>Weapon</v>
      </c>
      <c r="B835" s="1" t="str">
        <f>IFERROR(__xludf.DUMMYFUNCTION("""COMPUTED_VALUE"""),"Sacrificial Bow")</f>
        <v>Sacrificial Bow</v>
      </c>
      <c r="C835" s="1" t="str">
        <f>IFERROR(__xludf.DUMMYFUNCTION("""COMPUTED_VALUE"""),"★★★★")</f>
        <v>★★★★</v>
      </c>
      <c r="D835" s="4">
        <f>IFERROR(__xludf.DUMMYFUNCTION("""COMPUTED_VALUE"""),44250.0)</f>
        <v>44250</v>
      </c>
      <c r="E835" s="1">
        <v>4.0</v>
      </c>
    </row>
    <row r="836" ht="15.75" customHeight="1">
      <c r="A836" s="1" t="str">
        <f>IFERROR(__xludf.DUMMYFUNCTION("""COMPUTED_VALUE"""),"Weapon")</f>
        <v>Weapon</v>
      </c>
      <c r="B836" s="1" t="str">
        <f>IFERROR(__xludf.DUMMYFUNCTION("""COMPUTED_VALUE"""),"Cool Steel")</f>
        <v>Cool Steel</v>
      </c>
      <c r="C836" s="1" t="str">
        <f>IFERROR(__xludf.DUMMYFUNCTION("""COMPUTED_VALUE"""),"★★★")</f>
        <v>★★★</v>
      </c>
      <c r="D836" s="4">
        <f>IFERROR(__xludf.DUMMYFUNCTION("""COMPUTED_VALUE"""),44250.0)</f>
        <v>44250</v>
      </c>
      <c r="E836" s="1">
        <v>3.0</v>
      </c>
    </row>
    <row r="837" ht="15.75" customHeight="1">
      <c r="A837" s="1" t="str">
        <f>IFERROR(__xludf.DUMMYFUNCTION("""COMPUTED_VALUE"""),"Weapon")</f>
        <v>Weapon</v>
      </c>
      <c r="B837" s="1" t="str">
        <f>IFERROR(__xludf.DUMMYFUNCTION("""COMPUTED_VALUE"""),"Bloodtainted Greatsword")</f>
        <v>Bloodtainted Greatsword</v>
      </c>
      <c r="C837" s="1" t="str">
        <f>IFERROR(__xludf.DUMMYFUNCTION("""COMPUTED_VALUE"""),"★★★")</f>
        <v>★★★</v>
      </c>
      <c r="D837" s="4">
        <f>IFERROR(__xludf.DUMMYFUNCTION("""COMPUTED_VALUE"""),44250.0)</f>
        <v>44250</v>
      </c>
      <c r="E837" s="1">
        <v>3.0</v>
      </c>
    </row>
    <row r="838" ht="15.75" customHeight="1">
      <c r="A838" s="1" t="str">
        <f>IFERROR(__xludf.DUMMYFUNCTION("""COMPUTED_VALUE"""),"Weapon")</f>
        <v>Weapon</v>
      </c>
      <c r="B838" s="1" t="str">
        <f>IFERROR(__xludf.DUMMYFUNCTION("""COMPUTED_VALUE"""),"Slingshot")</f>
        <v>Slingshot</v>
      </c>
      <c r="C838" s="1" t="str">
        <f>IFERROR(__xludf.DUMMYFUNCTION("""COMPUTED_VALUE"""),"★★★")</f>
        <v>★★★</v>
      </c>
      <c r="D838" s="4">
        <f>IFERROR(__xludf.DUMMYFUNCTION("""COMPUTED_VALUE"""),44250.0)</f>
        <v>44250</v>
      </c>
      <c r="E838" s="1">
        <v>3.0</v>
      </c>
    </row>
    <row r="839" ht="15.75" customHeight="1">
      <c r="A839" s="1" t="str">
        <f>IFERROR(__xludf.DUMMYFUNCTION("""COMPUTED_VALUE"""),"Weapon")</f>
        <v>Weapon</v>
      </c>
      <c r="B839" s="1" t="str">
        <f>IFERROR(__xludf.DUMMYFUNCTION("""COMPUTED_VALUE"""),"Emerald Orb")</f>
        <v>Emerald Orb</v>
      </c>
      <c r="C839" s="1" t="str">
        <f>IFERROR(__xludf.DUMMYFUNCTION("""COMPUTED_VALUE"""),"★★★")</f>
        <v>★★★</v>
      </c>
      <c r="D839" s="4">
        <f>IFERROR(__xludf.DUMMYFUNCTION("""COMPUTED_VALUE"""),44250.0)</f>
        <v>44250</v>
      </c>
      <c r="E839" s="1">
        <v>3.0</v>
      </c>
    </row>
    <row r="840" ht="15.75" customHeight="1">
      <c r="A840" s="1" t="str">
        <f>IFERROR(__xludf.DUMMYFUNCTION("""COMPUTED_VALUE"""),"Weapon")</f>
        <v>Weapon</v>
      </c>
      <c r="B840" s="1" t="str">
        <f>IFERROR(__xludf.DUMMYFUNCTION("""COMPUTED_VALUE"""),"Debate Club")</f>
        <v>Debate Club</v>
      </c>
      <c r="C840" s="1" t="str">
        <f>IFERROR(__xludf.DUMMYFUNCTION("""COMPUTED_VALUE"""),"★★★")</f>
        <v>★★★</v>
      </c>
      <c r="D840" s="4">
        <f>IFERROR(__xludf.DUMMYFUNCTION("""COMPUTED_VALUE"""),44250.0)</f>
        <v>44250</v>
      </c>
      <c r="E840" s="1">
        <v>3.0</v>
      </c>
    </row>
    <row r="841" ht="15.75" customHeight="1">
      <c r="A841" s="1" t="str">
        <f>IFERROR(__xludf.DUMMYFUNCTION("""COMPUTED_VALUE"""),"Weapon")</f>
        <v>Weapon</v>
      </c>
      <c r="B841" s="1" t="str">
        <f>IFERROR(__xludf.DUMMYFUNCTION("""COMPUTED_VALUE"""),"Emerald Orb")</f>
        <v>Emerald Orb</v>
      </c>
      <c r="C841" s="1" t="str">
        <f>IFERROR(__xludf.DUMMYFUNCTION("""COMPUTED_VALUE"""),"★★★")</f>
        <v>★★★</v>
      </c>
      <c r="D841" s="4">
        <f>IFERROR(__xludf.DUMMYFUNCTION("""COMPUTED_VALUE"""),44250.0)</f>
        <v>44250</v>
      </c>
      <c r="E841" s="1">
        <v>3.0</v>
      </c>
    </row>
    <row r="842" ht="15.75" customHeight="1">
      <c r="A842" s="1" t="str">
        <f>IFERROR(__xludf.DUMMYFUNCTION("""COMPUTED_VALUE"""),"Weapon")</f>
        <v>Weapon</v>
      </c>
      <c r="B842" s="1" t="str">
        <f>IFERROR(__xludf.DUMMYFUNCTION("""COMPUTED_VALUE"""),"Slingshot")</f>
        <v>Slingshot</v>
      </c>
      <c r="C842" s="1" t="str">
        <f>IFERROR(__xludf.DUMMYFUNCTION("""COMPUTED_VALUE"""),"★★★")</f>
        <v>★★★</v>
      </c>
      <c r="D842" s="4">
        <f>IFERROR(__xludf.DUMMYFUNCTION("""COMPUTED_VALUE"""),44250.0)</f>
        <v>44250</v>
      </c>
      <c r="E842" s="1">
        <v>3.0</v>
      </c>
    </row>
    <row r="843" ht="15.75" customHeight="1">
      <c r="A843" s="1" t="str">
        <f>IFERROR(__xludf.DUMMYFUNCTION("""COMPUTED_VALUE"""),"Weapon")</f>
        <v>Weapon</v>
      </c>
      <c r="B843" s="1" t="str">
        <f>IFERROR(__xludf.DUMMYFUNCTION("""COMPUTED_VALUE"""),"Lion's Roar")</f>
        <v>Lion's Roar</v>
      </c>
      <c r="C843" s="1" t="str">
        <f>IFERROR(__xludf.DUMMYFUNCTION("""COMPUTED_VALUE"""),"★★★★")</f>
        <v>★★★★</v>
      </c>
      <c r="D843" s="4">
        <f>IFERROR(__xludf.DUMMYFUNCTION("""COMPUTED_VALUE"""),44250.0)</f>
        <v>44250</v>
      </c>
      <c r="E843" s="1">
        <v>4.0</v>
      </c>
    </row>
    <row r="844" ht="15.75" customHeight="1">
      <c r="A844" s="1" t="str">
        <f>IFERROR(__xludf.DUMMYFUNCTION("""COMPUTED_VALUE"""),"Weapon")</f>
        <v>Weapon</v>
      </c>
      <c r="B844" s="1" t="str">
        <f>IFERROR(__xludf.DUMMYFUNCTION("""COMPUTED_VALUE"""),"Bloodtainted Greatsword")</f>
        <v>Bloodtainted Greatsword</v>
      </c>
      <c r="C844" s="1" t="str">
        <f>IFERROR(__xludf.DUMMYFUNCTION("""COMPUTED_VALUE"""),"★★★")</f>
        <v>★★★</v>
      </c>
      <c r="D844" s="4">
        <f>IFERROR(__xludf.DUMMYFUNCTION("""COMPUTED_VALUE"""),44250.0)</f>
        <v>44250</v>
      </c>
      <c r="E844" s="1">
        <v>3.0</v>
      </c>
    </row>
    <row r="845" ht="15.75" customHeight="1">
      <c r="A845" s="1" t="str">
        <f>IFERROR(__xludf.DUMMYFUNCTION("""COMPUTED_VALUE"""),"Weapon")</f>
        <v>Weapon</v>
      </c>
      <c r="B845" s="1" t="str">
        <f>IFERROR(__xludf.DUMMYFUNCTION("""COMPUTED_VALUE"""),"Ferrous Shadow")</f>
        <v>Ferrous Shadow</v>
      </c>
      <c r="C845" s="1" t="str">
        <f>IFERROR(__xludf.DUMMYFUNCTION("""COMPUTED_VALUE"""),"★★★")</f>
        <v>★★★</v>
      </c>
      <c r="D845" s="4">
        <f>IFERROR(__xludf.DUMMYFUNCTION("""COMPUTED_VALUE"""),44250.0)</f>
        <v>44250</v>
      </c>
      <c r="E845" s="1">
        <v>3.0</v>
      </c>
    </row>
    <row r="846" ht="15.75" customHeight="1">
      <c r="A846" s="1" t="str">
        <f>IFERROR(__xludf.DUMMYFUNCTION("""COMPUTED_VALUE"""),"Weapon")</f>
        <v>Weapon</v>
      </c>
      <c r="B846" s="1" t="str">
        <f>IFERROR(__xludf.DUMMYFUNCTION("""COMPUTED_VALUE"""),"Harbinger of Dawn")</f>
        <v>Harbinger of Dawn</v>
      </c>
      <c r="C846" s="1" t="str">
        <f>IFERROR(__xludf.DUMMYFUNCTION("""COMPUTED_VALUE"""),"★★★")</f>
        <v>★★★</v>
      </c>
      <c r="D846" s="4">
        <f>IFERROR(__xludf.DUMMYFUNCTION("""COMPUTED_VALUE"""),44250.0)</f>
        <v>44250</v>
      </c>
      <c r="E846" s="1">
        <v>3.0</v>
      </c>
    </row>
    <row r="847" ht="15.75" customHeight="1">
      <c r="A847" s="1" t="str">
        <f>IFERROR(__xludf.DUMMYFUNCTION("""COMPUTED_VALUE"""),"Weapon")</f>
        <v>Weapon</v>
      </c>
      <c r="B847" s="1" t="str">
        <f>IFERROR(__xludf.DUMMYFUNCTION("""COMPUTED_VALUE"""),"Slingshot")</f>
        <v>Slingshot</v>
      </c>
      <c r="C847" s="1" t="str">
        <f>IFERROR(__xludf.DUMMYFUNCTION("""COMPUTED_VALUE"""),"★★★")</f>
        <v>★★★</v>
      </c>
      <c r="D847" s="4">
        <f>IFERROR(__xludf.DUMMYFUNCTION("""COMPUTED_VALUE"""),44250.0)</f>
        <v>44250</v>
      </c>
      <c r="E847" s="1">
        <v>3.0</v>
      </c>
    </row>
    <row r="848" ht="15.75" customHeight="1">
      <c r="A848" s="1" t="str">
        <f>IFERROR(__xludf.DUMMYFUNCTION("""COMPUTED_VALUE"""),"Weapon")</f>
        <v>Weapon</v>
      </c>
      <c r="B848" s="1" t="str">
        <f>IFERROR(__xludf.DUMMYFUNCTION("""COMPUTED_VALUE"""),"Cool Steel")</f>
        <v>Cool Steel</v>
      </c>
      <c r="C848" s="1" t="str">
        <f>IFERROR(__xludf.DUMMYFUNCTION("""COMPUTED_VALUE"""),"★★★")</f>
        <v>★★★</v>
      </c>
      <c r="D848" s="4">
        <f>IFERROR(__xludf.DUMMYFUNCTION("""COMPUTED_VALUE"""),44250.0)</f>
        <v>44250</v>
      </c>
      <c r="E848" s="1">
        <v>3.0</v>
      </c>
    </row>
    <row r="849" ht="15.75" customHeight="1">
      <c r="A849" s="1" t="str">
        <f>IFERROR(__xludf.DUMMYFUNCTION("""COMPUTED_VALUE"""),"Weapon")</f>
        <v>Weapon</v>
      </c>
      <c r="B849" s="1" t="str">
        <f>IFERROR(__xludf.DUMMYFUNCTION("""COMPUTED_VALUE"""),"Harbinger of Dawn")</f>
        <v>Harbinger of Dawn</v>
      </c>
      <c r="C849" s="1" t="str">
        <f>IFERROR(__xludf.DUMMYFUNCTION("""COMPUTED_VALUE"""),"★★★")</f>
        <v>★★★</v>
      </c>
      <c r="D849" s="4">
        <f>IFERROR(__xludf.DUMMYFUNCTION("""COMPUTED_VALUE"""),44250.0)</f>
        <v>44250</v>
      </c>
      <c r="E849" s="1">
        <v>3.0</v>
      </c>
    </row>
    <row r="850" ht="15.75" customHeight="1">
      <c r="A850" s="1" t="str">
        <f>IFERROR(__xludf.DUMMYFUNCTION("""COMPUTED_VALUE"""),"Weapon")</f>
        <v>Weapon</v>
      </c>
      <c r="B850" s="1" t="str">
        <f>IFERROR(__xludf.DUMMYFUNCTION("""COMPUTED_VALUE"""),"Emerald Orb")</f>
        <v>Emerald Orb</v>
      </c>
      <c r="C850" s="1" t="str">
        <f>IFERROR(__xludf.DUMMYFUNCTION("""COMPUTED_VALUE"""),"★★★")</f>
        <v>★★★</v>
      </c>
      <c r="D850" s="4">
        <f>IFERROR(__xludf.DUMMYFUNCTION("""COMPUTED_VALUE"""),44250.0)</f>
        <v>44250</v>
      </c>
      <c r="E850" s="1">
        <v>3.0</v>
      </c>
    </row>
    <row r="851" ht="15.75" customHeight="1">
      <c r="A851" s="1" t="str">
        <f>IFERROR(__xludf.DUMMYFUNCTION("""COMPUTED_VALUE"""),"Weapon")</f>
        <v>Weapon</v>
      </c>
      <c r="B851" s="1" t="str">
        <f>IFERROR(__xludf.DUMMYFUNCTION("""COMPUTED_VALUE"""),"Emerald Orb")</f>
        <v>Emerald Orb</v>
      </c>
      <c r="C851" s="1" t="str">
        <f>IFERROR(__xludf.DUMMYFUNCTION("""COMPUTED_VALUE"""),"★★★")</f>
        <v>★★★</v>
      </c>
      <c r="D851" s="4">
        <f>IFERROR(__xludf.DUMMYFUNCTION("""COMPUTED_VALUE"""),44250.0)</f>
        <v>44250</v>
      </c>
      <c r="E851" s="1">
        <v>3.0</v>
      </c>
    </row>
    <row r="852" ht="15.75" customHeight="1">
      <c r="A852" s="1" t="str">
        <f>IFERROR(__xludf.DUMMYFUNCTION("""COMPUTED_VALUE"""),"Weapon")</f>
        <v>Weapon</v>
      </c>
      <c r="B852" s="1" t="str">
        <f>IFERROR(__xludf.DUMMYFUNCTION("""COMPUTED_VALUE"""),"Lithic Blade")</f>
        <v>Lithic Blade</v>
      </c>
      <c r="C852" s="1" t="str">
        <f>IFERROR(__xludf.DUMMYFUNCTION("""COMPUTED_VALUE"""),"★★★★")</f>
        <v>★★★★</v>
      </c>
      <c r="D852" s="4">
        <f>IFERROR(__xludf.DUMMYFUNCTION("""COMPUTED_VALUE"""),44250.0)</f>
        <v>44250</v>
      </c>
      <c r="E852" s="1">
        <v>4.0</v>
      </c>
    </row>
    <row r="853" ht="15.75" customHeight="1">
      <c r="A853" s="1" t="str">
        <f>IFERROR(__xludf.DUMMYFUNCTION("""COMPUTED_VALUE"""),"Weapon")</f>
        <v>Weapon</v>
      </c>
      <c r="B853" s="1" t="str">
        <f>IFERROR(__xludf.DUMMYFUNCTION("""COMPUTED_VALUE"""),"Harbinger of Dawn")</f>
        <v>Harbinger of Dawn</v>
      </c>
      <c r="C853" s="1" t="str">
        <f>IFERROR(__xludf.DUMMYFUNCTION("""COMPUTED_VALUE"""),"★★★")</f>
        <v>★★★</v>
      </c>
      <c r="D853" s="4">
        <f>IFERROR(__xludf.DUMMYFUNCTION("""COMPUTED_VALUE"""),44250.0)</f>
        <v>44250</v>
      </c>
      <c r="E853" s="1">
        <v>3.0</v>
      </c>
    </row>
    <row r="854" ht="15.75" customHeight="1">
      <c r="A854" s="1" t="str">
        <f>IFERROR(__xludf.DUMMYFUNCTION("""COMPUTED_VALUE"""),"Weapon")</f>
        <v>Weapon</v>
      </c>
      <c r="B854" s="1" t="str">
        <f>IFERROR(__xludf.DUMMYFUNCTION("""COMPUTED_VALUE"""),"Harbinger of Dawn")</f>
        <v>Harbinger of Dawn</v>
      </c>
      <c r="C854" s="1" t="str">
        <f>IFERROR(__xludf.DUMMYFUNCTION("""COMPUTED_VALUE"""),"★★★")</f>
        <v>★★★</v>
      </c>
      <c r="D854" s="4">
        <f>IFERROR(__xludf.DUMMYFUNCTION("""COMPUTED_VALUE"""),44250.0)</f>
        <v>44250</v>
      </c>
      <c r="E854" s="1">
        <v>3.0</v>
      </c>
    </row>
    <row r="855" ht="15.75" customHeight="1">
      <c r="A855" s="1" t="str">
        <f>IFERROR(__xludf.DUMMYFUNCTION("""COMPUTED_VALUE"""),"Weapon")</f>
        <v>Weapon</v>
      </c>
      <c r="B855" s="1" t="str">
        <f>IFERROR(__xludf.DUMMYFUNCTION("""COMPUTED_VALUE"""),"Debate Club")</f>
        <v>Debate Club</v>
      </c>
      <c r="C855" s="1" t="str">
        <f>IFERROR(__xludf.DUMMYFUNCTION("""COMPUTED_VALUE"""),"★★★")</f>
        <v>★★★</v>
      </c>
      <c r="D855" s="4">
        <f>IFERROR(__xludf.DUMMYFUNCTION("""COMPUTED_VALUE"""),44250.0)</f>
        <v>44250</v>
      </c>
      <c r="E855" s="1">
        <v>3.0</v>
      </c>
    </row>
    <row r="856" ht="15.75" customHeight="1">
      <c r="A856" s="1" t="str">
        <f>IFERROR(__xludf.DUMMYFUNCTION("""COMPUTED_VALUE"""),"Weapon")</f>
        <v>Weapon</v>
      </c>
      <c r="B856" s="1" t="str">
        <f>IFERROR(__xludf.DUMMYFUNCTION("""COMPUTED_VALUE"""),"Sharpshooter's Oath")</f>
        <v>Sharpshooter's Oath</v>
      </c>
      <c r="C856" s="1" t="str">
        <f>IFERROR(__xludf.DUMMYFUNCTION("""COMPUTED_VALUE"""),"★★★")</f>
        <v>★★★</v>
      </c>
      <c r="D856" s="4">
        <f>IFERROR(__xludf.DUMMYFUNCTION("""COMPUTED_VALUE"""),44250.0)</f>
        <v>44250</v>
      </c>
      <c r="E856" s="1">
        <v>3.0</v>
      </c>
    </row>
    <row r="857" ht="15.75" customHeight="1">
      <c r="A857" s="1" t="str">
        <f>IFERROR(__xludf.DUMMYFUNCTION("""COMPUTED_VALUE"""),"Weapon")</f>
        <v>Weapon</v>
      </c>
      <c r="B857" s="1" t="str">
        <f>IFERROR(__xludf.DUMMYFUNCTION("""COMPUTED_VALUE"""),"Harbinger of Dawn")</f>
        <v>Harbinger of Dawn</v>
      </c>
      <c r="C857" s="1" t="str">
        <f>IFERROR(__xludf.DUMMYFUNCTION("""COMPUTED_VALUE"""),"★★★")</f>
        <v>★★★</v>
      </c>
      <c r="D857" s="4">
        <f>IFERROR(__xludf.DUMMYFUNCTION("""COMPUTED_VALUE"""),44250.0)</f>
        <v>44250</v>
      </c>
      <c r="E857" s="1">
        <v>3.0</v>
      </c>
    </row>
    <row r="858" ht="15.75" customHeight="1">
      <c r="A858" s="1" t="str">
        <f>IFERROR(__xludf.DUMMYFUNCTION("""COMPUTED_VALUE"""),"Weapon")</f>
        <v>Weapon</v>
      </c>
      <c r="B858" s="1" t="str">
        <f>IFERROR(__xludf.DUMMYFUNCTION("""COMPUTED_VALUE"""),"Harbinger of Dawn")</f>
        <v>Harbinger of Dawn</v>
      </c>
      <c r="C858" s="1" t="str">
        <f>IFERROR(__xludf.DUMMYFUNCTION("""COMPUTED_VALUE"""),"★★★")</f>
        <v>★★★</v>
      </c>
      <c r="D858" s="4">
        <f>IFERROR(__xludf.DUMMYFUNCTION("""COMPUTED_VALUE"""),44250.0)</f>
        <v>44250</v>
      </c>
      <c r="E858" s="1">
        <v>3.0</v>
      </c>
    </row>
    <row r="859" ht="15.75" customHeight="1">
      <c r="A859" s="1" t="str">
        <f>IFERROR(__xludf.DUMMYFUNCTION("""COMPUTED_VALUE"""),"Weapon")</f>
        <v>Weapon</v>
      </c>
      <c r="B859" s="1" t="str">
        <f>IFERROR(__xludf.DUMMYFUNCTION("""COMPUTED_VALUE"""),"Slingshot")</f>
        <v>Slingshot</v>
      </c>
      <c r="C859" s="1" t="str">
        <f>IFERROR(__xludf.DUMMYFUNCTION("""COMPUTED_VALUE"""),"★★★")</f>
        <v>★★★</v>
      </c>
      <c r="D859" s="4">
        <f>IFERROR(__xludf.DUMMYFUNCTION("""COMPUTED_VALUE"""),44250.0)</f>
        <v>44250</v>
      </c>
      <c r="E859" s="1">
        <v>3.0</v>
      </c>
    </row>
    <row r="860" ht="15.75" customHeight="1">
      <c r="A860" s="1" t="str">
        <f>IFERROR(__xludf.DUMMYFUNCTION("""COMPUTED_VALUE"""),"Weapon")</f>
        <v>Weapon</v>
      </c>
      <c r="B860" s="1" t="str">
        <f>IFERROR(__xludf.DUMMYFUNCTION("""COMPUTED_VALUE"""),"Sacrificial Bow")</f>
        <v>Sacrificial Bow</v>
      </c>
      <c r="C860" s="1" t="str">
        <f>IFERROR(__xludf.DUMMYFUNCTION("""COMPUTED_VALUE"""),"★★★★")</f>
        <v>★★★★</v>
      </c>
      <c r="D860" s="4">
        <f>IFERROR(__xludf.DUMMYFUNCTION("""COMPUTED_VALUE"""),44250.0)</f>
        <v>44250</v>
      </c>
      <c r="E860" s="1">
        <v>4.0</v>
      </c>
    </row>
    <row r="861" ht="15.75" customHeight="1">
      <c r="A861" s="1" t="str">
        <f>IFERROR(__xludf.DUMMYFUNCTION("""COMPUTED_VALUE"""),"Weapon")</f>
        <v>Weapon</v>
      </c>
      <c r="B861" s="1" t="str">
        <f>IFERROR(__xludf.DUMMYFUNCTION("""COMPUTED_VALUE"""),"Emerald Orb")</f>
        <v>Emerald Orb</v>
      </c>
      <c r="C861" s="1" t="str">
        <f>IFERROR(__xludf.DUMMYFUNCTION("""COMPUTED_VALUE"""),"★★★")</f>
        <v>★★★</v>
      </c>
      <c r="D861" s="4">
        <f>IFERROR(__xludf.DUMMYFUNCTION("""COMPUTED_VALUE"""),44250.0)</f>
        <v>44250</v>
      </c>
      <c r="E861" s="1">
        <v>3.0</v>
      </c>
    </row>
    <row r="862" ht="15.75" customHeight="1">
      <c r="A862" s="1" t="str">
        <f>IFERROR(__xludf.DUMMYFUNCTION("""COMPUTED_VALUE"""),"Weapon")</f>
        <v>Weapon</v>
      </c>
      <c r="B862" s="1" t="str">
        <f>IFERROR(__xludf.DUMMYFUNCTION("""COMPUTED_VALUE"""),"Sharpshooter's Oath")</f>
        <v>Sharpshooter's Oath</v>
      </c>
      <c r="C862" s="1" t="str">
        <f>IFERROR(__xludf.DUMMYFUNCTION("""COMPUTED_VALUE"""),"★★★")</f>
        <v>★★★</v>
      </c>
      <c r="D862" s="4">
        <f>IFERROR(__xludf.DUMMYFUNCTION("""COMPUTED_VALUE"""),44250.0)</f>
        <v>44250</v>
      </c>
      <c r="E862" s="1">
        <v>3.0</v>
      </c>
    </row>
    <row r="863" ht="15.75" customHeight="1">
      <c r="A863" s="1" t="str">
        <f>IFERROR(__xludf.DUMMYFUNCTION("""COMPUTED_VALUE"""),"Weapon")</f>
        <v>Weapon</v>
      </c>
      <c r="B863" s="1" t="str">
        <f>IFERROR(__xludf.DUMMYFUNCTION("""COMPUTED_VALUE"""),"Harbinger of Dawn")</f>
        <v>Harbinger of Dawn</v>
      </c>
      <c r="C863" s="1" t="str">
        <f>IFERROR(__xludf.DUMMYFUNCTION("""COMPUTED_VALUE"""),"★★★")</f>
        <v>★★★</v>
      </c>
      <c r="D863" s="4">
        <f>IFERROR(__xludf.DUMMYFUNCTION("""COMPUTED_VALUE"""),44250.0)</f>
        <v>44250</v>
      </c>
      <c r="E863" s="1">
        <v>3.0</v>
      </c>
    </row>
    <row r="864" ht="15.75" customHeight="1">
      <c r="A864" s="1" t="str">
        <f>IFERROR(__xludf.DUMMYFUNCTION("""COMPUTED_VALUE"""),"Weapon")</f>
        <v>Weapon</v>
      </c>
      <c r="B864" s="1" t="str">
        <f>IFERROR(__xludf.DUMMYFUNCTION("""COMPUTED_VALUE"""),"Magic Guide")</f>
        <v>Magic Guide</v>
      </c>
      <c r="C864" s="1" t="str">
        <f>IFERROR(__xludf.DUMMYFUNCTION("""COMPUTED_VALUE"""),"★★★")</f>
        <v>★★★</v>
      </c>
      <c r="D864" s="4">
        <f>IFERROR(__xludf.DUMMYFUNCTION("""COMPUTED_VALUE"""),44250.0)</f>
        <v>44250</v>
      </c>
      <c r="E864" s="1">
        <v>3.0</v>
      </c>
    </row>
    <row r="865" ht="15.75" customHeight="1">
      <c r="A865" s="1" t="str">
        <f>IFERROR(__xludf.DUMMYFUNCTION("""COMPUTED_VALUE"""),"Weapon")</f>
        <v>Weapon</v>
      </c>
      <c r="B865" s="1" t="str">
        <f>IFERROR(__xludf.DUMMYFUNCTION("""COMPUTED_VALUE"""),"Bloodtainted Greatsword")</f>
        <v>Bloodtainted Greatsword</v>
      </c>
      <c r="C865" s="1" t="str">
        <f>IFERROR(__xludf.DUMMYFUNCTION("""COMPUTED_VALUE"""),"★★★")</f>
        <v>★★★</v>
      </c>
      <c r="D865" s="4">
        <f>IFERROR(__xludf.DUMMYFUNCTION("""COMPUTED_VALUE"""),44250.0)</f>
        <v>44250</v>
      </c>
      <c r="E865" s="1">
        <v>3.0</v>
      </c>
    </row>
    <row r="866" ht="15.75" customHeight="1">
      <c r="A866" s="1" t="str">
        <f>IFERROR(__xludf.DUMMYFUNCTION("""COMPUTED_VALUE"""),"Weapon")</f>
        <v>Weapon</v>
      </c>
      <c r="B866" s="1" t="str">
        <f>IFERROR(__xludf.DUMMYFUNCTION("""COMPUTED_VALUE"""),"Thrilling Tales of Dragon Slayers")</f>
        <v>Thrilling Tales of Dragon Slayers</v>
      </c>
      <c r="C866" s="1" t="str">
        <f>IFERROR(__xludf.DUMMYFUNCTION("""COMPUTED_VALUE"""),"★★★")</f>
        <v>★★★</v>
      </c>
      <c r="D866" s="4">
        <f>IFERROR(__xludf.DUMMYFUNCTION("""COMPUTED_VALUE"""),44250.0)</f>
        <v>44250</v>
      </c>
      <c r="E866" s="1">
        <v>3.0</v>
      </c>
    </row>
    <row r="867" ht="15.75" customHeight="1">
      <c r="A867" s="1" t="str">
        <f>IFERROR(__xludf.DUMMYFUNCTION("""COMPUTED_VALUE"""),"Weapon")</f>
        <v>Weapon</v>
      </c>
      <c r="B867" s="1" t="str">
        <f>IFERROR(__xludf.DUMMYFUNCTION("""COMPUTED_VALUE"""),"Lion's Roar")</f>
        <v>Lion's Roar</v>
      </c>
      <c r="C867" s="1" t="str">
        <f>IFERROR(__xludf.DUMMYFUNCTION("""COMPUTED_VALUE"""),"★★★★")</f>
        <v>★★★★</v>
      </c>
      <c r="D867" s="4">
        <f>IFERROR(__xludf.DUMMYFUNCTION("""COMPUTED_VALUE"""),44250.0)</f>
        <v>44250</v>
      </c>
      <c r="E867" s="1">
        <v>4.0</v>
      </c>
    </row>
    <row r="868" ht="15.75" customHeight="1">
      <c r="A868" s="1" t="str">
        <f>IFERROR(__xludf.DUMMYFUNCTION("""COMPUTED_VALUE"""),"Weapon")</f>
        <v>Weapon</v>
      </c>
      <c r="B868" s="1" t="str">
        <f>IFERROR(__xludf.DUMMYFUNCTION("""COMPUTED_VALUE"""),"Ferrous Shadow")</f>
        <v>Ferrous Shadow</v>
      </c>
      <c r="C868" s="1" t="str">
        <f>IFERROR(__xludf.DUMMYFUNCTION("""COMPUTED_VALUE"""),"★★★")</f>
        <v>★★★</v>
      </c>
      <c r="D868" s="4">
        <f>IFERROR(__xludf.DUMMYFUNCTION("""COMPUTED_VALUE"""),44250.0)</f>
        <v>44250</v>
      </c>
      <c r="E868" s="1">
        <v>3.0</v>
      </c>
    </row>
    <row r="869" ht="15.75" customHeight="1">
      <c r="A869" s="1" t="str">
        <f>IFERROR(__xludf.DUMMYFUNCTION("""COMPUTED_VALUE"""),"Weapon")</f>
        <v>Weapon</v>
      </c>
      <c r="B869" s="1" t="str">
        <f>IFERROR(__xludf.DUMMYFUNCTION("""COMPUTED_VALUE"""),"Slingshot")</f>
        <v>Slingshot</v>
      </c>
      <c r="C869" s="1" t="str">
        <f>IFERROR(__xludf.DUMMYFUNCTION("""COMPUTED_VALUE"""),"★★★")</f>
        <v>★★★</v>
      </c>
      <c r="D869" s="4">
        <f>IFERROR(__xludf.DUMMYFUNCTION("""COMPUTED_VALUE"""),44250.0)</f>
        <v>44250</v>
      </c>
      <c r="E869" s="1">
        <v>3.0</v>
      </c>
    </row>
    <row r="870" ht="15.75" customHeight="1">
      <c r="A870" s="1" t="str">
        <f>IFERROR(__xludf.DUMMYFUNCTION("""COMPUTED_VALUE"""),"Weapon")</f>
        <v>Weapon</v>
      </c>
      <c r="B870" s="1" t="str">
        <f>IFERROR(__xludf.DUMMYFUNCTION("""COMPUTED_VALUE"""),"Sharpshooter's Oath")</f>
        <v>Sharpshooter's Oath</v>
      </c>
      <c r="C870" s="1" t="str">
        <f>IFERROR(__xludf.DUMMYFUNCTION("""COMPUTED_VALUE"""),"★★★")</f>
        <v>★★★</v>
      </c>
      <c r="D870" s="4">
        <f>IFERROR(__xludf.DUMMYFUNCTION("""COMPUTED_VALUE"""),44250.0)</f>
        <v>44250</v>
      </c>
      <c r="E870" s="1">
        <v>3.0</v>
      </c>
    </row>
    <row r="871" ht="15.75" customHeight="1">
      <c r="A871" s="1" t="str">
        <f>IFERROR(__xludf.DUMMYFUNCTION("""COMPUTED_VALUE"""),"Weapon")</f>
        <v>Weapon</v>
      </c>
      <c r="B871" s="1" t="str">
        <f>IFERROR(__xludf.DUMMYFUNCTION("""COMPUTED_VALUE"""),"Skyward Blade")</f>
        <v>Skyward Blade</v>
      </c>
      <c r="C871" s="1" t="str">
        <f>IFERROR(__xludf.DUMMYFUNCTION("""COMPUTED_VALUE"""),"★★★★★")</f>
        <v>★★★★★</v>
      </c>
      <c r="D871" s="4">
        <f>IFERROR(__xludf.DUMMYFUNCTION("""COMPUTED_VALUE"""),44250.0)</f>
        <v>44250</v>
      </c>
      <c r="E871" s="1">
        <v>5.0</v>
      </c>
    </row>
    <row r="872" ht="15.75" customHeight="1">
      <c r="A872" s="1" t="str">
        <f>IFERROR(__xludf.DUMMYFUNCTION("""COMPUTED_VALUE"""),"Weapon")</f>
        <v>Weapon</v>
      </c>
      <c r="B872" s="1" t="str">
        <f>IFERROR(__xludf.DUMMYFUNCTION("""COMPUTED_VALUE"""),"Staff of Homa")</f>
        <v>Staff of Homa</v>
      </c>
      <c r="C872" s="1" t="str">
        <f>IFERROR(__xludf.DUMMYFUNCTION("""COMPUTED_VALUE"""),"★★★★★")</f>
        <v>★★★★★</v>
      </c>
      <c r="D872" s="4">
        <f>IFERROR(__xludf.DUMMYFUNCTION("""COMPUTED_VALUE"""),44250.0)</f>
        <v>44250</v>
      </c>
      <c r="E872" s="1">
        <v>5.0</v>
      </c>
    </row>
    <row r="873" ht="15.75" customHeight="1">
      <c r="A873" s="1" t="str">
        <f>IFERROR(__xludf.DUMMYFUNCTION("""COMPUTED_VALUE"""),"Weapon")</f>
        <v>Weapon</v>
      </c>
      <c r="B873" s="1" t="str">
        <f>IFERROR(__xludf.DUMMYFUNCTION("""COMPUTED_VALUE"""),"Skyrider Sword")</f>
        <v>Skyrider Sword</v>
      </c>
      <c r="C873" s="1" t="str">
        <f>IFERROR(__xludf.DUMMYFUNCTION("""COMPUTED_VALUE"""),"★★★")</f>
        <v>★★★</v>
      </c>
      <c r="D873" s="4">
        <f>IFERROR(__xludf.DUMMYFUNCTION("""COMPUTED_VALUE"""),44250.0)</f>
        <v>44250</v>
      </c>
      <c r="E873" s="1">
        <v>3.0</v>
      </c>
    </row>
    <row r="874" ht="15.75" customHeight="1">
      <c r="A874" s="1" t="str">
        <f>IFERROR(__xludf.DUMMYFUNCTION("""COMPUTED_VALUE"""),"Weapon")</f>
        <v>Weapon</v>
      </c>
      <c r="B874" s="1" t="str">
        <f>IFERROR(__xludf.DUMMYFUNCTION("""COMPUTED_VALUE"""),"Magic Guide")</f>
        <v>Magic Guide</v>
      </c>
      <c r="C874" s="1" t="str">
        <f>IFERROR(__xludf.DUMMYFUNCTION("""COMPUTED_VALUE"""),"★★★")</f>
        <v>★★★</v>
      </c>
      <c r="D874" s="4">
        <f>IFERROR(__xludf.DUMMYFUNCTION("""COMPUTED_VALUE"""),44250.0)</f>
        <v>44250</v>
      </c>
      <c r="E874" s="1">
        <v>3.0</v>
      </c>
    </row>
    <row r="875" ht="15.75" customHeight="1">
      <c r="A875" s="1" t="str">
        <f>IFERROR(__xludf.DUMMYFUNCTION("""COMPUTED_VALUE"""),"Weapon")</f>
        <v>Weapon</v>
      </c>
      <c r="B875" s="1" t="str">
        <f>IFERROR(__xludf.DUMMYFUNCTION("""COMPUTED_VALUE"""),"Debate Club")</f>
        <v>Debate Club</v>
      </c>
      <c r="C875" s="1" t="str">
        <f>IFERROR(__xludf.DUMMYFUNCTION("""COMPUTED_VALUE"""),"★★★")</f>
        <v>★★★</v>
      </c>
      <c r="D875" s="4">
        <f>IFERROR(__xludf.DUMMYFUNCTION("""COMPUTED_VALUE"""),44250.0)</f>
        <v>44250</v>
      </c>
      <c r="E875" s="1">
        <v>3.0</v>
      </c>
    </row>
    <row r="876" ht="15.75" customHeight="1">
      <c r="A876" s="1" t="str">
        <f>IFERROR(__xludf.DUMMYFUNCTION("""COMPUTED_VALUE"""),"Weapon")</f>
        <v>Weapon</v>
      </c>
      <c r="B876" s="1" t="str">
        <f>IFERROR(__xludf.DUMMYFUNCTION("""COMPUTED_VALUE"""),"The Widsith")</f>
        <v>The Widsith</v>
      </c>
      <c r="C876" s="1" t="str">
        <f>IFERROR(__xludf.DUMMYFUNCTION("""COMPUTED_VALUE"""),"★★★★")</f>
        <v>★★★★</v>
      </c>
      <c r="D876" s="4">
        <f>IFERROR(__xludf.DUMMYFUNCTION("""COMPUTED_VALUE"""),44250.0)</f>
        <v>44250</v>
      </c>
      <c r="E876" s="1">
        <v>4.0</v>
      </c>
    </row>
    <row r="877" ht="15.75" customHeight="1">
      <c r="A877" s="1" t="str">
        <f>IFERROR(__xludf.DUMMYFUNCTION("""COMPUTED_VALUE"""),"Character")</f>
        <v>Character</v>
      </c>
      <c r="B877" s="1" t="str">
        <f>IFERROR(__xludf.DUMMYFUNCTION("""COMPUTED_VALUE"""),"Qiqi")</f>
        <v>Qiqi</v>
      </c>
      <c r="C877" s="1" t="str">
        <f>IFERROR(__xludf.DUMMYFUNCTION("""COMPUTED_VALUE"""),"★★★★★")</f>
        <v>★★★★★</v>
      </c>
      <c r="D877" s="4">
        <f>IFERROR(__xludf.DUMMYFUNCTION("""COMPUTED_VALUE"""),44101.0)</f>
        <v>44101</v>
      </c>
      <c r="E877" s="1">
        <v>5.0</v>
      </c>
    </row>
    <row r="878" ht="15.75" customHeight="1">
      <c r="A878" s="1" t="str">
        <f>IFERROR(__xludf.DUMMYFUNCTION("""COMPUTED_VALUE"""),"Weapon")</f>
        <v>Weapon</v>
      </c>
      <c r="B878" s="1" t="str">
        <f>IFERROR(__xludf.DUMMYFUNCTION("""COMPUTED_VALUE"""),"Debate Club")</f>
        <v>Debate Club</v>
      </c>
      <c r="C878" s="1" t="str">
        <f>IFERROR(__xludf.DUMMYFUNCTION("""COMPUTED_VALUE"""),"★★★")</f>
        <v>★★★</v>
      </c>
      <c r="D878" s="4">
        <f>IFERROR(__xludf.DUMMYFUNCTION("""COMPUTED_VALUE"""),44101.0)</f>
        <v>44101</v>
      </c>
      <c r="E878" s="1">
        <v>3.0</v>
      </c>
    </row>
    <row r="879" ht="15.75" customHeight="1">
      <c r="A879" s="1" t="str">
        <f>IFERROR(__xludf.DUMMYFUNCTION("""COMPUTED_VALUE"""),"Weapon")</f>
        <v>Weapon</v>
      </c>
      <c r="B879" s="1" t="str">
        <f>IFERROR(__xludf.DUMMYFUNCTION("""COMPUTED_VALUE"""),"Magic Guide")</f>
        <v>Magic Guide</v>
      </c>
      <c r="C879" s="1" t="str">
        <f>IFERROR(__xludf.DUMMYFUNCTION("""COMPUTED_VALUE"""),"★★★")</f>
        <v>★★★</v>
      </c>
      <c r="D879" s="4">
        <f>IFERROR(__xludf.DUMMYFUNCTION("""COMPUTED_VALUE"""),44101.0)</f>
        <v>44101</v>
      </c>
      <c r="E879" s="1">
        <v>3.0</v>
      </c>
    </row>
    <row r="880" ht="15.75" customHeight="1">
      <c r="A880" s="1" t="str">
        <f>IFERROR(__xludf.DUMMYFUNCTION("""COMPUTED_VALUE"""),"Weapon")</f>
        <v>Weapon</v>
      </c>
      <c r="B880" s="1" t="str">
        <f>IFERROR(__xludf.DUMMYFUNCTION("""COMPUTED_VALUE"""),"Ferrous Shadow")</f>
        <v>Ferrous Shadow</v>
      </c>
      <c r="C880" s="1" t="str">
        <f>IFERROR(__xludf.DUMMYFUNCTION("""COMPUTED_VALUE"""),"★★★")</f>
        <v>★★★</v>
      </c>
      <c r="D880" s="4">
        <f>IFERROR(__xludf.DUMMYFUNCTION("""COMPUTED_VALUE"""),44101.0)</f>
        <v>44101</v>
      </c>
      <c r="E880" s="1">
        <v>3.0</v>
      </c>
    </row>
    <row r="881" ht="15.75" customHeight="1">
      <c r="A881" s="1" t="str">
        <f>IFERROR(__xludf.DUMMYFUNCTION("""COMPUTED_VALUE"""),"Weapon")</f>
        <v>Weapon</v>
      </c>
      <c r="B881" s="1" t="str">
        <f>IFERROR(__xludf.DUMMYFUNCTION("""COMPUTED_VALUE"""),"Emerald Orb")</f>
        <v>Emerald Orb</v>
      </c>
      <c r="C881" s="1" t="str">
        <f>IFERROR(__xludf.DUMMYFUNCTION("""COMPUTED_VALUE"""),"★★★")</f>
        <v>★★★</v>
      </c>
      <c r="D881" s="4">
        <f>IFERROR(__xludf.DUMMYFUNCTION("""COMPUTED_VALUE"""),44101.0)</f>
        <v>44101</v>
      </c>
      <c r="E881" s="1">
        <v>3.0</v>
      </c>
    </row>
    <row r="882" ht="15.75" customHeight="1">
      <c r="A882" s="1" t="str">
        <f>IFERROR(__xludf.DUMMYFUNCTION("""COMPUTED_VALUE"""),"Weapon")</f>
        <v>Weapon</v>
      </c>
      <c r="B882" s="1" t="str">
        <f>IFERROR(__xludf.DUMMYFUNCTION("""COMPUTED_VALUE"""),"Sharpshooter's Oath")</f>
        <v>Sharpshooter's Oath</v>
      </c>
      <c r="C882" s="1" t="str">
        <f>IFERROR(__xludf.DUMMYFUNCTION("""COMPUTED_VALUE"""),"★★★")</f>
        <v>★★★</v>
      </c>
      <c r="D882" s="4">
        <f>IFERROR(__xludf.DUMMYFUNCTION("""COMPUTED_VALUE"""),44101.0)</f>
        <v>44101</v>
      </c>
      <c r="E882" s="1">
        <v>3.0</v>
      </c>
    </row>
    <row r="883" ht="15.75" customHeight="1">
      <c r="A883" s="1" t="str">
        <f>IFERROR(__xludf.DUMMYFUNCTION("""COMPUTED_VALUE"""),"Weapon")</f>
        <v>Weapon</v>
      </c>
      <c r="B883" s="1" t="str">
        <f>IFERROR(__xludf.DUMMYFUNCTION("""COMPUTED_VALUE"""),"Emerald Orb")</f>
        <v>Emerald Orb</v>
      </c>
      <c r="C883" s="1" t="str">
        <f>IFERROR(__xludf.DUMMYFUNCTION("""COMPUTED_VALUE"""),"★★★")</f>
        <v>★★★</v>
      </c>
      <c r="D883" s="4">
        <f>IFERROR(__xludf.DUMMYFUNCTION("""COMPUTED_VALUE"""),44101.0)</f>
        <v>44101</v>
      </c>
      <c r="E883" s="1">
        <v>3.0</v>
      </c>
    </row>
    <row r="884" ht="15.75" customHeight="1">
      <c r="A884" s="1" t="str">
        <f>IFERROR(__xludf.DUMMYFUNCTION("""COMPUTED_VALUE"""),"Character")</f>
        <v>Character</v>
      </c>
      <c r="B884" s="1" t="str">
        <f>IFERROR(__xludf.DUMMYFUNCTION("""COMPUTED_VALUE"""),"Noelle")</f>
        <v>Noelle</v>
      </c>
      <c r="C884" s="1" t="str">
        <f>IFERROR(__xludf.DUMMYFUNCTION("""COMPUTED_VALUE"""),"★★★★")</f>
        <v>★★★★</v>
      </c>
      <c r="D884" s="4">
        <f>IFERROR(__xludf.DUMMYFUNCTION("""COMPUTED_VALUE"""),44101.0)</f>
        <v>44101</v>
      </c>
      <c r="E884" s="1">
        <v>4.0</v>
      </c>
    </row>
    <row r="885" ht="15.75" customHeight="1">
      <c r="A885" s="1" t="str">
        <f>IFERROR(__xludf.DUMMYFUNCTION("""COMPUTED_VALUE"""),"Weapon")</f>
        <v>Weapon</v>
      </c>
      <c r="B885" s="1" t="str">
        <f>IFERROR(__xludf.DUMMYFUNCTION("""COMPUTED_VALUE"""),"Slingshot")</f>
        <v>Slingshot</v>
      </c>
      <c r="C885" s="1" t="str">
        <f>IFERROR(__xludf.DUMMYFUNCTION("""COMPUTED_VALUE"""),"★★★")</f>
        <v>★★★</v>
      </c>
      <c r="D885" s="4">
        <f>IFERROR(__xludf.DUMMYFUNCTION("""COMPUTED_VALUE"""),44101.0)</f>
        <v>44101</v>
      </c>
      <c r="E885" s="1">
        <v>3.0</v>
      </c>
    </row>
    <row r="886" ht="15.75" customHeight="1">
      <c r="A886" s="1" t="str">
        <f>IFERROR(__xludf.DUMMYFUNCTION("""COMPUTED_VALUE"""),"Character")</f>
        <v>Character</v>
      </c>
      <c r="B886" s="1" t="str">
        <f>IFERROR(__xludf.DUMMYFUNCTION("""COMPUTED_VALUE"""),"Razor")</f>
        <v>Razor</v>
      </c>
      <c r="C886" s="1" t="str">
        <f>IFERROR(__xludf.DUMMYFUNCTION("""COMPUTED_VALUE"""),"★★★★")</f>
        <v>★★★★</v>
      </c>
      <c r="D886" s="4">
        <f>IFERROR(__xludf.DUMMYFUNCTION("""COMPUTED_VALUE"""),44101.0)</f>
        <v>44101</v>
      </c>
      <c r="E886" s="1">
        <v>4.0</v>
      </c>
    </row>
    <row r="887" ht="15.75" customHeight="1">
      <c r="A887" s="1" t="str">
        <f>IFERROR(__xludf.DUMMYFUNCTION("""COMPUTED_VALUE"""),"Weapon")</f>
        <v>Weapon</v>
      </c>
      <c r="B887" s="1" t="str">
        <f>IFERROR(__xludf.DUMMYFUNCTION("""COMPUTED_VALUE"""),"Bloodtainted Greatsword")</f>
        <v>Bloodtainted Greatsword</v>
      </c>
      <c r="C887" s="1" t="str">
        <f>IFERROR(__xludf.DUMMYFUNCTION("""COMPUTED_VALUE"""),"★★★")</f>
        <v>★★★</v>
      </c>
      <c r="D887" s="4">
        <f>IFERROR(__xludf.DUMMYFUNCTION("""COMPUTED_VALUE"""),44102.0)</f>
        <v>44102</v>
      </c>
      <c r="E887" s="1">
        <v>3.0</v>
      </c>
    </row>
    <row r="888" ht="15.75" customHeight="1">
      <c r="A888" s="1" t="str">
        <f>IFERROR(__xludf.DUMMYFUNCTION("""COMPUTED_VALUE"""),"Weapon")</f>
        <v>Weapon</v>
      </c>
      <c r="B888" s="1" t="str">
        <f>IFERROR(__xludf.DUMMYFUNCTION("""COMPUTED_VALUE"""),"Debate Club")</f>
        <v>Debate Club</v>
      </c>
      <c r="C888" s="1" t="str">
        <f>IFERROR(__xludf.DUMMYFUNCTION("""COMPUTED_VALUE"""),"★★★")</f>
        <v>★★★</v>
      </c>
      <c r="D888" s="4">
        <f>IFERROR(__xludf.DUMMYFUNCTION("""COMPUTED_VALUE"""),44102.0)</f>
        <v>44102</v>
      </c>
      <c r="E888" s="1">
        <v>3.0</v>
      </c>
    </row>
    <row r="889" ht="15.75" customHeight="1">
      <c r="A889" s="1" t="str">
        <f>IFERROR(__xludf.DUMMYFUNCTION("""COMPUTED_VALUE"""),"Weapon")</f>
        <v>Weapon</v>
      </c>
      <c r="B889" s="1" t="str">
        <f>IFERROR(__xludf.DUMMYFUNCTION("""COMPUTED_VALUE"""),"Harbinger of Dawn")</f>
        <v>Harbinger of Dawn</v>
      </c>
      <c r="C889" s="1" t="str">
        <f>IFERROR(__xludf.DUMMYFUNCTION("""COMPUTED_VALUE"""),"★★★")</f>
        <v>★★★</v>
      </c>
      <c r="D889" s="4">
        <f>IFERROR(__xludf.DUMMYFUNCTION("""COMPUTED_VALUE"""),44102.0)</f>
        <v>44102</v>
      </c>
      <c r="E889" s="1">
        <v>3.0</v>
      </c>
    </row>
    <row r="890" ht="15.75" customHeight="1">
      <c r="A890" s="1" t="str">
        <f>IFERROR(__xludf.DUMMYFUNCTION("""COMPUTED_VALUE"""),"Weapon")</f>
        <v>Weapon</v>
      </c>
      <c r="B890" s="1" t="str">
        <f>IFERROR(__xludf.DUMMYFUNCTION("""COMPUTED_VALUE"""),"Magic Guide")</f>
        <v>Magic Guide</v>
      </c>
      <c r="C890" s="1" t="str">
        <f>IFERROR(__xludf.DUMMYFUNCTION("""COMPUTED_VALUE"""),"★★★")</f>
        <v>★★★</v>
      </c>
      <c r="D890" s="4">
        <f>IFERROR(__xludf.DUMMYFUNCTION("""COMPUTED_VALUE"""),44102.0)</f>
        <v>44102</v>
      </c>
      <c r="E890" s="1">
        <v>3.0</v>
      </c>
    </row>
    <row r="891" ht="15.75" customHeight="1">
      <c r="A891" s="1" t="str">
        <f>IFERROR(__xludf.DUMMYFUNCTION("""COMPUTED_VALUE"""),"Character")</f>
        <v>Character</v>
      </c>
      <c r="B891" s="1" t="str">
        <f>IFERROR(__xludf.DUMMYFUNCTION("""COMPUTED_VALUE"""),"Mona")</f>
        <v>Mona</v>
      </c>
      <c r="C891" s="1" t="str">
        <f>IFERROR(__xludf.DUMMYFUNCTION("""COMPUTED_VALUE"""),"★★★★★")</f>
        <v>★★★★★</v>
      </c>
      <c r="D891" s="4">
        <f>IFERROR(__xludf.DUMMYFUNCTION("""COMPUTED_VALUE"""),44102.0)</f>
        <v>44102</v>
      </c>
      <c r="E891" s="1">
        <v>5.0</v>
      </c>
    </row>
    <row r="892" ht="15.75" customHeight="1">
      <c r="A892" s="1" t="str">
        <f>IFERROR(__xludf.DUMMYFUNCTION("""COMPUTED_VALUE"""),"Weapon")</f>
        <v>Weapon</v>
      </c>
      <c r="B892" s="1" t="str">
        <f>IFERROR(__xludf.DUMMYFUNCTION("""COMPUTED_VALUE"""),"Slingshot")</f>
        <v>Slingshot</v>
      </c>
      <c r="C892" s="1" t="str">
        <f>IFERROR(__xludf.DUMMYFUNCTION("""COMPUTED_VALUE"""),"★★★")</f>
        <v>★★★</v>
      </c>
      <c r="D892" s="4">
        <f>IFERROR(__xludf.DUMMYFUNCTION("""COMPUTED_VALUE"""),44102.0)</f>
        <v>44102</v>
      </c>
      <c r="E892" s="1">
        <v>3.0</v>
      </c>
    </row>
    <row r="893" ht="15.75" customHeight="1">
      <c r="A893" s="1" t="str">
        <f>IFERROR(__xludf.DUMMYFUNCTION("""COMPUTED_VALUE"""),"Weapon")</f>
        <v>Weapon</v>
      </c>
      <c r="B893" s="1" t="str">
        <f>IFERROR(__xludf.DUMMYFUNCTION("""COMPUTED_VALUE"""),"Harbinger of Dawn")</f>
        <v>Harbinger of Dawn</v>
      </c>
      <c r="C893" s="1" t="str">
        <f>IFERROR(__xludf.DUMMYFUNCTION("""COMPUTED_VALUE"""),"★★★")</f>
        <v>★★★</v>
      </c>
      <c r="D893" s="4">
        <f>IFERROR(__xludf.DUMMYFUNCTION("""COMPUTED_VALUE"""),44102.0)</f>
        <v>44102</v>
      </c>
      <c r="E893" s="1">
        <v>3.0</v>
      </c>
    </row>
    <row r="894" ht="15.75" customHeight="1">
      <c r="A894" s="1" t="str">
        <f>IFERROR(__xludf.DUMMYFUNCTION("""COMPUTED_VALUE"""),"Weapon")</f>
        <v>Weapon</v>
      </c>
      <c r="B894" s="1" t="str">
        <f>IFERROR(__xludf.DUMMYFUNCTION("""COMPUTED_VALUE"""),"Bloodtainted Greatsword")</f>
        <v>Bloodtainted Greatsword</v>
      </c>
      <c r="C894" s="1" t="str">
        <f>IFERROR(__xludf.DUMMYFUNCTION("""COMPUTED_VALUE"""),"★★★")</f>
        <v>★★★</v>
      </c>
      <c r="D894" s="4">
        <f>IFERROR(__xludf.DUMMYFUNCTION("""COMPUTED_VALUE"""),44102.0)</f>
        <v>44102</v>
      </c>
      <c r="E894" s="1">
        <v>3.0</v>
      </c>
    </row>
    <row r="895" ht="15.75" customHeight="1">
      <c r="A895" s="1" t="str">
        <f>IFERROR(__xludf.DUMMYFUNCTION("""COMPUTED_VALUE"""),"Weapon")</f>
        <v>Weapon</v>
      </c>
      <c r="B895" s="1" t="str">
        <f>IFERROR(__xludf.DUMMYFUNCTION("""COMPUTED_VALUE"""),"Emerald Orb")</f>
        <v>Emerald Orb</v>
      </c>
      <c r="C895" s="1" t="str">
        <f>IFERROR(__xludf.DUMMYFUNCTION("""COMPUTED_VALUE"""),"★★★")</f>
        <v>★★★</v>
      </c>
      <c r="D895" s="4">
        <f>IFERROR(__xludf.DUMMYFUNCTION("""COMPUTED_VALUE"""),44102.0)</f>
        <v>44102</v>
      </c>
      <c r="E895" s="1">
        <v>3.0</v>
      </c>
    </row>
    <row r="896" ht="15.75" customHeight="1">
      <c r="A896" s="1" t="str">
        <f>IFERROR(__xludf.DUMMYFUNCTION("""COMPUTED_VALUE"""),"Character")</f>
        <v>Character</v>
      </c>
      <c r="B896" s="1" t="str">
        <f>IFERROR(__xludf.DUMMYFUNCTION("""COMPUTED_VALUE"""),"Xingqiu")</f>
        <v>Xingqiu</v>
      </c>
      <c r="C896" s="1" t="str">
        <f>IFERROR(__xludf.DUMMYFUNCTION("""COMPUTED_VALUE"""),"★★★★")</f>
        <v>★★★★</v>
      </c>
      <c r="D896" s="4">
        <f>IFERROR(__xludf.DUMMYFUNCTION("""COMPUTED_VALUE"""),44102.0)</f>
        <v>44102</v>
      </c>
      <c r="E896" s="1">
        <v>4.0</v>
      </c>
    </row>
    <row r="897" ht="15.75" customHeight="1">
      <c r="E897" s="1" t="s">
        <v>1106</v>
      </c>
    </row>
    <row r="898" ht="15.75" customHeight="1">
      <c r="E898" s="1" t="s">
        <v>1106</v>
      </c>
    </row>
    <row r="899" ht="15.75" customHeight="1">
      <c r="E899" s="1" t="s">
        <v>1106</v>
      </c>
    </row>
    <row r="900" ht="15.75" customHeight="1">
      <c r="E900" s="1" t="s">
        <v>1106</v>
      </c>
    </row>
    <row r="901" ht="15.75" customHeight="1">
      <c r="E901" s="1" t="s">
        <v>1106</v>
      </c>
    </row>
    <row r="902" ht="15.75" customHeight="1">
      <c r="E902" s="1" t="s">
        <v>1106</v>
      </c>
    </row>
    <row r="903" ht="15.75" customHeight="1">
      <c r="E903" s="1" t="s">
        <v>1106</v>
      </c>
    </row>
    <row r="904" ht="15.75" customHeight="1">
      <c r="E904" s="1" t="s">
        <v>1106</v>
      </c>
    </row>
    <row r="905" ht="15.75" customHeight="1">
      <c r="E905" s="1" t="s">
        <v>1106</v>
      </c>
    </row>
    <row r="906" ht="15.75" customHeight="1">
      <c r="E906" s="1" t="s">
        <v>1106</v>
      </c>
    </row>
    <row r="907" ht="15.75" customHeight="1">
      <c r="E907" s="1" t="s">
        <v>1106</v>
      </c>
    </row>
    <row r="908" ht="15.75" customHeight="1">
      <c r="E908" s="1" t="s">
        <v>1106</v>
      </c>
    </row>
    <row r="909" ht="15.75" customHeight="1">
      <c r="E909" s="1" t="s">
        <v>1106</v>
      </c>
    </row>
    <row r="910" ht="15.75" customHeight="1">
      <c r="E910" s="1" t="s">
        <v>1106</v>
      </c>
    </row>
    <row r="911" ht="15.75" customHeight="1">
      <c r="E911" s="1" t="s">
        <v>1106</v>
      </c>
    </row>
    <row r="912" ht="15.75" customHeight="1">
      <c r="E912" s="1" t="s">
        <v>1106</v>
      </c>
    </row>
    <row r="913" ht="15.75" customHeight="1">
      <c r="E913" s="1" t="s">
        <v>1106</v>
      </c>
    </row>
    <row r="914" ht="15.75" customHeight="1">
      <c r="E914" s="1" t="s">
        <v>1106</v>
      </c>
    </row>
    <row r="915" ht="15.75" customHeight="1">
      <c r="E915" s="1" t="s">
        <v>1106</v>
      </c>
    </row>
    <row r="916" ht="15.75" customHeight="1">
      <c r="E916" s="1" t="s">
        <v>1106</v>
      </c>
    </row>
    <row r="917" ht="15.75" customHeight="1">
      <c r="E917" s="1" t="s">
        <v>1106</v>
      </c>
    </row>
    <row r="918" ht="15.75" customHeight="1">
      <c r="E918" s="1" t="s">
        <v>1106</v>
      </c>
    </row>
    <row r="919" ht="15.75" customHeight="1">
      <c r="E919" s="1" t="s">
        <v>1106</v>
      </c>
    </row>
    <row r="920" ht="15.75" customHeight="1">
      <c r="E920" s="1" t="s">
        <v>1106</v>
      </c>
    </row>
    <row r="921" ht="15.75" customHeight="1">
      <c r="E921" s="1" t="s">
        <v>1106</v>
      </c>
    </row>
    <row r="922" ht="15.75" customHeight="1">
      <c r="E922" s="1" t="s">
        <v>1106</v>
      </c>
    </row>
    <row r="923" ht="15.75" customHeight="1">
      <c r="E923" s="1" t="s">
        <v>1106</v>
      </c>
    </row>
    <row r="924" ht="15.75" customHeight="1">
      <c r="E924" s="1" t="s">
        <v>1106</v>
      </c>
    </row>
    <row r="925" ht="15.75" customHeight="1">
      <c r="E925" s="1" t="s">
        <v>1106</v>
      </c>
    </row>
    <row r="926" ht="15.75" customHeight="1">
      <c r="E926" s="1" t="s">
        <v>1106</v>
      </c>
    </row>
    <row r="927" ht="15.75" customHeight="1">
      <c r="E927" s="1" t="s">
        <v>1106</v>
      </c>
    </row>
    <row r="928" ht="15.75" customHeight="1">
      <c r="E928" s="1" t="s">
        <v>1106</v>
      </c>
    </row>
    <row r="929" ht="15.75" customHeight="1">
      <c r="E929" s="1" t="s">
        <v>1106</v>
      </c>
    </row>
    <row r="930" ht="15.75" customHeight="1">
      <c r="E930" s="1" t="s">
        <v>1106</v>
      </c>
    </row>
    <row r="931" ht="15.75" customHeight="1">
      <c r="E931" s="1" t="s">
        <v>1106</v>
      </c>
    </row>
    <row r="932" ht="15.75" customHeight="1">
      <c r="E932" s="1" t="s">
        <v>1106</v>
      </c>
    </row>
    <row r="933" ht="15.75" customHeight="1">
      <c r="E933" s="1" t="s">
        <v>1106</v>
      </c>
    </row>
    <row r="934" ht="15.75" customHeight="1">
      <c r="E934" s="1" t="s">
        <v>1106</v>
      </c>
    </row>
    <row r="935" ht="15.75" customHeight="1">
      <c r="E935" s="1" t="s">
        <v>1106</v>
      </c>
    </row>
    <row r="936" ht="15.75" customHeight="1">
      <c r="E936" s="1" t="s">
        <v>1106</v>
      </c>
    </row>
    <row r="937" ht="15.75" customHeight="1">
      <c r="E937" s="1" t="s">
        <v>1106</v>
      </c>
    </row>
    <row r="938" ht="15.75" customHeight="1">
      <c r="E938" s="1" t="s">
        <v>1106</v>
      </c>
    </row>
    <row r="939" ht="15.75" customHeight="1">
      <c r="E939" s="1" t="s">
        <v>1106</v>
      </c>
    </row>
    <row r="940" ht="15.75" customHeight="1">
      <c r="E940" s="1" t="s">
        <v>1106</v>
      </c>
    </row>
    <row r="941" ht="15.75" customHeight="1">
      <c r="E941" s="1" t="s">
        <v>1106</v>
      </c>
    </row>
    <row r="942" ht="15.75" customHeight="1">
      <c r="E942" s="1" t="s">
        <v>1106</v>
      </c>
    </row>
    <row r="943" ht="15.75" customHeight="1">
      <c r="E943" s="1" t="s">
        <v>1106</v>
      </c>
    </row>
    <row r="944" ht="15.75" customHeight="1">
      <c r="E944" s="1" t="s">
        <v>1106</v>
      </c>
    </row>
    <row r="945" ht="15.75" customHeight="1">
      <c r="E945" s="1" t="s">
        <v>1106</v>
      </c>
    </row>
    <row r="946" ht="15.75" customHeight="1">
      <c r="E946" s="1" t="s">
        <v>1106</v>
      </c>
    </row>
    <row r="947" ht="15.75" customHeight="1">
      <c r="E947" s="1" t="s">
        <v>1106</v>
      </c>
    </row>
    <row r="948" ht="15.75" customHeight="1">
      <c r="E948" s="1" t="s">
        <v>1106</v>
      </c>
    </row>
    <row r="949" ht="15.75" customHeight="1">
      <c r="E949" s="1" t="s">
        <v>1106</v>
      </c>
    </row>
    <row r="950" ht="15.75" customHeight="1">
      <c r="E950" s="1" t="s">
        <v>1106</v>
      </c>
    </row>
    <row r="951" ht="15.75" customHeight="1">
      <c r="E951" s="1" t="s">
        <v>1106</v>
      </c>
    </row>
    <row r="952" ht="15.75" customHeight="1">
      <c r="E952" s="1" t="s">
        <v>1106</v>
      </c>
    </row>
    <row r="953" ht="15.75" customHeight="1">
      <c r="E953" s="1" t="s">
        <v>1106</v>
      </c>
    </row>
    <row r="954" ht="15.75" customHeight="1">
      <c r="E954" s="1" t="s">
        <v>1106</v>
      </c>
    </row>
    <row r="955" ht="15.75" customHeight="1">
      <c r="E955" s="1" t="s">
        <v>1106</v>
      </c>
    </row>
    <row r="956" ht="15.75" customHeight="1">
      <c r="E956" s="1" t="s">
        <v>1106</v>
      </c>
    </row>
    <row r="957" ht="15.75" customHeight="1">
      <c r="E957" s="1" t="s">
        <v>1106</v>
      </c>
    </row>
    <row r="958" ht="15.75" customHeight="1">
      <c r="E958" s="1" t="s">
        <v>1106</v>
      </c>
    </row>
    <row r="959" ht="15.75" customHeight="1">
      <c r="E959" s="1" t="s">
        <v>1106</v>
      </c>
    </row>
    <row r="960" ht="15.75" customHeight="1">
      <c r="E960" s="1" t="s">
        <v>1106</v>
      </c>
    </row>
    <row r="961" ht="15.75" customHeight="1">
      <c r="E961" s="1" t="s">
        <v>1106</v>
      </c>
    </row>
    <row r="962" ht="15.75" customHeight="1">
      <c r="E962" s="1" t="s">
        <v>1106</v>
      </c>
    </row>
    <row r="963" ht="15.75" customHeight="1">
      <c r="E963" s="1" t="s">
        <v>1106</v>
      </c>
    </row>
    <row r="964" ht="15.75" customHeight="1">
      <c r="E964" s="1" t="s">
        <v>1106</v>
      </c>
    </row>
    <row r="965" ht="15.75" customHeight="1">
      <c r="E965" s="1" t="s">
        <v>1106</v>
      </c>
    </row>
    <row r="966" ht="15.75" customHeight="1">
      <c r="E966" s="1" t="s">
        <v>1106</v>
      </c>
    </row>
    <row r="967" ht="15.75" customHeight="1">
      <c r="E967" s="1" t="s">
        <v>1106</v>
      </c>
    </row>
    <row r="968" ht="15.75" customHeight="1">
      <c r="E968" s="1" t="s">
        <v>1106</v>
      </c>
    </row>
    <row r="969" ht="15.75" customHeight="1">
      <c r="E969" s="1" t="s">
        <v>1106</v>
      </c>
    </row>
    <row r="970" ht="15.75" customHeight="1">
      <c r="E970" s="1" t="s">
        <v>1106</v>
      </c>
    </row>
    <row r="971" ht="15.75" customHeight="1">
      <c r="E971" s="1" t="s">
        <v>1106</v>
      </c>
    </row>
    <row r="972" ht="15.75" customHeight="1">
      <c r="E972" s="1" t="s">
        <v>1106</v>
      </c>
    </row>
    <row r="973" ht="15.75" customHeight="1">
      <c r="E973" s="1" t="s">
        <v>1106</v>
      </c>
    </row>
    <row r="974" ht="15.75" customHeight="1">
      <c r="E974" s="1" t="s">
        <v>1106</v>
      </c>
    </row>
    <row r="975" ht="15.75" customHeight="1">
      <c r="E975" s="1" t="s">
        <v>1106</v>
      </c>
    </row>
    <row r="976" ht="15.75" customHeight="1">
      <c r="E976" s="1" t="s">
        <v>1106</v>
      </c>
    </row>
    <row r="977" ht="15.75" customHeight="1">
      <c r="E977" s="1" t="s">
        <v>1106</v>
      </c>
    </row>
    <row r="978" ht="15.75" customHeight="1">
      <c r="E978" s="1" t="s">
        <v>1106</v>
      </c>
    </row>
    <row r="979" ht="15.75" customHeight="1">
      <c r="E979" s="1" t="s">
        <v>1106</v>
      </c>
    </row>
    <row r="980" ht="15.75" customHeight="1">
      <c r="E980" s="1" t="s">
        <v>1106</v>
      </c>
    </row>
    <row r="981" ht="15.75" customHeight="1">
      <c r="E981" s="1" t="s">
        <v>1106</v>
      </c>
    </row>
    <row r="982" ht="15.75" customHeight="1">
      <c r="E982" s="1" t="s">
        <v>1106</v>
      </c>
    </row>
    <row r="983" ht="15.75" customHeight="1">
      <c r="E983" s="1" t="s">
        <v>1106</v>
      </c>
    </row>
    <row r="984" ht="15.75" customHeight="1">
      <c r="E984" s="1" t="s">
        <v>1106</v>
      </c>
    </row>
    <row r="985" ht="15.75" customHeight="1">
      <c r="E985" s="1" t="s">
        <v>1106</v>
      </c>
    </row>
    <row r="986" ht="15.75" customHeight="1">
      <c r="E986" s="1" t="s">
        <v>1106</v>
      </c>
    </row>
    <row r="987" ht="15.75" customHeight="1">
      <c r="E987" s="1" t="s">
        <v>1106</v>
      </c>
    </row>
    <row r="988" ht="15.75" customHeight="1">
      <c r="E988" s="1" t="s">
        <v>1106</v>
      </c>
    </row>
    <row r="989" ht="15.75" customHeight="1">
      <c r="E989" s="1" t="s">
        <v>1106</v>
      </c>
    </row>
    <row r="990" ht="15.75" customHeight="1">
      <c r="E990" s="1" t="s">
        <v>1106</v>
      </c>
    </row>
    <row r="991" ht="15.75" customHeight="1">
      <c r="E991" s="1" t="s">
        <v>1106</v>
      </c>
    </row>
    <row r="992" ht="15.75" customHeight="1">
      <c r="E992" s="1" t="s">
        <v>1106</v>
      </c>
    </row>
    <row r="993" ht="15.75" customHeight="1">
      <c r="E993" s="1" t="s">
        <v>1106</v>
      </c>
    </row>
    <row r="994" ht="15.75" customHeight="1">
      <c r="E994" s="1" t="s">
        <v>1106</v>
      </c>
    </row>
    <row r="995" ht="15.75" customHeight="1">
      <c r="E995" s="1" t="s">
        <v>1106</v>
      </c>
    </row>
    <row r="996" ht="15.75" customHeight="1">
      <c r="E996" s="1" t="s">
        <v>1106</v>
      </c>
    </row>
    <row r="997" ht="15.75" customHeight="1">
      <c r="E997" s="1" t="s">
        <v>1106</v>
      </c>
    </row>
    <row r="998" ht="15.75" customHeight="1">
      <c r="E998" s="1" t="s">
        <v>1106</v>
      </c>
    </row>
    <row r="999" ht="15.75" customHeight="1">
      <c r="E999" s="1" t="s">
        <v>1106</v>
      </c>
    </row>
    <row r="1000" ht="15.75" customHeight="1">
      <c r="E1000" s="1" t="s">
        <v>1106</v>
      </c>
    </row>
    <row r="1001" ht="15.75" customHeight="1">
      <c r="E1001" s="1" t="s">
        <v>1106</v>
      </c>
    </row>
    <row r="1002" ht="15.75" customHeight="1">
      <c r="E1002" s="1" t="s">
        <v>1106</v>
      </c>
    </row>
    <row r="1003" ht="15.75" customHeight="1">
      <c r="E1003" s="1" t="s">
        <v>1106</v>
      </c>
    </row>
    <row r="1004" ht="15.75" customHeight="1">
      <c r="E1004" s="1" t="s">
        <v>1106</v>
      </c>
    </row>
    <row r="1005" ht="15.75" customHeight="1">
      <c r="E1005" s="1" t="s">
        <v>1106</v>
      </c>
    </row>
    <row r="1006" ht="15.75" customHeight="1">
      <c r="E1006" s="1" t="s">
        <v>1106</v>
      </c>
    </row>
    <row r="1007" ht="15.75" customHeight="1">
      <c r="E1007" s="1" t="s">
        <v>1106</v>
      </c>
    </row>
    <row r="1008" ht="15.75" customHeight="1">
      <c r="E1008" s="1" t="s">
        <v>1106</v>
      </c>
    </row>
    <row r="1009" ht="15.75" customHeight="1">
      <c r="E1009" s="1" t="s">
        <v>1106</v>
      </c>
    </row>
    <row r="1010" ht="15.75" customHeight="1">
      <c r="E1010" s="1" t="s">
        <v>1106</v>
      </c>
    </row>
    <row r="1011" ht="15.75" customHeight="1">
      <c r="E1011" s="1" t="s">
        <v>1106</v>
      </c>
    </row>
    <row r="1012" ht="15.75" customHeight="1">
      <c r="E1012" s="1" t="s">
        <v>1106</v>
      </c>
    </row>
    <row r="1013" ht="15.75" customHeight="1">
      <c r="E1013" s="1" t="s">
        <v>1106</v>
      </c>
    </row>
    <row r="1014" ht="15.75" customHeight="1">
      <c r="E1014" s="1" t="s">
        <v>1106</v>
      </c>
    </row>
    <row r="1015" ht="15.75" customHeight="1">
      <c r="E1015" s="1" t="s">
        <v>1106</v>
      </c>
    </row>
    <row r="1016" ht="15.75" customHeight="1">
      <c r="E1016" s="1" t="s">
        <v>1106</v>
      </c>
    </row>
    <row r="1017" ht="15.75" customHeight="1">
      <c r="E1017" s="1" t="s">
        <v>1106</v>
      </c>
    </row>
    <row r="1018" ht="15.75" customHeight="1">
      <c r="E1018" s="1" t="s">
        <v>1106</v>
      </c>
    </row>
    <row r="1019" ht="15.75" customHeight="1">
      <c r="E1019" s="1" t="s">
        <v>1106</v>
      </c>
    </row>
    <row r="1020" ht="15.75" customHeight="1">
      <c r="E1020" s="1" t="s">
        <v>1106</v>
      </c>
    </row>
    <row r="1021" ht="15.75" customHeight="1">
      <c r="E1021" s="1" t="s">
        <v>1106</v>
      </c>
    </row>
    <row r="1022" ht="15.75" customHeight="1">
      <c r="E1022" s="1" t="s">
        <v>1106</v>
      </c>
    </row>
    <row r="1023" ht="15.75" customHeight="1">
      <c r="E1023" s="1" t="s">
        <v>1106</v>
      </c>
    </row>
    <row r="1024" ht="15.75" customHeight="1">
      <c r="E1024" s="1" t="s">
        <v>1106</v>
      </c>
    </row>
    <row r="1025" ht="15.75" customHeight="1">
      <c r="E1025" s="1" t="s">
        <v>1106</v>
      </c>
    </row>
    <row r="1026" ht="15.75" customHeight="1">
      <c r="E1026" s="1" t="s">
        <v>1106</v>
      </c>
    </row>
    <row r="1027" ht="15.75" customHeight="1">
      <c r="E1027" s="1" t="s">
        <v>1106</v>
      </c>
    </row>
    <row r="1028" ht="15.75" customHeight="1">
      <c r="E1028" s="1" t="s">
        <v>1106</v>
      </c>
    </row>
    <row r="1029" ht="15.75" customHeight="1">
      <c r="E1029" s="1" t="s">
        <v>1106</v>
      </c>
    </row>
    <row r="1030" ht="15.75" customHeight="1">
      <c r="E1030" s="1" t="s">
        <v>1106</v>
      </c>
    </row>
    <row r="1031" ht="15.75" customHeight="1">
      <c r="E1031" s="1" t="s">
        <v>1106</v>
      </c>
    </row>
    <row r="1032" ht="15.75" customHeight="1">
      <c r="E1032" s="1" t="s">
        <v>1106</v>
      </c>
    </row>
    <row r="1033" ht="15.75" customHeight="1">
      <c r="E1033" s="1" t="s">
        <v>1106</v>
      </c>
    </row>
    <row r="1034" ht="15.75" customHeight="1">
      <c r="E1034" s="1" t="s">
        <v>1106</v>
      </c>
    </row>
    <row r="1035" ht="15.75" customHeight="1">
      <c r="E1035" s="1" t="s">
        <v>1106</v>
      </c>
    </row>
    <row r="1036" ht="15.75" customHeight="1">
      <c r="E1036" s="1" t="s">
        <v>1106</v>
      </c>
    </row>
    <row r="1037" ht="15.75" customHeight="1">
      <c r="E1037" s="1" t="s">
        <v>1106</v>
      </c>
    </row>
    <row r="1038" ht="15.75" customHeight="1">
      <c r="E1038" s="1" t="s">
        <v>1106</v>
      </c>
    </row>
    <row r="1039" ht="15.75" customHeight="1">
      <c r="E1039" s="1" t="s">
        <v>1106</v>
      </c>
    </row>
    <row r="1040" ht="15.75" customHeight="1">
      <c r="E1040" s="1" t="s">
        <v>1106</v>
      </c>
    </row>
    <row r="1041" ht="15.75" customHeight="1">
      <c r="E1041" s="1" t="s">
        <v>1106</v>
      </c>
    </row>
    <row r="1042" ht="15.75" customHeight="1">
      <c r="E1042" s="1" t="s">
        <v>1106</v>
      </c>
    </row>
    <row r="1043" ht="15.75" customHeight="1">
      <c r="E1043" s="1" t="s">
        <v>1106</v>
      </c>
    </row>
    <row r="1044" ht="15.75" customHeight="1">
      <c r="E1044" s="1" t="s">
        <v>1106</v>
      </c>
    </row>
    <row r="1045" ht="15.75" customHeight="1">
      <c r="E1045" s="1" t="s">
        <v>1106</v>
      </c>
    </row>
    <row r="1046" ht="15.75" customHeight="1">
      <c r="E1046" s="1" t="s">
        <v>1106</v>
      </c>
    </row>
    <row r="1047" ht="15.75" customHeight="1">
      <c r="E1047" s="1" t="s">
        <v>1106</v>
      </c>
    </row>
    <row r="1048" ht="15.75" customHeight="1">
      <c r="E1048" s="1" t="s">
        <v>1106</v>
      </c>
    </row>
    <row r="1049" ht="15.75" customHeight="1">
      <c r="E1049" s="1" t="s">
        <v>1106</v>
      </c>
    </row>
    <row r="1050" ht="15.75" customHeight="1">
      <c r="E1050" s="1" t="s">
        <v>1106</v>
      </c>
    </row>
    <row r="1051" ht="15.75" customHeight="1">
      <c r="E1051" s="1" t="s">
        <v>1106</v>
      </c>
    </row>
    <row r="1052" ht="15.75" customHeight="1">
      <c r="E1052" s="1" t="s">
        <v>1106</v>
      </c>
    </row>
    <row r="1053" ht="15.75" customHeight="1">
      <c r="E1053" s="1" t="s">
        <v>1106</v>
      </c>
    </row>
    <row r="1054" ht="15.75" customHeight="1">
      <c r="E1054" s="1" t="s">
        <v>1106</v>
      </c>
    </row>
    <row r="1055" ht="15.75" customHeight="1">
      <c r="E1055" s="1" t="s">
        <v>1106</v>
      </c>
    </row>
    <row r="1056" ht="15.75" customHeight="1">
      <c r="E1056" s="1" t="s">
        <v>1106</v>
      </c>
    </row>
    <row r="1057" ht="15.75" customHeight="1">
      <c r="E1057" s="1" t="s">
        <v>1106</v>
      </c>
    </row>
    <row r="1058" ht="15.75" customHeight="1">
      <c r="E1058" s="1" t="s">
        <v>1106</v>
      </c>
    </row>
    <row r="1059" ht="15.75" customHeight="1">
      <c r="E1059" s="1" t="s">
        <v>1106</v>
      </c>
    </row>
    <row r="1060" ht="15.75" customHeight="1">
      <c r="E1060" s="1" t="s">
        <v>1106</v>
      </c>
    </row>
    <row r="1061" ht="15.75" customHeight="1">
      <c r="E1061" s="1" t="s">
        <v>1106</v>
      </c>
    </row>
    <row r="1062" ht="15.75" customHeight="1">
      <c r="E1062" s="1" t="s">
        <v>1106</v>
      </c>
    </row>
    <row r="1063" ht="15.75" customHeight="1">
      <c r="E1063" s="1" t="s">
        <v>1106</v>
      </c>
    </row>
    <row r="1064" ht="15.75" customHeight="1">
      <c r="E1064" s="1" t="s">
        <v>1106</v>
      </c>
    </row>
    <row r="1065" ht="15.75" customHeight="1">
      <c r="E1065" s="1" t="s">
        <v>1106</v>
      </c>
    </row>
    <row r="1066" ht="15.75" customHeight="1">
      <c r="E1066" s="1" t="s">
        <v>1106</v>
      </c>
    </row>
    <row r="1067" ht="15.75" customHeight="1">
      <c r="E1067" s="1" t="s">
        <v>1106</v>
      </c>
    </row>
    <row r="1068" ht="15.75" customHeight="1">
      <c r="E1068" s="1" t="s">
        <v>1106</v>
      </c>
    </row>
    <row r="1069" ht="15.75" customHeight="1">
      <c r="E1069" s="1" t="s">
        <v>1106</v>
      </c>
    </row>
    <row r="1070" ht="15.75" customHeight="1">
      <c r="E1070" s="1" t="s">
        <v>1106</v>
      </c>
    </row>
    <row r="1071" ht="15.75" customHeight="1">
      <c r="E1071" s="1" t="s">
        <v>1106</v>
      </c>
    </row>
    <row r="1072" ht="15.75" customHeight="1">
      <c r="E1072" s="1" t="s">
        <v>1106</v>
      </c>
    </row>
    <row r="1073" ht="15.75" customHeight="1">
      <c r="E1073" s="1" t="s">
        <v>1106</v>
      </c>
    </row>
    <row r="1074" ht="15.75" customHeight="1">
      <c r="E1074" s="1" t="s">
        <v>1106</v>
      </c>
    </row>
    <row r="1075" ht="15.75" customHeight="1">
      <c r="E1075" s="1" t="s">
        <v>1106</v>
      </c>
    </row>
    <row r="1076" ht="15.75" customHeight="1">
      <c r="E1076" s="1" t="s">
        <v>1106</v>
      </c>
    </row>
    <row r="1077" ht="15.75" customHeight="1">
      <c r="E1077" s="1" t="s">
        <v>1106</v>
      </c>
    </row>
    <row r="1078" ht="15.75" customHeight="1">
      <c r="E1078" s="1" t="s">
        <v>1106</v>
      </c>
    </row>
    <row r="1079" ht="15.75" customHeight="1">
      <c r="E1079" s="1" t="s">
        <v>1106</v>
      </c>
    </row>
    <row r="1080" ht="15.75" customHeight="1">
      <c r="E1080" s="1" t="s">
        <v>1106</v>
      </c>
    </row>
    <row r="1081" ht="15.75" customHeight="1">
      <c r="E1081" s="1" t="s">
        <v>1106</v>
      </c>
    </row>
    <row r="1082" ht="15.75" customHeight="1">
      <c r="E1082" s="1" t="s">
        <v>1106</v>
      </c>
    </row>
    <row r="1083" ht="15.75" customHeight="1">
      <c r="E1083" s="1" t="s">
        <v>1106</v>
      </c>
    </row>
    <row r="1084" ht="15.75" customHeight="1">
      <c r="E1084" s="1" t="s">
        <v>1106</v>
      </c>
    </row>
    <row r="1085" ht="15.75" customHeight="1">
      <c r="E1085" s="1" t="s">
        <v>1106</v>
      </c>
    </row>
    <row r="1086" ht="15.75" customHeight="1">
      <c r="E1086" s="1" t="s">
        <v>1106</v>
      </c>
    </row>
    <row r="1087" ht="15.75" customHeight="1">
      <c r="E1087" s="1" t="s">
        <v>1106</v>
      </c>
    </row>
    <row r="1088" ht="15.75" customHeight="1">
      <c r="E1088" s="1" t="s">
        <v>1106</v>
      </c>
    </row>
    <row r="1089" ht="15.75" customHeight="1">
      <c r="E1089" s="1" t="s">
        <v>1106</v>
      </c>
    </row>
    <row r="1090" ht="15.75" customHeight="1">
      <c r="E1090" s="1" t="s">
        <v>1106</v>
      </c>
    </row>
    <row r="1091" ht="15.75" customHeight="1">
      <c r="E1091" s="1" t="s">
        <v>1106</v>
      </c>
    </row>
    <row r="1092" ht="15.75" customHeight="1">
      <c r="E1092" s="1" t="s">
        <v>1106</v>
      </c>
    </row>
    <row r="1093" ht="15.75" customHeight="1">
      <c r="E1093" s="1" t="s">
        <v>1106</v>
      </c>
    </row>
    <row r="1094" ht="15.75" customHeight="1">
      <c r="E1094" s="1" t="s">
        <v>1106</v>
      </c>
    </row>
    <row r="1095" ht="15.75" customHeight="1">
      <c r="E1095" s="1" t="s">
        <v>1106</v>
      </c>
    </row>
    <row r="1096" ht="15.75" customHeight="1">
      <c r="E1096" s="1" t="s">
        <v>1106</v>
      </c>
    </row>
    <row r="1097" ht="15.75" customHeight="1">
      <c r="E1097" s="1" t="s">
        <v>1106</v>
      </c>
    </row>
    <row r="1098" ht="15.75" customHeight="1">
      <c r="E1098" s="1" t="s">
        <v>1106</v>
      </c>
    </row>
    <row r="1099" ht="15.75" customHeight="1">
      <c r="E1099" s="1" t="s">
        <v>1106</v>
      </c>
    </row>
    <row r="1100" ht="15.75" customHeight="1">
      <c r="E1100" s="1" t="s">
        <v>1106</v>
      </c>
    </row>
    <row r="1101" ht="15.75" customHeight="1">
      <c r="E1101" s="1" t="s">
        <v>1106</v>
      </c>
    </row>
    <row r="1102" ht="15.75" customHeight="1">
      <c r="E1102" s="1" t="s">
        <v>1106</v>
      </c>
    </row>
    <row r="1103" ht="15.75" customHeight="1">
      <c r="E1103" s="1" t="s">
        <v>1106</v>
      </c>
    </row>
    <row r="1104" ht="15.75" customHeight="1">
      <c r="E1104" s="1" t="s">
        <v>1106</v>
      </c>
    </row>
    <row r="1105" ht="15.75" customHeight="1">
      <c r="E1105" s="1" t="s">
        <v>1106</v>
      </c>
    </row>
    <row r="1106" ht="15.75" customHeight="1">
      <c r="E1106" s="1" t="s">
        <v>1106</v>
      </c>
    </row>
    <row r="1107" ht="15.75" customHeight="1">
      <c r="E1107" s="1" t="s">
        <v>1106</v>
      </c>
    </row>
    <row r="1108" ht="15.75" customHeight="1">
      <c r="E1108" s="1" t="s">
        <v>1106</v>
      </c>
    </row>
    <row r="1109" ht="15.75" customHeight="1">
      <c r="E1109" s="1" t="s">
        <v>1106</v>
      </c>
    </row>
    <row r="1110" ht="15.75" customHeight="1">
      <c r="E1110" s="1" t="s">
        <v>1106</v>
      </c>
    </row>
    <row r="1111" ht="15.75" customHeight="1">
      <c r="E1111" s="1" t="s">
        <v>1106</v>
      </c>
    </row>
    <row r="1112" ht="15.75" customHeight="1">
      <c r="E1112" s="1" t="s">
        <v>1106</v>
      </c>
    </row>
    <row r="1113" ht="15.75" customHeight="1">
      <c r="E1113" s="1" t="s">
        <v>1106</v>
      </c>
    </row>
    <row r="1114" ht="15.75" customHeight="1">
      <c r="E1114" s="1" t="s">
        <v>1106</v>
      </c>
    </row>
    <row r="1115" ht="15.75" customHeight="1">
      <c r="E1115" s="1" t="s">
        <v>1106</v>
      </c>
    </row>
    <row r="1116" ht="15.75" customHeight="1">
      <c r="E1116" s="1" t="s">
        <v>1106</v>
      </c>
    </row>
    <row r="1117" ht="15.75" customHeight="1">
      <c r="E1117" s="1" t="s">
        <v>1106</v>
      </c>
    </row>
    <row r="1118" ht="15.75" customHeight="1">
      <c r="E1118" s="1" t="s">
        <v>1106</v>
      </c>
    </row>
    <row r="1119" ht="15.75" customHeight="1">
      <c r="E1119" s="1" t="s">
        <v>1106</v>
      </c>
    </row>
    <row r="1120" ht="15.75" customHeight="1">
      <c r="E1120" s="1" t="s">
        <v>1106</v>
      </c>
    </row>
    <row r="1121" ht="15.75" customHeight="1">
      <c r="E1121" s="1" t="s">
        <v>1106</v>
      </c>
    </row>
    <row r="1122" ht="15.75" customHeight="1">
      <c r="E1122" s="1" t="s">
        <v>1106</v>
      </c>
    </row>
    <row r="1123" ht="15.75" customHeight="1">
      <c r="E1123" s="1" t="s">
        <v>1106</v>
      </c>
    </row>
    <row r="1124" ht="15.75" customHeight="1">
      <c r="E1124" s="1" t="s">
        <v>1106</v>
      </c>
    </row>
    <row r="1125" ht="15.75" customHeight="1">
      <c r="E1125" s="1" t="s">
        <v>1106</v>
      </c>
    </row>
    <row r="1126" ht="15.75" customHeight="1">
      <c r="E1126" s="1" t="s">
        <v>1106</v>
      </c>
    </row>
    <row r="1127" ht="15.75" customHeight="1">
      <c r="E1127" s="1" t="s">
        <v>1106</v>
      </c>
    </row>
    <row r="1128" ht="15.75" customHeight="1">
      <c r="E1128" s="1" t="s">
        <v>1106</v>
      </c>
    </row>
    <row r="1129" ht="15.75" customHeight="1">
      <c r="E1129" s="1" t="s">
        <v>1106</v>
      </c>
    </row>
    <row r="1130" ht="15.75" customHeight="1">
      <c r="E1130" s="1" t="s">
        <v>1106</v>
      </c>
    </row>
    <row r="1131" ht="15.75" customHeight="1">
      <c r="E1131" s="1" t="s">
        <v>1106</v>
      </c>
    </row>
    <row r="1132" ht="15.75" customHeight="1">
      <c r="E1132" s="1" t="s">
        <v>1106</v>
      </c>
    </row>
    <row r="1133" ht="15.75" customHeight="1">
      <c r="E1133" s="1" t="s">
        <v>1106</v>
      </c>
    </row>
    <row r="1134" ht="15.75" customHeight="1">
      <c r="E1134" s="1" t="s">
        <v>1106</v>
      </c>
    </row>
    <row r="1135" ht="15.75" customHeight="1">
      <c r="E1135" s="1" t="s">
        <v>1106</v>
      </c>
    </row>
    <row r="1136" ht="15.75" customHeight="1">
      <c r="E1136" s="1" t="s">
        <v>1106</v>
      </c>
    </row>
    <row r="1137" ht="15.75" customHeight="1">
      <c r="E1137" s="1" t="s">
        <v>1106</v>
      </c>
    </row>
    <row r="1138" ht="15.75" customHeight="1">
      <c r="E1138" s="1" t="s">
        <v>1106</v>
      </c>
    </row>
    <row r="1139" ht="15.75" customHeight="1">
      <c r="E1139" s="1" t="s">
        <v>1106</v>
      </c>
    </row>
    <row r="1140" ht="15.75" customHeight="1">
      <c r="E1140" s="1" t="s">
        <v>1106</v>
      </c>
    </row>
    <row r="1141" ht="15.75" customHeight="1">
      <c r="E1141" s="1" t="s">
        <v>1106</v>
      </c>
    </row>
    <row r="1142" ht="15.75" customHeight="1">
      <c r="E1142" s="1" t="s">
        <v>1106</v>
      </c>
    </row>
    <row r="1143" ht="15.75" customHeight="1">
      <c r="E1143" s="1" t="s">
        <v>1106</v>
      </c>
    </row>
    <row r="1144" ht="15.75" customHeight="1">
      <c r="E1144" s="1" t="s">
        <v>1106</v>
      </c>
    </row>
    <row r="1145" ht="15.75" customHeight="1">
      <c r="E1145" s="1" t="s">
        <v>1106</v>
      </c>
    </row>
    <row r="1146" ht="15.75" customHeight="1">
      <c r="E1146" s="1" t="s">
        <v>1106</v>
      </c>
    </row>
    <row r="1147" ht="15.75" customHeight="1">
      <c r="E1147" s="1" t="s">
        <v>1106</v>
      </c>
    </row>
    <row r="1148" ht="15.75" customHeight="1">
      <c r="E1148" s="1" t="s">
        <v>1106</v>
      </c>
    </row>
    <row r="1149" ht="15.75" customHeight="1">
      <c r="E1149" s="1" t="s">
        <v>1106</v>
      </c>
    </row>
    <row r="1150" ht="15.75" customHeight="1">
      <c r="E1150" s="1" t="s">
        <v>1106</v>
      </c>
    </row>
    <row r="1151" ht="15.75" customHeight="1">
      <c r="E1151" s="1" t="s">
        <v>1106</v>
      </c>
    </row>
    <row r="1152" ht="15.75" customHeight="1">
      <c r="E1152" s="1" t="s">
        <v>1106</v>
      </c>
    </row>
    <row r="1153" ht="15.75" customHeight="1">
      <c r="E1153" s="1" t="s">
        <v>1106</v>
      </c>
    </row>
    <row r="1154" ht="15.75" customHeight="1">
      <c r="E1154" s="1" t="s">
        <v>1106</v>
      </c>
    </row>
    <row r="1155" ht="15.75" customHeight="1">
      <c r="E1155" s="1" t="s">
        <v>1106</v>
      </c>
    </row>
    <row r="1156" ht="15.75" customHeight="1">
      <c r="E1156" s="1" t="s">
        <v>1106</v>
      </c>
    </row>
    <row r="1157" ht="15.75" customHeight="1">
      <c r="E1157" s="1" t="s">
        <v>1106</v>
      </c>
    </row>
    <row r="1158" ht="15.75" customHeight="1">
      <c r="E1158" s="1" t="s">
        <v>1106</v>
      </c>
    </row>
    <row r="1159" ht="15.75" customHeight="1">
      <c r="E1159" s="1" t="s">
        <v>1106</v>
      </c>
    </row>
    <row r="1160" ht="15.75" customHeight="1">
      <c r="E1160" s="1" t="s">
        <v>1106</v>
      </c>
    </row>
    <row r="1161" ht="15.75" customHeight="1">
      <c r="E1161" s="1" t="s">
        <v>1106</v>
      </c>
    </row>
    <row r="1162" ht="15.75" customHeight="1">
      <c r="E1162" s="1" t="s">
        <v>1106</v>
      </c>
    </row>
    <row r="1163" ht="15.75" customHeight="1">
      <c r="E1163" s="1" t="s">
        <v>1106</v>
      </c>
    </row>
    <row r="1164" ht="15.75" customHeight="1">
      <c r="E1164" s="1" t="s">
        <v>1106</v>
      </c>
    </row>
    <row r="1165" ht="15.75" customHeight="1">
      <c r="E1165" s="1" t="s">
        <v>1106</v>
      </c>
    </row>
    <row r="1166" ht="15.75" customHeight="1">
      <c r="E1166" s="1" t="s">
        <v>1106</v>
      </c>
    </row>
    <row r="1167" ht="15.75" customHeight="1">
      <c r="E1167" s="1" t="s">
        <v>1106</v>
      </c>
    </row>
    <row r="1168" ht="15.75" customHeight="1">
      <c r="E1168" s="1" t="s">
        <v>1106</v>
      </c>
    </row>
    <row r="1169" ht="15.75" customHeight="1">
      <c r="E1169" s="1" t="s">
        <v>1106</v>
      </c>
    </row>
    <row r="1170" ht="15.75" customHeight="1">
      <c r="E1170" s="1" t="s">
        <v>1106</v>
      </c>
    </row>
    <row r="1171" ht="15.75" customHeight="1">
      <c r="E1171" s="1" t="s">
        <v>1106</v>
      </c>
    </row>
    <row r="1172" ht="15.75" customHeight="1">
      <c r="E1172" s="1" t="s">
        <v>1106</v>
      </c>
    </row>
    <row r="1173" ht="15.75" customHeight="1">
      <c r="E1173" s="1" t="s">
        <v>1106</v>
      </c>
    </row>
    <row r="1174" ht="15.75" customHeight="1">
      <c r="E1174" s="1" t="s">
        <v>1106</v>
      </c>
    </row>
    <row r="1175" ht="15.75" customHeight="1">
      <c r="E1175" s="1" t="s">
        <v>1106</v>
      </c>
    </row>
    <row r="1176" ht="15.75" customHeight="1">
      <c r="E1176" s="1" t="s">
        <v>1106</v>
      </c>
    </row>
    <row r="1177" ht="15.75" customHeight="1">
      <c r="E1177" s="1" t="s">
        <v>1106</v>
      </c>
    </row>
    <row r="1178" ht="15.75" customHeight="1">
      <c r="E1178" s="1" t="s">
        <v>1106</v>
      </c>
    </row>
    <row r="1179" ht="15.75" customHeight="1">
      <c r="E1179" s="1" t="s">
        <v>1106</v>
      </c>
    </row>
    <row r="1180" ht="15.75" customHeight="1">
      <c r="E1180" s="1" t="s">
        <v>1106</v>
      </c>
    </row>
    <row r="1181" ht="15.75" customHeight="1">
      <c r="E1181" s="1" t="s">
        <v>1106</v>
      </c>
    </row>
    <row r="1182" ht="15.75" customHeight="1">
      <c r="E1182" s="1" t="s">
        <v>1106</v>
      </c>
    </row>
    <row r="1183" ht="15.75" customHeight="1">
      <c r="E1183" s="1" t="s">
        <v>1106</v>
      </c>
    </row>
    <row r="1184" ht="15.75" customHeight="1">
      <c r="E1184" s="1" t="s">
        <v>1106</v>
      </c>
    </row>
    <row r="1185" ht="15.75" customHeight="1">
      <c r="E1185" s="1" t="s">
        <v>1106</v>
      </c>
    </row>
    <row r="1186" ht="15.75" customHeight="1">
      <c r="E1186" s="1" t="s">
        <v>1106</v>
      </c>
    </row>
    <row r="1187" ht="15.75" customHeight="1">
      <c r="E1187" s="1" t="s">
        <v>1106</v>
      </c>
    </row>
    <row r="1188" ht="15.75" customHeight="1">
      <c r="E1188" s="1" t="s">
        <v>1106</v>
      </c>
    </row>
    <row r="1189" ht="15.75" customHeight="1">
      <c r="E1189" s="1" t="s">
        <v>1106</v>
      </c>
    </row>
    <row r="1190" ht="15.75" customHeight="1">
      <c r="E1190" s="1" t="s">
        <v>1106</v>
      </c>
    </row>
    <row r="1191" ht="15.75" customHeight="1">
      <c r="E1191" s="1" t="s">
        <v>1106</v>
      </c>
    </row>
    <row r="1192" ht="15.75" customHeight="1">
      <c r="E1192" s="1" t="s">
        <v>1106</v>
      </c>
    </row>
    <row r="1193" ht="15.75" customHeight="1">
      <c r="E1193" s="1" t="s">
        <v>1106</v>
      </c>
    </row>
    <row r="1194" ht="15.75" customHeight="1">
      <c r="E1194" s="1" t="s">
        <v>1106</v>
      </c>
    </row>
    <row r="1195" ht="15.75" customHeight="1">
      <c r="E1195" s="1" t="s">
        <v>1106</v>
      </c>
    </row>
    <row r="1196" ht="15.75" customHeight="1">
      <c r="E1196" s="1" t="s">
        <v>1106</v>
      </c>
    </row>
    <row r="1197" ht="15.75" customHeight="1">
      <c r="E1197" s="1" t="s">
        <v>1106</v>
      </c>
    </row>
    <row r="1198" ht="15.75" customHeight="1">
      <c r="E1198" s="1" t="s">
        <v>1106</v>
      </c>
    </row>
    <row r="1199" ht="15.75" customHeight="1">
      <c r="E1199" s="1" t="s">
        <v>1106</v>
      </c>
    </row>
    <row r="1200" ht="15.75" customHeight="1">
      <c r="E1200" s="1" t="s">
        <v>1106</v>
      </c>
    </row>
    <row r="1201" ht="15.75" customHeight="1">
      <c r="E1201" s="1" t="s">
        <v>1106</v>
      </c>
    </row>
    <row r="1202" ht="15.75" customHeight="1">
      <c r="E1202" s="1" t="s">
        <v>1106</v>
      </c>
    </row>
    <row r="1203" ht="15.75" customHeight="1">
      <c r="E1203" s="1" t="s">
        <v>1106</v>
      </c>
    </row>
    <row r="1204" ht="15.75" customHeight="1">
      <c r="E1204" s="1" t="s">
        <v>1106</v>
      </c>
    </row>
    <row r="1205" ht="15.75" customHeight="1">
      <c r="E1205" s="1" t="s">
        <v>1106</v>
      </c>
    </row>
    <row r="1206" ht="15.75" customHeight="1">
      <c r="E1206" s="1" t="s">
        <v>1106</v>
      </c>
    </row>
    <row r="1207" ht="15.75" customHeight="1">
      <c r="E1207" s="1" t="s">
        <v>1106</v>
      </c>
    </row>
    <row r="1208" ht="15.75" customHeight="1">
      <c r="E1208" s="1" t="s">
        <v>1106</v>
      </c>
    </row>
    <row r="1209" ht="15.75" customHeight="1">
      <c r="E1209" s="1" t="s">
        <v>1106</v>
      </c>
    </row>
    <row r="1210" ht="15.75" customHeight="1">
      <c r="E1210" s="1" t="s">
        <v>1106</v>
      </c>
    </row>
    <row r="1211" ht="15.75" customHeight="1">
      <c r="E1211" s="1" t="s">
        <v>1106</v>
      </c>
    </row>
    <row r="1212" ht="15.75" customHeight="1">
      <c r="E1212" s="1" t="s">
        <v>1106</v>
      </c>
    </row>
    <row r="1213" ht="15.75" customHeight="1">
      <c r="E1213" s="1" t="s">
        <v>1106</v>
      </c>
    </row>
    <row r="1214" ht="15.75" customHeight="1">
      <c r="E1214" s="1" t="s">
        <v>1106</v>
      </c>
    </row>
    <row r="1215" ht="15.75" customHeight="1">
      <c r="E1215" s="1" t="s">
        <v>1106</v>
      </c>
    </row>
    <row r="1216" ht="15.75" customHeight="1">
      <c r="E1216" s="1" t="s">
        <v>1106</v>
      </c>
    </row>
    <row r="1217" ht="15.75" customHeight="1">
      <c r="E1217" s="1" t="s">
        <v>1106</v>
      </c>
    </row>
    <row r="1218" ht="15.75" customHeight="1">
      <c r="E1218" s="1" t="s">
        <v>1106</v>
      </c>
    </row>
    <row r="1219" ht="15.75" customHeight="1">
      <c r="E1219" s="1" t="s">
        <v>1106</v>
      </c>
    </row>
    <row r="1220" ht="15.75" customHeight="1">
      <c r="E1220" s="1" t="s">
        <v>1106</v>
      </c>
    </row>
    <row r="1221" ht="15.75" customHeight="1">
      <c r="E1221" s="1" t="s">
        <v>1106</v>
      </c>
    </row>
    <row r="1222" ht="15.75" customHeight="1">
      <c r="E1222" s="1" t="s">
        <v>1106</v>
      </c>
    </row>
    <row r="1223" ht="15.75" customHeight="1">
      <c r="E1223" s="1" t="s">
        <v>1106</v>
      </c>
    </row>
    <row r="1224" ht="15.75" customHeight="1">
      <c r="E1224" s="1" t="s">
        <v>1106</v>
      </c>
    </row>
    <row r="1225" ht="15.75" customHeight="1">
      <c r="E1225" s="1" t="s">
        <v>1106</v>
      </c>
    </row>
    <row r="1226" ht="15.75" customHeight="1">
      <c r="E1226" s="1" t="s">
        <v>1106</v>
      </c>
    </row>
    <row r="1227" ht="15.75" customHeight="1">
      <c r="E1227" s="1" t="s">
        <v>1106</v>
      </c>
    </row>
    <row r="1228" ht="15.75" customHeight="1">
      <c r="E1228" s="1" t="s">
        <v>1106</v>
      </c>
    </row>
    <row r="1229" ht="15.75" customHeight="1">
      <c r="E1229" s="1" t="s">
        <v>1106</v>
      </c>
    </row>
    <row r="1230" ht="15.75" customHeight="1">
      <c r="E1230" s="1" t="s">
        <v>1106</v>
      </c>
    </row>
    <row r="1231" ht="15.75" customHeight="1">
      <c r="E1231" s="1" t="s">
        <v>1106</v>
      </c>
    </row>
    <row r="1232" ht="15.75" customHeight="1">
      <c r="E1232" s="1" t="s">
        <v>1106</v>
      </c>
    </row>
    <row r="1233" ht="15.75" customHeight="1">
      <c r="E1233" s="1" t="s">
        <v>1106</v>
      </c>
    </row>
    <row r="1234" ht="15.75" customHeight="1">
      <c r="E1234" s="1" t="s">
        <v>1106</v>
      </c>
    </row>
    <row r="1235" ht="15.75" customHeight="1">
      <c r="E1235" s="1" t="s">
        <v>1106</v>
      </c>
    </row>
    <row r="1236" ht="15.75" customHeight="1">
      <c r="E1236" s="1" t="s">
        <v>1106</v>
      </c>
    </row>
    <row r="1237" ht="15.75" customHeight="1">
      <c r="E1237" s="1" t="s">
        <v>1106</v>
      </c>
    </row>
    <row r="1238" ht="15.75" customHeight="1">
      <c r="E1238" s="1" t="s">
        <v>1106</v>
      </c>
    </row>
    <row r="1239" ht="15.75" customHeight="1">
      <c r="E1239" s="1" t="s">
        <v>1106</v>
      </c>
    </row>
    <row r="1240" ht="15.75" customHeight="1">
      <c r="E1240" s="1" t="s">
        <v>1106</v>
      </c>
    </row>
    <row r="1241" ht="15.75" customHeight="1">
      <c r="E1241" s="1" t="s">
        <v>1106</v>
      </c>
    </row>
    <row r="1242" ht="15.75" customHeight="1">
      <c r="E1242" s="1" t="s">
        <v>1106</v>
      </c>
    </row>
    <row r="1243" ht="15.75" customHeight="1">
      <c r="E1243" s="1" t="s">
        <v>1106</v>
      </c>
    </row>
    <row r="1244" ht="15.75" customHeight="1">
      <c r="E1244" s="1" t="s">
        <v>1106</v>
      </c>
    </row>
    <row r="1245" ht="15.75" customHeight="1">
      <c r="E1245" s="1" t="s">
        <v>1106</v>
      </c>
    </row>
    <row r="1246" ht="15.75" customHeight="1">
      <c r="E1246" s="1" t="s">
        <v>1106</v>
      </c>
    </row>
    <row r="1247" ht="15.75" customHeight="1">
      <c r="E1247" s="1" t="s">
        <v>1106</v>
      </c>
    </row>
    <row r="1248" ht="15.75" customHeight="1">
      <c r="E1248" s="1" t="s">
        <v>1106</v>
      </c>
    </row>
    <row r="1249" ht="15.75" customHeight="1">
      <c r="E1249" s="1" t="s">
        <v>1106</v>
      </c>
    </row>
    <row r="1250" ht="15.75" customHeight="1">
      <c r="E1250" s="1" t="s">
        <v>1106</v>
      </c>
    </row>
    <row r="1251" ht="15.75" customHeight="1">
      <c r="E1251" s="1" t="s">
        <v>1106</v>
      </c>
    </row>
    <row r="1252" ht="15.75" customHeight="1">
      <c r="E1252" s="1" t="s">
        <v>1106</v>
      </c>
    </row>
    <row r="1253" ht="15.75" customHeight="1">
      <c r="E1253" s="1" t="s">
        <v>1106</v>
      </c>
    </row>
    <row r="1254" ht="15.75" customHeight="1">
      <c r="E1254" s="1" t="s">
        <v>1106</v>
      </c>
    </row>
    <row r="1255" ht="15.75" customHeight="1">
      <c r="E1255" s="1" t="s">
        <v>1106</v>
      </c>
    </row>
    <row r="1256" ht="15.75" customHeight="1">
      <c r="E1256" s="1" t="s">
        <v>1106</v>
      </c>
    </row>
    <row r="1257" ht="15.75" customHeight="1">
      <c r="E1257" s="1" t="s">
        <v>1106</v>
      </c>
    </row>
    <row r="1258" ht="15.75" customHeight="1">
      <c r="E1258" s="1" t="s">
        <v>1106</v>
      </c>
    </row>
    <row r="1259" ht="15.75" customHeight="1">
      <c r="E1259" s="1" t="s">
        <v>1106</v>
      </c>
    </row>
    <row r="1260" ht="15.75" customHeight="1">
      <c r="E1260" s="1" t="s">
        <v>1106</v>
      </c>
    </row>
    <row r="1261" ht="15.75" customHeight="1">
      <c r="E1261" s="1" t="s">
        <v>1106</v>
      </c>
    </row>
    <row r="1262" ht="15.75" customHeight="1">
      <c r="E1262" s="1" t="s">
        <v>1106</v>
      </c>
    </row>
    <row r="1263" ht="15.75" customHeight="1">
      <c r="E1263" s="1" t="s">
        <v>1106</v>
      </c>
    </row>
    <row r="1264" ht="15.75" customHeight="1">
      <c r="E1264" s="1" t="s">
        <v>1106</v>
      </c>
    </row>
    <row r="1265" ht="15.75" customHeight="1">
      <c r="E1265" s="1" t="s">
        <v>1106</v>
      </c>
    </row>
    <row r="1266" ht="15.75" customHeight="1">
      <c r="E1266" s="1" t="s">
        <v>1106</v>
      </c>
    </row>
    <row r="1267" ht="15.75" customHeight="1">
      <c r="E1267" s="1" t="s">
        <v>1106</v>
      </c>
    </row>
    <row r="1268" ht="15.75" customHeight="1">
      <c r="E1268" s="1" t="s">
        <v>1106</v>
      </c>
    </row>
    <row r="1269" ht="15.75" customHeight="1">
      <c r="E1269" s="1" t="s">
        <v>1106</v>
      </c>
    </row>
    <row r="1270" ht="15.75" customHeight="1">
      <c r="E1270" s="1" t="s">
        <v>1106</v>
      </c>
    </row>
    <row r="1271" ht="15.75" customHeight="1">
      <c r="E1271" s="1" t="s">
        <v>1106</v>
      </c>
    </row>
    <row r="1272" ht="15.75" customHeight="1">
      <c r="E1272" s="1" t="s">
        <v>1106</v>
      </c>
    </row>
    <row r="1273" ht="15.75" customHeight="1">
      <c r="E1273" s="1" t="s">
        <v>1106</v>
      </c>
    </row>
    <row r="1274" ht="15.75" customHeight="1">
      <c r="E1274" s="1" t="s">
        <v>1106</v>
      </c>
    </row>
    <row r="1275" ht="15.75" customHeight="1">
      <c r="E1275" s="1" t="s">
        <v>1106</v>
      </c>
    </row>
    <row r="1276" ht="15.75" customHeight="1">
      <c r="E1276" s="1" t="s">
        <v>1106</v>
      </c>
    </row>
    <row r="1277" ht="15.75" customHeight="1">
      <c r="E1277" s="1" t="s">
        <v>1106</v>
      </c>
    </row>
    <row r="1278" ht="15.75" customHeight="1">
      <c r="E1278" s="1" t="s">
        <v>1106</v>
      </c>
    </row>
    <row r="1279" ht="15.75" customHeight="1">
      <c r="E1279" s="1" t="s">
        <v>1106</v>
      </c>
    </row>
    <row r="1280" ht="15.75" customHeight="1">
      <c r="E1280" s="1" t="s">
        <v>1106</v>
      </c>
    </row>
    <row r="1281" ht="15.75" customHeight="1">
      <c r="E1281" s="1" t="s">
        <v>1106</v>
      </c>
    </row>
    <row r="1282" ht="15.75" customHeight="1">
      <c r="E1282" s="1" t="s">
        <v>1106</v>
      </c>
    </row>
    <row r="1283" ht="15.75" customHeight="1">
      <c r="E1283" s="1" t="s">
        <v>1106</v>
      </c>
    </row>
    <row r="1284" ht="15.75" customHeight="1">
      <c r="E1284" s="1" t="s">
        <v>1106</v>
      </c>
    </row>
    <row r="1285" ht="15.75" customHeight="1">
      <c r="E1285" s="1" t="s">
        <v>1106</v>
      </c>
    </row>
    <row r="1286" ht="15.75" customHeight="1">
      <c r="E1286" s="1" t="s">
        <v>1106</v>
      </c>
    </row>
    <row r="1287" ht="15.75" customHeight="1">
      <c r="E1287" s="1" t="s">
        <v>1106</v>
      </c>
    </row>
    <row r="1288" ht="15.75" customHeight="1">
      <c r="E1288" s="1" t="s">
        <v>1106</v>
      </c>
    </row>
    <row r="1289" ht="15.75" customHeight="1">
      <c r="E1289" s="1" t="s">
        <v>1106</v>
      </c>
    </row>
    <row r="1290" ht="15.75" customHeight="1">
      <c r="E1290" s="1" t="s">
        <v>1106</v>
      </c>
    </row>
    <row r="1291" ht="15.75" customHeight="1">
      <c r="E1291" s="1" t="s">
        <v>1106</v>
      </c>
    </row>
    <row r="1292" ht="15.75" customHeight="1">
      <c r="E1292" s="1" t="s">
        <v>1106</v>
      </c>
    </row>
    <row r="1293" ht="15.75" customHeight="1">
      <c r="E1293" s="1" t="s">
        <v>1106</v>
      </c>
    </row>
    <row r="1294" ht="15.75" customHeight="1">
      <c r="E1294" s="1" t="s">
        <v>1106</v>
      </c>
    </row>
    <row r="1295" ht="15.75" customHeight="1">
      <c r="E1295" s="1" t="s">
        <v>1106</v>
      </c>
    </row>
    <row r="1296" ht="15.75" customHeight="1">
      <c r="E1296" s="1" t="s">
        <v>1106</v>
      </c>
    </row>
    <row r="1297" ht="15.75" customHeight="1">
      <c r="E1297" s="1" t="s">
        <v>1106</v>
      </c>
    </row>
    <row r="1298" ht="15.75" customHeight="1">
      <c r="E1298" s="1" t="s">
        <v>1106</v>
      </c>
    </row>
    <row r="1299" ht="15.75" customHeight="1">
      <c r="E1299" s="1" t="s">
        <v>1106</v>
      </c>
    </row>
    <row r="1300" ht="15.75" customHeight="1">
      <c r="E1300" s="1" t="s">
        <v>1106</v>
      </c>
    </row>
    <row r="1301" ht="15.75" customHeight="1">
      <c r="E1301" s="1" t="s">
        <v>1106</v>
      </c>
    </row>
    <row r="1302" ht="15.75" customHeight="1">
      <c r="E1302" s="1" t="s">
        <v>1106</v>
      </c>
    </row>
    <row r="1303" ht="15.75" customHeight="1">
      <c r="E1303" s="1" t="s">
        <v>1106</v>
      </c>
    </row>
    <row r="1304" ht="15.75" customHeight="1">
      <c r="E1304" s="1" t="s">
        <v>1106</v>
      </c>
    </row>
    <row r="1305" ht="15.75" customHeight="1">
      <c r="E1305" s="1" t="s">
        <v>1106</v>
      </c>
    </row>
    <row r="1306" ht="15.75" customHeight="1">
      <c r="E1306" s="1" t="s">
        <v>1106</v>
      </c>
    </row>
    <row r="1307" ht="15.75" customHeight="1">
      <c r="E1307" s="1" t="s">
        <v>1106</v>
      </c>
    </row>
    <row r="1308" ht="15.75" customHeight="1">
      <c r="E1308" s="1" t="s">
        <v>1106</v>
      </c>
    </row>
    <row r="1309" ht="15.75" customHeight="1">
      <c r="E1309" s="1" t="s">
        <v>1106</v>
      </c>
    </row>
    <row r="1310" ht="15.75" customHeight="1">
      <c r="E1310" s="1" t="s">
        <v>1106</v>
      </c>
    </row>
    <row r="1311" ht="15.75" customHeight="1">
      <c r="E1311" s="1" t="s">
        <v>1106</v>
      </c>
    </row>
    <row r="1312" ht="15.75" customHeight="1">
      <c r="E1312" s="1" t="s">
        <v>1106</v>
      </c>
    </row>
    <row r="1313" ht="15.75" customHeight="1">
      <c r="E1313" s="1" t="s">
        <v>1106</v>
      </c>
    </row>
    <row r="1314" ht="15.75" customHeight="1">
      <c r="E1314" s="1" t="s">
        <v>1106</v>
      </c>
    </row>
    <row r="1315" ht="15.75" customHeight="1">
      <c r="E1315" s="1" t="s">
        <v>1106</v>
      </c>
    </row>
    <row r="1316" ht="15.75" customHeight="1">
      <c r="E1316" s="1" t="s">
        <v>1106</v>
      </c>
    </row>
    <row r="1317" ht="15.75" customHeight="1">
      <c r="E1317" s="1" t="s">
        <v>1106</v>
      </c>
    </row>
    <row r="1318" ht="15.75" customHeight="1">
      <c r="E1318" s="1" t="s">
        <v>1106</v>
      </c>
    </row>
    <row r="1319" ht="15.75" customHeight="1">
      <c r="E1319" s="1" t="s">
        <v>1106</v>
      </c>
    </row>
    <row r="1320" ht="15.75" customHeight="1">
      <c r="E1320" s="1" t="s">
        <v>1106</v>
      </c>
    </row>
    <row r="1321" ht="15.75" customHeight="1">
      <c r="E1321" s="1" t="s">
        <v>1106</v>
      </c>
    </row>
    <row r="1322" ht="15.75" customHeight="1">
      <c r="E1322" s="1" t="s">
        <v>1106</v>
      </c>
    </row>
    <row r="1323" ht="15.75" customHeight="1">
      <c r="E1323" s="1" t="s">
        <v>1106</v>
      </c>
    </row>
    <row r="1324" ht="15.75" customHeight="1">
      <c r="E1324" s="1" t="s">
        <v>1106</v>
      </c>
    </row>
    <row r="1325" ht="15.75" customHeight="1">
      <c r="E1325" s="1" t="s">
        <v>1106</v>
      </c>
    </row>
    <row r="1326" ht="15.75" customHeight="1">
      <c r="E1326" s="1" t="s">
        <v>1106</v>
      </c>
    </row>
    <row r="1327" ht="15.75" customHeight="1">
      <c r="E1327" s="1" t="s">
        <v>1106</v>
      </c>
    </row>
    <row r="1328" ht="15.75" customHeight="1">
      <c r="E1328" s="1" t="s">
        <v>1106</v>
      </c>
    </row>
    <row r="1329" ht="15.75" customHeight="1">
      <c r="E1329" s="1" t="s">
        <v>1106</v>
      </c>
    </row>
    <row r="1330" ht="15.75" customHeight="1">
      <c r="E1330" s="1" t="s">
        <v>1106</v>
      </c>
    </row>
    <row r="1331" ht="15.75" customHeight="1">
      <c r="E1331" s="1" t="s">
        <v>1106</v>
      </c>
    </row>
    <row r="1332" ht="15.75" customHeight="1">
      <c r="E1332" s="1" t="s">
        <v>1106</v>
      </c>
    </row>
    <row r="1333" ht="15.75" customHeight="1">
      <c r="E1333" s="1" t="s">
        <v>1106</v>
      </c>
    </row>
    <row r="1334" ht="15.75" customHeight="1">
      <c r="E1334" s="1" t="s">
        <v>1106</v>
      </c>
    </row>
    <row r="1335" ht="15.75" customHeight="1">
      <c r="E1335" s="1" t="s">
        <v>1106</v>
      </c>
    </row>
    <row r="1336" ht="15.75" customHeight="1">
      <c r="E1336" s="1" t="s">
        <v>1106</v>
      </c>
    </row>
    <row r="1337" ht="15.75" customHeight="1">
      <c r="E1337" s="1" t="s">
        <v>1106</v>
      </c>
    </row>
    <row r="1338" ht="15.75" customHeight="1">
      <c r="E1338" s="1" t="s">
        <v>1106</v>
      </c>
    </row>
    <row r="1339" ht="15.75" customHeight="1">
      <c r="E1339" s="1" t="s">
        <v>1106</v>
      </c>
    </row>
    <row r="1340" ht="15.75" customHeight="1">
      <c r="E1340" s="1" t="s">
        <v>1106</v>
      </c>
    </row>
    <row r="1341" ht="15.75" customHeight="1">
      <c r="E1341" s="1" t="s">
        <v>1106</v>
      </c>
    </row>
    <row r="1342" ht="15.75" customHeight="1">
      <c r="E1342" s="1" t="s">
        <v>1106</v>
      </c>
    </row>
    <row r="1343" ht="15.75" customHeight="1">
      <c r="E1343" s="1" t="s">
        <v>1106</v>
      </c>
    </row>
    <row r="1344" ht="15.75" customHeight="1">
      <c r="E1344" s="1" t="s">
        <v>1106</v>
      </c>
    </row>
    <row r="1345" ht="15.75" customHeight="1">
      <c r="E1345" s="1" t="s">
        <v>1106</v>
      </c>
    </row>
    <row r="1346" ht="15.75" customHeight="1">
      <c r="E1346" s="1" t="s">
        <v>1106</v>
      </c>
    </row>
    <row r="1347" ht="15.75" customHeight="1">
      <c r="E1347" s="1" t="s">
        <v>1106</v>
      </c>
    </row>
    <row r="1348" ht="15.75" customHeight="1">
      <c r="E1348" s="1" t="s">
        <v>1106</v>
      </c>
    </row>
    <row r="1349" ht="15.75" customHeight="1">
      <c r="E1349" s="1" t="s">
        <v>1106</v>
      </c>
    </row>
    <row r="1350" ht="15.75" customHeight="1">
      <c r="E1350" s="1" t="s">
        <v>1106</v>
      </c>
    </row>
    <row r="1351" ht="15.75" customHeight="1">
      <c r="E1351" s="1" t="s">
        <v>1106</v>
      </c>
    </row>
    <row r="1352" ht="15.75" customHeight="1">
      <c r="E1352" s="1" t="s">
        <v>1106</v>
      </c>
    </row>
    <row r="1353" ht="15.75" customHeight="1">
      <c r="E1353" s="1" t="s">
        <v>1106</v>
      </c>
    </row>
    <row r="1354" ht="15.75" customHeight="1">
      <c r="E1354" s="1" t="s">
        <v>1106</v>
      </c>
    </row>
    <row r="1355" ht="15.75" customHeight="1">
      <c r="E1355" s="1" t="s">
        <v>1106</v>
      </c>
    </row>
    <row r="1356" ht="15.75" customHeight="1">
      <c r="E1356" s="1" t="s">
        <v>1106</v>
      </c>
    </row>
    <row r="1357" ht="15.75" customHeight="1">
      <c r="E1357" s="1" t="s">
        <v>1106</v>
      </c>
    </row>
    <row r="1358" ht="15.75" customHeight="1">
      <c r="E1358" s="1" t="s">
        <v>1106</v>
      </c>
    </row>
    <row r="1359" ht="15.75" customHeight="1">
      <c r="E1359" s="1" t="s">
        <v>1106</v>
      </c>
    </row>
    <row r="1360" ht="15.75" customHeight="1">
      <c r="E1360" s="1" t="s">
        <v>1106</v>
      </c>
    </row>
    <row r="1361" ht="15.75" customHeight="1">
      <c r="E1361" s="1" t="s">
        <v>1106</v>
      </c>
    </row>
    <row r="1362" ht="15.75" customHeight="1">
      <c r="E1362" s="1" t="s">
        <v>1106</v>
      </c>
    </row>
    <row r="1363" ht="15.75" customHeight="1">
      <c r="E1363" s="1" t="s">
        <v>1106</v>
      </c>
    </row>
    <row r="1364" ht="15.75" customHeight="1">
      <c r="E1364" s="1" t="s">
        <v>1106</v>
      </c>
    </row>
    <row r="1365" ht="15.75" customHeight="1">
      <c r="E1365" s="1" t="s">
        <v>1106</v>
      </c>
    </row>
    <row r="1366" ht="15.75" customHeight="1">
      <c r="E1366" s="1" t="s">
        <v>1106</v>
      </c>
    </row>
    <row r="1367" ht="15.75" customHeight="1">
      <c r="E1367" s="1" t="s">
        <v>1106</v>
      </c>
    </row>
    <row r="1368" ht="15.75" customHeight="1">
      <c r="E1368" s="1" t="s">
        <v>1106</v>
      </c>
    </row>
    <row r="1369" ht="15.75" customHeight="1">
      <c r="E1369" s="1" t="s">
        <v>1106</v>
      </c>
    </row>
    <row r="1370" ht="15.75" customHeight="1">
      <c r="E1370" s="1" t="s">
        <v>1106</v>
      </c>
    </row>
    <row r="1371" ht="15.75" customHeight="1">
      <c r="E1371" s="1" t="s">
        <v>1106</v>
      </c>
    </row>
    <row r="1372" ht="15.75" customHeight="1">
      <c r="E1372" s="1" t="s">
        <v>1106</v>
      </c>
    </row>
    <row r="1373" ht="15.75" customHeight="1">
      <c r="E1373" s="1" t="s">
        <v>1106</v>
      </c>
    </row>
    <row r="1374" ht="15.75" customHeight="1">
      <c r="E1374" s="1" t="s">
        <v>1106</v>
      </c>
    </row>
    <row r="1375" ht="15.75" customHeight="1">
      <c r="E1375" s="1" t="s">
        <v>1106</v>
      </c>
    </row>
    <row r="1376" ht="15.75" customHeight="1">
      <c r="E1376" s="1" t="s">
        <v>1106</v>
      </c>
    </row>
    <row r="1377" ht="15.75" customHeight="1">
      <c r="E1377" s="1" t="s">
        <v>1106</v>
      </c>
    </row>
    <row r="1378" ht="15.75" customHeight="1">
      <c r="E1378" s="1" t="s">
        <v>1106</v>
      </c>
    </row>
    <row r="1379" ht="15.75" customHeight="1">
      <c r="E1379" s="1" t="s">
        <v>1106</v>
      </c>
    </row>
    <row r="1380" ht="15.75" customHeight="1">
      <c r="E1380" s="1" t="s">
        <v>1106</v>
      </c>
    </row>
    <row r="1381" ht="15.75" customHeight="1">
      <c r="E1381" s="1" t="s">
        <v>1106</v>
      </c>
    </row>
    <row r="1382" ht="15.75" customHeight="1">
      <c r="E1382" s="1" t="s">
        <v>1106</v>
      </c>
    </row>
    <row r="1383" ht="15.75" customHeight="1">
      <c r="E1383" s="1" t="s">
        <v>1106</v>
      </c>
    </row>
    <row r="1384" ht="15.75" customHeight="1">
      <c r="E1384" s="1" t="s">
        <v>1106</v>
      </c>
    </row>
    <row r="1385" ht="15.75" customHeight="1">
      <c r="E1385" s="1" t="s">
        <v>1106</v>
      </c>
    </row>
    <row r="1386" ht="15.75" customHeight="1">
      <c r="E1386" s="1" t="s">
        <v>1106</v>
      </c>
    </row>
    <row r="1387" ht="15.75" customHeight="1">
      <c r="E1387" s="1" t="s">
        <v>1106</v>
      </c>
    </row>
    <row r="1388" ht="15.75" customHeight="1">
      <c r="E1388" s="1" t="s">
        <v>1106</v>
      </c>
    </row>
    <row r="1389" ht="15.75" customHeight="1">
      <c r="E1389" s="1" t="s">
        <v>1106</v>
      </c>
    </row>
    <row r="1390" ht="15.75" customHeight="1">
      <c r="E1390" s="1" t="s">
        <v>1106</v>
      </c>
    </row>
    <row r="1391" ht="15.75" customHeight="1">
      <c r="E1391" s="1" t="s">
        <v>1106</v>
      </c>
    </row>
    <row r="1392" ht="15.75" customHeight="1">
      <c r="E1392" s="1" t="s">
        <v>1106</v>
      </c>
    </row>
    <row r="1393" ht="15.75" customHeight="1">
      <c r="E1393" s="1" t="s">
        <v>1106</v>
      </c>
    </row>
    <row r="1394" ht="15.75" customHeight="1">
      <c r="E1394" s="1" t="s">
        <v>1106</v>
      </c>
    </row>
    <row r="1395" ht="15.75" customHeight="1">
      <c r="E1395" s="1" t="s">
        <v>1106</v>
      </c>
    </row>
    <row r="1396" ht="15.75" customHeight="1">
      <c r="E1396" s="1" t="s">
        <v>1106</v>
      </c>
    </row>
    <row r="1397" ht="15.75" customHeight="1">
      <c r="E1397" s="1" t="s">
        <v>1106</v>
      </c>
    </row>
    <row r="1398" ht="15.75" customHeight="1">
      <c r="E1398" s="1" t="s">
        <v>1106</v>
      </c>
    </row>
    <row r="1399" ht="15.75" customHeight="1">
      <c r="E1399" s="1" t="s">
        <v>1106</v>
      </c>
    </row>
    <row r="1400" ht="15.75" customHeight="1">
      <c r="E1400" s="1" t="s">
        <v>1106</v>
      </c>
    </row>
    <row r="1401" ht="15.75" customHeight="1">
      <c r="E1401" s="1" t="s">
        <v>1106</v>
      </c>
    </row>
    <row r="1402" ht="15.75" customHeight="1">
      <c r="E1402" s="1" t="s">
        <v>1106</v>
      </c>
    </row>
    <row r="1403" ht="15.75" customHeight="1">
      <c r="E1403" s="1" t="s">
        <v>1106</v>
      </c>
    </row>
    <row r="1404" ht="15.75" customHeight="1">
      <c r="E1404" s="1" t="s">
        <v>1106</v>
      </c>
    </row>
    <row r="1405" ht="15.75" customHeight="1">
      <c r="E1405" s="1" t="s">
        <v>1106</v>
      </c>
    </row>
    <row r="1406" ht="15.75" customHeight="1">
      <c r="E1406" s="1" t="s">
        <v>1106</v>
      </c>
    </row>
    <row r="1407" ht="15.75" customHeight="1">
      <c r="E1407" s="1" t="s">
        <v>1106</v>
      </c>
    </row>
    <row r="1408" ht="15.75" customHeight="1">
      <c r="E1408" s="1" t="s">
        <v>1106</v>
      </c>
    </row>
    <row r="1409" ht="15.75" customHeight="1">
      <c r="E1409" s="1" t="s">
        <v>1106</v>
      </c>
    </row>
    <row r="1410" ht="15.75" customHeight="1">
      <c r="E1410" s="1" t="s">
        <v>1106</v>
      </c>
    </row>
    <row r="1411" ht="15.75" customHeight="1">
      <c r="E1411" s="1" t="s">
        <v>1106</v>
      </c>
    </row>
    <row r="1412" ht="15.75" customHeight="1">
      <c r="E1412" s="1" t="s">
        <v>1106</v>
      </c>
    </row>
    <row r="1413" ht="15.75" customHeight="1">
      <c r="E1413" s="1" t="s">
        <v>1106</v>
      </c>
    </row>
    <row r="1414" ht="15.75" customHeight="1">
      <c r="E1414" s="1" t="s">
        <v>1106</v>
      </c>
    </row>
    <row r="1415" ht="15.75" customHeight="1">
      <c r="E1415" s="1" t="s">
        <v>1106</v>
      </c>
    </row>
    <row r="1416" ht="15.75" customHeight="1">
      <c r="E1416" s="1" t="s">
        <v>1106</v>
      </c>
    </row>
    <row r="1417" ht="15.75" customHeight="1">
      <c r="E1417" s="1" t="s">
        <v>1106</v>
      </c>
    </row>
    <row r="1418" ht="15.75" customHeight="1">
      <c r="E1418" s="1" t="s">
        <v>1106</v>
      </c>
    </row>
    <row r="1419" ht="15.75" customHeight="1">
      <c r="E1419" s="1" t="s">
        <v>1106</v>
      </c>
    </row>
    <row r="1420" ht="15.75" customHeight="1">
      <c r="E1420" s="1" t="s">
        <v>1106</v>
      </c>
    </row>
    <row r="1421" ht="15.75" customHeight="1">
      <c r="E1421" s="1" t="s">
        <v>1106</v>
      </c>
    </row>
    <row r="1422" ht="15.75" customHeight="1">
      <c r="E1422" s="1" t="s">
        <v>1106</v>
      </c>
    </row>
    <row r="1423" ht="15.75" customHeight="1">
      <c r="E1423" s="1" t="s">
        <v>1106</v>
      </c>
    </row>
    <row r="1424" ht="15.75" customHeight="1">
      <c r="E1424" s="1" t="s">
        <v>1106</v>
      </c>
    </row>
    <row r="1425" ht="15.75" customHeight="1">
      <c r="E1425" s="1" t="s">
        <v>1106</v>
      </c>
    </row>
    <row r="1426" ht="15.75" customHeight="1">
      <c r="E1426" s="1" t="s">
        <v>1106</v>
      </c>
    </row>
    <row r="1427" ht="15.75" customHeight="1">
      <c r="E1427" s="1" t="s">
        <v>1106</v>
      </c>
    </row>
    <row r="1428" ht="15.75" customHeight="1">
      <c r="E1428" s="1" t="s">
        <v>1106</v>
      </c>
    </row>
    <row r="1429" ht="15.75" customHeight="1">
      <c r="E1429" s="1" t="s">
        <v>1106</v>
      </c>
    </row>
    <row r="1430" ht="15.75" customHeight="1">
      <c r="E1430" s="1" t="s">
        <v>1106</v>
      </c>
    </row>
    <row r="1431" ht="15.75" customHeight="1">
      <c r="E1431" s="1" t="s">
        <v>1106</v>
      </c>
    </row>
    <row r="1432" ht="15.75" customHeight="1">
      <c r="E1432" s="1" t="s">
        <v>1106</v>
      </c>
    </row>
    <row r="1433" ht="15.75" customHeight="1">
      <c r="E1433" s="1" t="s">
        <v>1106</v>
      </c>
    </row>
    <row r="1434" ht="15.75" customHeight="1">
      <c r="E1434" s="1" t="s">
        <v>1106</v>
      </c>
    </row>
    <row r="1435" ht="15.75" customHeight="1">
      <c r="E1435" s="1" t="s">
        <v>1106</v>
      </c>
    </row>
    <row r="1436" ht="15.75" customHeight="1">
      <c r="E1436" s="1" t="s">
        <v>1106</v>
      </c>
    </row>
    <row r="1437" ht="15.75" customHeight="1">
      <c r="E1437" s="1" t="s">
        <v>1106</v>
      </c>
    </row>
    <row r="1438" ht="15.75" customHeight="1">
      <c r="E1438" s="1" t="s">
        <v>1106</v>
      </c>
    </row>
    <row r="1439" ht="15.75" customHeight="1">
      <c r="E1439" s="1" t="s">
        <v>1106</v>
      </c>
    </row>
    <row r="1440" ht="15.75" customHeight="1">
      <c r="E1440" s="1" t="s">
        <v>1106</v>
      </c>
    </row>
    <row r="1441" ht="15.75" customHeight="1">
      <c r="E1441" s="1" t="s">
        <v>1106</v>
      </c>
    </row>
    <row r="1442" ht="15.75" customHeight="1">
      <c r="E1442" s="1" t="s">
        <v>1106</v>
      </c>
    </row>
    <row r="1443" ht="15.75" customHeight="1">
      <c r="E1443" s="1" t="s">
        <v>1106</v>
      </c>
    </row>
    <row r="1444" ht="15.75" customHeight="1">
      <c r="E1444" s="1" t="s">
        <v>1106</v>
      </c>
    </row>
    <row r="1445" ht="15.75" customHeight="1">
      <c r="E1445" s="1" t="s">
        <v>1106</v>
      </c>
    </row>
    <row r="1446" ht="15.75" customHeight="1">
      <c r="E1446" s="1" t="s">
        <v>1106</v>
      </c>
    </row>
    <row r="1447" ht="15.75" customHeight="1">
      <c r="E1447" s="1" t="s">
        <v>1106</v>
      </c>
    </row>
    <row r="1448" ht="15.75" customHeight="1">
      <c r="E1448" s="1" t="s">
        <v>1106</v>
      </c>
    </row>
    <row r="1449" ht="15.75" customHeight="1">
      <c r="E1449" s="1" t="s">
        <v>1106</v>
      </c>
    </row>
    <row r="1450" ht="15.75" customHeight="1">
      <c r="E1450" s="1" t="s">
        <v>1106</v>
      </c>
    </row>
    <row r="1451" ht="15.75" customHeight="1">
      <c r="E1451" s="1" t="s">
        <v>1106</v>
      </c>
    </row>
    <row r="1452" ht="15.75" customHeight="1">
      <c r="E1452" s="1" t="s">
        <v>1106</v>
      </c>
    </row>
    <row r="1453" ht="15.75" customHeight="1">
      <c r="E1453" s="1" t="s">
        <v>1106</v>
      </c>
    </row>
    <row r="1454" ht="15.75" customHeight="1">
      <c r="E1454" s="1" t="s">
        <v>1106</v>
      </c>
    </row>
    <row r="1455" ht="15.75" customHeight="1">
      <c r="E1455" s="1" t="s">
        <v>1106</v>
      </c>
    </row>
    <row r="1456" ht="15.75" customHeight="1">
      <c r="E1456" s="1" t="s">
        <v>1106</v>
      </c>
    </row>
    <row r="1457" ht="15.75" customHeight="1">
      <c r="E1457" s="1" t="s">
        <v>1106</v>
      </c>
    </row>
    <row r="1458" ht="15.75" customHeight="1">
      <c r="E1458" s="1" t="s">
        <v>1106</v>
      </c>
    </row>
    <row r="1459" ht="15.75" customHeight="1">
      <c r="E1459" s="1" t="s">
        <v>1106</v>
      </c>
    </row>
    <row r="1460" ht="15.75" customHeight="1">
      <c r="E1460" s="1" t="s">
        <v>1106</v>
      </c>
    </row>
    <row r="1461" ht="15.75" customHeight="1">
      <c r="E1461" s="1" t="s">
        <v>1106</v>
      </c>
    </row>
    <row r="1462" ht="15.75" customHeight="1">
      <c r="E1462" s="1" t="s">
        <v>1106</v>
      </c>
    </row>
    <row r="1463" ht="15.75" customHeight="1">
      <c r="E1463" s="1" t="s">
        <v>1106</v>
      </c>
    </row>
    <row r="1464" ht="15.75" customHeight="1">
      <c r="E1464" s="1" t="s">
        <v>1106</v>
      </c>
    </row>
    <row r="1465" ht="15.75" customHeight="1">
      <c r="E1465" s="1" t="s">
        <v>1106</v>
      </c>
    </row>
    <row r="1466" ht="15.75" customHeight="1">
      <c r="E1466" s="1" t="s">
        <v>1106</v>
      </c>
    </row>
    <row r="1467" ht="15.75" customHeight="1">
      <c r="E1467" s="1" t="s">
        <v>1106</v>
      </c>
    </row>
    <row r="1468" ht="15.75" customHeight="1">
      <c r="E1468" s="1" t="s">
        <v>1106</v>
      </c>
    </row>
    <row r="1469" ht="15.75" customHeight="1">
      <c r="E1469" s="1" t="s">
        <v>1106</v>
      </c>
    </row>
    <row r="1470" ht="15.75" customHeight="1">
      <c r="E1470" s="1" t="s">
        <v>1106</v>
      </c>
    </row>
    <row r="1471" ht="15.75" customHeight="1">
      <c r="E1471" s="1" t="s">
        <v>1106</v>
      </c>
    </row>
    <row r="1472" ht="15.75" customHeight="1">
      <c r="E1472" s="1" t="s">
        <v>1106</v>
      </c>
    </row>
    <row r="1473" ht="15.75" customHeight="1">
      <c r="E1473" s="1" t="s">
        <v>1106</v>
      </c>
    </row>
    <row r="1474" ht="15.75" customHeight="1">
      <c r="E1474" s="1" t="s">
        <v>1106</v>
      </c>
    </row>
    <row r="1475" ht="15.75" customHeight="1">
      <c r="E1475" s="1" t="s">
        <v>1106</v>
      </c>
    </row>
    <row r="1476" ht="15.75" customHeight="1">
      <c r="E1476" s="1" t="s">
        <v>1106</v>
      </c>
    </row>
    <row r="1477" ht="15.75" customHeight="1">
      <c r="E1477" s="1" t="s">
        <v>1106</v>
      </c>
    </row>
    <row r="1478" ht="15.75" customHeight="1">
      <c r="E1478" s="1" t="s">
        <v>1106</v>
      </c>
    </row>
    <row r="1479" ht="15.75" customHeight="1">
      <c r="E1479" s="1" t="s">
        <v>1106</v>
      </c>
    </row>
    <row r="1480" ht="15.75" customHeight="1">
      <c r="E1480" s="1" t="s">
        <v>1106</v>
      </c>
    </row>
    <row r="1481" ht="15.75" customHeight="1">
      <c r="E1481" s="1" t="s">
        <v>1106</v>
      </c>
    </row>
    <row r="1482" ht="15.75" customHeight="1">
      <c r="E1482" s="1" t="s">
        <v>1106</v>
      </c>
    </row>
    <row r="1483" ht="15.75" customHeight="1">
      <c r="E1483" s="1" t="s">
        <v>1106</v>
      </c>
    </row>
    <row r="1484" ht="15.75" customHeight="1">
      <c r="E1484" s="1" t="s">
        <v>1106</v>
      </c>
    </row>
    <row r="1485" ht="15.75" customHeight="1">
      <c r="E1485" s="1" t="s">
        <v>1106</v>
      </c>
    </row>
    <row r="1486" ht="15.75" customHeight="1">
      <c r="E1486" s="1" t="s">
        <v>1106</v>
      </c>
    </row>
    <row r="1487" ht="15.75" customHeight="1">
      <c r="E1487" s="1" t="s">
        <v>1106</v>
      </c>
    </row>
    <row r="1488" ht="15.75" customHeight="1">
      <c r="E1488" s="1" t="s">
        <v>1106</v>
      </c>
    </row>
    <row r="1489" ht="15.75" customHeight="1">
      <c r="E1489" s="1" t="s">
        <v>1106</v>
      </c>
    </row>
    <row r="1490" ht="15.75" customHeight="1">
      <c r="E1490" s="1" t="s">
        <v>1106</v>
      </c>
    </row>
    <row r="1491" ht="15.75" customHeight="1">
      <c r="E1491" s="1" t="s">
        <v>1106</v>
      </c>
    </row>
    <row r="1492" ht="15.75" customHeight="1">
      <c r="E1492" s="1" t="s">
        <v>1106</v>
      </c>
    </row>
    <row r="1493" ht="15.75" customHeight="1">
      <c r="E1493" s="1" t="s">
        <v>1106</v>
      </c>
    </row>
    <row r="1494" ht="15.75" customHeight="1">
      <c r="E1494" s="1" t="s">
        <v>1106</v>
      </c>
    </row>
    <row r="1495" ht="15.75" customHeight="1">
      <c r="E1495" s="1" t="s">
        <v>1106</v>
      </c>
    </row>
    <row r="1496" ht="15.75" customHeight="1">
      <c r="E1496" s="1" t="s">
        <v>1106</v>
      </c>
    </row>
    <row r="1497" ht="15.75" customHeight="1">
      <c r="E1497" s="1" t="s">
        <v>1106</v>
      </c>
    </row>
    <row r="1498" ht="15.75" customHeight="1">
      <c r="E1498" s="1" t="s">
        <v>1106</v>
      </c>
    </row>
    <row r="1499" ht="15.75" customHeight="1">
      <c r="E1499" s="1" t="s">
        <v>1106</v>
      </c>
    </row>
    <row r="1500" ht="15.75" customHeight="1">
      <c r="E1500" s="1" t="s">
        <v>1106</v>
      </c>
    </row>
    <row r="1501" ht="15.75" customHeight="1">
      <c r="E1501" s="1" t="s">
        <v>1106</v>
      </c>
    </row>
    <row r="1502" ht="15.75" customHeight="1">
      <c r="E1502" s="1" t="s">
        <v>1106</v>
      </c>
    </row>
    <row r="1503" ht="15.75" customHeight="1">
      <c r="E1503" s="1" t="s">
        <v>1106</v>
      </c>
    </row>
    <row r="1504" ht="15.75" customHeight="1">
      <c r="E1504" s="1" t="s">
        <v>1106</v>
      </c>
    </row>
    <row r="1505" ht="15.75" customHeight="1">
      <c r="E1505" s="1" t="s">
        <v>1106</v>
      </c>
    </row>
    <row r="1506" ht="15.75" customHeight="1">
      <c r="E1506" s="1" t="s">
        <v>1106</v>
      </c>
    </row>
    <row r="1507" ht="15.75" customHeight="1">
      <c r="E1507" s="1" t="s">
        <v>1106</v>
      </c>
    </row>
    <row r="1508" ht="15.75" customHeight="1">
      <c r="E1508" s="1" t="s">
        <v>1106</v>
      </c>
    </row>
    <row r="1509" ht="15.75" customHeight="1">
      <c r="E1509" s="1" t="s">
        <v>1106</v>
      </c>
    </row>
    <row r="1510" ht="15.75" customHeight="1">
      <c r="E1510" s="1" t="s">
        <v>1106</v>
      </c>
    </row>
    <row r="1511" ht="15.75" customHeight="1">
      <c r="E1511" s="1" t="s">
        <v>1106</v>
      </c>
    </row>
    <row r="1512" ht="15.75" customHeight="1">
      <c r="E1512" s="1" t="s">
        <v>1106</v>
      </c>
    </row>
    <row r="1513" ht="15.75" customHeight="1">
      <c r="E1513" s="1" t="s">
        <v>1106</v>
      </c>
    </row>
    <row r="1514" ht="15.75" customHeight="1">
      <c r="E1514" s="1" t="s">
        <v>1106</v>
      </c>
    </row>
    <row r="1515" ht="15.75" customHeight="1">
      <c r="E1515" s="1" t="s">
        <v>1106</v>
      </c>
    </row>
    <row r="1516" ht="15.75" customHeight="1">
      <c r="E1516" s="1" t="s">
        <v>1106</v>
      </c>
    </row>
    <row r="1517" ht="15.75" customHeight="1">
      <c r="E1517" s="1" t="s">
        <v>1106</v>
      </c>
    </row>
    <row r="1518" ht="15.75" customHeight="1">
      <c r="E1518" s="1" t="s">
        <v>1106</v>
      </c>
    </row>
    <row r="1519" ht="15.75" customHeight="1">
      <c r="E1519" s="1" t="s">
        <v>1106</v>
      </c>
    </row>
    <row r="1520" ht="15.75" customHeight="1">
      <c r="E1520" s="1" t="s">
        <v>1106</v>
      </c>
    </row>
    <row r="1521" ht="15.75" customHeight="1">
      <c r="E1521" s="1" t="s">
        <v>1106</v>
      </c>
    </row>
    <row r="1522" ht="15.75" customHeight="1">
      <c r="E1522" s="1" t="s">
        <v>1106</v>
      </c>
    </row>
    <row r="1523" ht="15.75" customHeight="1">
      <c r="E1523" s="1" t="s">
        <v>1106</v>
      </c>
    </row>
    <row r="1524" ht="15.75" customHeight="1">
      <c r="E1524" s="1" t="s">
        <v>1106</v>
      </c>
    </row>
    <row r="1525" ht="15.75" customHeight="1">
      <c r="E1525" s="1" t="s">
        <v>1106</v>
      </c>
    </row>
    <row r="1526" ht="15.75" customHeight="1">
      <c r="E1526" s="1" t="s">
        <v>1106</v>
      </c>
    </row>
    <row r="1527" ht="15.75" customHeight="1">
      <c r="E1527" s="1" t="s">
        <v>1106</v>
      </c>
    </row>
    <row r="1528" ht="15.75" customHeight="1">
      <c r="E1528" s="1" t="s">
        <v>1106</v>
      </c>
    </row>
    <row r="1529" ht="15.75" customHeight="1">
      <c r="E1529" s="1" t="s">
        <v>1106</v>
      </c>
    </row>
    <row r="1530" ht="15.75" customHeight="1">
      <c r="E1530" s="1" t="s">
        <v>1106</v>
      </c>
    </row>
    <row r="1531" ht="15.75" customHeight="1">
      <c r="E1531" s="1" t="s">
        <v>1106</v>
      </c>
    </row>
    <row r="1532" ht="15.75" customHeight="1">
      <c r="E1532" s="1" t="s">
        <v>1106</v>
      </c>
    </row>
    <row r="1533" ht="15.75" customHeight="1">
      <c r="E1533" s="1" t="s">
        <v>1106</v>
      </c>
    </row>
    <row r="1534" ht="15.75" customHeight="1">
      <c r="E1534" s="1" t="s">
        <v>1106</v>
      </c>
    </row>
    <row r="1535" ht="15.75" customHeight="1">
      <c r="E1535" s="1" t="s">
        <v>1106</v>
      </c>
    </row>
    <row r="1536" ht="15.75" customHeight="1">
      <c r="E1536" s="1" t="s">
        <v>1106</v>
      </c>
    </row>
    <row r="1537" ht="15.75" customHeight="1">
      <c r="E1537" s="1" t="s">
        <v>1106</v>
      </c>
    </row>
    <row r="1538" ht="15.75" customHeight="1">
      <c r="E1538" s="1" t="s">
        <v>1106</v>
      </c>
    </row>
    <row r="1539" ht="15.75" customHeight="1">
      <c r="E1539" s="1" t="s">
        <v>1106</v>
      </c>
    </row>
    <row r="1540" ht="15.75" customHeight="1">
      <c r="E1540" s="1" t="s">
        <v>1106</v>
      </c>
    </row>
    <row r="1541" ht="15.75" customHeight="1">
      <c r="E1541" s="1" t="s">
        <v>1106</v>
      </c>
    </row>
    <row r="1542" ht="15.75" customHeight="1">
      <c r="E1542" s="1" t="s">
        <v>1106</v>
      </c>
    </row>
    <row r="1543" ht="15.75" customHeight="1">
      <c r="E1543" s="1" t="s">
        <v>1106</v>
      </c>
    </row>
    <row r="1544" ht="15.75" customHeight="1">
      <c r="E1544" s="1" t="s">
        <v>1106</v>
      </c>
    </row>
    <row r="1545" ht="15.75" customHeight="1">
      <c r="E1545" s="1" t="s">
        <v>1106</v>
      </c>
    </row>
    <row r="1546" ht="15.75" customHeight="1">
      <c r="E1546" s="1" t="s">
        <v>1106</v>
      </c>
    </row>
    <row r="1547" ht="15.75" customHeight="1">
      <c r="E1547" s="1" t="s">
        <v>1106</v>
      </c>
    </row>
    <row r="1548" ht="15.75" customHeight="1">
      <c r="E1548" s="1" t="s">
        <v>1106</v>
      </c>
    </row>
    <row r="1549" ht="15.75" customHeight="1">
      <c r="E1549" s="1" t="s">
        <v>1106</v>
      </c>
    </row>
    <row r="1550" ht="15.75" customHeight="1">
      <c r="E1550" s="1" t="s">
        <v>1106</v>
      </c>
    </row>
    <row r="1551" ht="15.75" customHeight="1">
      <c r="E1551" s="1" t="s">
        <v>1106</v>
      </c>
    </row>
    <row r="1552" ht="15.75" customHeight="1">
      <c r="E1552" s="1" t="s">
        <v>1106</v>
      </c>
    </row>
    <row r="1553" ht="15.75" customHeight="1">
      <c r="E1553" s="1" t="s">
        <v>1106</v>
      </c>
    </row>
    <row r="1554" ht="15.75" customHeight="1">
      <c r="E1554" s="1" t="s">
        <v>1106</v>
      </c>
    </row>
    <row r="1555" ht="15.75" customHeight="1">
      <c r="E1555" s="1" t="s">
        <v>1106</v>
      </c>
    </row>
    <row r="1556" ht="15.75" customHeight="1">
      <c r="E1556" s="1" t="s">
        <v>1106</v>
      </c>
    </row>
    <row r="1557" ht="15.75" customHeight="1">
      <c r="E1557" s="1" t="s">
        <v>1106</v>
      </c>
    </row>
    <row r="1558" ht="15.75" customHeight="1">
      <c r="E1558" s="1" t="s">
        <v>1106</v>
      </c>
    </row>
    <row r="1559" ht="15.75" customHeight="1">
      <c r="E1559" s="1" t="s">
        <v>1106</v>
      </c>
    </row>
    <row r="1560" ht="15.75" customHeight="1">
      <c r="E1560" s="1" t="s">
        <v>1106</v>
      </c>
    </row>
    <row r="1561" ht="15.75" customHeight="1">
      <c r="E1561" s="1" t="s">
        <v>1106</v>
      </c>
    </row>
    <row r="1562" ht="15.75" customHeight="1">
      <c r="E1562" s="1" t="s">
        <v>1106</v>
      </c>
    </row>
    <row r="1563" ht="15.75" customHeight="1">
      <c r="E1563" s="1" t="s">
        <v>1106</v>
      </c>
    </row>
    <row r="1564" ht="15.75" customHeight="1">
      <c r="E1564" s="1" t="s">
        <v>1106</v>
      </c>
    </row>
    <row r="1565" ht="15.75" customHeight="1">
      <c r="E1565" s="1" t="s">
        <v>1106</v>
      </c>
    </row>
    <row r="1566" ht="15.75" customHeight="1">
      <c r="E1566" s="1" t="s">
        <v>1106</v>
      </c>
    </row>
    <row r="1567" ht="15.75" customHeight="1">
      <c r="E1567" s="1" t="s">
        <v>1106</v>
      </c>
    </row>
    <row r="1568" ht="15.75" customHeight="1">
      <c r="E1568" s="1" t="s">
        <v>1106</v>
      </c>
    </row>
    <row r="1569" ht="15.75" customHeight="1">
      <c r="E1569" s="1" t="s">
        <v>1106</v>
      </c>
    </row>
    <row r="1570" ht="15.75" customHeight="1">
      <c r="E1570" s="1" t="s">
        <v>1106</v>
      </c>
    </row>
    <row r="1571" ht="15.75" customHeight="1">
      <c r="E1571" s="1" t="s">
        <v>1106</v>
      </c>
    </row>
    <row r="1572" ht="15.75" customHeight="1">
      <c r="E1572" s="1" t="s">
        <v>1106</v>
      </c>
    </row>
    <row r="1573" ht="15.75" customHeight="1">
      <c r="E1573" s="1" t="s">
        <v>1106</v>
      </c>
    </row>
    <row r="1574" ht="15.75" customHeight="1">
      <c r="E1574" s="1" t="s">
        <v>1106</v>
      </c>
    </row>
    <row r="1575" ht="15.75" customHeight="1">
      <c r="E1575" s="1" t="s">
        <v>1106</v>
      </c>
    </row>
    <row r="1576" ht="15.75" customHeight="1">
      <c r="E1576" s="1" t="s">
        <v>1106</v>
      </c>
    </row>
    <row r="1577" ht="15.75" customHeight="1">
      <c r="E1577" s="1" t="s">
        <v>1106</v>
      </c>
    </row>
    <row r="1578" ht="15.75" customHeight="1">
      <c r="E1578" s="1" t="s">
        <v>1106</v>
      </c>
    </row>
    <row r="1579" ht="15.75" customHeight="1">
      <c r="E1579" s="1" t="s">
        <v>1106</v>
      </c>
    </row>
    <row r="1580" ht="15.75" customHeight="1">
      <c r="E1580" s="1" t="s">
        <v>1106</v>
      </c>
    </row>
    <row r="1581" ht="15.75" customHeight="1">
      <c r="E1581" s="1" t="s">
        <v>1106</v>
      </c>
    </row>
    <row r="1582" ht="15.75" customHeight="1">
      <c r="E1582" s="1" t="s">
        <v>1106</v>
      </c>
    </row>
    <row r="1583" ht="15.75" customHeight="1">
      <c r="E1583" s="1" t="s">
        <v>1106</v>
      </c>
    </row>
    <row r="1584" ht="15.75" customHeight="1">
      <c r="E1584" s="1" t="s">
        <v>1106</v>
      </c>
    </row>
    <row r="1585" ht="15.75" customHeight="1">
      <c r="E1585" s="1" t="s">
        <v>1106</v>
      </c>
    </row>
    <row r="1586" ht="15.75" customHeight="1">
      <c r="E1586" s="1" t="s">
        <v>1106</v>
      </c>
    </row>
    <row r="1587" ht="15.75" customHeight="1">
      <c r="E1587" s="1" t="s">
        <v>1106</v>
      </c>
    </row>
    <row r="1588" ht="15.75" customHeight="1">
      <c r="E1588" s="1" t="s">
        <v>1106</v>
      </c>
    </row>
    <row r="1589" ht="15.75" customHeight="1">
      <c r="E1589" s="1" t="s">
        <v>1106</v>
      </c>
    </row>
    <row r="1590" ht="15.75" customHeight="1">
      <c r="E1590" s="1" t="s">
        <v>1106</v>
      </c>
    </row>
    <row r="1591" ht="15.75" customHeight="1">
      <c r="E1591" s="1" t="s">
        <v>1106</v>
      </c>
    </row>
    <row r="1592" ht="15.75" customHeight="1">
      <c r="E1592" s="1" t="s">
        <v>1106</v>
      </c>
    </row>
    <row r="1593" ht="15.75" customHeight="1">
      <c r="E1593" s="1" t="s">
        <v>1106</v>
      </c>
    </row>
    <row r="1594" ht="15.75" customHeight="1">
      <c r="E1594" s="1" t="s">
        <v>1106</v>
      </c>
    </row>
    <row r="1595" ht="15.75" customHeight="1">
      <c r="E1595" s="1" t="s">
        <v>1106</v>
      </c>
    </row>
    <row r="1596" ht="15.75" customHeight="1">
      <c r="E1596" s="1" t="s">
        <v>1106</v>
      </c>
    </row>
    <row r="1597" ht="15.75" customHeight="1">
      <c r="E1597" s="1" t="s">
        <v>1106</v>
      </c>
    </row>
    <row r="1598" ht="15.75" customHeight="1">
      <c r="E1598" s="1" t="s">
        <v>1106</v>
      </c>
    </row>
    <row r="1599" ht="15.75" customHeight="1">
      <c r="E1599" s="1" t="s">
        <v>1106</v>
      </c>
    </row>
    <row r="1600" ht="15.75" customHeight="1">
      <c r="E1600" s="1" t="s">
        <v>1106</v>
      </c>
    </row>
    <row r="1601" ht="15.75" customHeight="1">
      <c r="E1601" s="1" t="s">
        <v>1106</v>
      </c>
    </row>
    <row r="1602" ht="15.75" customHeight="1">
      <c r="E1602" s="1" t="s">
        <v>1106</v>
      </c>
    </row>
    <row r="1603" ht="15.75" customHeight="1">
      <c r="E1603" s="1" t="s">
        <v>1106</v>
      </c>
    </row>
    <row r="1604" ht="15.75" customHeight="1">
      <c r="E1604" s="1" t="s">
        <v>1106</v>
      </c>
    </row>
    <row r="1605" ht="15.75" customHeight="1">
      <c r="E1605" s="1" t="s">
        <v>1106</v>
      </c>
    </row>
    <row r="1606" ht="15.75" customHeight="1">
      <c r="E1606" s="1" t="s">
        <v>1106</v>
      </c>
    </row>
    <row r="1607" ht="15.75" customHeight="1">
      <c r="E1607" s="1" t="s">
        <v>1106</v>
      </c>
    </row>
    <row r="1608" ht="15.75" customHeight="1">
      <c r="E1608" s="1" t="s">
        <v>1106</v>
      </c>
    </row>
    <row r="1609" ht="15.75" customHeight="1">
      <c r="E1609" s="1" t="s">
        <v>1106</v>
      </c>
    </row>
    <row r="1610" ht="15.75" customHeight="1">
      <c r="E1610" s="1" t="s">
        <v>1106</v>
      </c>
    </row>
    <row r="1611" ht="15.75" customHeight="1">
      <c r="E1611" s="1" t="s">
        <v>1106</v>
      </c>
    </row>
    <row r="1612" ht="15.75" customHeight="1">
      <c r="E1612" s="1" t="s">
        <v>1106</v>
      </c>
    </row>
    <row r="1613" ht="15.75" customHeight="1">
      <c r="E1613" s="1" t="s">
        <v>1106</v>
      </c>
    </row>
    <row r="1614" ht="15.75" customHeight="1">
      <c r="E1614" s="1" t="s">
        <v>1106</v>
      </c>
    </row>
    <row r="1615" ht="15.75" customHeight="1">
      <c r="E1615" s="1" t="s">
        <v>1106</v>
      </c>
    </row>
    <row r="1616" ht="15.75" customHeight="1">
      <c r="E1616" s="1" t="s">
        <v>1106</v>
      </c>
    </row>
    <row r="1617" ht="15.75" customHeight="1">
      <c r="E1617" s="1" t="s">
        <v>1106</v>
      </c>
    </row>
    <row r="1618" ht="15.75" customHeight="1">
      <c r="E1618" s="1" t="s">
        <v>1106</v>
      </c>
    </row>
    <row r="1619" ht="15.75" customHeight="1">
      <c r="E1619" s="1" t="s">
        <v>1106</v>
      </c>
    </row>
    <row r="1620" ht="15.75" customHeight="1">
      <c r="E1620" s="1" t="s">
        <v>1106</v>
      </c>
    </row>
    <row r="1621" ht="15.75" customHeight="1">
      <c r="E1621" s="1" t="s">
        <v>1106</v>
      </c>
    </row>
    <row r="1622" ht="15.75" customHeight="1">
      <c r="E1622" s="1" t="s">
        <v>1106</v>
      </c>
    </row>
    <row r="1623" ht="15.75" customHeight="1">
      <c r="E1623" s="1" t="s">
        <v>1106</v>
      </c>
    </row>
    <row r="1624" ht="15.75" customHeight="1">
      <c r="E1624" s="1" t="s">
        <v>1106</v>
      </c>
    </row>
    <row r="1625" ht="15.75" customHeight="1">
      <c r="E1625" s="1" t="s">
        <v>1106</v>
      </c>
    </row>
    <row r="1626" ht="15.75" customHeight="1">
      <c r="E1626" s="1" t="s">
        <v>1106</v>
      </c>
    </row>
    <row r="1627" ht="15.75" customHeight="1">
      <c r="E1627" s="1" t="s">
        <v>1106</v>
      </c>
    </row>
    <row r="1628" ht="15.75" customHeight="1">
      <c r="E1628" s="1" t="s">
        <v>1106</v>
      </c>
    </row>
    <row r="1629" ht="15.75" customHeight="1">
      <c r="E1629" s="1" t="s">
        <v>1106</v>
      </c>
    </row>
    <row r="1630" ht="15.75" customHeight="1">
      <c r="E1630" s="1" t="s">
        <v>1106</v>
      </c>
    </row>
    <row r="1631" ht="15.75" customHeight="1">
      <c r="E1631" s="1" t="s">
        <v>1106</v>
      </c>
    </row>
    <row r="1632" ht="15.75" customHeight="1">
      <c r="E1632" s="1" t="s">
        <v>1106</v>
      </c>
    </row>
    <row r="1633" ht="15.75" customHeight="1">
      <c r="E1633" s="1" t="s">
        <v>1106</v>
      </c>
    </row>
    <row r="1634" ht="15.75" customHeight="1">
      <c r="E1634" s="1" t="s">
        <v>1106</v>
      </c>
    </row>
    <row r="1635" ht="15.75" customHeight="1">
      <c r="E1635" s="1" t="s">
        <v>1106</v>
      </c>
    </row>
    <row r="1636" ht="15.75" customHeight="1">
      <c r="E1636" s="1" t="s">
        <v>1106</v>
      </c>
    </row>
    <row r="1637" ht="15.75" customHeight="1">
      <c r="E1637" s="1" t="s">
        <v>1106</v>
      </c>
    </row>
    <row r="1638" ht="15.75" customHeight="1">
      <c r="E1638" s="1" t="s">
        <v>1106</v>
      </c>
    </row>
    <row r="1639" ht="15.75" customHeight="1">
      <c r="E1639" s="1" t="s">
        <v>1106</v>
      </c>
    </row>
    <row r="1640" ht="15.75" customHeight="1">
      <c r="E1640" s="1" t="s">
        <v>1106</v>
      </c>
    </row>
    <row r="1641" ht="15.75" customHeight="1">
      <c r="E1641" s="1" t="s">
        <v>1106</v>
      </c>
    </row>
    <row r="1642" ht="15.75" customHeight="1">
      <c r="E1642" s="1" t="s">
        <v>1106</v>
      </c>
    </row>
    <row r="1643" ht="15.75" customHeight="1">
      <c r="E1643" s="1" t="s">
        <v>1106</v>
      </c>
    </row>
    <row r="1644" ht="15.75" customHeight="1">
      <c r="E1644" s="1" t="s">
        <v>1106</v>
      </c>
    </row>
    <row r="1645" ht="15.75" customHeight="1">
      <c r="E1645" s="1" t="s">
        <v>1106</v>
      </c>
    </row>
    <row r="1646" ht="15.75" customHeight="1">
      <c r="E1646" s="1" t="s">
        <v>1106</v>
      </c>
    </row>
    <row r="1647" ht="15.75" customHeight="1">
      <c r="E1647" s="1" t="s">
        <v>1106</v>
      </c>
    </row>
    <row r="1648" ht="15.75" customHeight="1">
      <c r="E1648" s="1" t="s">
        <v>1106</v>
      </c>
    </row>
    <row r="1649" ht="15.75" customHeight="1">
      <c r="E1649" s="1" t="s">
        <v>1106</v>
      </c>
    </row>
    <row r="1650" ht="15.75" customHeight="1">
      <c r="E1650" s="1" t="s">
        <v>1106</v>
      </c>
    </row>
    <row r="1651" ht="15.75" customHeight="1">
      <c r="E1651" s="1" t="s">
        <v>1106</v>
      </c>
    </row>
    <row r="1652" ht="15.75" customHeight="1">
      <c r="E1652" s="1" t="s">
        <v>1106</v>
      </c>
    </row>
    <row r="1653" ht="15.75" customHeight="1">
      <c r="E1653" s="1" t="s">
        <v>1106</v>
      </c>
    </row>
    <row r="1654" ht="15.75" customHeight="1">
      <c r="E1654" s="1" t="s">
        <v>1106</v>
      </c>
    </row>
    <row r="1655" ht="15.75" customHeight="1">
      <c r="E1655" s="1" t="s">
        <v>1106</v>
      </c>
    </row>
    <row r="1656" ht="15.75" customHeight="1">
      <c r="E1656" s="1" t="s">
        <v>1106</v>
      </c>
    </row>
    <row r="1657" ht="15.75" customHeight="1">
      <c r="E1657" s="1" t="s">
        <v>1106</v>
      </c>
    </row>
    <row r="1658" ht="15.75" customHeight="1">
      <c r="E1658" s="1" t="s">
        <v>1106</v>
      </c>
    </row>
    <row r="1659" ht="15.75" customHeight="1">
      <c r="E1659" s="1" t="s">
        <v>1106</v>
      </c>
    </row>
    <row r="1660" ht="15.75" customHeight="1">
      <c r="E1660" s="1" t="s">
        <v>1106</v>
      </c>
    </row>
    <row r="1661" ht="15.75" customHeight="1">
      <c r="E1661" s="1" t="s">
        <v>1106</v>
      </c>
    </row>
    <row r="1662" ht="15.75" customHeight="1">
      <c r="E1662" s="1" t="s">
        <v>1106</v>
      </c>
    </row>
    <row r="1663" ht="15.75" customHeight="1">
      <c r="E1663" s="1" t="s">
        <v>1106</v>
      </c>
    </row>
    <row r="1664" ht="15.75" customHeight="1">
      <c r="E1664" s="1" t="s">
        <v>1106</v>
      </c>
    </row>
    <row r="1665" ht="15.75" customHeight="1">
      <c r="E1665" s="1" t="s">
        <v>1106</v>
      </c>
    </row>
    <row r="1666" ht="15.75" customHeight="1">
      <c r="E1666" s="1" t="s">
        <v>1106</v>
      </c>
    </row>
    <row r="1667" ht="15.75" customHeight="1">
      <c r="E1667" s="1" t="s">
        <v>1106</v>
      </c>
    </row>
    <row r="1668" ht="15.75" customHeight="1">
      <c r="E1668" s="1" t="s">
        <v>1106</v>
      </c>
    </row>
    <row r="1669" ht="15.75" customHeight="1">
      <c r="E1669" s="1" t="s">
        <v>1106</v>
      </c>
    </row>
    <row r="1670" ht="15.75" customHeight="1">
      <c r="E1670" s="1" t="s">
        <v>1106</v>
      </c>
    </row>
    <row r="1671" ht="15.75" customHeight="1">
      <c r="E1671" s="1" t="s">
        <v>1106</v>
      </c>
    </row>
    <row r="1672" ht="15.75" customHeight="1">
      <c r="E1672" s="1" t="s">
        <v>1106</v>
      </c>
    </row>
    <row r="1673" ht="15.75" customHeight="1">
      <c r="E1673" s="1" t="s">
        <v>1106</v>
      </c>
    </row>
    <row r="1674" ht="15.75" customHeight="1">
      <c r="E1674" s="1" t="s">
        <v>1106</v>
      </c>
    </row>
    <row r="1675" ht="15.75" customHeight="1">
      <c r="E1675" s="1" t="s">
        <v>1106</v>
      </c>
    </row>
    <row r="1676" ht="15.75" customHeight="1">
      <c r="E1676" s="1" t="s">
        <v>1106</v>
      </c>
    </row>
    <row r="1677" ht="15.75" customHeight="1">
      <c r="E1677" s="1" t="s">
        <v>1106</v>
      </c>
    </row>
    <row r="1678" ht="15.75" customHeight="1">
      <c r="E1678" s="1" t="s">
        <v>1106</v>
      </c>
    </row>
    <row r="1679" ht="15.75" customHeight="1">
      <c r="E1679" s="1" t="s">
        <v>1106</v>
      </c>
    </row>
    <row r="1680" ht="15.75" customHeight="1">
      <c r="E1680" s="1" t="s">
        <v>1106</v>
      </c>
    </row>
    <row r="1681" ht="15.75" customHeight="1">
      <c r="E1681" s="1" t="s">
        <v>1106</v>
      </c>
    </row>
    <row r="1682" ht="15.75" customHeight="1">
      <c r="E1682" s="1" t="s">
        <v>1106</v>
      </c>
    </row>
    <row r="1683" ht="15.75" customHeight="1">
      <c r="E1683" s="1" t="s">
        <v>1106</v>
      </c>
    </row>
    <row r="1684" ht="15.75" customHeight="1">
      <c r="E1684" s="1" t="s">
        <v>1106</v>
      </c>
    </row>
    <row r="1685" ht="15.75" customHeight="1">
      <c r="E1685" s="1" t="s">
        <v>1106</v>
      </c>
    </row>
    <row r="1686" ht="15.75" customHeight="1">
      <c r="E1686" s="1" t="s">
        <v>1106</v>
      </c>
    </row>
    <row r="1687" ht="15.75" customHeight="1">
      <c r="E1687" s="1" t="s">
        <v>1106</v>
      </c>
    </row>
    <row r="1688" ht="15.75" customHeight="1">
      <c r="E1688" s="1" t="s">
        <v>1106</v>
      </c>
    </row>
    <row r="1689" ht="15.75" customHeight="1">
      <c r="E1689" s="1" t="s">
        <v>1106</v>
      </c>
    </row>
    <row r="1690" ht="15.75" customHeight="1">
      <c r="E1690" s="1" t="s">
        <v>1106</v>
      </c>
    </row>
    <row r="1691" ht="15.75" customHeight="1">
      <c r="E1691" s="1" t="s">
        <v>1106</v>
      </c>
    </row>
    <row r="1692" ht="15.75" customHeight="1">
      <c r="E1692" s="1" t="s">
        <v>1106</v>
      </c>
    </row>
    <row r="1693" ht="15.75" customHeight="1">
      <c r="E1693" s="1" t="s">
        <v>1106</v>
      </c>
    </row>
    <row r="1694" ht="15.75" customHeight="1">
      <c r="E1694" s="1" t="s">
        <v>1106</v>
      </c>
    </row>
    <row r="1695" ht="15.75" customHeight="1">
      <c r="E1695" s="1" t="s">
        <v>1106</v>
      </c>
    </row>
    <row r="1696" ht="15.75" customHeight="1">
      <c r="E1696" s="1" t="s">
        <v>1106</v>
      </c>
    </row>
    <row r="1697" ht="15.75" customHeight="1">
      <c r="E1697" s="1" t="s">
        <v>1106</v>
      </c>
    </row>
    <row r="1698" ht="15.75" customHeight="1">
      <c r="E1698" s="1" t="s">
        <v>1106</v>
      </c>
    </row>
    <row r="1699" ht="15.75" customHeight="1">
      <c r="E1699" s="1" t="s">
        <v>1106</v>
      </c>
    </row>
    <row r="1700" ht="15.75" customHeight="1">
      <c r="E1700" s="1" t="s">
        <v>1106</v>
      </c>
    </row>
    <row r="1701" ht="15.75" customHeight="1">
      <c r="E1701" s="1" t="s">
        <v>1106</v>
      </c>
    </row>
    <row r="1702" ht="15.75" customHeight="1">
      <c r="E1702" s="1" t="s">
        <v>1106</v>
      </c>
    </row>
    <row r="1703" ht="15.75" customHeight="1">
      <c r="E1703" s="1" t="s">
        <v>1106</v>
      </c>
    </row>
    <row r="1704" ht="15.75" customHeight="1">
      <c r="E1704" s="1" t="s">
        <v>1106</v>
      </c>
    </row>
    <row r="1705" ht="15.75" customHeight="1">
      <c r="E1705" s="1" t="s">
        <v>1106</v>
      </c>
    </row>
    <row r="1706" ht="15.75" customHeight="1">
      <c r="E1706" s="1" t="s">
        <v>1106</v>
      </c>
    </row>
    <row r="1707" ht="15.75" customHeight="1">
      <c r="E1707" s="1" t="s">
        <v>1106</v>
      </c>
    </row>
    <row r="1708" ht="15.75" customHeight="1">
      <c r="E1708" s="1" t="s">
        <v>1106</v>
      </c>
    </row>
    <row r="1709" ht="15.75" customHeight="1">
      <c r="E1709" s="1" t="s">
        <v>1106</v>
      </c>
    </row>
    <row r="1710" ht="15.75" customHeight="1">
      <c r="E1710" s="1" t="s">
        <v>1106</v>
      </c>
    </row>
    <row r="1711" ht="15.75" customHeight="1">
      <c r="E1711" s="1" t="s">
        <v>1106</v>
      </c>
    </row>
    <row r="1712" ht="15.75" customHeight="1">
      <c r="E1712" s="1" t="s">
        <v>1106</v>
      </c>
    </row>
    <row r="1713" ht="15.75" customHeight="1">
      <c r="E1713" s="1" t="s">
        <v>1106</v>
      </c>
    </row>
    <row r="1714" ht="15.75" customHeight="1">
      <c r="E1714" s="1" t="s">
        <v>1106</v>
      </c>
    </row>
    <row r="1715" ht="15.75" customHeight="1">
      <c r="E1715" s="1" t="s">
        <v>1106</v>
      </c>
    </row>
    <row r="1716" ht="15.75" customHeight="1">
      <c r="E1716" s="1" t="s">
        <v>1106</v>
      </c>
    </row>
    <row r="1717" ht="15.75" customHeight="1">
      <c r="E1717" s="1" t="s">
        <v>1106</v>
      </c>
    </row>
    <row r="1718" ht="15.75" customHeight="1">
      <c r="E1718" s="1" t="s">
        <v>1106</v>
      </c>
    </row>
    <row r="1719" ht="15.75" customHeight="1">
      <c r="E1719" s="1" t="s">
        <v>1106</v>
      </c>
    </row>
    <row r="1720" ht="15.75" customHeight="1">
      <c r="E1720" s="1" t="s">
        <v>1106</v>
      </c>
    </row>
    <row r="1721" ht="15.75" customHeight="1">
      <c r="E1721" s="1" t="s">
        <v>1106</v>
      </c>
    </row>
    <row r="1722" ht="15.75" customHeight="1">
      <c r="E1722" s="1" t="s">
        <v>1106</v>
      </c>
    </row>
    <row r="1723" ht="15.75" customHeight="1">
      <c r="E1723" s="1" t="s">
        <v>1106</v>
      </c>
    </row>
    <row r="1724" ht="15.75" customHeight="1">
      <c r="E1724" s="1" t="s">
        <v>1106</v>
      </c>
    </row>
    <row r="1725" ht="15.75" customHeight="1">
      <c r="E1725" s="1" t="s">
        <v>1106</v>
      </c>
    </row>
    <row r="1726" ht="15.75" customHeight="1">
      <c r="E1726" s="1" t="s">
        <v>1106</v>
      </c>
    </row>
    <row r="1727" ht="15.75" customHeight="1">
      <c r="E1727" s="1" t="s">
        <v>1106</v>
      </c>
    </row>
    <row r="1728" ht="15.75" customHeight="1">
      <c r="E1728" s="1" t="s">
        <v>1106</v>
      </c>
    </row>
    <row r="1729" ht="15.75" customHeight="1">
      <c r="E1729" s="1" t="s">
        <v>1106</v>
      </c>
    </row>
    <row r="1730" ht="15.75" customHeight="1">
      <c r="E1730" s="1" t="s">
        <v>1106</v>
      </c>
    </row>
    <row r="1731" ht="15.75" customHeight="1">
      <c r="E1731" s="1" t="s">
        <v>1106</v>
      </c>
    </row>
    <row r="1732" ht="15.75" customHeight="1">
      <c r="E1732" s="1" t="s">
        <v>1106</v>
      </c>
    </row>
    <row r="1733" ht="15.75" customHeight="1">
      <c r="E1733" s="1" t="s">
        <v>1106</v>
      </c>
    </row>
    <row r="1734" ht="15.75" customHeight="1">
      <c r="E1734" s="1" t="s">
        <v>1106</v>
      </c>
    </row>
    <row r="1735" ht="15.75" customHeight="1">
      <c r="E1735" s="1" t="s">
        <v>1106</v>
      </c>
    </row>
    <row r="1736" ht="15.75" customHeight="1">
      <c r="E1736" s="1" t="s">
        <v>1106</v>
      </c>
    </row>
    <row r="1737" ht="15.75" customHeight="1">
      <c r="E1737" s="1" t="s">
        <v>1106</v>
      </c>
    </row>
    <row r="1738" ht="15.75" customHeight="1">
      <c r="E1738" s="1" t="s">
        <v>1106</v>
      </c>
    </row>
    <row r="1739" ht="15.75" customHeight="1">
      <c r="E1739" s="1" t="s">
        <v>1106</v>
      </c>
    </row>
    <row r="1740" ht="15.75" customHeight="1">
      <c r="E1740" s="1" t="s">
        <v>1106</v>
      </c>
    </row>
    <row r="1741" ht="15.75" customHeight="1">
      <c r="E1741" s="1" t="s">
        <v>1106</v>
      </c>
    </row>
    <row r="1742" ht="15.75" customHeight="1">
      <c r="E1742" s="1" t="s">
        <v>1106</v>
      </c>
    </row>
    <row r="1743" ht="15.75" customHeight="1">
      <c r="E1743" s="1" t="s">
        <v>1106</v>
      </c>
    </row>
    <row r="1744" ht="15.75" customHeight="1">
      <c r="E1744" s="1" t="s">
        <v>1106</v>
      </c>
    </row>
    <row r="1745" ht="15.75" customHeight="1">
      <c r="E1745" s="1" t="s">
        <v>1106</v>
      </c>
    </row>
    <row r="1746" ht="15.75" customHeight="1">
      <c r="E1746" s="1" t="s">
        <v>1106</v>
      </c>
    </row>
    <row r="1747" ht="15.75" customHeight="1">
      <c r="E1747" s="1" t="s">
        <v>1106</v>
      </c>
    </row>
    <row r="1748" ht="15.75" customHeight="1">
      <c r="E1748" s="1" t="s">
        <v>1106</v>
      </c>
    </row>
    <row r="1749" ht="15.75" customHeight="1">
      <c r="E1749" s="1" t="s">
        <v>1106</v>
      </c>
    </row>
    <row r="1750" ht="15.75" customHeight="1">
      <c r="E1750" s="1" t="s">
        <v>1106</v>
      </c>
    </row>
    <row r="1751" ht="15.75" customHeight="1">
      <c r="E1751" s="1" t="s">
        <v>1106</v>
      </c>
    </row>
    <row r="1752" ht="15.75" customHeight="1">
      <c r="E1752" s="1" t="s">
        <v>1106</v>
      </c>
    </row>
    <row r="1753" ht="15.75" customHeight="1">
      <c r="E1753" s="1" t="s">
        <v>1106</v>
      </c>
    </row>
    <row r="1754" ht="15.75" customHeight="1">
      <c r="E1754" s="1" t="s">
        <v>1106</v>
      </c>
    </row>
    <row r="1755" ht="15.75" customHeight="1">
      <c r="E1755" s="1" t="s">
        <v>1106</v>
      </c>
    </row>
    <row r="1756" ht="15.75" customHeight="1">
      <c r="E1756" s="1" t="s">
        <v>1106</v>
      </c>
    </row>
    <row r="1757" ht="15.75" customHeight="1">
      <c r="E1757" s="1" t="s">
        <v>1106</v>
      </c>
    </row>
    <row r="1758" ht="15.75" customHeight="1">
      <c r="E1758" s="1" t="s">
        <v>1106</v>
      </c>
    </row>
    <row r="1759" ht="15.75" customHeight="1">
      <c r="E1759" s="1" t="s">
        <v>1106</v>
      </c>
    </row>
    <row r="1760" ht="15.75" customHeight="1">
      <c r="E1760" s="1" t="s">
        <v>1106</v>
      </c>
    </row>
    <row r="1761" ht="15.75" customHeight="1">
      <c r="E1761" s="1" t="s">
        <v>1106</v>
      </c>
    </row>
    <row r="1762" ht="15.75" customHeight="1">
      <c r="E1762" s="1" t="s">
        <v>1106</v>
      </c>
    </row>
    <row r="1763" ht="15.75" customHeight="1">
      <c r="E1763" s="1" t="s">
        <v>1106</v>
      </c>
    </row>
    <row r="1764" ht="15.75" customHeight="1">
      <c r="E1764" s="1" t="s">
        <v>1106</v>
      </c>
    </row>
    <row r="1765" ht="15.75" customHeight="1">
      <c r="E1765" s="1" t="s">
        <v>1106</v>
      </c>
    </row>
    <row r="1766" ht="15.75" customHeight="1">
      <c r="E1766" s="1" t="s">
        <v>1106</v>
      </c>
    </row>
    <row r="1767" ht="15.75" customHeight="1">
      <c r="E1767" s="1" t="s">
        <v>1106</v>
      </c>
    </row>
    <row r="1768" ht="15.75" customHeight="1">
      <c r="E1768" s="1" t="s">
        <v>1106</v>
      </c>
    </row>
    <row r="1769" ht="15.75" customHeight="1">
      <c r="E1769" s="1" t="s">
        <v>1106</v>
      </c>
    </row>
    <row r="1770" ht="15.75" customHeight="1">
      <c r="E1770" s="1" t="s">
        <v>1106</v>
      </c>
    </row>
    <row r="1771" ht="15.75" customHeight="1">
      <c r="E1771" s="1" t="s">
        <v>1106</v>
      </c>
    </row>
    <row r="1772" ht="15.75" customHeight="1">
      <c r="E1772" s="1" t="s">
        <v>1106</v>
      </c>
    </row>
    <row r="1773" ht="15.75" customHeight="1">
      <c r="E1773" s="1" t="s">
        <v>1106</v>
      </c>
    </row>
    <row r="1774" ht="15.75" customHeight="1">
      <c r="E1774" s="1" t="s">
        <v>1106</v>
      </c>
    </row>
    <row r="1775" ht="15.75" customHeight="1">
      <c r="E1775" s="1" t="s">
        <v>1106</v>
      </c>
    </row>
    <row r="1776" ht="15.75" customHeight="1">
      <c r="E1776" s="1" t="s">
        <v>1106</v>
      </c>
    </row>
    <row r="1777" ht="15.75" customHeight="1">
      <c r="E1777" s="1" t="s">
        <v>1106</v>
      </c>
    </row>
    <row r="1778" ht="15.75" customHeight="1">
      <c r="E1778" s="1" t="s">
        <v>1106</v>
      </c>
    </row>
    <row r="1779" ht="15.75" customHeight="1">
      <c r="E1779" s="1" t="s">
        <v>1106</v>
      </c>
    </row>
    <row r="1780" ht="15.75" customHeight="1">
      <c r="E1780" s="1" t="s">
        <v>1106</v>
      </c>
    </row>
    <row r="1781" ht="15.75" customHeight="1">
      <c r="E1781" s="1" t="s">
        <v>1106</v>
      </c>
    </row>
    <row r="1782" ht="15.75" customHeight="1">
      <c r="E1782" s="1" t="s">
        <v>1106</v>
      </c>
    </row>
    <row r="1783" ht="15.75" customHeight="1">
      <c r="E1783" s="1" t="s">
        <v>1106</v>
      </c>
    </row>
    <row r="1784" ht="15.75" customHeight="1">
      <c r="E1784" s="1" t="s">
        <v>1106</v>
      </c>
    </row>
    <row r="1785" ht="15.75" customHeight="1">
      <c r="E1785" s="1" t="s">
        <v>1106</v>
      </c>
    </row>
    <row r="1786" ht="15.75" customHeight="1">
      <c r="E1786" s="1" t="s">
        <v>1106</v>
      </c>
    </row>
    <row r="1787" ht="15.75" customHeight="1">
      <c r="E1787" s="1" t="s">
        <v>1106</v>
      </c>
    </row>
    <row r="1788" ht="15.75" customHeight="1">
      <c r="E1788" s="1" t="s">
        <v>1106</v>
      </c>
    </row>
    <row r="1789" ht="15.75" customHeight="1">
      <c r="E1789" s="1" t="s">
        <v>1106</v>
      </c>
    </row>
    <row r="1790" ht="15.75" customHeight="1">
      <c r="E1790" s="1" t="s">
        <v>1106</v>
      </c>
    </row>
    <row r="1791" ht="15.75" customHeight="1">
      <c r="E1791" s="1" t="s">
        <v>1106</v>
      </c>
    </row>
    <row r="1792" ht="15.75" customHeight="1">
      <c r="E1792" s="1" t="s">
        <v>1106</v>
      </c>
    </row>
    <row r="1793" ht="15.75" customHeight="1">
      <c r="E1793" s="1" t="s">
        <v>1106</v>
      </c>
    </row>
    <row r="1794" ht="15.75" customHeight="1">
      <c r="E1794" s="1" t="s">
        <v>1106</v>
      </c>
    </row>
    <row r="1795" ht="15.75" customHeight="1">
      <c r="E1795" s="1" t="s">
        <v>1106</v>
      </c>
    </row>
    <row r="1796" ht="15.75" customHeight="1">
      <c r="E1796" s="1" t="s">
        <v>1106</v>
      </c>
    </row>
    <row r="1797" ht="15.75" customHeight="1">
      <c r="E1797" s="1" t="s">
        <v>1106</v>
      </c>
    </row>
    <row r="1798" ht="15.75" customHeight="1">
      <c r="E1798" s="1" t="s">
        <v>1106</v>
      </c>
    </row>
    <row r="1799" ht="15.75" customHeight="1">
      <c r="E1799" s="1" t="s">
        <v>1106</v>
      </c>
    </row>
    <row r="1800" ht="15.75" customHeight="1">
      <c r="E1800" s="1" t="s">
        <v>1106</v>
      </c>
    </row>
    <row r="1801" ht="15.75" customHeight="1">
      <c r="E1801" s="1" t="s">
        <v>1106</v>
      </c>
    </row>
    <row r="1802" ht="15.75" customHeight="1">
      <c r="E1802" s="1" t="s">
        <v>1106</v>
      </c>
    </row>
    <row r="1803" ht="15.75" customHeight="1">
      <c r="E1803" s="1" t="s">
        <v>1106</v>
      </c>
    </row>
    <row r="1804" ht="15.75" customHeight="1">
      <c r="E1804" s="1" t="s">
        <v>1106</v>
      </c>
    </row>
    <row r="1805" ht="15.75" customHeight="1">
      <c r="E1805" s="1" t="s">
        <v>1106</v>
      </c>
    </row>
    <row r="1806" ht="15.75" customHeight="1">
      <c r="E1806" s="1" t="s">
        <v>1106</v>
      </c>
    </row>
    <row r="1807" ht="15.75" customHeight="1">
      <c r="E1807" s="1" t="s">
        <v>1106</v>
      </c>
    </row>
    <row r="1808" ht="15.75" customHeight="1">
      <c r="E1808" s="1" t="s">
        <v>1106</v>
      </c>
    </row>
    <row r="1809" ht="15.75" customHeight="1">
      <c r="E1809" s="1" t="s">
        <v>1106</v>
      </c>
    </row>
    <row r="1810" ht="15.75" customHeight="1">
      <c r="E1810" s="1" t="s">
        <v>1106</v>
      </c>
    </row>
    <row r="1811" ht="15.75" customHeight="1">
      <c r="E1811" s="1" t="s">
        <v>1106</v>
      </c>
    </row>
    <row r="1812" ht="15.75" customHeight="1">
      <c r="E1812" s="1" t="s">
        <v>1106</v>
      </c>
    </row>
    <row r="1813" ht="15.75" customHeight="1">
      <c r="E1813" s="1" t="s">
        <v>1106</v>
      </c>
    </row>
    <row r="1814" ht="15.75" customHeight="1">
      <c r="E1814" s="1" t="s">
        <v>1106</v>
      </c>
    </row>
    <row r="1815" ht="15.75" customHeight="1">
      <c r="E1815" s="1" t="s">
        <v>1106</v>
      </c>
    </row>
    <row r="1816" ht="15.75" customHeight="1">
      <c r="E1816" s="1" t="s">
        <v>1106</v>
      </c>
    </row>
    <row r="1817" ht="15.75" customHeight="1">
      <c r="E1817" s="1" t="s">
        <v>1106</v>
      </c>
    </row>
    <row r="1818" ht="15.75" customHeight="1">
      <c r="E1818" s="1" t="s">
        <v>1106</v>
      </c>
    </row>
    <row r="1819" ht="15.75" customHeight="1">
      <c r="E1819" s="1" t="s">
        <v>1106</v>
      </c>
    </row>
    <row r="1820" ht="15.75" customHeight="1">
      <c r="E1820" s="1" t="s">
        <v>1106</v>
      </c>
    </row>
    <row r="1821" ht="15.75" customHeight="1">
      <c r="E1821" s="1" t="s">
        <v>1106</v>
      </c>
    </row>
    <row r="1822" ht="15.75" customHeight="1">
      <c r="E1822" s="1" t="s">
        <v>1106</v>
      </c>
    </row>
    <row r="1823" ht="15.75" customHeight="1">
      <c r="E1823" s="1" t="s">
        <v>1106</v>
      </c>
    </row>
    <row r="1824" ht="15.75" customHeight="1">
      <c r="E1824" s="1" t="s">
        <v>1106</v>
      </c>
    </row>
    <row r="1825" ht="15.75" customHeight="1">
      <c r="E1825" s="1" t="s">
        <v>1106</v>
      </c>
    </row>
    <row r="1826" ht="15.75" customHeight="1">
      <c r="E1826" s="1" t="s">
        <v>1106</v>
      </c>
    </row>
    <row r="1827" ht="15.75" customHeight="1">
      <c r="E1827" s="1" t="s">
        <v>1106</v>
      </c>
    </row>
    <row r="1828" ht="15.75" customHeight="1">
      <c r="E1828" s="1" t="s">
        <v>1106</v>
      </c>
    </row>
    <row r="1829" ht="15.75" customHeight="1">
      <c r="E1829" s="1" t="s">
        <v>1106</v>
      </c>
    </row>
    <row r="1830" ht="15.75" customHeight="1">
      <c r="E1830" s="1" t="s">
        <v>1106</v>
      </c>
    </row>
    <row r="1831" ht="15.75" customHeight="1">
      <c r="E1831" s="1" t="s">
        <v>1106</v>
      </c>
    </row>
    <row r="1832" ht="15.75" customHeight="1">
      <c r="E1832" s="1" t="s">
        <v>1106</v>
      </c>
    </row>
    <row r="1833" ht="15.75" customHeight="1">
      <c r="E1833" s="1" t="s">
        <v>1106</v>
      </c>
    </row>
    <row r="1834" ht="15.75" customHeight="1">
      <c r="E1834" s="1" t="s">
        <v>1106</v>
      </c>
    </row>
    <row r="1835" ht="15.75" customHeight="1">
      <c r="E1835" s="1" t="s">
        <v>1106</v>
      </c>
    </row>
    <row r="1836" ht="15.75" customHeight="1">
      <c r="E1836" s="1" t="s">
        <v>1106</v>
      </c>
    </row>
    <row r="1837" ht="15.75" customHeight="1">
      <c r="E1837" s="1" t="s">
        <v>1106</v>
      </c>
    </row>
    <row r="1838" ht="15.75" customHeight="1">
      <c r="E1838" s="1" t="s">
        <v>1106</v>
      </c>
    </row>
    <row r="1839" ht="15.75" customHeight="1">
      <c r="E1839" s="1" t="s">
        <v>1106</v>
      </c>
    </row>
    <row r="1840" ht="15.75" customHeight="1">
      <c r="E1840" s="1" t="s">
        <v>1106</v>
      </c>
    </row>
    <row r="1841" ht="15.75" customHeight="1">
      <c r="E1841" s="1" t="s">
        <v>1106</v>
      </c>
    </row>
    <row r="1842" ht="15.75" customHeight="1">
      <c r="E1842" s="1" t="s">
        <v>1106</v>
      </c>
    </row>
    <row r="1843" ht="15.75" customHeight="1">
      <c r="E1843" s="1" t="s">
        <v>1106</v>
      </c>
    </row>
    <row r="1844" ht="15.75" customHeight="1">
      <c r="E1844" s="1" t="s">
        <v>1106</v>
      </c>
    </row>
    <row r="1845" ht="15.75" customHeight="1">
      <c r="E1845" s="1" t="s">
        <v>1106</v>
      </c>
    </row>
    <row r="1846" ht="15.75" customHeight="1">
      <c r="E1846" s="1" t="s">
        <v>1106</v>
      </c>
    </row>
    <row r="1847" ht="15.75" customHeight="1">
      <c r="E1847" s="1" t="s">
        <v>1106</v>
      </c>
    </row>
    <row r="1848" ht="15.75" customHeight="1">
      <c r="E1848" s="1" t="s">
        <v>1106</v>
      </c>
    </row>
    <row r="1849" ht="15.75" customHeight="1">
      <c r="E1849" s="1" t="s">
        <v>1106</v>
      </c>
    </row>
    <row r="1850" ht="15.75" customHeight="1">
      <c r="E1850" s="1" t="s">
        <v>1106</v>
      </c>
    </row>
    <row r="1851" ht="15.75" customHeight="1">
      <c r="E1851" s="1" t="s">
        <v>1106</v>
      </c>
    </row>
    <row r="1852" ht="15.75" customHeight="1">
      <c r="E1852" s="1" t="s">
        <v>1106</v>
      </c>
    </row>
    <row r="1853" ht="15.75" customHeight="1">
      <c r="E1853" s="1" t="s">
        <v>1106</v>
      </c>
    </row>
    <row r="1854" ht="15.75" customHeight="1">
      <c r="E1854" s="1" t="s">
        <v>1106</v>
      </c>
    </row>
    <row r="1855" ht="15.75" customHeight="1">
      <c r="E1855" s="1" t="s">
        <v>1106</v>
      </c>
    </row>
    <row r="1856" ht="15.75" customHeight="1">
      <c r="E1856" s="1" t="s">
        <v>1106</v>
      </c>
    </row>
    <row r="1857" ht="15.75" customHeight="1">
      <c r="E1857" s="1" t="s">
        <v>1106</v>
      </c>
    </row>
    <row r="1858" ht="15.75" customHeight="1">
      <c r="E1858" s="1" t="s">
        <v>1106</v>
      </c>
    </row>
    <row r="1859" ht="15.75" customHeight="1">
      <c r="E1859" s="1" t="s">
        <v>1106</v>
      </c>
    </row>
    <row r="1860" ht="15.75" customHeight="1">
      <c r="E1860" s="1" t="s">
        <v>1106</v>
      </c>
    </row>
    <row r="1861" ht="15.75" customHeight="1">
      <c r="E1861" s="1" t="s">
        <v>1106</v>
      </c>
    </row>
    <row r="1862" ht="15.75" customHeight="1">
      <c r="E1862" s="1" t="s">
        <v>1106</v>
      </c>
    </row>
    <row r="1863" ht="15.75" customHeight="1">
      <c r="E1863" s="1" t="s">
        <v>1106</v>
      </c>
    </row>
    <row r="1864" ht="15.75" customHeight="1">
      <c r="E1864" s="1" t="s">
        <v>1106</v>
      </c>
    </row>
    <row r="1865" ht="15.75" customHeight="1">
      <c r="E1865" s="1" t="s">
        <v>1106</v>
      </c>
    </row>
    <row r="1866" ht="15.75" customHeight="1">
      <c r="E1866" s="1" t="s">
        <v>1106</v>
      </c>
    </row>
    <row r="1867" ht="15.75" customHeight="1">
      <c r="E1867" s="1" t="s">
        <v>1106</v>
      </c>
    </row>
    <row r="1868" ht="15.75" customHeight="1">
      <c r="E1868" s="1" t="s">
        <v>1106</v>
      </c>
    </row>
    <row r="1869" ht="15.75" customHeight="1">
      <c r="E1869" s="1" t="s">
        <v>1106</v>
      </c>
    </row>
    <row r="1870" ht="15.75" customHeight="1">
      <c r="E1870" s="1" t="s">
        <v>1106</v>
      </c>
    </row>
    <row r="1871" ht="15.75" customHeight="1">
      <c r="E1871" s="1" t="s">
        <v>1106</v>
      </c>
    </row>
    <row r="1872" ht="15.75" customHeight="1">
      <c r="E1872" s="1" t="s">
        <v>1106</v>
      </c>
    </row>
    <row r="1873" ht="15.75" customHeight="1">
      <c r="E1873" s="1" t="s">
        <v>1106</v>
      </c>
    </row>
    <row r="1874" ht="15.75" customHeight="1">
      <c r="E1874" s="1" t="s">
        <v>1106</v>
      </c>
    </row>
    <row r="1875" ht="15.75" customHeight="1">
      <c r="E1875" s="1" t="s">
        <v>1106</v>
      </c>
    </row>
    <row r="1876" ht="15.75" customHeight="1">
      <c r="E1876" s="1" t="s">
        <v>1106</v>
      </c>
    </row>
    <row r="1877" ht="15.75" customHeight="1">
      <c r="E1877" s="1" t="s">
        <v>1106</v>
      </c>
    </row>
    <row r="1878" ht="15.75" customHeight="1">
      <c r="E1878" s="1" t="s">
        <v>1106</v>
      </c>
    </row>
    <row r="1879" ht="15.75" customHeight="1">
      <c r="E1879" s="1" t="s">
        <v>1106</v>
      </c>
    </row>
    <row r="1880" ht="15.75" customHeight="1">
      <c r="E1880" s="1" t="s">
        <v>1106</v>
      </c>
    </row>
    <row r="1881" ht="15.75" customHeight="1">
      <c r="E1881" s="1" t="s">
        <v>1106</v>
      </c>
    </row>
    <row r="1882" ht="15.75" customHeight="1">
      <c r="E1882" s="1" t="s">
        <v>1106</v>
      </c>
    </row>
    <row r="1883" ht="15.75" customHeight="1">
      <c r="E1883" s="1" t="s">
        <v>1106</v>
      </c>
    </row>
    <row r="1884" ht="15.75" customHeight="1">
      <c r="E1884" s="1" t="s">
        <v>1106</v>
      </c>
    </row>
    <row r="1885" ht="15.75" customHeight="1">
      <c r="E1885" s="1" t="s">
        <v>1106</v>
      </c>
    </row>
    <row r="1886" ht="15.75" customHeight="1">
      <c r="E1886" s="1" t="s">
        <v>1106</v>
      </c>
    </row>
    <row r="1887" ht="15.75" customHeight="1">
      <c r="E1887" s="1" t="s">
        <v>1106</v>
      </c>
    </row>
    <row r="1888" ht="15.75" customHeight="1">
      <c r="E1888" s="1" t="s">
        <v>1106</v>
      </c>
    </row>
    <row r="1889" ht="15.75" customHeight="1">
      <c r="E1889" s="1" t="s">
        <v>1106</v>
      </c>
    </row>
    <row r="1890" ht="15.75" customHeight="1">
      <c r="E1890" s="1" t="s">
        <v>1106</v>
      </c>
    </row>
    <row r="1891" ht="15.75" customHeight="1">
      <c r="E1891" s="1" t="s">
        <v>1106</v>
      </c>
    </row>
    <row r="1892" ht="15.75" customHeight="1">
      <c r="E1892" s="1" t="s">
        <v>1106</v>
      </c>
    </row>
    <row r="1893" ht="15.75" customHeight="1">
      <c r="E1893" s="1" t="s">
        <v>1106</v>
      </c>
    </row>
    <row r="1894" ht="15.75" customHeight="1">
      <c r="E1894" s="1" t="s">
        <v>1106</v>
      </c>
    </row>
    <row r="1895" ht="15.75" customHeight="1">
      <c r="E1895" s="1" t="s">
        <v>1106</v>
      </c>
    </row>
    <row r="1896" ht="15.75" customHeight="1">
      <c r="E1896" s="1" t="s">
        <v>1106</v>
      </c>
    </row>
    <row r="1897" ht="15.75" customHeight="1">
      <c r="E1897" s="1" t="s">
        <v>1106</v>
      </c>
    </row>
    <row r="1898" ht="15.75" customHeight="1">
      <c r="E1898" s="1" t="s">
        <v>1106</v>
      </c>
    </row>
    <row r="1899" ht="15.75" customHeight="1">
      <c r="E1899" s="1" t="s">
        <v>1106</v>
      </c>
    </row>
    <row r="1900" ht="15.75" customHeight="1">
      <c r="E1900" s="1" t="s">
        <v>1106</v>
      </c>
    </row>
    <row r="1901" ht="15.75" customHeight="1">
      <c r="E1901" s="1" t="s">
        <v>1106</v>
      </c>
    </row>
    <row r="1902" ht="15.75" customHeight="1">
      <c r="E1902" s="1" t="s">
        <v>1106</v>
      </c>
    </row>
    <row r="1903" ht="15.75" customHeight="1">
      <c r="E1903" s="1" t="s">
        <v>1106</v>
      </c>
    </row>
    <row r="1904" ht="15.75" customHeight="1">
      <c r="E1904" s="1" t="s">
        <v>1106</v>
      </c>
    </row>
    <row r="1905" ht="15.75" customHeight="1">
      <c r="E1905" s="1" t="s">
        <v>1106</v>
      </c>
    </row>
    <row r="1906" ht="15.75" customHeight="1">
      <c r="E1906" s="1" t="s">
        <v>1106</v>
      </c>
    </row>
    <row r="1907" ht="15.75" customHeight="1">
      <c r="E1907" s="1" t="s">
        <v>1106</v>
      </c>
    </row>
    <row r="1908" ht="15.75" customHeight="1">
      <c r="E1908" s="1" t="s">
        <v>1106</v>
      </c>
    </row>
    <row r="1909" ht="15.75" customHeight="1">
      <c r="E1909" s="1" t="s">
        <v>1106</v>
      </c>
    </row>
    <row r="1910" ht="15.75" customHeight="1">
      <c r="E1910" s="1" t="s">
        <v>1106</v>
      </c>
    </row>
    <row r="1911" ht="15.75" customHeight="1">
      <c r="E1911" s="1" t="s">
        <v>1106</v>
      </c>
    </row>
    <row r="1912" ht="15.75" customHeight="1">
      <c r="E1912" s="1" t="s">
        <v>1106</v>
      </c>
    </row>
    <row r="1913" ht="15.75" customHeight="1">
      <c r="E1913" s="1" t="s">
        <v>1106</v>
      </c>
    </row>
    <row r="1914" ht="15.75" customHeight="1">
      <c r="E1914" s="1" t="s">
        <v>1106</v>
      </c>
    </row>
    <row r="1915" ht="15.75" customHeight="1">
      <c r="E1915" s="1" t="s">
        <v>1106</v>
      </c>
    </row>
    <row r="1916" ht="15.75" customHeight="1">
      <c r="E1916" s="1" t="s">
        <v>1106</v>
      </c>
    </row>
    <row r="1917" ht="15.75" customHeight="1">
      <c r="E1917" s="1" t="s">
        <v>1106</v>
      </c>
    </row>
    <row r="1918" ht="15.75" customHeight="1">
      <c r="E1918" s="1" t="s">
        <v>1106</v>
      </c>
    </row>
    <row r="1919" ht="15.75" customHeight="1">
      <c r="E1919" s="1" t="s">
        <v>1106</v>
      </c>
    </row>
    <row r="1920" ht="15.75" customHeight="1">
      <c r="E1920" s="1" t="s">
        <v>1106</v>
      </c>
    </row>
    <row r="1921" ht="15.75" customHeight="1">
      <c r="E1921" s="1" t="s">
        <v>1106</v>
      </c>
    </row>
    <row r="1922" ht="15.75" customHeight="1">
      <c r="E1922" s="1" t="s">
        <v>1106</v>
      </c>
    </row>
    <row r="1923" ht="15.75" customHeight="1">
      <c r="E1923" s="1" t="s">
        <v>1106</v>
      </c>
    </row>
    <row r="1924" ht="15.75" customHeight="1">
      <c r="E1924" s="1" t="s">
        <v>1106</v>
      </c>
    </row>
    <row r="1925" ht="15.75" customHeight="1">
      <c r="E1925" s="1" t="s">
        <v>1106</v>
      </c>
    </row>
    <row r="1926" ht="15.75" customHeight="1">
      <c r="E1926" s="1" t="s">
        <v>1106</v>
      </c>
    </row>
    <row r="1927" ht="15.75" customHeight="1">
      <c r="E1927" s="1" t="s">
        <v>1106</v>
      </c>
    </row>
    <row r="1928" ht="15.75" customHeight="1">
      <c r="E1928" s="1" t="s">
        <v>1106</v>
      </c>
    </row>
    <row r="1929" ht="15.75" customHeight="1">
      <c r="E1929" s="1" t="s">
        <v>1106</v>
      </c>
    </row>
    <row r="1930" ht="15.75" customHeight="1">
      <c r="E1930" s="1" t="s">
        <v>1106</v>
      </c>
    </row>
    <row r="1931" ht="15.75" customHeight="1">
      <c r="E1931" s="1" t="s">
        <v>1106</v>
      </c>
    </row>
    <row r="1932" ht="15.75" customHeight="1">
      <c r="E1932" s="1" t="s">
        <v>1106</v>
      </c>
    </row>
    <row r="1933" ht="15.75" customHeight="1">
      <c r="E1933" s="1" t="s">
        <v>1106</v>
      </c>
    </row>
    <row r="1934" ht="15.75" customHeight="1">
      <c r="E1934" s="1" t="s">
        <v>1106</v>
      </c>
    </row>
    <row r="1935" ht="15.75" customHeight="1">
      <c r="E1935" s="1" t="s">
        <v>1106</v>
      </c>
    </row>
    <row r="1936" ht="15.75" customHeight="1">
      <c r="E1936" s="1" t="s">
        <v>1106</v>
      </c>
    </row>
    <row r="1937" ht="15.75" customHeight="1">
      <c r="E1937" s="1" t="s">
        <v>1106</v>
      </c>
    </row>
    <row r="1938" ht="15.75" customHeight="1">
      <c r="E1938" s="1" t="s">
        <v>1106</v>
      </c>
    </row>
    <row r="1939" ht="15.75" customHeight="1">
      <c r="E1939" s="1" t="s">
        <v>1106</v>
      </c>
    </row>
    <row r="1940" ht="15.75" customHeight="1">
      <c r="E1940" s="1" t="s">
        <v>1106</v>
      </c>
    </row>
    <row r="1941" ht="15.75" customHeight="1">
      <c r="E1941" s="1" t="s">
        <v>1106</v>
      </c>
    </row>
    <row r="1942" ht="15.75" customHeight="1">
      <c r="E1942" s="1" t="s">
        <v>1106</v>
      </c>
    </row>
    <row r="1943" ht="15.75" customHeight="1">
      <c r="E1943" s="1" t="s">
        <v>1106</v>
      </c>
    </row>
    <row r="1944" ht="15.75" customHeight="1">
      <c r="E1944" s="1" t="s">
        <v>1106</v>
      </c>
    </row>
    <row r="1945" ht="15.75" customHeight="1">
      <c r="E1945" s="1" t="s">
        <v>1106</v>
      </c>
    </row>
    <row r="1946" ht="15.75" customHeight="1">
      <c r="E1946" s="1" t="s">
        <v>1106</v>
      </c>
    </row>
    <row r="1947" ht="15.75" customHeight="1">
      <c r="E1947" s="1" t="s">
        <v>1106</v>
      </c>
    </row>
    <row r="1948" ht="15.75" customHeight="1">
      <c r="E1948" s="1" t="s">
        <v>1106</v>
      </c>
    </row>
    <row r="1949" ht="15.75" customHeight="1">
      <c r="E1949" s="1" t="s">
        <v>1106</v>
      </c>
    </row>
    <row r="1950" ht="15.75" customHeight="1">
      <c r="E1950" s="1" t="s">
        <v>1106</v>
      </c>
    </row>
    <row r="1951" ht="15.75" customHeight="1">
      <c r="E1951" s="1" t="s">
        <v>1106</v>
      </c>
    </row>
    <row r="1952" ht="15.75" customHeight="1">
      <c r="E1952" s="1" t="s">
        <v>1106</v>
      </c>
    </row>
    <row r="1953" ht="15.75" customHeight="1">
      <c r="E1953" s="1" t="s">
        <v>1106</v>
      </c>
    </row>
    <row r="1954" ht="15.75" customHeight="1">
      <c r="E1954" s="1" t="s">
        <v>1106</v>
      </c>
    </row>
    <row r="1955" ht="15.75" customHeight="1">
      <c r="E1955" s="1" t="s">
        <v>1106</v>
      </c>
    </row>
    <row r="1956" ht="15.75" customHeight="1">
      <c r="E1956" s="1" t="s">
        <v>1106</v>
      </c>
    </row>
    <row r="1957" ht="15.75" customHeight="1">
      <c r="E1957" s="1" t="s">
        <v>1106</v>
      </c>
    </row>
    <row r="1958" ht="15.75" customHeight="1">
      <c r="E1958" s="1" t="s">
        <v>1106</v>
      </c>
    </row>
    <row r="1959" ht="15.75" customHeight="1">
      <c r="E1959" s="1" t="s">
        <v>1106</v>
      </c>
    </row>
    <row r="1960" ht="15.75" customHeight="1">
      <c r="E1960" s="1" t="s">
        <v>1106</v>
      </c>
    </row>
    <row r="1961" ht="15.75" customHeight="1">
      <c r="E1961" s="1" t="s">
        <v>1106</v>
      </c>
    </row>
    <row r="1962" ht="15.75" customHeight="1">
      <c r="E1962" s="1" t="s">
        <v>1106</v>
      </c>
    </row>
    <row r="1963" ht="15.75" customHeight="1">
      <c r="E1963" s="1" t="s">
        <v>1106</v>
      </c>
    </row>
    <row r="1964" ht="15.75" customHeight="1">
      <c r="E1964" s="1" t="s">
        <v>1106</v>
      </c>
    </row>
    <row r="1965" ht="15.75" customHeight="1">
      <c r="E1965" s="1" t="s">
        <v>1106</v>
      </c>
    </row>
    <row r="1966" ht="15.75" customHeight="1">
      <c r="E1966" s="1" t="s">
        <v>1106</v>
      </c>
    </row>
    <row r="1967" ht="15.75" customHeight="1">
      <c r="E1967" s="1" t="s">
        <v>1106</v>
      </c>
    </row>
    <row r="1968" ht="15.75" customHeight="1">
      <c r="E1968" s="1" t="s">
        <v>1106</v>
      </c>
    </row>
    <row r="1969" ht="15.75" customHeight="1">
      <c r="E1969" s="1" t="s">
        <v>1106</v>
      </c>
    </row>
    <row r="1970" ht="15.75" customHeight="1">
      <c r="E1970" s="1" t="s">
        <v>1106</v>
      </c>
    </row>
    <row r="1971" ht="15.75" customHeight="1">
      <c r="E1971" s="1" t="s">
        <v>1106</v>
      </c>
    </row>
    <row r="1972" ht="15.75" customHeight="1">
      <c r="E1972" s="1" t="s">
        <v>1106</v>
      </c>
    </row>
    <row r="1973" ht="15.75" customHeight="1">
      <c r="E1973" s="1" t="s">
        <v>1106</v>
      </c>
    </row>
    <row r="1974" ht="15.75" customHeight="1">
      <c r="E1974" s="1" t="s">
        <v>1106</v>
      </c>
    </row>
    <row r="1975" ht="15.75" customHeight="1">
      <c r="E1975" s="1" t="s">
        <v>1106</v>
      </c>
    </row>
    <row r="1976" ht="15.75" customHeight="1">
      <c r="E1976" s="1" t="s">
        <v>1106</v>
      </c>
    </row>
    <row r="1977" ht="15.75" customHeight="1">
      <c r="E1977" s="1" t="s">
        <v>1106</v>
      </c>
    </row>
    <row r="1978" ht="15.75" customHeight="1">
      <c r="E1978" s="1" t="s">
        <v>1106</v>
      </c>
    </row>
    <row r="1979" ht="15.75" customHeight="1">
      <c r="E1979" s="1" t="s">
        <v>1106</v>
      </c>
    </row>
    <row r="1980" ht="15.75" customHeight="1">
      <c r="E1980" s="1" t="s">
        <v>1106</v>
      </c>
    </row>
    <row r="1981" ht="15.75" customHeight="1">
      <c r="E1981" s="1" t="s">
        <v>1106</v>
      </c>
    </row>
    <row r="1982" ht="15.75" customHeight="1">
      <c r="E1982" s="1" t="s">
        <v>1106</v>
      </c>
    </row>
    <row r="1983" ht="15.75" customHeight="1">
      <c r="E1983" s="1" t="s">
        <v>1106</v>
      </c>
    </row>
    <row r="1984" ht="15.75" customHeight="1">
      <c r="E1984" s="1" t="s">
        <v>1106</v>
      </c>
    </row>
    <row r="1985" ht="15.75" customHeight="1">
      <c r="E1985" s="1" t="s">
        <v>1106</v>
      </c>
    </row>
    <row r="1986" ht="15.75" customHeight="1">
      <c r="E1986" s="1" t="s">
        <v>1106</v>
      </c>
    </row>
    <row r="1987" ht="15.75" customHeight="1">
      <c r="E1987" s="1" t="s">
        <v>1106</v>
      </c>
    </row>
    <row r="1988" ht="15.75" customHeight="1">
      <c r="E1988" s="1" t="s">
        <v>1106</v>
      </c>
    </row>
    <row r="1989" ht="15.75" customHeight="1">
      <c r="E1989" s="1" t="s">
        <v>1106</v>
      </c>
    </row>
    <row r="1990" ht="15.75" customHeight="1">
      <c r="E1990" s="1" t="s">
        <v>1106</v>
      </c>
    </row>
    <row r="1991" ht="15.75" customHeight="1">
      <c r="E1991" s="1" t="s">
        <v>1106</v>
      </c>
    </row>
    <row r="1992" ht="15.75" customHeight="1">
      <c r="E1992" s="1" t="s">
        <v>1106</v>
      </c>
    </row>
    <row r="1993" ht="15.75" customHeight="1">
      <c r="E1993" s="1" t="s">
        <v>1106</v>
      </c>
    </row>
    <row r="1994" ht="15.75" customHeight="1">
      <c r="E1994" s="1" t="s">
        <v>1106</v>
      </c>
    </row>
    <row r="1995" ht="15.75" customHeight="1">
      <c r="E1995" s="1" t="s">
        <v>1106</v>
      </c>
    </row>
    <row r="1996" ht="15.75" customHeight="1">
      <c r="E1996" s="1" t="s">
        <v>1106</v>
      </c>
    </row>
    <row r="1997" ht="15.75" customHeight="1">
      <c r="E1997" s="1" t="s">
        <v>1106</v>
      </c>
    </row>
    <row r="1998" ht="15.75" customHeight="1">
      <c r="E1998" s="1" t="s">
        <v>1106</v>
      </c>
    </row>
    <row r="1999" ht="15.75" customHeight="1">
      <c r="E1999" s="1" t="s">
        <v>1106</v>
      </c>
    </row>
    <row r="2000" ht="15.75" customHeight="1">
      <c r="E2000" s="1" t="s">
        <v>1106</v>
      </c>
    </row>
    <row r="2001" ht="15.75" customHeight="1">
      <c r="E2001" s="1" t="s">
        <v>1106</v>
      </c>
    </row>
    <row r="2002" ht="15.75" customHeight="1">
      <c r="E2002" s="1" t="s">
        <v>1106</v>
      </c>
    </row>
    <row r="2003" ht="15.75" customHeight="1">
      <c r="E2003" s="1" t="s">
        <v>1106</v>
      </c>
    </row>
    <row r="2004" ht="15.75" customHeight="1">
      <c r="E2004" s="1" t="s">
        <v>1106</v>
      </c>
    </row>
    <row r="2005" ht="15.75" customHeight="1">
      <c r="E2005" s="1" t="s">
        <v>1106</v>
      </c>
    </row>
    <row r="2006" ht="15.75" customHeight="1">
      <c r="E2006" s="1" t="s">
        <v>1106</v>
      </c>
    </row>
    <row r="2007" ht="15.75" customHeight="1">
      <c r="E2007" s="1" t="s">
        <v>1106</v>
      </c>
    </row>
    <row r="2008" ht="15.75" customHeight="1">
      <c r="E2008" s="1" t="s">
        <v>1106</v>
      </c>
    </row>
    <row r="2009" ht="15.75" customHeight="1">
      <c r="E2009" s="1" t="s">
        <v>1106</v>
      </c>
    </row>
    <row r="2010" ht="15.75" customHeight="1">
      <c r="E2010" s="1" t="s">
        <v>1106</v>
      </c>
    </row>
    <row r="2011" ht="15.75" customHeight="1">
      <c r="E2011" s="1" t="s">
        <v>1106</v>
      </c>
    </row>
    <row r="2012" ht="15.75" customHeight="1">
      <c r="E2012" s="1" t="s">
        <v>1106</v>
      </c>
    </row>
    <row r="2013" ht="15.75" customHeight="1">
      <c r="E2013" s="1" t="s">
        <v>1106</v>
      </c>
    </row>
    <row r="2014" ht="15.75" customHeight="1">
      <c r="E2014" s="1" t="s">
        <v>1106</v>
      </c>
    </row>
    <row r="2015" ht="15.75" customHeight="1">
      <c r="E2015" s="1" t="s">
        <v>1106</v>
      </c>
    </row>
    <row r="2016" ht="15.75" customHeight="1">
      <c r="E2016" s="1" t="s">
        <v>1106</v>
      </c>
    </row>
    <row r="2017" ht="15.75" customHeight="1">
      <c r="E2017" s="1" t="s">
        <v>1106</v>
      </c>
    </row>
    <row r="2018" ht="15.75" customHeight="1">
      <c r="E2018" s="1" t="s">
        <v>1106</v>
      </c>
    </row>
    <row r="2019" ht="15.75" customHeight="1">
      <c r="E2019" s="1" t="s">
        <v>1106</v>
      </c>
    </row>
    <row r="2020" ht="15.75" customHeight="1">
      <c r="E2020" s="1" t="s">
        <v>1106</v>
      </c>
    </row>
    <row r="2021" ht="15.75" customHeight="1">
      <c r="E2021" s="1" t="s">
        <v>1106</v>
      </c>
    </row>
    <row r="2022" ht="15.75" customHeight="1">
      <c r="E2022" s="1" t="s">
        <v>1106</v>
      </c>
    </row>
    <row r="2023" ht="15.75" customHeight="1">
      <c r="E2023" s="1" t="s">
        <v>1106</v>
      </c>
    </row>
    <row r="2024" ht="15.75" customHeight="1">
      <c r="E2024" s="1" t="s">
        <v>1106</v>
      </c>
    </row>
    <row r="2025" ht="15.75" customHeight="1">
      <c r="E2025" s="1" t="s">
        <v>1106</v>
      </c>
    </row>
    <row r="2026" ht="15.75" customHeight="1">
      <c r="E2026" s="1" t="s">
        <v>1106</v>
      </c>
    </row>
    <row r="2027" ht="15.75" customHeight="1">
      <c r="E2027" s="1" t="s">
        <v>1106</v>
      </c>
    </row>
    <row r="2028" ht="15.75" customHeight="1">
      <c r="E2028" s="1" t="s">
        <v>1106</v>
      </c>
    </row>
    <row r="2029" ht="15.75" customHeight="1">
      <c r="E2029" s="1" t="s">
        <v>1106</v>
      </c>
    </row>
    <row r="2030" ht="15.75" customHeight="1">
      <c r="E2030" s="1" t="s">
        <v>1106</v>
      </c>
    </row>
    <row r="2031" ht="15.75" customHeight="1">
      <c r="E2031" s="1" t="s">
        <v>1106</v>
      </c>
    </row>
    <row r="2032" ht="15.75" customHeight="1">
      <c r="E2032" s="1" t="s">
        <v>1106</v>
      </c>
    </row>
    <row r="2033" ht="15.75" customHeight="1">
      <c r="E2033" s="1" t="s">
        <v>1106</v>
      </c>
    </row>
    <row r="2034" ht="15.75" customHeight="1">
      <c r="E2034" s="1" t="s">
        <v>1106</v>
      </c>
    </row>
    <row r="2035" ht="15.75" customHeight="1">
      <c r="E2035" s="1" t="s">
        <v>1106</v>
      </c>
    </row>
    <row r="2036" ht="15.75" customHeight="1">
      <c r="E2036" s="1" t="s">
        <v>1106</v>
      </c>
    </row>
    <row r="2037" ht="15.75" customHeight="1">
      <c r="E2037" s="1" t="s">
        <v>1106</v>
      </c>
    </row>
    <row r="2038" ht="15.75" customHeight="1">
      <c r="E2038" s="1" t="s">
        <v>1106</v>
      </c>
    </row>
    <row r="2039" ht="15.75" customHeight="1">
      <c r="E2039" s="1" t="s">
        <v>1106</v>
      </c>
    </row>
    <row r="2040" ht="15.75" customHeight="1">
      <c r="E2040" s="1" t="s">
        <v>1106</v>
      </c>
    </row>
    <row r="2041" ht="15.75" customHeight="1">
      <c r="E2041" s="1" t="s">
        <v>1106</v>
      </c>
    </row>
    <row r="2042" ht="15.75" customHeight="1">
      <c r="E2042" s="1" t="s">
        <v>1106</v>
      </c>
    </row>
    <row r="2043" ht="15.75" customHeight="1">
      <c r="E2043" s="1" t="s">
        <v>1106</v>
      </c>
    </row>
    <row r="2044" ht="15.75" customHeight="1">
      <c r="E2044" s="1" t="s">
        <v>1106</v>
      </c>
    </row>
    <row r="2045" ht="15.75" customHeight="1">
      <c r="E2045" s="1" t="s">
        <v>1106</v>
      </c>
    </row>
    <row r="2046" ht="15.75" customHeight="1">
      <c r="E2046" s="1" t="s">
        <v>1106</v>
      </c>
    </row>
    <row r="2047" ht="15.75" customHeight="1">
      <c r="E2047" s="1" t="s">
        <v>1106</v>
      </c>
    </row>
    <row r="2048" ht="15.75" customHeight="1">
      <c r="E2048" s="1" t="s">
        <v>1106</v>
      </c>
    </row>
    <row r="2049" ht="15.75" customHeight="1">
      <c r="E2049" s="1" t="s">
        <v>1106</v>
      </c>
    </row>
    <row r="2050" ht="15.75" customHeight="1">
      <c r="E2050" s="1" t="s">
        <v>1106</v>
      </c>
    </row>
    <row r="2051" ht="15.75" customHeight="1">
      <c r="E2051" s="1" t="s">
        <v>1106</v>
      </c>
    </row>
    <row r="2052" ht="15.75" customHeight="1">
      <c r="E2052" s="1" t="s">
        <v>1106</v>
      </c>
    </row>
    <row r="2053" ht="15.75" customHeight="1">
      <c r="E2053" s="1" t="s">
        <v>1106</v>
      </c>
    </row>
    <row r="2054" ht="15.75" customHeight="1">
      <c r="E2054" s="1" t="s">
        <v>1106</v>
      </c>
    </row>
    <row r="2055" ht="15.75" customHeight="1">
      <c r="E2055" s="1" t="s">
        <v>1106</v>
      </c>
    </row>
    <row r="2056" ht="15.75" customHeight="1">
      <c r="E2056" s="1" t="s">
        <v>1106</v>
      </c>
    </row>
    <row r="2057" ht="15.75" customHeight="1">
      <c r="E2057" s="1" t="s">
        <v>1106</v>
      </c>
    </row>
    <row r="2058" ht="15.75" customHeight="1">
      <c r="E2058" s="1" t="s">
        <v>1106</v>
      </c>
    </row>
    <row r="2059" ht="15.75" customHeight="1">
      <c r="E2059" s="1" t="s">
        <v>1106</v>
      </c>
    </row>
    <row r="2060" ht="15.75" customHeight="1">
      <c r="E2060" s="1" t="s">
        <v>1106</v>
      </c>
    </row>
    <row r="2061" ht="15.75" customHeight="1">
      <c r="E2061" s="1" t="s">
        <v>1106</v>
      </c>
    </row>
    <row r="2062" ht="15.75" customHeight="1">
      <c r="E2062" s="1" t="s">
        <v>1106</v>
      </c>
    </row>
    <row r="2063" ht="15.75" customHeight="1">
      <c r="E2063" s="1" t="s">
        <v>1106</v>
      </c>
    </row>
    <row r="2064" ht="15.75" customHeight="1">
      <c r="E2064" s="1" t="s">
        <v>1106</v>
      </c>
    </row>
    <row r="2065" ht="15.75" customHeight="1">
      <c r="E2065" s="1" t="s">
        <v>1106</v>
      </c>
    </row>
    <row r="2066" ht="15.75" customHeight="1">
      <c r="E2066" s="1" t="s">
        <v>1106</v>
      </c>
    </row>
    <row r="2067" ht="15.75" customHeight="1">
      <c r="E2067" s="1" t="s">
        <v>1106</v>
      </c>
    </row>
    <row r="2068" ht="15.75" customHeight="1">
      <c r="E2068" s="1" t="s">
        <v>1106</v>
      </c>
    </row>
    <row r="2069" ht="15.75" customHeight="1">
      <c r="E2069" s="1" t="s">
        <v>1106</v>
      </c>
    </row>
    <row r="2070" ht="15.75" customHeight="1">
      <c r="E2070" s="1" t="s">
        <v>1106</v>
      </c>
    </row>
    <row r="2071" ht="15.75" customHeight="1">
      <c r="E2071" s="1" t="s">
        <v>1106</v>
      </c>
    </row>
    <row r="2072" ht="15.75" customHeight="1">
      <c r="E2072" s="1" t="s">
        <v>1106</v>
      </c>
    </row>
    <row r="2073" ht="15.75" customHeight="1">
      <c r="E2073" s="1" t="s">
        <v>1106</v>
      </c>
    </row>
    <row r="2074" ht="15.75" customHeight="1">
      <c r="E2074" s="1" t="s">
        <v>1106</v>
      </c>
    </row>
    <row r="2075" ht="15.75" customHeight="1">
      <c r="E2075" s="1" t="s">
        <v>1106</v>
      </c>
    </row>
    <row r="2076" ht="15.75" customHeight="1">
      <c r="E2076" s="1" t="s">
        <v>1106</v>
      </c>
    </row>
    <row r="2077" ht="15.75" customHeight="1">
      <c r="E2077" s="1" t="s">
        <v>1106</v>
      </c>
    </row>
    <row r="2078" ht="15.75" customHeight="1">
      <c r="E2078" s="1" t="s">
        <v>1106</v>
      </c>
    </row>
    <row r="2079" ht="15.75" customHeight="1">
      <c r="E2079" s="1" t="s">
        <v>1106</v>
      </c>
    </row>
    <row r="2080" ht="15.75" customHeight="1">
      <c r="E2080" s="1" t="s">
        <v>1106</v>
      </c>
    </row>
    <row r="2081" ht="15.75" customHeight="1">
      <c r="E2081" s="1" t="s">
        <v>1106</v>
      </c>
    </row>
    <row r="2082" ht="15.75" customHeight="1">
      <c r="E2082" s="1" t="s">
        <v>1106</v>
      </c>
    </row>
    <row r="2083" ht="15.75" customHeight="1">
      <c r="E2083" s="1" t="s">
        <v>1106</v>
      </c>
    </row>
    <row r="2084" ht="15.75" customHeight="1">
      <c r="E2084" s="1" t="s">
        <v>1106</v>
      </c>
    </row>
    <row r="2085" ht="15.75" customHeight="1">
      <c r="E2085" s="1" t="s">
        <v>1106</v>
      </c>
    </row>
    <row r="2086" ht="15.75" customHeight="1">
      <c r="E2086" s="1" t="s">
        <v>1106</v>
      </c>
    </row>
    <row r="2087" ht="15.75" customHeight="1">
      <c r="E2087" s="1" t="s">
        <v>1106</v>
      </c>
    </row>
    <row r="2088" ht="15.75" customHeight="1">
      <c r="E2088" s="1" t="s">
        <v>1106</v>
      </c>
    </row>
    <row r="2089" ht="15.75" customHeight="1">
      <c r="E2089" s="1" t="s">
        <v>1106</v>
      </c>
    </row>
    <row r="2090" ht="15.75" customHeight="1">
      <c r="E2090" s="1" t="s">
        <v>1106</v>
      </c>
    </row>
    <row r="2091" ht="15.75" customHeight="1">
      <c r="E2091" s="1" t="s">
        <v>1106</v>
      </c>
    </row>
    <row r="2092" ht="15.75" customHeight="1">
      <c r="E2092" s="1" t="s">
        <v>1106</v>
      </c>
    </row>
    <row r="2093" ht="15.75" customHeight="1">
      <c r="E2093" s="1" t="s">
        <v>1106</v>
      </c>
    </row>
    <row r="2094" ht="15.75" customHeight="1">
      <c r="E2094" s="1" t="s">
        <v>1106</v>
      </c>
    </row>
    <row r="2095" ht="15.75" customHeight="1">
      <c r="E2095" s="1" t="s">
        <v>1106</v>
      </c>
    </row>
    <row r="2096" ht="15.75" customHeight="1">
      <c r="E2096" s="1" t="s">
        <v>1106</v>
      </c>
    </row>
    <row r="2097" ht="15.75" customHeight="1">
      <c r="E2097" s="1" t="s">
        <v>1106</v>
      </c>
    </row>
    <row r="2098" ht="15.75" customHeight="1">
      <c r="E2098" s="1" t="s">
        <v>1106</v>
      </c>
    </row>
    <row r="2099" ht="15.75" customHeight="1">
      <c r="E2099" s="1" t="s">
        <v>1106</v>
      </c>
    </row>
    <row r="2100" ht="15.75" customHeight="1">
      <c r="E2100" s="1" t="s">
        <v>1106</v>
      </c>
    </row>
    <row r="2101" ht="15.75" customHeight="1">
      <c r="E2101" s="1" t="s">
        <v>1106</v>
      </c>
    </row>
    <row r="2102" ht="15.75" customHeight="1">
      <c r="E2102" s="1" t="s">
        <v>1106</v>
      </c>
    </row>
    <row r="2103" ht="15.75" customHeight="1">
      <c r="E2103" s="1" t="s">
        <v>1106</v>
      </c>
    </row>
    <row r="2104" ht="15.75" customHeight="1">
      <c r="E2104" s="1" t="s">
        <v>1106</v>
      </c>
    </row>
    <row r="2105" ht="15.75" customHeight="1">
      <c r="E2105" s="1" t="s">
        <v>1106</v>
      </c>
    </row>
    <row r="2106" ht="15.75" customHeight="1">
      <c r="E2106" s="1" t="s">
        <v>1106</v>
      </c>
    </row>
    <row r="2107" ht="15.75" customHeight="1">
      <c r="E2107" s="1" t="s">
        <v>1106</v>
      </c>
    </row>
    <row r="2108" ht="15.75" customHeight="1">
      <c r="E2108" s="1" t="s">
        <v>1106</v>
      </c>
    </row>
    <row r="2109" ht="15.75" customHeight="1">
      <c r="E2109" s="1" t="s">
        <v>1106</v>
      </c>
    </row>
    <row r="2110" ht="15.75" customHeight="1">
      <c r="E2110" s="1" t="s">
        <v>1106</v>
      </c>
    </row>
    <row r="2111" ht="15.75" customHeight="1">
      <c r="E2111" s="1" t="s">
        <v>1106</v>
      </c>
    </row>
    <row r="2112" ht="15.75" customHeight="1">
      <c r="E2112" s="1" t="s">
        <v>1106</v>
      </c>
    </row>
    <row r="2113" ht="15.75" customHeight="1">
      <c r="E2113" s="1" t="s">
        <v>1106</v>
      </c>
    </row>
    <row r="2114" ht="15.75" customHeight="1">
      <c r="E2114" s="1" t="s">
        <v>1106</v>
      </c>
    </row>
    <row r="2115" ht="15.75" customHeight="1">
      <c r="E2115" s="1" t="s">
        <v>1106</v>
      </c>
    </row>
    <row r="2116" ht="15.75" customHeight="1">
      <c r="E2116" s="1" t="s">
        <v>1106</v>
      </c>
    </row>
    <row r="2117" ht="15.75" customHeight="1">
      <c r="E2117" s="1" t="s">
        <v>1106</v>
      </c>
    </row>
    <row r="2118" ht="15.75" customHeight="1">
      <c r="E2118" s="1" t="s">
        <v>1106</v>
      </c>
    </row>
    <row r="2119" ht="15.75" customHeight="1">
      <c r="E2119" s="1" t="s">
        <v>1106</v>
      </c>
    </row>
    <row r="2120" ht="15.75" customHeight="1">
      <c r="E2120" s="1" t="s">
        <v>1106</v>
      </c>
    </row>
    <row r="2121" ht="15.75" customHeight="1">
      <c r="E2121" s="1" t="s">
        <v>1106</v>
      </c>
    </row>
    <row r="2122" ht="15.75" customHeight="1">
      <c r="E2122" s="1" t="s">
        <v>1106</v>
      </c>
    </row>
    <row r="2123" ht="15.75" customHeight="1">
      <c r="E2123" s="1" t="s">
        <v>1106</v>
      </c>
    </row>
    <row r="2124" ht="15.75" customHeight="1">
      <c r="E2124" s="1" t="s">
        <v>1106</v>
      </c>
    </row>
    <row r="2125" ht="15.75" customHeight="1">
      <c r="E2125" s="1" t="s">
        <v>1106</v>
      </c>
    </row>
    <row r="2126" ht="15.75" customHeight="1">
      <c r="E2126" s="1" t="s">
        <v>1106</v>
      </c>
    </row>
    <row r="2127" ht="15.75" customHeight="1">
      <c r="E2127" s="1" t="s">
        <v>1106</v>
      </c>
    </row>
    <row r="2128" ht="15.75" customHeight="1">
      <c r="E2128" s="1" t="s">
        <v>1106</v>
      </c>
    </row>
    <row r="2129" ht="15.75" customHeight="1">
      <c r="E2129" s="1" t="s">
        <v>1106</v>
      </c>
    </row>
    <row r="2130" ht="15.75" customHeight="1">
      <c r="E2130" s="1" t="s">
        <v>1106</v>
      </c>
    </row>
    <row r="2131" ht="15.75" customHeight="1">
      <c r="E2131" s="1" t="s">
        <v>1106</v>
      </c>
    </row>
    <row r="2132" ht="15.75" customHeight="1">
      <c r="E2132" s="1" t="s">
        <v>1106</v>
      </c>
    </row>
    <row r="2133" ht="15.75" customHeight="1">
      <c r="E2133" s="1" t="s">
        <v>1106</v>
      </c>
    </row>
    <row r="2134" ht="15.75" customHeight="1">
      <c r="E2134" s="1" t="s">
        <v>1106</v>
      </c>
    </row>
    <row r="2135" ht="15.75" customHeight="1">
      <c r="E2135" s="1" t="s">
        <v>1106</v>
      </c>
    </row>
    <row r="2136" ht="15.75" customHeight="1">
      <c r="E2136" s="1" t="s">
        <v>1106</v>
      </c>
    </row>
    <row r="2137" ht="15.75" customHeight="1">
      <c r="E2137" s="1" t="s">
        <v>1106</v>
      </c>
    </row>
    <row r="2138" ht="15.75" customHeight="1">
      <c r="E2138" s="1" t="s">
        <v>1106</v>
      </c>
    </row>
    <row r="2139" ht="15.75" customHeight="1">
      <c r="E2139" s="1" t="s">
        <v>1106</v>
      </c>
    </row>
    <row r="2140" ht="15.75" customHeight="1">
      <c r="E2140" s="1" t="s">
        <v>1106</v>
      </c>
    </row>
    <row r="2141" ht="15.75" customHeight="1">
      <c r="E2141" s="1" t="s">
        <v>1106</v>
      </c>
    </row>
    <row r="2142" ht="15.75" customHeight="1">
      <c r="E2142" s="1" t="s">
        <v>1106</v>
      </c>
    </row>
    <row r="2143" ht="15.75" customHeight="1">
      <c r="E2143" s="1" t="s">
        <v>1106</v>
      </c>
    </row>
    <row r="2144" ht="15.75" customHeight="1">
      <c r="E2144" s="1" t="s">
        <v>1106</v>
      </c>
    </row>
    <row r="2145" ht="15.75" customHeight="1">
      <c r="E2145" s="1" t="s">
        <v>1106</v>
      </c>
    </row>
    <row r="2146" ht="15.75" customHeight="1">
      <c r="E2146" s="1" t="s">
        <v>1106</v>
      </c>
    </row>
    <row r="2147" ht="15.75" customHeight="1">
      <c r="E2147" s="1" t="s">
        <v>1106</v>
      </c>
    </row>
    <row r="2148" ht="15.75" customHeight="1">
      <c r="E2148" s="1" t="s">
        <v>1106</v>
      </c>
    </row>
    <row r="2149" ht="15.75" customHeight="1">
      <c r="E2149" s="1" t="s">
        <v>1106</v>
      </c>
    </row>
    <row r="2150" ht="15.75" customHeight="1">
      <c r="E2150" s="1" t="s">
        <v>1106</v>
      </c>
    </row>
    <row r="2151" ht="15.75" customHeight="1">
      <c r="E2151" s="1" t="s">
        <v>1106</v>
      </c>
    </row>
    <row r="2152" ht="15.75" customHeight="1">
      <c r="E2152" s="1" t="s">
        <v>1106</v>
      </c>
    </row>
    <row r="2153" ht="15.75" customHeight="1">
      <c r="E2153" s="1" t="s">
        <v>1106</v>
      </c>
    </row>
    <row r="2154" ht="15.75" customHeight="1">
      <c r="E2154" s="1" t="s">
        <v>1106</v>
      </c>
    </row>
    <row r="2155" ht="15.75" customHeight="1">
      <c r="E2155" s="1" t="s">
        <v>1106</v>
      </c>
    </row>
    <row r="2156" ht="15.75" customHeight="1">
      <c r="E2156" s="1" t="s">
        <v>1106</v>
      </c>
    </row>
    <row r="2157" ht="15.75" customHeight="1">
      <c r="E2157" s="1" t="s">
        <v>1106</v>
      </c>
    </row>
    <row r="2158" ht="15.75" customHeight="1">
      <c r="E2158" s="1" t="s">
        <v>1106</v>
      </c>
    </row>
    <row r="2159" ht="15.75" customHeight="1">
      <c r="E2159" s="1" t="s">
        <v>1106</v>
      </c>
    </row>
    <row r="2160" ht="15.75" customHeight="1">
      <c r="E2160" s="1" t="s">
        <v>1106</v>
      </c>
    </row>
    <row r="2161" ht="15.75" customHeight="1">
      <c r="E2161" s="1" t="s">
        <v>1106</v>
      </c>
    </row>
    <row r="2162" ht="15.75" customHeight="1">
      <c r="E2162" s="1" t="s">
        <v>1106</v>
      </c>
    </row>
    <row r="2163" ht="15.75" customHeight="1">
      <c r="E2163" s="1" t="s">
        <v>1106</v>
      </c>
    </row>
    <row r="2164" ht="15.75" customHeight="1">
      <c r="E2164" s="1" t="s">
        <v>1106</v>
      </c>
    </row>
    <row r="2165" ht="15.75" customHeight="1">
      <c r="E2165" s="1" t="s">
        <v>1106</v>
      </c>
    </row>
    <row r="2166" ht="15.75" customHeight="1">
      <c r="E2166" s="1" t="s">
        <v>1106</v>
      </c>
    </row>
    <row r="2167" ht="15.75" customHeight="1">
      <c r="E2167" s="1" t="s">
        <v>1106</v>
      </c>
    </row>
    <row r="2168" ht="15.75" customHeight="1">
      <c r="E2168" s="1" t="s">
        <v>1106</v>
      </c>
    </row>
    <row r="2169" ht="15.75" customHeight="1">
      <c r="E2169" s="1" t="s">
        <v>1106</v>
      </c>
    </row>
    <row r="2170" ht="15.75" customHeight="1">
      <c r="E2170" s="1" t="s">
        <v>1106</v>
      </c>
    </row>
    <row r="2171" ht="15.75" customHeight="1">
      <c r="E2171" s="1" t="s">
        <v>1106</v>
      </c>
    </row>
    <row r="2172" ht="15.75" customHeight="1">
      <c r="E2172" s="1" t="s">
        <v>1106</v>
      </c>
    </row>
    <row r="2173" ht="15.75" customHeight="1">
      <c r="E2173" s="1" t="s">
        <v>1106</v>
      </c>
    </row>
    <row r="2174" ht="15.75" customHeight="1">
      <c r="E2174" s="1" t="s">
        <v>1106</v>
      </c>
    </row>
    <row r="2175" ht="15.75" customHeight="1">
      <c r="E2175" s="1" t="s">
        <v>1106</v>
      </c>
    </row>
    <row r="2176" ht="15.75" customHeight="1">
      <c r="E2176" s="1" t="s">
        <v>1106</v>
      </c>
    </row>
    <row r="2177" ht="15.75" customHeight="1">
      <c r="E2177" s="1" t="s">
        <v>1106</v>
      </c>
    </row>
    <row r="2178" ht="15.75" customHeight="1">
      <c r="E2178" s="1" t="s">
        <v>1106</v>
      </c>
    </row>
    <row r="2179" ht="15.75" customHeight="1">
      <c r="E2179" s="1" t="s">
        <v>1106</v>
      </c>
    </row>
    <row r="2180" ht="15.75" customHeight="1">
      <c r="E2180" s="1" t="s">
        <v>1106</v>
      </c>
    </row>
    <row r="2181" ht="15.75" customHeight="1">
      <c r="E2181" s="1" t="s">
        <v>1106</v>
      </c>
    </row>
    <row r="2182" ht="15.75" customHeight="1">
      <c r="E2182" s="1" t="s">
        <v>1106</v>
      </c>
    </row>
    <row r="2183" ht="15.75" customHeight="1">
      <c r="E2183" s="1" t="s">
        <v>1106</v>
      </c>
    </row>
    <row r="2184" ht="15.75" customHeight="1">
      <c r="E2184" s="1" t="s">
        <v>1106</v>
      </c>
    </row>
    <row r="2185" ht="15.75" customHeight="1">
      <c r="E2185" s="1" t="s">
        <v>1106</v>
      </c>
    </row>
    <row r="2186" ht="15.75" customHeight="1">
      <c r="E2186" s="1" t="s">
        <v>1106</v>
      </c>
    </row>
    <row r="2187" ht="15.75" customHeight="1">
      <c r="E2187" s="1" t="s">
        <v>1106</v>
      </c>
    </row>
    <row r="2188" ht="15.75" customHeight="1">
      <c r="E2188" s="1" t="s">
        <v>1106</v>
      </c>
    </row>
    <row r="2189" ht="15.75" customHeight="1">
      <c r="E2189" s="1" t="s">
        <v>1106</v>
      </c>
    </row>
    <row r="2190" ht="15.75" customHeight="1">
      <c r="E2190" s="1" t="s">
        <v>1106</v>
      </c>
    </row>
    <row r="2191" ht="15.75" customHeight="1">
      <c r="E2191" s="1" t="s">
        <v>1106</v>
      </c>
    </row>
    <row r="2192" ht="15.75" customHeight="1">
      <c r="E2192" s="1" t="s">
        <v>1106</v>
      </c>
    </row>
    <row r="2193" ht="15.75" customHeight="1">
      <c r="E2193" s="1" t="s">
        <v>1106</v>
      </c>
    </row>
    <row r="2194" ht="15.75" customHeight="1">
      <c r="E2194" s="1" t="s">
        <v>1106</v>
      </c>
    </row>
    <row r="2195" ht="15.75" customHeight="1">
      <c r="E2195" s="1" t="s">
        <v>1106</v>
      </c>
    </row>
    <row r="2196" ht="15.75" customHeight="1">
      <c r="E2196" s="1" t="s">
        <v>1106</v>
      </c>
    </row>
    <row r="2197" ht="15.75" customHeight="1">
      <c r="E2197" s="1" t="s">
        <v>1106</v>
      </c>
    </row>
    <row r="2198" ht="15.75" customHeight="1">
      <c r="E2198" s="1" t="s">
        <v>1106</v>
      </c>
    </row>
    <row r="2199" ht="15.75" customHeight="1">
      <c r="E2199" s="1" t="s">
        <v>1106</v>
      </c>
    </row>
    <row r="2200" ht="15.75" customHeight="1">
      <c r="E2200" s="1" t="s">
        <v>1106</v>
      </c>
    </row>
    <row r="2201" ht="15.75" customHeight="1">
      <c r="E2201" s="1" t="s">
        <v>1106</v>
      </c>
    </row>
    <row r="2202" ht="15.75" customHeight="1">
      <c r="E2202" s="1" t="s">
        <v>1106</v>
      </c>
    </row>
    <row r="2203" ht="15.75" customHeight="1">
      <c r="E2203" s="1" t="s">
        <v>1106</v>
      </c>
    </row>
    <row r="2204" ht="15.75" customHeight="1">
      <c r="E2204" s="1" t="s">
        <v>1106</v>
      </c>
    </row>
    <row r="2205" ht="15.75" customHeight="1">
      <c r="E2205" s="1" t="s">
        <v>1106</v>
      </c>
    </row>
    <row r="2206" ht="15.75" customHeight="1">
      <c r="E2206" s="1" t="s">
        <v>1106</v>
      </c>
    </row>
    <row r="2207" ht="15.75" customHeight="1">
      <c r="E2207" s="1" t="s">
        <v>1106</v>
      </c>
    </row>
    <row r="2208" ht="15.75" customHeight="1">
      <c r="E2208" s="1" t="s">
        <v>1106</v>
      </c>
    </row>
    <row r="2209" ht="15.75" customHeight="1">
      <c r="E2209" s="1" t="s">
        <v>1106</v>
      </c>
    </row>
    <row r="2210" ht="15.75" customHeight="1">
      <c r="E2210" s="1" t="s">
        <v>1106</v>
      </c>
    </row>
    <row r="2211" ht="15.75" customHeight="1">
      <c r="E2211" s="1" t="s">
        <v>1106</v>
      </c>
    </row>
    <row r="2212" ht="15.75" customHeight="1">
      <c r="E2212" s="1" t="s">
        <v>1106</v>
      </c>
    </row>
    <row r="2213" ht="15.75" customHeight="1">
      <c r="E2213" s="1" t="s">
        <v>1106</v>
      </c>
    </row>
    <row r="2214" ht="15.75" customHeight="1">
      <c r="E2214" s="1" t="s">
        <v>1106</v>
      </c>
    </row>
    <row r="2215" ht="15.75" customHeight="1">
      <c r="E2215" s="1" t="s">
        <v>1106</v>
      </c>
    </row>
    <row r="2216" ht="15.75" customHeight="1">
      <c r="E2216" s="1" t="s">
        <v>1106</v>
      </c>
    </row>
    <row r="2217" ht="15.75" customHeight="1">
      <c r="E2217" s="1" t="s">
        <v>1106</v>
      </c>
    </row>
    <row r="2218" ht="15.75" customHeight="1">
      <c r="E2218" s="1" t="s">
        <v>1106</v>
      </c>
    </row>
    <row r="2219" ht="15.75" customHeight="1">
      <c r="E2219" s="1" t="s">
        <v>1106</v>
      </c>
    </row>
    <row r="2220" ht="15.75" customHeight="1">
      <c r="E2220" s="1" t="s">
        <v>1106</v>
      </c>
    </row>
    <row r="2221" ht="15.75" customHeight="1">
      <c r="E2221" s="1" t="s">
        <v>1106</v>
      </c>
    </row>
    <row r="2222" ht="15.75" customHeight="1">
      <c r="E2222" s="1" t="s">
        <v>1106</v>
      </c>
    </row>
    <row r="2223" ht="15.75" customHeight="1">
      <c r="E2223" s="1" t="s">
        <v>1106</v>
      </c>
    </row>
    <row r="2224" ht="15.75" customHeight="1">
      <c r="E2224" s="1" t="s">
        <v>1106</v>
      </c>
    </row>
    <row r="2225" ht="15.75" customHeight="1">
      <c r="E2225" s="1" t="s">
        <v>1106</v>
      </c>
    </row>
    <row r="2226" ht="15.75" customHeight="1">
      <c r="E2226" s="1" t="s">
        <v>1106</v>
      </c>
    </row>
    <row r="2227" ht="15.75" customHeight="1">
      <c r="E2227" s="1" t="s">
        <v>1106</v>
      </c>
    </row>
    <row r="2228" ht="15.75" customHeight="1">
      <c r="E2228" s="1" t="s">
        <v>1106</v>
      </c>
    </row>
    <row r="2229" ht="15.75" customHeight="1">
      <c r="E2229" s="1" t="s">
        <v>1106</v>
      </c>
    </row>
    <row r="2230" ht="15.75" customHeight="1">
      <c r="E2230" s="1" t="s">
        <v>1106</v>
      </c>
    </row>
    <row r="2231" ht="15.75" customHeight="1">
      <c r="E2231" s="1" t="s">
        <v>1106</v>
      </c>
    </row>
    <row r="2232" ht="15.75" customHeight="1">
      <c r="E2232" s="1" t="s">
        <v>1106</v>
      </c>
    </row>
    <row r="2233" ht="15.75" customHeight="1">
      <c r="E2233" s="1" t="s">
        <v>1106</v>
      </c>
    </row>
    <row r="2234" ht="15.75" customHeight="1">
      <c r="E2234" s="1" t="s">
        <v>1106</v>
      </c>
    </row>
    <row r="2235" ht="15.75" customHeight="1">
      <c r="E2235" s="1" t="s">
        <v>1106</v>
      </c>
    </row>
    <row r="2236" ht="15.75" customHeight="1">
      <c r="E2236" s="1" t="s">
        <v>1106</v>
      </c>
    </row>
    <row r="2237" ht="15.75" customHeight="1">
      <c r="E2237" s="1" t="s">
        <v>1106</v>
      </c>
    </row>
    <row r="2238" ht="15.75" customHeight="1">
      <c r="E2238" s="1" t="s">
        <v>1106</v>
      </c>
    </row>
    <row r="2239" ht="15.75" customHeight="1">
      <c r="E2239" s="1" t="s">
        <v>1106</v>
      </c>
    </row>
    <row r="2240" ht="15.75" customHeight="1">
      <c r="E2240" s="1" t="s">
        <v>1106</v>
      </c>
    </row>
    <row r="2241" ht="15.75" customHeight="1">
      <c r="E2241" s="1" t="s">
        <v>1106</v>
      </c>
    </row>
    <row r="2242" ht="15.75" customHeight="1">
      <c r="E2242" s="1" t="s">
        <v>1106</v>
      </c>
    </row>
    <row r="2243" ht="15.75" customHeight="1">
      <c r="E2243" s="1" t="s">
        <v>1106</v>
      </c>
    </row>
    <row r="2244" ht="15.75" customHeight="1">
      <c r="E2244" s="1" t="s">
        <v>1106</v>
      </c>
    </row>
    <row r="2245" ht="15.75" customHeight="1">
      <c r="E2245" s="1" t="s">
        <v>1106</v>
      </c>
    </row>
    <row r="2246" ht="15.75" customHeight="1">
      <c r="E2246" s="1" t="s">
        <v>1106</v>
      </c>
    </row>
    <row r="2247" ht="15.75" customHeight="1">
      <c r="E2247" s="1" t="s">
        <v>1106</v>
      </c>
    </row>
    <row r="2248" ht="15.75" customHeight="1">
      <c r="E2248" s="1" t="s">
        <v>1106</v>
      </c>
    </row>
    <row r="2249" ht="15.75" customHeight="1">
      <c r="E2249" s="1" t="s">
        <v>1106</v>
      </c>
    </row>
    <row r="2250" ht="15.75" customHeight="1">
      <c r="E2250" s="1" t="s">
        <v>1106</v>
      </c>
    </row>
    <row r="2251" ht="15.75" customHeight="1">
      <c r="E2251" s="1" t="s">
        <v>1106</v>
      </c>
    </row>
    <row r="2252" ht="15.75" customHeight="1">
      <c r="E2252" s="1" t="s">
        <v>1106</v>
      </c>
    </row>
    <row r="2253" ht="15.75" customHeight="1">
      <c r="E2253" s="1" t="s">
        <v>1106</v>
      </c>
    </row>
    <row r="2254" ht="15.75" customHeight="1">
      <c r="E2254" s="1" t="s">
        <v>1106</v>
      </c>
    </row>
    <row r="2255" ht="15.75" customHeight="1">
      <c r="E2255" s="1" t="s">
        <v>1106</v>
      </c>
    </row>
    <row r="2256" ht="15.75" customHeight="1">
      <c r="E2256" s="1" t="s">
        <v>1106</v>
      </c>
    </row>
    <row r="2257" ht="15.75" customHeight="1">
      <c r="E2257" s="1" t="s">
        <v>1106</v>
      </c>
    </row>
    <row r="2258" ht="15.75" customHeight="1">
      <c r="E2258" s="1" t="s">
        <v>1106</v>
      </c>
    </row>
    <row r="2259" ht="15.75" customHeight="1">
      <c r="E2259" s="1" t="s">
        <v>1106</v>
      </c>
    </row>
    <row r="2260" ht="15.75" customHeight="1">
      <c r="E2260" s="1" t="s">
        <v>1106</v>
      </c>
    </row>
    <row r="2261" ht="15.75" customHeight="1">
      <c r="E2261" s="1" t="s">
        <v>1106</v>
      </c>
    </row>
    <row r="2262" ht="15.75" customHeight="1">
      <c r="E2262" s="1" t="s">
        <v>1106</v>
      </c>
    </row>
    <row r="2263" ht="15.75" customHeight="1">
      <c r="E2263" s="1" t="s">
        <v>1106</v>
      </c>
    </row>
    <row r="2264" ht="15.75" customHeight="1">
      <c r="E2264" s="1" t="s">
        <v>1106</v>
      </c>
    </row>
    <row r="2265" ht="15.75" customHeight="1">
      <c r="E2265" s="1" t="s">
        <v>1106</v>
      </c>
    </row>
    <row r="2266" ht="15.75" customHeight="1">
      <c r="E2266" s="1" t="s">
        <v>1106</v>
      </c>
    </row>
    <row r="2267" ht="15.75" customHeight="1">
      <c r="E2267" s="1" t="s">
        <v>1106</v>
      </c>
    </row>
    <row r="2268" ht="15.75" customHeight="1">
      <c r="E2268" s="1" t="s">
        <v>1106</v>
      </c>
    </row>
    <row r="2269" ht="15.75" customHeight="1">
      <c r="E2269" s="1" t="s">
        <v>1106</v>
      </c>
    </row>
    <row r="2270" ht="15.75" customHeight="1">
      <c r="E2270" s="1" t="s">
        <v>1106</v>
      </c>
    </row>
    <row r="2271" ht="15.75" customHeight="1">
      <c r="E2271" s="1" t="s">
        <v>1106</v>
      </c>
    </row>
    <row r="2272" ht="15.75" customHeight="1">
      <c r="E2272" s="1" t="s">
        <v>1106</v>
      </c>
    </row>
    <row r="2273" ht="15.75" customHeight="1">
      <c r="E2273" s="1" t="s">
        <v>1106</v>
      </c>
    </row>
    <row r="2274" ht="15.75" customHeight="1">
      <c r="E2274" s="1" t="s">
        <v>1106</v>
      </c>
    </row>
    <row r="2275" ht="15.75" customHeight="1">
      <c r="E2275" s="1" t="s">
        <v>1106</v>
      </c>
    </row>
    <row r="2276" ht="15.75" customHeight="1">
      <c r="E2276" s="1" t="s">
        <v>1106</v>
      </c>
    </row>
    <row r="2277" ht="15.75" customHeight="1">
      <c r="E2277" s="1" t="s">
        <v>1106</v>
      </c>
    </row>
    <row r="2278" ht="15.75" customHeight="1">
      <c r="E2278" s="1" t="s">
        <v>1106</v>
      </c>
    </row>
    <row r="2279" ht="15.75" customHeight="1">
      <c r="E2279" s="1" t="s">
        <v>1106</v>
      </c>
    </row>
    <row r="2280" ht="15.75" customHeight="1">
      <c r="E2280" s="1" t="s">
        <v>1106</v>
      </c>
    </row>
    <row r="2281" ht="15.75" customHeight="1">
      <c r="E2281" s="1" t="s">
        <v>1106</v>
      </c>
    </row>
    <row r="2282" ht="15.75" customHeight="1">
      <c r="E2282" s="1" t="s">
        <v>1106</v>
      </c>
    </row>
    <row r="2283" ht="15.75" customHeight="1">
      <c r="E2283" s="1" t="s">
        <v>1106</v>
      </c>
    </row>
    <row r="2284" ht="15.75" customHeight="1">
      <c r="E2284" s="1" t="s">
        <v>1106</v>
      </c>
    </row>
    <row r="2285" ht="15.75" customHeight="1">
      <c r="E2285" s="1" t="s">
        <v>1106</v>
      </c>
    </row>
    <row r="2286" ht="15.75" customHeight="1">
      <c r="E2286" s="1" t="s">
        <v>1106</v>
      </c>
    </row>
    <row r="2287" ht="15.75" customHeight="1">
      <c r="E2287" s="1" t="s">
        <v>1106</v>
      </c>
    </row>
    <row r="2288" ht="15.75" customHeight="1">
      <c r="E2288" s="1" t="s">
        <v>1106</v>
      </c>
    </row>
    <row r="2289" ht="15.75" customHeight="1">
      <c r="E2289" s="1" t="s">
        <v>1106</v>
      </c>
    </row>
    <row r="2290" ht="15.75" customHeight="1">
      <c r="E2290" s="1" t="s">
        <v>1106</v>
      </c>
    </row>
    <row r="2291" ht="15.75" customHeight="1">
      <c r="E2291" s="1" t="s">
        <v>1106</v>
      </c>
    </row>
    <row r="2292" ht="15.75" customHeight="1">
      <c r="E2292" s="1" t="s">
        <v>1106</v>
      </c>
    </row>
    <row r="2293" ht="15.75" customHeight="1">
      <c r="E2293" s="1" t="s">
        <v>1106</v>
      </c>
    </row>
    <row r="2294" ht="15.75" customHeight="1">
      <c r="E2294" s="1" t="s">
        <v>1106</v>
      </c>
    </row>
    <row r="2295" ht="15.75" customHeight="1">
      <c r="E2295" s="1" t="s">
        <v>1106</v>
      </c>
    </row>
    <row r="2296" ht="15.75" customHeight="1">
      <c r="E2296" s="1" t="s">
        <v>1106</v>
      </c>
    </row>
    <row r="2297" ht="15.75" customHeight="1">
      <c r="E2297" s="1" t="s">
        <v>1106</v>
      </c>
    </row>
    <row r="2298" ht="15.75" customHeight="1">
      <c r="E2298" s="1" t="s">
        <v>1106</v>
      </c>
    </row>
    <row r="2299" ht="15.75" customHeight="1">
      <c r="E2299" s="1" t="s">
        <v>1106</v>
      </c>
    </row>
    <row r="2300" ht="15.75" customHeight="1">
      <c r="E2300" s="1" t="s">
        <v>1106</v>
      </c>
    </row>
    <row r="2301" ht="15.75" customHeight="1">
      <c r="E2301" s="1" t="s">
        <v>1106</v>
      </c>
    </row>
    <row r="2302" ht="15.75" customHeight="1">
      <c r="E2302" s="1" t="s">
        <v>1106</v>
      </c>
    </row>
    <row r="2303" ht="15.75" customHeight="1">
      <c r="E2303" s="1" t="s">
        <v>1106</v>
      </c>
    </row>
    <row r="2304" ht="15.75" customHeight="1">
      <c r="E2304" s="1" t="s">
        <v>1106</v>
      </c>
    </row>
    <row r="2305" ht="15.75" customHeight="1">
      <c r="E2305" s="1" t="s">
        <v>1106</v>
      </c>
    </row>
    <row r="2306" ht="15.75" customHeight="1">
      <c r="E2306" s="1" t="s">
        <v>1106</v>
      </c>
    </row>
    <row r="2307" ht="15.75" customHeight="1">
      <c r="E2307" s="1" t="s">
        <v>1106</v>
      </c>
    </row>
    <row r="2308" ht="15.75" customHeight="1">
      <c r="E2308" s="1" t="s">
        <v>1106</v>
      </c>
    </row>
    <row r="2309" ht="15.75" customHeight="1">
      <c r="E2309" s="1" t="s">
        <v>1106</v>
      </c>
    </row>
    <row r="2310" ht="15.75" customHeight="1">
      <c r="E2310" s="1" t="s">
        <v>1106</v>
      </c>
    </row>
    <row r="2311" ht="15.75" customHeight="1">
      <c r="E2311" s="1" t="s">
        <v>1106</v>
      </c>
    </row>
    <row r="2312" ht="15.75" customHeight="1">
      <c r="E2312" s="1" t="s">
        <v>1106</v>
      </c>
    </row>
    <row r="2313" ht="15.75" customHeight="1">
      <c r="E2313" s="1" t="s">
        <v>1106</v>
      </c>
    </row>
    <row r="2314" ht="15.75" customHeight="1">
      <c r="E2314" s="1" t="s">
        <v>1106</v>
      </c>
    </row>
    <row r="2315" ht="15.75" customHeight="1">
      <c r="E2315" s="1" t="s">
        <v>1106</v>
      </c>
    </row>
    <row r="2316" ht="15.75" customHeight="1">
      <c r="E2316" s="1" t="s">
        <v>1106</v>
      </c>
    </row>
    <row r="2317" ht="15.75" customHeight="1">
      <c r="E2317" s="1" t="s">
        <v>1106</v>
      </c>
    </row>
    <row r="2318" ht="15.75" customHeight="1">
      <c r="E2318" s="1" t="s">
        <v>1106</v>
      </c>
    </row>
    <row r="2319" ht="15.75" customHeight="1">
      <c r="E2319" s="1" t="s">
        <v>1106</v>
      </c>
    </row>
    <row r="2320" ht="15.75" customHeight="1">
      <c r="E2320" s="1" t="s">
        <v>1106</v>
      </c>
    </row>
    <row r="2321" ht="15.75" customHeight="1">
      <c r="E2321" s="1" t="s">
        <v>1106</v>
      </c>
    </row>
    <row r="2322" ht="15.75" customHeight="1">
      <c r="E2322" s="1" t="s">
        <v>1106</v>
      </c>
    </row>
    <row r="2323" ht="15.75" customHeight="1">
      <c r="E2323" s="1" t="s">
        <v>1106</v>
      </c>
    </row>
    <row r="2324" ht="15.75" customHeight="1">
      <c r="E2324" s="1" t="s">
        <v>1106</v>
      </c>
    </row>
    <row r="2325" ht="15.75" customHeight="1">
      <c r="E2325" s="1" t="s">
        <v>1106</v>
      </c>
    </row>
    <row r="2326" ht="15.75" customHeight="1">
      <c r="E2326" s="1" t="s">
        <v>1106</v>
      </c>
    </row>
    <row r="2327" ht="15.75" customHeight="1">
      <c r="E2327" s="1" t="s">
        <v>1106</v>
      </c>
    </row>
    <row r="2328" ht="15.75" customHeight="1">
      <c r="E2328" s="1" t="s">
        <v>1106</v>
      </c>
    </row>
    <row r="2329" ht="15.75" customHeight="1">
      <c r="E2329" s="1" t="s">
        <v>1106</v>
      </c>
    </row>
    <row r="2330" ht="15.75" customHeight="1">
      <c r="E2330" s="1" t="s">
        <v>1106</v>
      </c>
    </row>
    <row r="2331" ht="15.75" customHeight="1">
      <c r="E2331" s="1" t="s">
        <v>1106</v>
      </c>
    </row>
    <row r="2332" ht="15.75" customHeight="1">
      <c r="E2332" s="1" t="s">
        <v>1106</v>
      </c>
    </row>
    <row r="2333" ht="15.75" customHeight="1">
      <c r="E2333" s="1" t="s">
        <v>1106</v>
      </c>
    </row>
    <row r="2334" ht="15.75" customHeight="1">
      <c r="E2334" s="1" t="s">
        <v>1106</v>
      </c>
    </row>
    <row r="2335" ht="15.75" customHeight="1">
      <c r="E2335" s="1" t="s">
        <v>1106</v>
      </c>
    </row>
    <row r="2336" ht="15.75" customHeight="1">
      <c r="E2336" s="1" t="s">
        <v>1106</v>
      </c>
    </row>
    <row r="2337" ht="15.75" customHeight="1">
      <c r="E2337" s="1" t="s">
        <v>1106</v>
      </c>
    </row>
    <row r="2338" ht="15.75" customHeight="1">
      <c r="E2338" s="1" t="s">
        <v>1106</v>
      </c>
    </row>
    <row r="2339" ht="15.75" customHeight="1">
      <c r="E2339" s="1" t="s">
        <v>1106</v>
      </c>
    </row>
    <row r="2340" ht="15.75" customHeight="1">
      <c r="E2340" s="1" t="s">
        <v>1106</v>
      </c>
    </row>
    <row r="2341" ht="15.75" customHeight="1">
      <c r="E2341" s="1" t="s">
        <v>1106</v>
      </c>
    </row>
    <row r="2342" ht="15.75" customHeight="1">
      <c r="E2342" s="1" t="s">
        <v>1106</v>
      </c>
    </row>
    <row r="2343" ht="15.75" customHeight="1">
      <c r="E2343" s="1" t="s">
        <v>1106</v>
      </c>
    </row>
    <row r="2344" ht="15.75" customHeight="1">
      <c r="E2344" s="1" t="s">
        <v>1106</v>
      </c>
    </row>
    <row r="2345" ht="15.75" customHeight="1">
      <c r="E2345" s="1" t="s">
        <v>1106</v>
      </c>
    </row>
    <row r="2346" ht="15.75" customHeight="1">
      <c r="E2346" s="1" t="s">
        <v>1106</v>
      </c>
    </row>
    <row r="2347" ht="15.75" customHeight="1">
      <c r="E2347" s="1" t="s">
        <v>1106</v>
      </c>
    </row>
    <row r="2348" ht="15.75" customHeight="1">
      <c r="E2348" s="1" t="s">
        <v>1106</v>
      </c>
    </row>
    <row r="2349" ht="15.75" customHeight="1">
      <c r="E2349" s="1" t="s">
        <v>1106</v>
      </c>
    </row>
    <row r="2350" ht="15.75" customHeight="1">
      <c r="E2350" s="1" t="s">
        <v>1106</v>
      </c>
    </row>
    <row r="2351" ht="15.75" customHeight="1">
      <c r="E2351" s="1" t="s">
        <v>1106</v>
      </c>
    </row>
    <row r="2352" ht="15.75" customHeight="1">
      <c r="E2352" s="1" t="s">
        <v>1106</v>
      </c>
    </row>
    <row r="2353" ht="15.75" customHeight="1">
      <c r="E2353" s="1" t="s">
        <v>1106</v>
      </c>
    </row>
    <row r="2354" ht="15.75" customHeight="1">
      <c r="E2354" s="1" t="s">
        <v>1106</v>
      </c>
    </row>
    <row r="2355" ht="15.75" customHeight="1">
      <c r="E2355" s="1" t="s">
        <v>1106</v>
      </c>
    </row>
    <row r="2356" ht="15.75" customHeight="1">
      <c r="E2356" s="1" t="s">
        <v>1106</v>
      </c>
    </row>
    <row r="2357" ht="15.75" customHeight="1">
      <c r="E2357" s="1" t="s">
        <v>1106</v>
      </c>
    </row>
    <row r="2358" ht="15.75" customHeight="1">
      <c r="E2358" s="1" t="s">
        <v>1106</v>
      </c>
    </row>
    <row r="2359" ht="15.75" customHeight="1">
      <c r="E2359" s="1" t="s">
        <v>1106</v>
      </c>
    </row>
    <row r="2360" ht="15.75" customHeight="1">
      <c r="E2360" s="1" t="s">
        <v>1106</v>
      </c>
    </row>
    <row r="2361" ht="15.75" customHeight="1">
      <c r="E2361" s="1" t="s">
        <v>1106</v>
      </c>
    </row>
    <row r="2362" ht="15.75" customHeight="1">
      <c r="E2362" s="1" t="s">
        <v>1106</v>
      </c>
    </row>
    <row r="2363" ht="15.75" customHeight="1">
      <c r="E2363" s="1" t="s">
        <v>1106</v>
      </c>
    </row>
    <row r="2364" ht="15.75" customHeight="1">
      <c r="E2364" s="1" t="s">
        <v>1106</v>
      </c>
    </row>
    <row r="2365" ht="15.75" customHeight="1">
      <c r="E2365" s="1" t="s">
        <v>1106</v>
      </c>
    </row>
    <row r="2366" ht="15.75" customHeight="1">
      <c r="E2366" s="1" t="s">
        <v>1106</v>
      </c>
    </row>
    <row r="2367" ht="15.75" customHeight="1">
      <c r="E2367" s="1" t="s">
        <v>1106</v>
      </c>
    </row>
    <row r="2368" ht="15.75" customHeight="1">
      <c r="E2368" s="1" t="s">
        <v>1106</v>
      </c>
    </row>
    <row r="2369" ht="15.75" customHeight="1">
      <c r="E2369" s="1" t="s">
        <v>1106</v>
      </c>
    </row>
    <row r="2370" ht="15.75" customHeight="1">
      <c r="E2370" s="1" t="s">
        <v>1106</v>
      </c>
    </row>
    <row r="2371" ht="15.75" customHeight="1">
      <c r="E2371" s="1" t="s">
        <v>1106</v>
      </c>
    </row>
    <row r="2372" ht="15.75" customHeight="1">
      <c r="E2372" s="1" t="s">
        <v>1106</v>
      </c>
    </row>
    <row r="2373" ht="15.75" customHeight="1">
      <c r="E2373" s="1" t="s">
        <v>1106</v>
      </c>
    </row>
    <row r="2374" ht="15.75" customHeight="1">
      <c r="E2374" s="1" t="s">
        <v>1106</v>
      </c>
    </row>
    <row r="2375" ht="15.75" customHeight="1">
      <c r="E2375" s="1" t="s">
        <v>1106</v>
      </c>
    </row>
    <row r="2376" ht="15.75" customHeight="1">
      <c r="E2376" s="1" t="s">
        <v>1106</v>
      </c>
    </row>
    <row r="2377" ht="15.75" customHeight="1">
      <c r="E2377" s="1" t="s">
        <v>1106</v>
      </c>
    </row>
    <row r="2378" ht="15.75" customHeight="1">
      <c r="E2378" s="1" t="s">
        <v>1106</v>
      </c>
    </row>
    <row r="2379" ht="15.75" customHeight="1">
      <c r="E2379" s="1" t="s">
        <v>1106</v>
      </c>
    </row>
    <row r="2380" ht="15.75" customHeight="1">
      <c r="E2380" s="1" t="s">
        <v>1106</v>
      </c>
    </row>
    <row r="2381" ht="15.75" customHeight="1">
      <c r="E2381" s="1" t="s">
        <v>1106</v>
      </c>
    </row>
    <row r="2382" ht="15.75" customHeight="1">
      <c r="E2382" s="1" t="s">
        <v>1106</v>
      </c>
    </row>
    <row r="2383" ht="15.75" customHeight="1">
      <c r="E2383" s="1" t="s">
        <v>1106</v>
      </c>
    </row>
    <row r="2384" ht="15.75" customHeight="1">
      <c r="E2384" s="1" t="s">
        <v>1106</v>
      </c>
    </row>
    <row r="2385" ht="15.75" customHeight="1">
      <c r="E2385" s="1" t="s">
        <v>1106</v>
      </c>
    </row>
    <row r="2386" ht="15.75" customHeight="1">
      <c r="E2386" s="1" t="s">
        <v>1106</v>
      </c>
    </row>
    <row r="2387" ht="15.75" customHeight="1">
      <c r="E2387" s="1" t="s">
        <v>1106</v>
      </c>
    </row>
    <row r="2388" ht="15.75" customHeight="1">
      <c r="E2388" s="1" t="s">
        <v>1106</v>
      </c>
    </row>
    <row r="2389" ht="15.75" customHeight="1">
      <c r="E2389" s="1" t="s">
        <v>1106</v>
      </c>
    </row>
    <row r="2390" ht="15.75" customHeight="1">
      <c r="E2390" s="1" t="s">
        <v>1106</v>
      </c>
    </row>
    <row r="2391" ht="15.75" customHeight="1">
      <c r="E2391" s="1" t="s">
        <v>1106</v>
      </c>
    </row>
    <row r="2392" ht="15.75" customHeight="1">
      <c r="E2392" s="1" t="s">
        <v>1106</v>
      </c>
    </row>
    <row r="2393" ht="15.75" customHeight="1">
      <c r="E2393" s="1" t="s">
        <v>1106</v>
      </c>
    </row>
    <row r="2394" ht="15.75" customHeight="1">
      <c r="E2394" s="1" t="s">
        <v>1106</v>
      </c>
    </row>
    <row r="2395" ht="15.75" customHeight="1">
      <c r="E2395" s="1" t="s">
        <v>1106</v>
      </c>
    </row>
    <row r="2396" ht="15.75" customHeight="1">
      <c r="E2396" s="1" t="s">
        <v>1106</v>
      </c>
    </row>
    <row r="2397" ht="15.75" customHeight="1">
      <c r="E2397" s="1" t="s">
        <v>1106</v>
      </c>
    </row>
    <row r="2398" ht="15.75" customHeight="1">
      <c r="E2398" s="1" t="s">
        <v>1106</v>
      </c>
    </row>
    <row r="2399" ht="15.75" customHeight="1">
      <c r="E2399" s="1" t="s">
        <v>1106</v>
      </c>
    </row>
    <row r="2400" ht="15.75" customHeight="1">
      <c r="E2400" s="1" t="s">
        <v>1106</v>
      </c>
    </row>
    <row r="2401" ht="15.75" customHeight="1">
      <c r="E2401" s="1" t="s">
        <v>1106</v>
      </c>
    </row>
    <row r="2402" ht="15.75" customHeight="1">
      <c r="E2402" s="1" t="s">
        <v>1106</v>
      </c>
    </row>
    <row r="2403" ht="15.75" customHeight="1">
      <c r="E2403" s="1" t="s">
        <v>1106</v>
      </c>
    </row>
    <row r="2404" ht="15.75" customHeight="1">
      <c r="E2404" s="1" t="s">
        <v>1106</v>
      </c>
    </row>
    <row r="2405" ht="15.75" customHeight="1">
      <c r="E2405" s="1" t="s">
        <v>1106</v>
      </c>
    </row>
    <row r="2406" ht="15.75" customHeight="1">
      <c r="E2406" s="1" t="s">
        <v>1106</v>
      </c>
    </row>
    <row r="2407" ht="15.75" customHeight="1">
      <c r="E2407" s="1" t="s">
        <v>1106</v>
      </c>
    </row>
    <row r="2408" ht="15.75" customHeight="1">
      <c r="E2408" s="1" t="s">
        <v>1106</v>
      </c>
    </row>
    <row r="2409" ht="15.75" customHeight="1">
      <c r="E2409" s="1" t="s">
        <v>1106</v>
      </c>
    </row>
    <row r="2410" ht="15.75" customHeight="1">
      <c r="E2410" s="1" t="s">
        <v>1106</v>
      </c>
    </row>
    <row r="2411" ht="15.75" customHeight="1">
      <c r="E2411" s="1" t="s">
        <v>1106</v>
      </c>
    </row>
    <row r="2412" ht="15.75" customHeight="1">
      <c r="E2412" s="1" t="s">
        <v>1106</v>
      </c>
    </row>
    <row r="2413" ht="15.75" customHeight="1">
      <c r="E2413" s="1" t="s">
        <v>1106</v>
      </c>
    </row>
    <row r="2414" ht="15.75" customHeight="1">
      <c r="E2414" s="1" t="s">
        <v>1106</v>
      </c>
    </row>
    <row r="2415" ht="15.75" customHeight="1">
      <c r="E2415" s="1" t="s">
        <v>1106</v>
      </c>
    </row>
    <row r="2416" ht="15.75" customHeight="1">
      <c r="E2416" s="1" t="s">
        <v>1106</v>
      </c>
    </row>
    <row r="2417" ht="15.75" customHeight="1">
      <c r="E2417" s="1" t="s">
        <v>1106</v>
      </c>
    </row>
    <row r="2418" ht="15.75" customHeight="1">
      <c r="E2418" s="1" t="s">
        <v>1106</v>
      </c>
    </row>
    <row r="2419" ht="15.75" customHeight="1">
      <c r="E2419" s="1" t="s">
        <v>1106</v>
      </c>
    </row>
    <row r="2420" ht="15.75" customHeight="1">
      <c r="E2420" s="1" t="s">
        <v>1106</v>
      </c>
    </row>
    <row r="2421" ht="15.75" customHeight="1">
      <c r="E2421" s="1" t="s">
        <v>1106</v>
      </c>
    </row>
    <row r="2422" ht="15.75" customHeight="1">
      <c r="E2422" s="1" t="s">
        <v>1106</v>
      </c>
    </row>
    <row r="2423" ht="15.75" customHeight="1">
      <c r="E2423" s="1" t="s">
        <v>1106</v>
      </c>
    </row>
    <row r="2424" ht="15.75" customHeight="1">
      <c r="E2424" s="1" t="s">
        <v>1106</v>
      </c>
    </row>
    <row r="2425" ht="15.75" customHeight="1">
      <c r="E2425" s="1" t="s">
        <v>1106</v>
      </c>
    </row>
    <row r="2426" ht="15.75" customHeight="1">
      <c r="E2426" s="1" t="s">
        <v>1106</v>
      </c>
    </row>
    <row r="2427" ht="15.75" customHeight="1">
      <c r="E2427" s="1" t="s">
        <v>1106</v>
      </c>
    </row>
    <row r="2428" ht="15.75" customHeight="1">
      <c r="E2428" s="1" t="s">
        <v>1106</v>
      </c>
    </row>
    <row r="2429" ht="15.75" customHeight="1">
      <c r="E2429" s="1" t="s">
        <v>1106</v>
      </c>
    </row>
    <row r="2430" ht="15.75" customHeight="1">
      <c r="E2430" s="1" t="s">
        <v>1106</v>
      </c>
    </row>
    <row r="2431" ht="15.75" customHeight="1">
      <c r="E2431" s="1" t="s">
        <v>1106</v>
      </c>
    </row>
    <row r="2432" ht="15.75" customHeight="1">
      <c r="E2432" s="1" t="s">
        <v>1106</v>
      </c>
    </row>
    <row r="2433" ht="15.75" customHeight="1">
      <c r="E2433" s="1" t="s">
        <v>1106</v>
      </c>
    </row>
    <row r="2434" ht="15.75" customHeight="1">
      <c r="E2434" s="1" t="s">
        <v>1106</v>
      </c>
    </row>
    <row r="2435" ht="15.75" customHeight="1">
      <c r="E2435" s="1" t="s">
        <v>1106</v>
      </c>
    </row>
    <row r="2436" ht="15.75" customHeight="1">
      <c r="E2436" s="1" t="s">
        <v>1106</v>
      </c>
    </row>
    <row r="2437" ht="15.75" customHeight="1">
      <c r="E2437" s="1" t="s">
        <v>1106</v>
      </c>
    </row>
    <row r="2438" ht="15.75" customHeight="1">
      <c r="E2438" s="1" t="s">
        <v>1106</v>
      </c>
    </row>
    <row r="2439" ht="15.75" customHeight="1">
      <c r="E2439" s="1" t="s">
        <v>1106</v>
      </c>
    </row>
    <row r="2440" ht="15.75" customHeight="1">
      <c r="E2440" s="1" t="s">
        <v>1106</v>
      </c>
    </row>
    <row r="2441" ht="15.75" customHeight="1">
      <c r="E2441" s="1" t="s">
        <v>1106</v>
      </c>
    </row>
    <row r="2442" ht="15.75" customHeight="1">
      <c r="E2442" s="1" t="s">
        <v>1106</v>
      </c>
    </row>
    <row r="2443" ht="15.75" customHeight="1">
      <c r="E2443" s="1" t="s">
        <v>1106</v>
      </c>
    </row>
    <row r="2444" ht="15.75" customHeight="1">
      <c r="E2444" s="1" t="s">
        <v>1106</v>
      </c>
    </row>
    <row r="2445" ht="15.75" customHeight="1">
      <c r="E2445" s="1" t="s">
        <v>1106</v>
      </c>
    </row>
    <row r="2446" ht="15.75" customHeight="1">
      <c r="E2446" s="1" t="s">
        <v>1106</v>
      </c>
    </row>
    <row r="2447" ht="15.75" customHeight="1">
      <c r="E2447" s="1" t="s">
        <v>1106</v>
      </c>
    </row>
    <row r="2448" ht="15.75" customHeight="1">
      <c r="E2448" s="1" t="s">
        <v>1106</v>
      </c>
    </row>
    <row r="2449" ht="15.75" customHeight="1">
      <c r="E2449" s="1" t="s">
        <v>1106</v>
      </c>
    </row>
    <row r="2450" ht="15.75" customHeight="1">
      <c r="E2450" s="1" t="s">
        <v>1106</v>
      </c>
    </row>
    <row r="2451" ht="15.75" customHeight="1">
      <c r="E2451" s="1" t="s">
        <v>1106</v>
      </c>
    </row>
    <row r="2452" ht="15.75" customHeight="1">
      <c r="E2452" s="1" t="s">
        <v>1106</v>
      </c>
    </row>
    <row r="2453" ht="15.75" customHeight="1">
      <c r="E2453" s="1" t="s">
        <v>1106</v>
      </c>
    </row>
    <row r="2454" ht="15.75" customHeight="1">
      <c r="E2454" s="1" t="s">
        <v>1106</v>
      </c>
    </row>
    <row r="2455" ht="15.75" customHeight="1">
      <c r="E2455" s="1" t="s">
        <v>1106</v>
      </c>
    </row>
    <row r="2456" ht="15.75" customHeight="1">
      <c r="E2456" s="1" t="s">
        <v>1106</v>
      </c>
    </row>
    <row r="2457" ht="15.75" customHeight="1">
      <c r="E2457" s="1" t="s">
        <v>1106</v>
      </c>
    </row>
    <row r="2458" ht="15.75" customHeight="1">
      <c r="E2458" s="1" t="s">
        <v>1106</v>
      </c>
    </row>
    <row r="2459" ht="15.75" customHeight="1">
      <c r="E2459" s="1" t="s">
        <v>1106</v>
      </c>
    </row>
    <row r="2460" ht="15.75" customHeight="1">
      <c r="E2460" s="1" t="s">
        <v>1106</v>
      </c>
    </row>
    <row r="2461" ht="15.75" customHeight="1">
      <c r="E2461" s="1" t="s">
        <v>1106</v>
      </c>
    </row>
    <row r="2462" ht="15.75" customHeight="1">
      <c r="E2462" s="1" t="s">
        <v>1106</v>
      </c>
    </row>
    <row r="2463" ht="15.75" customHeight="1">
      <c r="E2463" s="1" t="s">
        <v>1106</v>
      </c>
    </row>
    <row r="2464" ht="15.75" customHeight="1">
      <c r="E2464" s="1" t="s">
        <v>1106</v>
      </c>
    </row>
    <row r="2465" ht="15.75" customHeight="1">
      <c r="E2465" s="1" t="s">
        <v>1106</v>
      </c>
    </row>
    <row r="2466" ht="15.75" customHeight="1">
      <c r="E2466" s="1" t="s">
        <v>1106</v>
      </c>
    </row>
    <row r="2467" ht="15.75" customHeight="1">
      <c r="E2467" s="1" t="s">
        <v>1106</v>
      </c>
    </row>
    <row r="2468" ht="15.75" customHeight="1">
      <c r="E2468" s="1" t="s">
        <v>1106</v>
      </c>
    </row>
    <row r="2469" ht="15.75" customHeight="1">
      <c r="E2469" s="1" t="s">
        <v>1106</v>
      </c>
    </row>
    <row r="2470" ht="15.75" customHeight="1">
      <c r="E2470" s="1" t="s">
        <v>1106</v>
      </c>
    </row>
    <row r="2471" ht="15.75" customHeight="1">
      <c r="E2471" s="1" t="s">
        <v>1106</v>
      </c>
    </row>
    <row r="2472" ht="15.75" customHeight="1">
      <c r="E2472" s="1" t="s">
        <v>1106</v>
      </c>
    </row>
    <row r="2473" ht="15.75" customHeight="1">
      <c r="E2473" s="1" t="s">
        <v>1106</v>
      </c>
    </row>
    <row r="2474" ht="15.75" customHeight="1">
      <c r="E2474" s="1" t="s">
        <v>1106</v>
      </c>
    </row>
    <row r="2475" ht="15.75" customHeight="1">
      <c r="E2475" s="1" t="s">
        <v>1106</v>
      </c>
    </row>
    <row r="2476" ht="15.75" customHeight="1">
      <c r="E2476" s="1" t="s">
        <v>1106</v>
      </c>
    </row>
    <row r="2477" ht="15.75" customHeight="1">
      <c r="E2477" s="1" t="s">
        <v>1106</v>
      </c>
    </row>
    <row r="2478" ht="15.75" customHeight="1">
      <c r="E2478" s="1" t="s">
        <v>1106</v>
      </c>
    </row>
    <row r="2479" ht="15.75" customHeight="1">
      <c r="E2479" s="1" t="s">
        <v>1106</v>
      </c>
    </row>
    <row r="2480" ht="15.75" customHeight="1">
      <c r="E2480" s="1" t="s">
        <v>1106</v>
      </c>
    </row>
    <row r="2481" ht="15.75" customHeight="1">
      <c r="E2481" s="1" t="s">
        <v>1106</v>
      </c>
    </row>
    <row r="2482" ht="15.75" customHeight="1">
      <c r="E2482" s="1" t="s">
        <v>1106</v>
      </c>
    </row>
    <row r="2483" ht="15.75" customHeight="1">
      <c r="E2483" s="1" t="s">
        <v>1106</v>
      </c>
    </row>
    <row r="2484" ht="15.75" customHeight="1">
      <c r="E2484" s="1" t="s">
        <v>1106</v>
      </c>
    </row>
    <row r="2485" ht="15.75" customHeight="1">
      <c r="E2485" s="1" t="s">
        <v>1106</v>
      </c>
    </row>
    <row r="2486" ht="15.75" customHeight="1">
      <c r="E2486" s="1" t="s">
        <v>1106</v>
      </c>
    </row>
    <row r="2487" ht="15.75" customHeight="1">
      <c r="E2487" s="1" t="s">
        <v>1106</v>
      </c>
    </row>
    <row r="2488" ht="15.75" customHeight="1">
      <c r="E2488" s="1" t="s">
        <v>1106</v>
      </c>
    </row>
    <row r="2489" ht="15.75" customHeight="1">
      <c r="E2489" s="1" t="s">
        <v>1106</v>
      </c>
    </row>
    <row r="2490" ht="15.75" customHeight="1">
      <c r="E2490" s="1" t="s">
        <v>1106</v>
      </c>
    </row>
    <row r="2491" ht="15.75" customHeight="1">
      <c r="E2491" s="1" t="s">
        <v>1106</v>
      </c>
    </row>
    <row r="2492" ht="15.75" customHeight="1">
      <c r="E2492" s="1" t="s">
        <v>1106</v>
      </c>
    </row>
    <row r="2493" ht="15.75" customHeight="1">
      <c r="E2493" s="1" t="s">
        <v>1106</v>
      </c>
    </row>
    <row r="2494" ht="15.75" customHeight="1">
      <c r="E2494" s="1" t="s">
        <v>1106</v>
      </c>
    </row>
    <row r="2495" ht="15.75" customHeight="1">
      <c r="E2495" s="1" t="s">
        <v>1106</v>
      </c>
    </row>
    <row r="2496" ht="15.75" customHeight="1">
      <c r="E2496" s="1" t="s">
        <v>1106</v>
      </c>
    </row>
    <row r="2497" ht="15.75" customHeight="1">
      <c r="E2497" s="1" t="s">
        <v>1106</v>
      </c>
    </row>
    <row r="2498" ht="15.75" customHeight="1">
      <c r="E2498" s="1" t="s">
        <v>1106</v>
      </c>
    </row>
    <row r="2499" ht="15.75" customHeight="1">
      <c r="E2499" s="1" t="s">
        <v>1106</v>
      </c>
    </row>
    <row r="2500" ht="15.75" customHeight="1">
      <c r="E2500" s="1" t="s">
        <v>1106</v>
      </c>
    </row>
    <row r="2501" ht="15.75" customHeight="1">
      <c r="E2501" s="1" t="s">
        <v>1106</v>
      </c>
    </row>
    <row r="2502" ht="15.75" customHeight="1">
      <c r="E2502" s="1" t="s">
        <v>1106</v>
      </c>
    </row>
    <row r="2503" ht="15.75" customHeight="1">
      <c r="E2503" s="1" t="s">
        <v>1106</v>
      </c>
    </row>
    <row r="2504" ht="15.75" customHeight="1">
      <c r="E2504" s="1" t="s">
        <v>1106</v>
      </c>
    </row>
    <row r="2505" ht="15.75" customHeight="1">
      <c r="E2505" s="1" t="s">
        <v>1106</v>
      </c>
    </row>
    <row r="2506" ht="15.75" customHeight="1">
      <c r="E2506" s="1" t="s">
        <v>1106</v>
      </c>
    </row>
    <row r="2507" ht="15.75" customHeight="1">
      <c r="E2507" s="1" t="s">
        <v>1106</v>
      </c>
    </row>
    <row r="2508" ht="15.75" customHeight="1">
      <c r="E2508" s="1" t="s">
        <v>1106</v>
      </c>
    </row>
    <row r="2509" ht="15.75" customHeight="1">
      <c r="E2509" s="1" t="s">
        <v>1106</v>
      </c>
    </row>
    <row r="2510" ht="15.75" customHeight="1">
      <c r="E2510" s="1" t="s">
        <v>1106</v>
      </c>
    </row>
    <row r="2511" ht="15.75" customHeight="1">
      <c r="E2511" s="1" t="s">
        <v>1106</v>
      </c>
    </row>
    <row r="2512" ht="15.75" customHeight="1">
      <c r="E2512" s="1" t="s">
        <v>1106</v>
      </c>
    </row>
    <row r="2513" ht="15.75" customHeight="1">
      <c r="E2513" s="1" t="s">
        <v>1106</v>
      </c>
    </row>
    <row r="2514" ht="15.75" customHeight="1">
      <c r="E2514" s="1" t="s">
        <v>1106</v>
      </c>
    </row>
    <row r="2515" ht="15.75" customHeight="1">
      <c r="E2515" s="1" t="s">
        <v>1106</v>
      </c>
    </row>
    <row r="2516" ht="15.75" customHeight="1">
      <c r="E2516" s="1" t="s">
        <v>1106</v>
      </c>
    </row>
    <row r="2517" ht="15.75" customHeight="1">
      <c r="E2517" s="1" t="s">
        <v>1106</v>
      </c>
    </row>
    <row r="2518" ht="15.75" customHeight="1">
      <c r="E2518" s="1" t="s">
        <v>1106</v>
      </c>
    </row>
    <row r="2519" ht="15.75" customHeight="1">
      <c r="E2519" s="1" t="s">
        <v>1106</v>
      </c>
    </row>
    <row r="2520" ht="15.75" customHeight="1">
      <c r="E2520" s="1" t="s">
        <v>1106</v>
      </c>
    </row>
    <row r="2521" ht="15.75" customHeight="1">
      <c r="E2521" s="1" t="s">
        <v>1106</v>
      </c>
    </row>
    <row r="2522" ht="15.75" customHeight="1">
      <c r="E2522" s="1" t="s">
        <v>1106</v>
      </c>
    </row>
    <row r="2523" ht="15.75" customHeight="1">
      <c r="E2523" s="1" t="s">
        <v>1106</v>
      </c>
    </row>
    <row r="2524" ht="15.75" customHeight="1">
      <c r="E2524" s="1" t="s">
        <v>1106</v>
      </c>
    </row>
    <row r="2525" ht="15.75" customHeight="1">
      <c r="E2525" s="1" t="s">
        <v>1106</v>
      </c>
    </row>
    <row r="2526" ht="15.75" customHeight="1">
      <c r="E2526" s="1" t="s">
        <v>1106</v>
      </c>
    </row>
    <row r="2527" ht="15.75" customHeight="1">
      <c r="E2527" s="1" t="s">
        <v>1106</v>
      </c>
    </row>
    <row r="2528" ht="15.75" customHeight="1">
      <c r="E2528" s="1" t="s">
        <v>1106</v>
      </c>
    </row>
    <row r="2529" ht="15.75" customHeight="1">
      <c r="E2529" s="1" t="s">
        <v>1106</v>
      </c>
    </row>
    <row r="2530" ht="15.75" customHeight="1">
      <c r="E2530" s="1" t="s">
        <v>1106</v>
      </c>
    </row>
    <row r="2531" ht="15.75" customHeight="1">
      <c r="E2531" s="1" t="s">
        <v>1106</v>
      </c>
    </row>
    <row r="2532" ht="15.75" customHeight="1">
      <c r="E2532" s="1" t="s">
        <v>1106</v>
      </c>
    </row>
    <row r="2533" ht="15.75" customHeight="1">
      <c r="E2533" s="1" t="s">
        <v>1106</v>
      </c>
    </row>
    <row r="2534" ht="15.75" customHeight="1">
      <c r="E2534" s="1" t="s">
        <v>1106</v>
      </c>
    </row>
    <row r="2535" ht="15.75" customHeight="1">
      <c r="E2535" s="1" t="s">
        <v>1106</v>
      </c>
    </row>
    <row r="2536" ht="15.75" customHeight="1">
      <c r="E2536" s="1" t="s">
        <v>1106</v>
      </c>
    </row>
    <row r="2537" ht="15.75" customHeight="1">
      <c r="E2537" s="1" t="s">
        <v>1106</v>
      </c>
    </row>
    <row r="2538" ht="15.75" customHeight="1">
      <c r="E2538" s="1" t="s">
        <v>1106</v>
      </c>
    </row>
    <row r="2539" ht="15.75" customHeight="1">
      <c r="E2539" s="1" t="s">
        <v>1106</v>
      </c>
    </row>
    <row r="2540" ht="15.75" customHeight="1">
      <c r="E2540" s="1" t="s">
        <v>1106</v>
      </c>
    </row>
    <row r="2541" ht="15.75" customHeight="1">
      <c r="E2541" s="1" t="s">
        <v>1106</v>
      </c>
    </row>
    <row r="2542" ht="15.75" customHeight="1">
      <c r="E2542" s="1" t="s">
        <v>1106</v>
      </c>
    </row>
    <row r="2543" ht="15.75" customHeight="1">
      <c r="E2543" s="1" t="s">
        <v>1106</v>
      </c>
    </row>
    <row r="2544" ht="15.75" customHeight="1">
      <c r="E2544" s="1" t="s">
        <v>1106</v>
      </c>
    </row>
    <row r="2545" ht="15.75" customHeight="1">
      <c r="E2545" s="1" t="s">
        <v>1106</v>
      </c>
    </row>
    <row r="2546" ht="15.75" customHeight="1">
      <c r="E2546" s="1" t="s">
        <v>1106</v>
      </c>
    </row>
    <row r="2547" ht="15.75" customHeight="1">
      <c r="E2547" s="1" t="s">
        <v>1106</v>
      </c>
    </row>
    <row r="2548" ht="15.75" customHeight="1">
      <c r="E2548" s="1" t="s">
        <v>1106</v>
      </c>
    </row>
    <row r="2549" ht="15.75" customHeight="1">
      <c r="E2549" s="1" t="s">
        <v>1106</v>
      </c>
    </row>
    <row r="2550" ht="15.75" customHeight="1">
      <c r="E2550" s="1" t="s">
        <v>1106</v>
      </c>
    </row>
    <row r="2551" ht="15.75" customHeight="1">
      <c r="E2551" s="1" t="s">
        <v>1106</v>
      </c>
    </row>
    <row r="2552" ht="15.75" customHeight="1">
      <c r="E2552" s="1" t="s">
        <v>1106</v>
      </c>
    </row>
    <row r="2553" ht="15.75" customHeight="1">
      <c r="E2553" s="1" t="s">
        <v>1106</v>
      </c>
    </row>
    <row r="2554" ht="15.75" customHeight="1">
      <c r="E2554" s="1" t="s">
        <v>1106</v>
      </c>
    </row>
    <row r="2555" ht="15.75" customHeight="1">
      <c r="E2555" s="1" t="s">
        <v>1106</v>
      </c>
    </row>
    <row r="2556" ht="15.75" customHeight="1">
      <c r="E2556" s="1" t="s">
        <v>1106</v>
      </c>
    </row>
    <row r="2557" ht="15.75" customHeight="1">
      <c r="E2557" s="1" t="s">
        <v>1106</v>
      </c>
    </row>
    <row r="2558" ht="15.75" customHeight="1">
      <c r="E2558" s="1" t="s">
        <v>1106</v>
      </c>
    </row>
    <row r="2559" ht="15.75" customHeight="1">
      <c r="E2559" s="1" t="s">
        <v>1106</v>
      </c>
    </row>
    <row r="2560" ht="15.75" customHeight="1">
      <c r="E2560" s="1" t="s">
        <v>1106</v>
      </c>
    </row>
    <row r="2561" ht="15.75" customHeight="1">
      <c r="E2561" s="1" t="s">
        <v>1106</v>
      </c>
    </row>
    <row r="2562" ht="15.75" customHeight="1">
      <c r="E2562" s="1" t="s">
        <v>1106</v>
      </c>
    </row>
    <row r="2563" ht="15.75" customHeight="1">
      <c r="E2563" s="1" t="s">
        <v>1106</v>
      </c>
    </row>
    <row r="2564" ht="15.75" customHeight="1">
      <c r="E2564" s="1" t="s">
        <v>1106</v>
      </c>
    </row>
    <row r="2565" ht="15.75" customHeight="1">
      <c r="E2565" s="1" t="s">
        <v>1106</v>
      </c>
    </row>
    <row r="2566" ht="15.75" customHeight="1">
      <c r="E2566" s="1" t="s">
        <v>1106</v>
      </c>
    </row>
    <row r="2567" ht="15.75" customHeight="1">
      <c r="E2567" s="1" t="s">
        <v>1106</v>
      </c>
    </row>
    <row r="2568" ht="15.75" customHeight="1">
      <c r="E2568" s="1" t="s">
        <v>1106</v>
      </c>
    </row>
    <row r="2569" ht="15.75" customHeight="1">
      <c r="E2569" s="1" t="s">
        <v>1106</v>
      </c>
    </row>
    <row r="2570" ht="15.75" customHeight="1">
      <c r="E2570" s="1" t="s">
        <v>1106</v>
      </c>
    </row>
    <row r="2571" ht="15.75" customHeight="1">
      <c r="E2571" s="1" t="s">
        <v>1106</v>
      </c>
    </row>
    <row r="2572" ht="15.75" customHeight="1">
      <c r="E2572" s="1" t="s">
        <v>1106</v>
      </c>
    </row>
    <row r="2573" ht="15.75" customHeight="1">
      <c r="E2573" s="1" t="s">
        <v>1106</v>
      </c>
    </row>
    <row r="2574" ht="15.75" customHeight="1">
      <c r="E2574" s="1" t="s">
        <v>1106</v>
      </c>
    </row>
    <row r="2575" ht="15.75" customHeight="1">
      <c r="E2575" s="1" t="s">
        <v>1106</v>
      </c>
    </row>
    <row r="2576" ht="15.75" customHeight="1">
      <c r="E2576" s="1" t="s">
        <v>1106</v>
      </c>
    </row>
    <row r="2577" ht="15.75" customHeight="1">
      <c r="E2577" s="1" t="s">
        <v>1106</v>
      </c>
    </row>
    <row r="2578" ht="15.75" customHeight="1">
      <c r="E2578" s="1" t="s">
        <v>1106</v>
      </c>
    </row>
    <row r="2579" ht="15.75" customHeight="1">
      <c r="E2579" s="1" t="s">
        <v>1106</v>
      </c>
    </row>
    <row r="2580" ht="15.75" customHeight="1">
      <c r="E2580" s="1" t="s">
        <v>1106</v>
      </c>
    </row>
    <row r="2581" ht="15.75" customHeight="1">
      <c r="E2581" s="1" t="s">
        <v>1106</v>
      </c>
    </row>
    <row r="2582" ht="15.75" customHeight="1">
      <c r="E2582" s="1" t="s">
        <v>1106</v>
      </c>
    </row>
    <row r="2583" ht="15.75" customHeight="1">
      <c r="E2583" s="1" t="s">
        <v>1106</v>
      </c>
    </row>
    <row r="2584" ht="15.75" customHeight="1">
      <c r="E2584" s="1" t="s">
        <v>1106</v>
      </c>
    </row>
    <row r="2585" ht="15.75" customHeight="1">
      <c r="E2585" s="1" t="s">
        <v>1106</v>
      </c>
    </row>
    <row r="2586" ht="15.75" customHeight="1">
      <c r="E2586" s="1" t="s">
        <v>1106</v>
      </c>
    </row>
    <row r="2587" ht="15.75" customHeight="1">
      <c r="E2587" s="1" t="s">
        <v>1106</v>
      </c>
    </row>
    <row r="2588" ht="15.75" customHeight="1">
      <c r="E2588" s="1" t="s">
        <v>1106</v>
      </c>
    </row>
    <row r="2589" ht="15.75" customHeight="1">
      <c r="E2589" s="1" t="s">
        <v>1106</v>
      </c>
    </row>
    <row r="2590" ht="15.75" customHeight="1">
      <c r="E2590" s="1" t="s">
        <v>1106</v>
      </c>
    </row>
    <row r="2591" ht="15.75" customHeight="1">
      <c r="E2591" s="1" t="s">
        <v>1106</v>
      </c>
    </row>
    <row r="2592" ht="15.75" customHeight="1">
      <c r="E2592" s="1" t="s">
        <v>1106</v>
      </c>
    </row>
    <row r="2593" ht="15.75" customHeight="1">
      <c r="E2593" s="1" t="s">
        <v>1106</v>
      </c>
    </row>
    <row r="2594" ht="15.75" customHeight="1">
      <c r="E2594" s="1" t="s">
        <v>1106</v>
      </c>
    </row>
    <row r="2595" ht="15.75" customHeight="1">
      <c r="E2595" s="1" t="s">
        <v>1106</v>
      </c>
    </row>
    <row r="2596" ht="15.75" customHeight="1">
      <c r="E2596" s="1" t="s">
        <v>1106</v>
      </c>
    </row>
    <row r="2597" ht="15.75" customHeight="1">
      <c r="E2597" s="1" t="s">
        <v>1106</v>
      </c>
    </row>
    <row r="2598" ht="15.75" customHeight="1">
      <c r="E2598" s="1" t="s">
        <v>1106</v>
      </c>
    </row>
    <row r="2599" ht="15.75" customHeight="1">
      <c r="E2599" s="1" t="s">
        <v>1106</v>
      </c>
    </row>
    <row r="2600" ht="15.75" customHeight="1">
      <c r="E2600" s="1" t="s">
        <v>1106</v>
      </c>
    </row>
    <row r="2601" ht="15.75" customHeight="1">
      <c r="E2601" s="1" t="s">
        <v>1106</v>
      </c>
    </row>
    <row r="2602" ht="15.75" customHeight="1">
      <c r="E2602" s="1" t="s">
        <v>1106</v>
      </c>
    </row>
    <row r="2603" ht="15.75" customHeight="1">
      <c r="E2603" s="1" t="s">
        <v>1106</v>
      </c>
    </row>
    <row r="2604" ht="15.75" customHeight="1">
      <c r="E2604" s="1" t="s">
        <v>1106</v>
      </c>
    </row>
    <row r="2605" ht="15.75" customHeight="1">
      <c r="E2605" s="1" t="s">
        <v>1106</v>
      </c>
    </row>
    <row r="2606" ht="15.75" customHeight="1">
      <c r="E2606" s="1" t="s">
        <v>1106</v>
      </c>
    </row>
    <row r="2607" ht="15.75" customHeight="1">
      <c r="E2607" s="1" t="s">
        <v>1106</v>
      </c>
    </row>
    <row r="2608" ht="15.75" customHeight="1">
      <c r="E2608" s="1" t="s">
        <v>1106</v>
      </c>
    </row>
    <row r="2609" ht="15.75" customHeight="1">
      <c r="E2609" s="1" t="s">
        <v>1106</v>
      </c>
    </row>
    <row r="2610" ht="15.75" customHeight="1">
      <c r="E2610" s="1" t="s">
        <v>1106</v>
      </c>
    </row>
    <row r="2611" ht="15.75" customHeight="1">
      <c r="E2611" s="1" t="s">
        <v>1106</v>
      </c>
    </row>
    <row r="2612" ht="15.75" customHeight="1">
      <c r="E2612" s="1" t="s">
        <v>1106</v>
      </c>
    </row>
    <row r="2613" ht="15.75" customHeight="1">
      <c r="E2613" s="1" t="s">
        <v>1106</v>
      </c>
    </row>
    <row r="2614" ht="15.75" customHeight="1">
      <c r="E2614" s="1" t="s">
        <v>1106</v>
      </c>
    </row>
    <row r="2615" ht="15.75" customHeight="1">
      <c r="E2615" s="1" t="s">
        <v>1106</v>
      </c>
    </row>
    <row r="2616" ht="15.75" customHeight="1">
      <c r="E2616" s="1" t="s">
        <v>1106</v>
      </c>
    </row>
    <row r="2617" ht="15.75" customHeight="1">
      <c r="E2617" s="1" t="s">
        <v>1106</v>
      </c>
    </row>
    <row r="2618" ht="15.75" customHeight="1">
      <c r="E2618" s="1" t="s">
        <v>1106</v>
      </c>
    </row>
    <row r="2619" ht="15.75" customHeight="1">
      <c r="E2619" s="1" t="s">
        <v>1106</v>
      </c>
    </row>
    <row r="2620" ht="15.75" customHeight="1">
      <c r="E2620" s="1" t="s">
        <v>1106</v>
      </c>
    </row>
    <row r="2621" ht="15.75" customHeight="1">
      <c r="E2621" s="1" t="s">
        <v>1106</v>
      </c>
    </row>
    <row r="2622" ht="15.75" customHeight="1">
      <c r="E2622" s="1" t="s">
        <v>1106</v>
      </c>
    </row>
    <row r="2623" ht="15.75" customHeight="1">
      <c r="E2623" s="1" t="s">
        <v>1106</v>
      </c>
    </row>
    <row r="2624" ht="15.75" customHeight="1">
      <c r="E2624" s="1" t="s">
        <v>1106</v>
      </c>
    </row>
    <row r="2625" ht="15.75" customHeight="1">
      <c r="E2625" s="1" t="s">
        <v>1106</v>
      </c>
    </row>
    <row r="2626" ht="15.75" customHeight="1">
      <c r="E2626" s="1" t="s">
        <v>1106</v>
      </c>
    </row>
    <row r="2627" ht="15.75" customHeight="1">
      <c r="E2627" s="1" t="s">
        <v>1106</v>
      </c>
    </row>
    <row r="2628" ht="15.75" customHeight="1">
      <c r="E2628" s="1" t="s">
        <v>1106</v>
      </c>
    </row>
    <row r="2629" ht="15.75" customHeight="1">
      <c r="E2629" s="1" t="s">
        <v>1106</v>
      </c>
    </row>
    <row r="2630" ht="15.75" customHeight="1">
      <c r="E2630" s="1" t="s">
        <v>1106</v>
      </c>
    </row>
    <row r="2631" ht="15.75" customHeight="1">
      <c r="E2631" s="1" t="s">
        <v>1106</v>
      </c>
    </row>
    <row r="2632" ht="15.75" customHeight="1">
      <c r="E2632" s="1" t="s">
        <v>1106</v>
      </c>
    </row>
    <row r="2633" ht="15.75" customHeight="1">
      <c r="E2633" s="1" t="s">
        <v>1106</v>
      </c>
    </row>
    <row r="2634" ht="15.75" customHeight="1">
      <c r="E2634" s="1" t="s">
        <v>1106</v>
      </c>
    </row>
    <row r="2635" ht="15.75" customHeight="1">
      <c r="E2635" s="1" t="s">
        <v>1106</v>
      </c>
    </row>
    <row r="2636" ht="15.75" customHeight="1">
      <c r="E2636" s="1" t="s">
        <v>1106</v>
      </c>
    </row>
    <row r="2637" ht="15.75" customHeight="1">
      <c r="E2637" s="1" t="s">
        <v>1106</v>
      </c>
    </row>
    <row r="2638" ht="15.75" customHeight="1">
      <c r="E2638" s="1" t="s">
        <v>1106</v>
      </c>
    </row>
    <row r="2639" ht="15.75" customHeight="1">
      <c r="E2639" s="1" t="s">
        <v>1106</v>
      </c>
    </row>
    <row r="2640" ht="15.75" customHeight="1">
      <c r="E2640" s="1" t="s">
        <v>1106</v>
      </c>
    </row>
    <row r="2641" ht="15.75" customHeight="1">
      <c r="E2641" s="1" t="s">
        <v>1106</v>
      </c>
    </row>
    <row r="2642" ht="15.75" customHeight="1">
      <c r="E2642" s="1" t="s">
        <v>1106</v>
      </c>
    </row>
    <row r="2643" ht="15.75" customHeight="1">
      <c r="E2643" s="1" t="s">
        <v>1106</v>
      </c>
    </row>
    <row r="2644" ht="15.75" customHeight="1">
      <c r="E2644" s="1" t="s">
        <v>1106</v>
      </c>
    </row>
    <row r="2645" ht="15.75" customHeight="1">
      <c r="E2645" s="1" t="s">
        <v>1106</v>
      </c>
    </row>
    <row r="2646" ht="15.75" customHeight="1">
      <c r="E2646" s="1" t="s">
        <v>1106</v>
      </c>
    </row>
    <row r="2647" ht="15.75" customHeight="1">
      <c r="E2647" s="1" t="s">
        <v>1106</v>
      </c>
    </row>
    <row r="2648" ht="15.75" customHeight="1">
      <c r="E2648" s="1" t="s">
        <v>1106</v>
      </c>
    </row>
    <row r="2649" ht="15.75" customHeight="1">
      <c r="E2649" s="1" t="s">
        <v>1106</v>
      </c>
    </row>
    <row r="2650" ht="15.75" customHeight="1">
      <c r="E2650" s="1" t="s">
        <v>1106</v>
      </c>
    </row>
    <row r="2651" ht="15.75" customHeight="1">
      <c r="E2651" s="1" t="s">
        <v>1106</v>
      </c>
    </row>
    <row r="2652" ht="15.75" customHeight="1">
      <c r="E2652" s="1" t="s">
        <v>1106</v>
      </c>
    </row>
    <row r="2653" ht="15.75" customHeight="1">
      <c r="E2653" s="1" t="s">
        <v>1106</v>
      </c>
    </row>
    <row r="2654" ht="15.75" customHeight="1">
      <c r="E2654" s="1" t="s">
        <v>1106</v>
      </c>
    </row>
    <row r="2655" ht="15.75" customHeight="1">
      <c r="E2655" s="1" t="s">
        <v>1106</v>
      </c>
    </row>
    <row r="2656" ht="15.75" customHeight="1">
      <c r="E2656" s="1" t="s">
        <v>1106</v>
      </c>
    </row>
    <row r="2657" ht="15.75" customHeight="1">
      <c r="E2657" s="1" t="s">
        <v>1106</v>
      </c>
    </row>
    <row r="2658" ht="15.75" customHeight="1">
      <c r="E2658" s="1" t="s">
        <v>1106</v>
      </c>
    </row>
    <row r="2659" ht="15.75" customHeight="1">
      <c r="E2659" s="1" t="s">
        <v>1106</v>
      </c>
    </row>
    <row r="2660" ht="15.75" customHeight="1">
      <c r="E2660" s="1" t="s">
        <v>1106</v>
      </c>
    </row>
    <row r="2661" ht="15.75" customHeight="1">
      <c r="E2661" s="1" t="s">
        <v>1106</v>
      </c>
    </row>
    <row r="2662" ht="15.75" customHeight="1">
      <c r="E2662" s="1" t="s">
        <v>1106</v>
      </c>
    </row>
    <row r="2663" ht="15.75" customHeight="1">
      <c r="E2663" s="1" t="s">
        <v>1106</v>
      </c>
    </row>
    <row r="2664" ht="15.75" customHeight="1">
      <c r="E2664" s="1" t="s">
        <v>1106</v>
      </c>
    </row>
    <row r="2665" ht="15.75" customHeight="1">
      <c r="E2665" s="1" t="s">
        <v>1106</v>
      </c>
    </row>
    <row r="2666" ht="15.75" customHeight="1">
      <c r="E2666" s="1" t="s">
        <v>1106</v>
      </c>
    </row>
    <row r="2667" ht="15.75" customHeight="1">
      <c r="E2667" s="1" t="s">
        <v>1106</v>
      </c>
    </row>
    <row r="2668" ht="15.75" customHeight="1">
      <c r="E2668" s="1" t="s">
        <v>1106</v>
      </c>
    </row>
    <row r="2669" ht="15.75" customHeight="1">
      <c r="E2669" s="1" t="s">
        <v>1106</v>
      </c>
    </row>
    <row r="2670" ht="15.75" customHeight="1">
      <c r="E2670" s="1" t="s">
        <v>1106</v>
      </c>
    </row>
    <row r="2671" ht="15.75" customHeight="1">
      <c r="E2671" s="1" t="s">
        <v>1106</v>
      </c>
    </row>
    <row r="2672" ht="15.75" customHeight="1">
      <c r="E2672" s="1" t="s">
        <v>1106</v>
      </c>
    </row>
    <row r="2673" ht="15.75" customHeight="1">
      <c r="E2673" s="1" t="s">
        <v>1106</v>
      </c>
    </row>
    <row r="2674" ht="15.75" customHeight="1">
      <c r="E2674" s="1" t="s">
        <v>1106</v>
      </c>
    </row>
    <row r="2675" ht="15.75" customHeight="1">
      <c r="E2675" s="1" t="s">
        <v>1106</v>
      </c>
    </row>
    <row r="2676" ht="15.75" customHeight="1">
      <c r="E2676" s="1" t="s">
        <v>1106</v>
      </c>
    </row>
    <row r="2677" ht="15.75" customHeight="1">
      <c r="E2677" s="1" t="s">
        <v>1106</v>
      </c>
    </row>
    <row r="2678" ht="15.75" customHeight="1">
      <c r="E2678" s="1" t="s">
        <v>1106</v>
      </c>
    </row>
    <row r="2679" ht="15.75" customHeight="1">
      <c r="E2679" s="1" t="s">
        <v>1106</v>
      </c>
    </row>
    <row r="2680" ht="15.75" customHeight="1">
      <c r="E2680" s="1" t="s">
        <v>1106</v>
      </c>
    </row>
    <row r="2681" ht="15.75" customHeight="1">
      <c r="E2681" s="1" t="s">
        <v>1106</v>
      </c>
    </row>
    <row r="2682" ht="15.75" customHeight="1">
      <c r="E2682" s="1" t="s">
        <v>1106</v>
      </c>
    </row>
    <row r="2683" ht="15.75" customHeight="1">
      <c r="E2683" s="1" t="s">
        <v>1106</v>
      </c>
    </row>
    <row r="2684" ht="15.75" customHeight="1">
      <c r="E2684" s="1" t="s">
        <v>1106</v>
      </c>
    </row>
    <row r="2685" ht="15.75" customHeight="1">
      <c r="E2685" s="1" t="s">
        <v>1106</v>
      </c>
    </row>
    <row r="2686" ht="15.75" customHeight="1">
      <c r="E2686" s="1" t="s">
        <v>1106</v>
      </c>
    </row>
    <row r="2687" ht="15.75" customHeight="1">
      <c r="E2687" s="1" t="s">
        <v>1106</v>
      </c>
    </row>
    <row r="2688" ht="15.75" customHeight="1">
      <c r="E2688" s="1" t="s">
        <v>1106</v>
      </c>
    </row>
    <row r="2689" ht="15.75" customHeight="1">
      <c r="E2689" s="1" t="s">
        <v>1106</v>
      </c>
    </row>
    <row r="2690" ht="15.75" customHeight="1">
      <c r="E2690" s="1" t="s">
        <v>1106</v>
      </c>
    </row>
    <row r="2691" ht="15.75" customHeight="1">
      <c r="E2691" s="1" t="s">
        <v>1106</v>
      </c>
    </row>
    <row r="2692" ht="15.75" customHeight="1">
      <c r="E2692" s="1" t="s">
        <v>1106</v>
      </c>
    </row>
    <row r="2693" ht="15.75" customHeight="1">
      <c r="E2693" s="1" t="s">
        <v>1106</v>
      </c>
    </row>
    <row r="2694" ht="15.75" customHeight="1">
      <c r="E2694" s="1" t="s">
        <v>1106</v>
      </c>
    </row>
    <row r="2695" ht="15.75" customHeight="1">
      <c r="E2695" s="1" t="s">
        <v>1106</v>
      </c>
    </row>
    <row r="2696" ht="15.75" customHeight="1">
      <c r="E2696" s="1" t="s">
        <v>1106</v>
      </c>
    </row>
    <row r="2697" ht="15.75" customHeight="1">
      <c r="E2697" s="1" t="s">
        <v>1106</v>
      </c>
    </row>
    <row r="2698" ht="15.75" customHeight="1">
      <c r="E2698" s="1" t="s">
        <v>1106</v>
      </c>
    </row>
    <row r="2699" ht="15.75" customHeight="1">
      <c r="E2699" s="1" t="s">
        <v>1106</v>
      </c>
    </row>
    <row r="2700" ht="15.75" customHeight="1">
      <c r="E2700" s="1" t="s">
        <v>1106</v>
      </c>
    </row>
    <row r="2701" ht="15.75" customHeight="1">
      <c r="E2701" s="1" t="s">
        <v>1106</v>
      </c>
    </row>
    <row r="2702" ht="15.75" customHeight="1">
      <c r="E2702" s="1" t="s">
        <v>1106</v>
      </c>
    </row>
    <row r="2703" ht="15.75" customHeight="1">
      <c r="E2703" s="1" t="s">
        <v>1106</v>
      </c>
    </row>
    <row r="2704" ht="15.75" customHeight="1">
      <c r="E2704" s="1" t="s">
        <v>1106</v>
      </c>
    </row>
    <row r="2705" ht="15.75" customHeight="1">
      <c r="E2705" s="1" t="s">
        <v>1106</v>
      </c>
    </row>
    <row r="2706" ht="15.75" customHeight="1">
      <c r="E2706" s="1" t="s">
        <v>1106</v>
      </c>
    </row>
    <row r="2707" ht="15.75" customHeight="1">
      <c r="E2707" s="1" t="s">
        <v>1106</v>
      </c>
    </row>
    <row r="2708" ht="15.75" customHeight="1">
      <c r="E2708" s="1" t="s">
        <v>1106</v>
      </c>
    </row>
    <row r="2709" ht="15.75" customHeight="1">
      <c r="E2709" s="1" t="s">
        <v>1106</v>
      </c>
    </row>
    <row r="2710" ht="15.75" customHeight="1">
      <c r="E2710" s="1" t="s">
        <v>1106</v>
      </c>
    </row>
    <row r="2711" ht="15.75" customHeight="1">
      <c r="E2711" s="1" t="s">
        <v>1106</v>
      </c>
    </row>
    <row r="2712" ht="15.75" customHeight="1">
      <c r="E2712" s="1" t="s">
        <v>1106</v>
      </c>
    </row>
    <row r="2713" ht="15.75" customHeight="1">
      <c r="E2713" s="1" t="s">
        <v>1106</v>
      </c>
    </row>
    <row r="2714" ht="15.75" customHeight="1">
      <c r="E2714" s="1" t="s">
        <v>1106</v>
      </c>
    </row>
    <row r="2715" ht="15.75" customHeight="1">
      <c r="E2715" s="1" t="s">
        <v>1106</v>
      </c>
    </row>
    <row r="2716" ht="15.75" customHeight="1">
      <c r="E2716" s="1" t="s">
        <v>1106</v>
      </c>
    </row>
    <row r="2717" ht="15.75" customHeight="1">
      <c r="E2717" s="1" t="s">
        <v>1106</v>
      </c>
    </row>
    <row r="2718" ht="15.75" customHeight="1">
      <c r="E2718" s="1" t="s">
        <v>1106</v>
      </c>
    </row>
    <row r="2719" ht="15.75" customHeight="1">
      <c r="E2719" s="1" t="s">
        <v>1106</v>
      </c>
    </row>
    <row r="2720" ht="15.75" customHeight="1">
      <c r="E2720" s="1" t="s">
        <v>1106</v>
      </c>
    </row>
    <row r="2721" ht="15.75" customHeight="1">
      <c r="E2721" s="1" t="s">
        <v>1106</v>
      </c>
    </row>
    <row r="2722" ht="15.75" customHeight="1">
      <c r="E2722" s="1" t="s">
        <v>1106</v>
      </c>
    </row>
    <row r="2723" ht="15.75" customHeight="1">
      <c r="E2723" s="1" t="s">
        <v>1106</v>
      </c>
    </row>
    <row r="2724" ht="15.75" customHeight="1">
      <c r="E2724" s="1" t="s">
        <v>1106</v>
      </c>
    </row>
    <row r="2725" ht="15.75" customHeight="1">
      <c r="E2725" s="1" t="s">
        <v>1106</v>
      </c>
    </row>
    <row r="2726" ht="15.75" customHeight="1">
      <c r="E2726" s="1" t="s">
        <v>1106</v>
      </c>
    </row>
    <row r="2727" ht="15.75" customHeight="1">
      <c r="E2727" s="1" t="s">
        <v>1106</v>
      </c>
    </row>
    <row r="2728" ht="15.75" customHeight="1">
      <c r="E2728" s="1" t="s">
        <v>1106</v>
      </c>
    </row>
    <row r="2729" ht="15.75" customHeight="1">
      <c r="E2729" s="1" t="s">
        <v>1106</v>
      </c>
    </row>
    <row r="2730" ht="15.75" customHeight="1">
      <c r="E2730" s="1" t="s">
        <v>1106</v>
      </c>
    </row>
    <row r="2731" ht="15.75" customHeight="1">
      <c r="E2731" s="1" t="s">
        <v>1106</v>
      </c>
    </row>
    <row r="2732" ht="15.75" customHeight="1">
      <c r="E2732" s="1" t="s">
        <v>1106</v>
      </c>
    </row>
    <row r="2733" ht="15.75" customHeight="1">
      <c r="E2733" s="1" t="s">
        <v>1106</v>
      </c>
    </row>
    <row r="2734" ht="15.75" customHeight="1">
      <c r="E2734" s="1" t="s">
        <v>1106</v>
      </c>
    </row>
    <row r="2735" ht="15.75" customHeight="1">
      <c r="E2735" s="1" t="s">
        <v>1106</v>
      </c>
    </row>
    <row r="2736" ht="15.75" customHeight="1">
      <c r="E2736" s="1" t="s">
        <v>1106</v>
      </c>
    </row>
    <row r="2737" ht="15.75" customHeight="1">
      <c r="E2737" s="1" t="s">
        <v>1106</v>
      </c>
    </row>
    <row r="2738" ht="15.75" customHeight="1">
      <c r="E2738" s="1" t="s">
        <v>1106</v>
      </c>
    </row>
    <row r="2739" ht="15.75" customHeight="1">
      <c r="E2739" s="1" t="s">
        <v>1106</v>
      </c>
    </row>
    <row r="2740" ht="15.75" customHeight="1">
      <c r="E2740" s="1" t="s">
        <v>1106</v>
      </c>
    </row>
    <row r="2741" ht="15.75" customHeight="1">
      <c r="E2741" s="1" t="s">
        <v>1106</v>
      </c>
    </row>
    <row r="2742" ht="15.75" customHeight="1">
      <c r="E2742" s="1" t="s">
        <v>1106</v>
      </c>
    </row>
    <row r="2743" ht="15.75" customHeight="1">
      <c r="E2743" s="1" t="s">
        <v>1106</v>
      </c>
    </row>
    <row r="2744" ht="15.75" customHeight="1">
      <c r="E2744" s="1" t="s">
        <v>1106</v>
      </c>
    </row>
    <row r="2745" ht="15.75" customHeight="1">
      <c r="E2745" s="1" t="s">
        <v>1106</v>
      </c>
    </row>
    <row r="2746" ht="15.75" customHeight="1">
      <c r="E2746" s="1" t="s">
        <v>1106</v>
      </c>
    </row>
    <row r="2747" ht="15.75" customHeight="1">
      <c r="E2747" s="1" t="s">
        <v>1106</v>
      </c>
    </row>
    <row r="2748" ht="15.75" customHeight="1">
      <c r="E2748" s="1" t="s">
        <v>1106</v>
      </c>
    </row>
    <row r="2749" ht="15.75" customHeight="1">
      <c r="E2749" s="1" t="s">
        <v>1106</v>
      </c>
    </row>
    <row r="2750" ht="15.75" customHeight="1">
      <c r="E2750" s="1" t="s">
        <v>1106</v>
      </c>
    </row>
    <row r="2751" ht="15.75" customHeight="1">
      <c r="E2751" s="1" t="s">
        <v>1106</v>
      </c>
    </row>
    <row r="2752" ht="15.75" customHeight="1">
      <c r="E2752" s="1" t="s">
        <v>1106</v>
      </c>
    </row>
    <row r="2753" ht="15.75" customHeight="1">
      <c r="E2753" s="1" t="s">
        <v>1106</v>
      </c>
    </row>
    <row r="2754" ht="15.75" customHeight="1">
      <c r="E2754" s="1" t="s">
        <v>1106</v>
      </c>
    </row>
    <row r="2755" ht="15.75" customHeight="1">
      <c r="E2755" s="1" t="s">
        <v>1106</v>
      </c>
    </row>
    <row r="2756" ht="15.75" customHeight="1">
      <c r="E2756" s="1" t="s">
        <v>1106</v>
      </c>
    </row>
    <row r="2757" ht="15.75" customHeight="1">
      <c r="E2757" s="1" t="s">
        <v>1106</v>
      </c>
    </row>
    <row r="2758" ht="15.75" customHeight="1">
      <c r="E2758" s="1" t="s">
        <v>1106</v>
      </c>
    </row>
    <row r="2759" ht="15.75" customHeight="1">
      <c r="E2759" s="1" t="s">
        <v>1106</v>
      </c>
    </row>
    <row r="2760" ht="15.75" customHeight="1">
      <c r="E2760" s="1" t="s">
        <v>1106</v>
      </c>
    </row>
    <row r="2761" ht="15.75" customHeight="1">
      <c r="E2761" s="1" t="s">
        <v>1106</v>
      </c>
    </row>
    <row r="2762" ht="15.75" customHeight="1">
      <c r="E2762" s="1" t="s">
        <v>1106</v>
      </c>
    </row>
    <row r="2763" ht="15.75" customHeight="1">
      <c r="E2763" s="1" t="s">
        <v>1106</v>
      </c>
    </row>
    <row r="2764" ht="15.75" customHeight="1">
      <c r="E2764" s="1" t="s">
        <v>1106</v>
      </c>
    </row>
    <row r="2765" ht="15.75" customHeight="1">
      <c r="E2765" s="1" t="s">
        <v>1106</v>
      </c>
    </row>
    <row r="2766" ht="15.75" customHeight="1">
      <c r="E2766" s="1" t="s">
        <v>1106</v>
      </c>
    </row>
    <row r="2767" ht="15.75" customHeight="1">
      <c r="E2767" s="1" t="s">
        <v>1106</v>
      </c>
    </row>
    <row r="2768" ht="15.75" customHeight="1">
      <c r="E2768" s="1" t="s">
        <v>1106</v>
      </c>
    </row>
    <row r="2769" ht="15.75" customHeight="1">
      <c r="E2769" s="1" t="s">
        <v>1106</v>
      </c>
    </row>
    <row r="2770" ht="15.75" customHeight="1">
      <c r="E2770" s="1" t="s">
        <v>1106</v>
      </c>
    </row>
    <row r="2771" ht="15.75" customHeight="1">
      <c r="E2771" s="1" t="s">
        <v>1106</v>
      </c>
    </row>
    <row r="2772" ht="15.75" customHeight="1">
      <c r="E2772" s="1" t="s">
        <v>1106</v>
      </c>
    </row>
    <row r="2773" ht="15.75" customHeight="1">
      <c r="E2773" s="1" t="s">
        <v>1106</v>
      </c>
    </row>
    <row r="2774" ht="15.75" customHeight="1">
      <c r="E2774" s="1" t="s">
        <v>1106</v>
      </c>
    </row>
    <row r="2775" ht="15.75" customHeight="1">
      <c r="E2775" s="1" t="s">
        <v>1106</v>
      </c>
    </row>
    <row r="2776" ht="15.75" customHeight="1">
      <c r="E2776" s="1" t="s">
        <v>1106</v>
      </c>
    </row>
    <row r="2777" ht="15.75" customHeight="1">
      <c r="E2777" s="1" t="s">
        <v>1106</v>
      </c>
    </row>
    <row r="2778" ht="15.75" customHeight="1">
      <c r="E2778" s="1" t="s">
        <v>1106</v>
      </c>
    </row>
    <row r="2779" ht="15.75" customHeight="1">
      <c r="E2779" s="1" t="s">
        <v>1106</v>
      </c>
    </row>
    <row r="2780" ht="15.75" customHeight="1">
      <c r="E2780" s="1" t="s">
        <v>1106</v>
      </c>
    </row>
    <row r="2781" ht="15.75" customHeight="1">
      <c r="E2781" s="1" t="s">
        <v>1106</v>
      </c>
    </row>
    <row r="2782" ht="15.75" customHeight="1">
      <c r="E2782" s="1" t="s">
        <v>1106</v>
      </c>
    </row>
    <row r="2783" ht="15.75" customHeight="1">
      <c r="E2783" s="1" t="s">
        <v>1106</v>
      </c>
    </row>
    <row r="2784" ht="15.75" customHeight="1">
      <c r="E2784" s="1" t="s">
        <v>1106</v>
      </c>
    </row>
    <row r="2785" ht="15.75" customHeight="1">
      <c r="E2785" s="1" t="s">
        <v>1106</v>
      </c>
    </row>
    <row r="2786" ht="15.75" customHeight="1">
      <c r="E2786" s="1" t="s">
        <v>1106</v>
      </c>
    </row>
    <row r="2787" ht="15.75" customHeight="1">
      <c r="E2787" s="1" t="s">
        <v>1106</v>
      </c>
    </row>
    <row r="2788" ht="15.75" customHeight="1">
      <c r="E2788" s="1" t="s">
        <v>1106</v>
      </c>
    </row>
    <row r="2789" ht="15.75" customHeight="1">
      <c r="E2789" s="1" t="s">
        <v>1106</v>
      </c>
    </row>
    <row r="2790" ht="15.75" customHeight="1">
      <c r="E2790" s="1" t="s">
        <v>1106</v>
      </c>
    </row>
    <row r="2791" ht="15.75" customHeight="1">
      <c r="E2791" s="1" t="s">
        <v>1106</v>
      </c>
    </row>
    <row r="2792" ht="15.75" customHeight="1">
      <c r="E2792" s="1" t="s">
        <v>1106</v>
      </c>
    </row>
    <row r="2793" ht="15.75" customHeight="1">
      <c r="E2793" s="1" t="s">
        <v>1106</v>
      </c>
    </row>
    <row r="2794" ht="15.75" customHeight="1">
      <c r="E2794" s="1" t="s">
        <v>1106</v>
      </c>
    </row>
    <row r="2795" ht="15.75" customHeight="1">
      <c r="E2795" s="1" t="s">
        <v>1106</v>
      </c>
    </row>
    <row r="2796" ht="15.75" customHeight="1">
      <c r="E2796" s="1" t="s">
        <v>1106</v>
      </c>
    </row>
    <row r="2797" ht="15.75" customHeight="1">
      <c r="E2797" s="1" t="s">
        <v>1106</v>
      </c>
    </row>
    <row r="2798" ht="15.75" customHeight="1">
      <c r="E2798" s="1" t="s">
        <v>1106</v>
      </c>
    </row>
    <row r="2799" ht="15.75" customHeight="1">
      <c r="E2799" s="1" t="s">
        <v>1106</v>
      </c>
    </row>
    <row r="2800" ht="15.75" customHeight="1">
      <c r="E2800" s="1" t="s">
        <v>1106</v>
      </c>
    </row>
    <row r="2801" ht="15.75" customHeight="1">
      <c r="E2801" s="1" t="s">
        <v>1106</v>
      </c>
    </row>
    <row r="2802" ht="15.75" customHeight="1">
      <c r="E2802" s="1" t="s">
        <v>1106</v>
      </c>
    </row>
    <row r="2803" ht="15.75" customHeight="1">
      <c r="E2803" s="1" t="s">
        <v>1106</v>
      </c>
    </row>
    <row r="2804" ht="15.75" customHeight="1">
      <c r="E2804" s="1" t="s">
        <v>1106</v>
      </c>
    </row>
    <row r="2805" ht="15.75" customHeight="1">
      <c r="E2805" s="1" t="s">
        <v>1106</v>
      </c>
    </row>
    <row r="2806" ht="15.75" customHeight="1">
      <c r="E2806" s="1" t="s">
        <v>1106</v>
      </c>
    </row>
    <row r="2807" ht="15.75" customHeight="1">
      <c r="E2807" s="1" t="s">
        <v>1106</v>
      </c>
    </row>
    <row r="2808" ht="15.75" customHeight="1">
      <c r="E2808" s="1" t="s">
        <v>1106</v>
      </c>
    </row>
    <row r="2809" ht="15.75" customHeight="1">
      <c r="E2809" s="1" t="s">
        <v>1106</v>
      </c>
    </row>
    <row r="2810" ht="15.75" customHeight="1">
      <c r="E2810" s="1" t="s">
        <v>1106</v>
      </c>
    </row>
    <row r="2811" ht="15.75" customHeight="1">
      <c r="E2811" s="1" t="s">
        <v>1106</v>
      </c>
    </row>
    <row r="2812" ht="15.75" customHeight="1">
      <c r="E2812" s="1" t="s">
        <v>1106</v>
      </c>
    </row>
    <row r="2813" ht="15.75" customHeight="1">
      <c r="E2813" s="1" t="s">
        <v>1106</v>
      </c>
    </row>
    <row r="2814" ht="15.75" customHeight="1">
      <c r="E2814" s="1" t="s">
        <v>1106</v>
      </c>
    </row>
    <row r="2815" ht="15.75" customHeight="1">
      <c r="E2815" s="1" t="s">
        <v>1106</v>
      </c>
    </row>
    <row r="2816" ht="15.75" customHeight="1">
      <c r="E2816" s="1" t="s">
        <v>1106</v>
      </c>
    </row>
    <row r="2817" ht="15.75" customHeight="1">
      <c r="E2817" s="1" t="s">
        <v>1106</v>
      </c>
    </row>
    <row r="2818" ht="15.75" customHeight="1">
      <c r="E2818" s="1" t="s">
        <v>1106</v>
      </c>
    </row>
    <row r="2819" ht="15.75" customHeight="1">
      <c r="E2819" s="1" t="s">
        <v>1106</v>
      </c>
    </row>
    <row r="2820" ht="15.75" customHeight="1">
      <c r="E2820" s="1" t="s">
        <v>1106</v>
      </c>
    </row>
    <row r="2821" ht="15.75" customHeight="1">
      <c r="E2821" s="1" t="s">
        <v>1106</v>
      </c>
    </row>
    <row r="2822" ht="15.75" customHeight="1">
      <c r="E2822" s="1" t="s">
        <v>1106</v>
      </c>
    </row>
    <row r="2823" ht="15.75" customHeight="1">
      <c r="E2823" s="1" t="s">
        <v>1106</v>
      </c>
    </row>
    <row r="2824" ht="15.75" customHeight="1">
      <c r="E2824" s="1" t="s">
        <v>1106</v>
      </c>
    </row>
    <row r="2825" ht="15.75" customHeight="1">
      <c r="E2825" s="1" t="s">
        <v>1106</v>
      </c>
    </row>
    <row r="2826" ht="15.75" customHeight="1">
      <c r="E2826" s="1" t="s">
        <v>1106</v>
      </c>
    </row>
    <row r="2827" ht="15.75" customHeight="1">
      <c r="E2827" s="1" t="s">
        <v>1106</v>
      </c>
    </row>
    <row r="2828" ht="15.75" customHeight="1">
      <c r="E2828" s="1" t="s">
        <v>1106</v>
      </c>
    </row>
    <row r="2829" ht="15.75" customHeight="1">
      <c r="E2829" s="1" t="s">
        <v>1106</v>
      </c>
    </row>
    <row r="2830" ht="15.75" customHeight="1">
      <c r="E2830" s="1" t="s">
        <v>1106</v>
      </c>
    </row>
    <row r="2831" ht="15.75" customHeight="1">
      <c r="E2831" s="1" t="s">
        <v>1106</v>
      </c>
    </row>
    <row r="2832" ht="15.75" customHeight="1">
      <c r="E2832" s="1" t="s">
        <v>1106</v>
      </c>
    </row>
    <row r="2833" ht="15.75" customHeight="1">
      <c r="E2833" s="1" t="s">
        <v>1106</v>
      </c>
    </row>
    <row r="2834" ht="15.75" customHeight="1">
      <c r="E2834" s="1" t="s">
        <v>1106</v>
      </c>
    </row>
    <row r="2835" ht="15.75" customHeight="1">
      <c r="E2835" s="1" t="s">
        <v>1106</v>
      </c>
    </row>
    <row r="2836" ht="15.75" customHeight="1">
      <c r="E2836" s="1" t="s">
        <v>1106</v>
      </c>
    </row>
    <row r="2837" ht="15.75" customHeight="1">
      <c r="E2837" s="1" t="s">
        <v>1106</v>
      </c>
    </row>
    <row r="2838" ht="15.75" customHeight="1">
      <c r="E2838" s="1" t="s">
        <v>1106</v>
      </c>
    </row>
    <row r="2839" ht="15.75" customHeight="1">
      <c r="E2839" s="1" t="s">
        <v>1106</v>
      </c>
    </row>
    <row r="2840" ht="15.75" customHeight="1">
      <c r="E2840" s="1" t="s">
        <v>1106</v>
      </c>
    </row>
    <row r="2841" ht="15.75" customHeight="1">
      <c r="E2841" s="1" t="s">
        <v>1106</v>
      </c>
    </row>
    <row r="2842" ht="15.75" customHeight="1">
      <c r="E2842" s="1" t="s">
        <v>1106</v>
      </c>
    </row>
    <row r="2843" ht="15.75" customHeight="1">
      <c r="E2843" s="1" t="s">
        <v>1106</v>
      </c>
    </row>
    <row r="2844" ht="15.75" customHeight="1">
      <c r="E2844" s="1" t="s">
        <v>1106</v>
      </c>
    </row>
    <row r="2845" ht="15.75" customHeight="1">
      <c r="E2845" s="1" t="s">
        <v>1106</v>
      </c>
    </row>
    <row r="2846" ht="15.75" customHeight="1">
      <c r="E2846" s="1" t="s">
        <v>1106</v>
      </c>
    </row>
    <row r="2847" ht="15.75" customHeight="1">
      <c r="E2847" s="1" t="s">
        <v>1106</v>
      </c>
    </row>
    <row r="2848" ht="15.75" customHeight="1">
      <c r="E2848" s="1" t="s">
        <v>1106</v>
      </c>
    </row>
    <row r="2849" ht="15.75" customHeight="1">
      <c r="E2849" s="1" t="s">
        <v>1106</v>
      </c>
    </row>
    <row r="2850" ht="15.75" customHeight="1">
      <c r="E2850" s="1" t="s">
        <v>1106</v>
      </c>
    </row>
    <row r="2851" ht="15.75" customHeight="1">
      <c r="E2851" s="1" t="s">
        <v>1106</v>
      </c>
    </row>
    <row r="2852" ht="15.75" customHeight="1">
      <c r="E2852" s="1" t="s">
        <v>1106</v>
      </c>
    </row>
    <row r="2853" ht="15.75" customHeight="1">
      <c r="E2853" s="1" t="s">
        <v>1106</v>
      </c>
    </row>
    <row r="2854" ht="15.75" customHeight="1">
      <c r="E2854" s="1" t="s">
        <v>1106</v>
      </c>
    </row>
    <row r="2855" ht="15.75" customHeight="1">
      <c r="E2855" s="1" t="s">
        <v>1106</v>
      </c>
    </row>
    <row r="2856" ht="15.75" customHeight="1">
      <c r="E2856" s="1" t="s">
        <v>1106</v>
      </c>
    </row>
    <row r="2857" ht="15.75" customHeight="1">
      <c r="E2857" s="1" t="s">
        <v>1106</v>
      </c>
    </row>
    <row r="2858" ht="15.75" customHeight="1">
      <c r="E2858" s="1" t="s">
        <v>1106</v>
      </c>
    </row>
    <row r="2859" ht="15.75" customHeight="1">
      <c r="E2859" s="1" t="s">
        <v>1106</v>
      </c>
    </row>
    <row r="2860" ht="15.75" customHeight="1">
      <c r="E2860" s="1" t="s">
        <v>1106</v>
      </c>
    </row>
    <row r="2861" ht="15.75" customHeight="1">
      <c r="E2861" s="1" t="s">
        <v>1106</v>
      </c>
    </row>
    <row r="2862" ht="15.75" customHeight="1">
      <c r="E2862" s="1" t="s">
        <v>1106</v>
      </c>
    </row>
    <row r="2863" ht="15.75" customHeight="1">
      <c r="E2863" s="1" t="s">
        <v>1106</v>
      </c>
    </row>
    <row r="2864" ht="15.75" customHeight="1">
      <c r="E2864" s="1" t="s">
        <v>1106</v>
      </c>
    </row>
    <row r="2865" ht="15.75" customHeight="1">
      <c r="E2865" s="1" t="s">
        <v>1106</v>
      </c>
    </row>
    <row r="2866" ht="15.75" customHeight="1">
      <c r="E2866" s="1" t="s">
        <v>1106</v>
      </c>
    </row>
    <row r="2867" ht="15.75" customHeight="1">
      <c r="E2867" s="1" t="s">
        <v>1106</v>
      </c>
    </row>
    <row r="2868" ht="15.75" customHeight="1">
      <c r="E2868" s="1" t="s">
        <v>1106</v>
      </c>
    </row>
    <row r="2869" ht="15.75" customHeight="1">
      <c r="E2869" s="1" t="s">
        <v>1106</v>
      </c>
    </row>
    <row r="2870" ht="15.75" customHeight="1">
      <c r="E2870" s="1" t="s">
        <v>1106</v>
      </c>
    </row>
    <row r="2871" ht="15.75" customHeight="1">
      <c r="E2871" s="1" t="s">
        <v>1106</v>
      </c>
    </row>
    <row r="2872" ht="15.75" customHeight="1">
      <c r="E2872" s="1" t="s">
        <v>1106</v>
      </c>
    </row>
    <row r="2873" ht="15.75" customHeight="1">
      <c r="E2873" s="1" t="s">
        <v>1106</v>
      </c>
    </row>
    <row r="2874" ht="15.75" customHeight="1">
      <c r="E2874" s="1" t="s">
        <v>1106</v>
      </c>
    </row>
    <row r="2875" ht="15.75" customHeight="1">
      <c r="E2875" s="1" t="s">
        <v>1106</v>
      </c>
    </row>
    <row r="2876" ht="15.75" customHeight="1">
      <c r="E2876" s="1" t="s">
        <v>1106</v>
      </c>
    </row>
    <row r="2877" ht="15.75" customHeight="1">
      <c r="E2877" s="1" t="s">
        <v>1106</v>
      </c>
    </row>
    <row r="2878" ht="15.75" customHeight="1">
      <c r="E2878" s="1" t="s">
        <v>1106</v>
      </c>
    </row>
    <row r="2879" ht="15.75" customHeight="1">
      <c r="E2879" s="1" t="s">
        <v>1106</v>
      </c>
    </row>
    <row r="2880" ht="15.75" customHeight="1">
      <c r="E2880" s="1" t="s">
        <v>1106</v>
      </c>
    </row>
    <row r="2881" ht="15.75" customHeight="1">
      <c r="E2881" s="1" t="s">
        <v>1106</v>
      </c>
    </row>
    <row r="2882" ht="15.75" customHeight="1">
      <c r="E2882" s="1" t="s">
        <v>1106</v>
      </c>
    </row>
    <row r="2883" ht="15.75" customHeight="1">
      <c r="E2883" s="1" t="s">
        <v>1106</v>
      </c>
    </row>
    <row r="2884" ht="15.75" customHeight="1">
      <c r="E2884" s="1" t="s">
        <v>1106</v>
      </c>
    </row>
    <row r="2885" ht="15.75" customHeight="1">
      <c r="E2885" s="1" t="s">
        <v>1106</v>
      </c>
    </row>
    <row r="2886" ht="15.75" customHeight="1">
      <c r="E2886" s="1" t="s">
        <v>1106</v>
      </c>
    </row>
    <row r="2887" ht="15.75" customHeight="1">
      <c r="E2887" s="1" t="s">
        <v>1106</v>
      </c>
    </row>
    <row r="2888" ht="15.75" customHeight="1">
      <c r="E2888" s="1" t="s">
        <v>1106</v>
      </c>
    </row>
    <row r="2889" ht="15.75" customHeight="1">
      <c r="E2889" s="1" t="s">
        <v>1106</v>
      </c>
    </row>
    <row r="2890" ht="15.75" customHeight="1">
      <c r="E2890" s="1" t="s">
        <v>1106</v>
      </c>
    </row>
    <row r="2891" ht="15.75" customHeight="1">
      <c r="E2891" s="1" t="s">
        <v>1106</v>
      </c>
    </row>
    <row r="2892" ht="15.75" customHeight="1">
      <c r="E2892" s="1" t="s">
        <v>1106</v>
      </c>
    </row>
    <row r="2893" ht="15.75" customHeight="1">
      <c r="E2893" s="1" t="s">
        <v>1106</v>
      </c>
    </row>
    <row r="2894" ht="15.75" customHeight="1">
      <c r="E2894" s="1" t="s">
        <v>1106</v>
      </c>
    </row>
    <row r="2895" ht="15.75" customHeight="1">
      <c r="E2895" s="1" t="s">
        <v>1106</v>
      </c>
    </row>
    <row r="2896" ht="15.75" customHeight="1">
      <c r="E2896" s="1" t="s">
        <v>1106</v>
      </c>
    </row>
    <row r="2897" ht="15.75" customHeight="1">
      <c r="E2897" s="1" t="s">
        <v>1106</v>
      </c>
    </row>
    <row r="2898" ht="15.75" customHeight="1">
      <c r="E2898" s="1" t="s">
        <v>1106</v>
      </c>
    </row>
    <row r="2899" ht="15.75" customHeight="1">
      <c r="E2899" s="1" t="s">
        <v>1106</v>
      </c>
    </row>
    <row r="2900" ht="15.75" customHeight="1">
      <c r="E2900" s="1" t="s">
        <v>1106</v>
      </c>
    </row>
    <row r="2901" ht="15.75" customHeight="1">
      <c r="E2901" s="1" t="s">
        <v>1106</v>
      </c>
    </row>
    <row r="2902" ht="15.75" customHeight="1">
      <c r="E2902" s="1" t="s">
        <v>1106</v>
      </c>
    </row>
    <row r="2903" ht="15.75" customHeight="1">
      <c r="E2903" s="1" t="s">
        <v>1106</v>
      </c>
    </row>
    <row r="2904" ht="15.75" customHeight="1">
      <c r="E2904" s="1" t="s">
        <v>1106</v>
      </c>
    </row>
    <row r="2905" ht="15.75" customHeight="1">
      <c r="E2905" s="1" t="s">
        <v>1106</v>
      </c>
    </row>
    <row r="2906" ht="15.75" customHeight="1">
      <c r="E2906" s="1" t="s">
        <v>1106</v>
      </c>
    </row>
    <row r="2907" ht="15.75" customHeight="1">
      <c r="E2907" s="1" t="s">
        <v>1106</v>
      </c>
    </row>
    <row r="2908" ht="15.75" customHeight="1">
      <c r="E2908" s="1" t="s">
        <v>1106</v>
      </c>
    </row>
    <row r="2909" ht="15.75" customHeight="1">
      <c r="E2909" s="1" t="s">
        <v>1106</v>
      </c>
    </row>
    <row r="2910" ht="15.75" customHeight="1">
      <c r="E2910" s="1" t="s">
        <v>1106</v>
      </c>
    </row>
    <row r="2911" ht="15.75" customHeight="1">
      <c r="E2911" s="1" t="s">
        <v>1106</v>
      </c>
    </row>
    <row r="2912" ht="15.75" customHeight="1">
      <c r="E2912" s="1" t="s">
        <v>1106</v>
      </c>
    </row>
    <row r="2913" ht="15.75" customHeight="1">
      <c r="E2913" s="1" t="s">
        <v>1106</v>
      </c>
    </row>
    <row r="2914" ht="15.75" customHeight="1">
      <c r="E2914" s="1" t="s">
        <v>1106</v>
      </c>
    </row>
    <row r="2915" ht="15.75" customHeight="1">
      <c r="E2915" s="1" t="s">
        <v>1106</v>
      </c>
    </row>
    <row r="2916" ht="15.75" customHeight="1">
      <c r="E2916" s="1" t="s">
        <v>1106</v>
      </c>
    </row>
    <row r="2917" ht="15.75" customHeight="1">
      <c r="E2917" s="1" t="s">
        <v>1106</v>
      </c>
    </row>
    <row r="2918" ht="15.75" customHeight="1">
      <c r="E2918" s="1" t="s">
        <v>1106</v>
      </c>
    </row>
    <row r="2919" ht="15.75" customHeight="1">
      <c r="E2919" s="1" t="s">
        <v>1106</v>
      </c>
    </row>
    <row r="2920" ht="15.75" customHeight="1">
      <c r="E2920" s="1" t="s">
        <v>1106</v>
      </c>
    </row>
    <row r="2921" ht="15.75" customHeight="1">
      <c r="E2921" s="1" t="s">
        <v>1106</v>
      </c>
    </row>
    <row r="2922" ht="15.75" customHeight="1">
      <c r="E2922" s="1" t="s">
        <v>1106</v>
      </c>
    </row>
    <row r="2923" ht="15.75" customHeight="1">
      <c r="E2923" s="1" t="s">
        <v>1106</v>
      </c>
    </row>
    <row r="2924" ht="15.75" customHeight="1">
      <c r="E2924" s="1" t="s">
        <v>1106</v>
      </c>
    </row>
    <row r="2925" ht="15.75" customHeight="1">
      <c r="E2925" s="1" t="s">
        <v>1106</v>
      </c>
    </row>
    <row r="2926" ht="15.75" customHeight="1">
      <c r="E2926" s="1" t="s">
        <v>1106</v>
      </c>
    </row>
    <row r="2927" ht="15.75" customHeight="1">
      <c r="E2927" s="1" t="s">
        <v>1106</v>
      </c>
    </row>
    <row r="2928" ht="15.75" customHeight="1">
      <c r="E2928" s="1" t="s">
        <v>1106</v>
      </c>
    </row>
    <row r="2929" ht="15.75" customHeight="1">
      <c r="E2929" s="1" t="s">
        <v>1106</v>
      </c>
    </row>
    <row r="2930" ht="15.75" customHeight="1">
      <c r="E2930" s="1" t="s">
        <v>1106</v>
      </c>
    </row>
    <row r="2931" ht="15.75" customHeight="1">
      <c r="E2931" s="1" t="s">
        <v>1106</v>
      </c>
    </row>
    <row r="2932" ht="15.75" customHeight="1">
      <c r="E2932" s="1" t="s">
        <v>1106</v>
      </c>
    </row>
    <row r="2933" ht="15.75" customHeight="1">
      <c r="E2933" s="1" t="s">
        <v>1106</v>
      </c>
    </row>
    <row r="2934" ht="15.75" customHeight="1">
      <c r="E2934" s="1" t="s">
        <v>1106</v>
      </c>
    </row>
    <row r="2935" ht="15.75" customHeight="1">
      <c r="E2935" s="1" t="s">
        <v>1106</v>
      </c>
    </row>
    <row r="2936" ht="15.75" customHeight="1">
      <c r="E2936" s="1" t="s">
        <v>1106</v>
      </c>
    </row>
    <row r="2937" ht="15.75" customHeight="1">
      <c r="E2937" s="1" t="s">
        <v>1106</v>
      </c>
    </row>
    <row r="2938" ht="15.75" customHeight="1">
      <c r="E2938" s="1" t="s">
        <v>1106</v>
      </c>
    </row>
    <row r="2939" ht="15.75" customHeight="1">
      <c r="E2939" s="1" t="s">
        <v>1106</v>
      </c>
    </row>
    <row r="2940" ht="15.75" customHeight="1">
      <c r="E2940" s="1" t="s">
        <v>1106</v>
      </c>
    </row>
    <row r="2941" ht="15.75" customHeight="1">
      <c r="E2941" s="1" t="s">
        <v>1106</v>
      </c>
    </row>
    <row r="2942" ht="15.75" customHeight="1">
      <c r="E2942" s="1" t="s">
        <v>1106</v>
      </c>
    </row>
    <row r="2943" ht="15.75" customHeight="1">
      <c r="E2943" s="1" t="s">
        <v>1106</v>
      </c>
    </row>
    <row r="2944" ht="15.75" customHeight="1">
      <c r="E2944" s="1" t="s">
        <v>1106</v>
      </c>
    </row>
    <row r="2945" ht="15.75" customHeight="1">
      <c r="E2945" s="1" t="s">
        <v>1106</v>
      </c>
    </row>
    <row r="2946" ht="15.75" customHeight="1">
      <c r="E2946" s="1" t="s">
        <v>1106</v>
      </c>
    </row>
    <row r="2947" ht="15.75" customHeight="1">
      <c r="E2947" s="1" t="s">
        <v>1106</v>
      </c>
    </row>
    <row r="2948" ht="15.75" customHeight="1">
      <c r="E2948" s="1" t="s">
        <v>1106</v>
      </c>
    </row>
    <row r="2949" ht="15.75" customHeight="1">
      <c r="E2949" s="1" t="s">
        <v>1106</v>
      </c>
    </row>
    <row r="2950" ht="15.75" customHeight="1">
      <c r="E2950" s="1" t="s">
        <v>1106</v>
      </c>
    </row>
    <row r="2951" ht="15.75" customHeight="1">
      <c r="E2951" s="1" t="s">
        <v>1106</v>
      </c>
    </row>
    <row r="2952" ht="15.75" customHeight="1">
      <c r="E2952" s="1" t="s">
        <v>1106</v>
      </c>
    </row>
    <row r="2953" ht="15.75" customHeight="1">
      <c r="E2953" s="1" t="s">
        <v>1106</v>
      </c>
    </row>
    <row r="2954" ht="15.75" customHeight="1">
      <c r="E2954" s="1" t="s">
        <v>1106</v>
      </c>
    </row>
    <row r="2955" ht="15.75" customHeight="1">
      <c r="E2955" s="1" t="s">
        <v>1106</v>
      </c>
    </row>
    <row r="2956" ht="15.75" customHeight="1">
      <c r="E2956" s="1" t="s">
        <v>1106</v>
      </c>
    </row>
    <row r="2957" ht="15.75" customHeight="1">
      <c r="E2957" s="1" t="s">
        <v>1106</v>
      </c>
    </row>
    <row r="2958" ht="15.75" customHeight="1">
      <c r="E2958" s="1" t="s">
        <v>1106</v>
      </c>
    </row>
    <row r="2959" ht="15.75" customHeight="1">
      <c r="E2959" s="1" t="s">
        <v>1106</v>
      </c>
    </row>
    <row r="2960" ht="15.75" customHeight="1">
      <c r="E2960" s="1" t="s">
        <v>1106</v>
      </c>
    </row>
    <row r="2961" ht="15.75" customHeight="1">
      <c r="E2961" s="1" t="s">
        <v>1106</v>
      </c>
    </row>
    <row r="2962" ht="15.75" customHeight="1">
      <c r="E2962" s="1" t="s">
        <v>1106</v>
      </c>
    </row>
    <row r="2963" ht="15.75" customHeight="1">
      <c r="E2963" s="1" t="s">
        <v>1106</v>
      </c>
    </row>
    <row r="2964" ht="15.75" customHeight="1">
      <c r="E2964" s="1" t="s">
        <v>1106</v>
      </c>
    </row>
    <row r="2965" ht="15.75" customHeight="1">
      <c r="E2965" s="1" t="s">
        <v>1106</v>
      </c>
    </row>
    <row r="2966" ht="15.75" customHeight="1">
      <c r="E2966" s="1" t="s">
        <v>1106</v>
      </c>
    </row>
    <row r="2967" ht="15.75" customHeight="1">
      <c r="E2967" s="1" t="s">
        <v>1106</v>
      </c>
    </row>
    <row r="2968" ht="15.75" customHeight="1">
      <c r="E2968" s="1" t="s">
        <v>1106</v>
      </c>
    </row>
    <row r="2969" ht="15.75" customHeight="1">
      <c r="E2969" s="1" t="s">
        <v>1106</v>
      </c>
    </row>
    <row r="2970" ht="15.75" customHeight="1">
      <c r="E2970" s="1" t="s">
        <v>1106</v>
      </c>
    </row>
    <row r="2971" ht="15.75" customHeight="1">
      <c r="E2971" s="1" t="s">
        <v>1106</v>
      </c>
    </row>
    <row r="2972" ht="15.75" customHeight="1">
      <c r="E2972" s="1" t="s">
        <v>1106</v>
      </c>
    </row>
    <row r="2973" ht="15.75" customHeight="1">
      <c r="E2973" s="1" t="s">
        <v>1106</v>
      </c>
    </row>
    <row r="2974" ht="15.75" customHeight="1">
      <c r="E2974" s="1" t="s">
        <v>1106</v>
      </c>
    </row>
    <row r="2975" ht="15.75" customHeight="1">
      <c r="E2975" s="1" t="s">
        <v>1106</v>
      </c>
    </row>
    <row r="2976" ht="15.75" customHeight="1">
      <c r="E2976" s="1" t="s">
        <v>1106</v>
      </c>
    </row>
    <row r="2977" ht="15.75" customHeight="1">
      <c r="E2977" s="1" t="s">
        <v>1106</v>
      </c>
    </row>
    <row r="2978" ht="15.75" customHeight="1">
      <c r="E2978" s="1" t="s">
        <v>1106</v>
      </c>
    </row>
    <row r="2979" ht="15.75" customHeight="1">
      <c r="E2979" s="1" t="s">
        <v>1106</v>
      </c>
    </row>
    <row r="2980" ht="15.75" customHeight="1">
      <c r="E2980" s="1" t="s">
        <v>1106</v>
      </c>
    </row>
    <row r="2981" ht="15.75" customHeight="1">
      <c r="E2981" s="1" t="s">
        <v>1106</v>
      </c>
    </row>
    <row r="2982" ht="15.75" customHeight="1">
      <c r="E2982" s="1" t="s">
        <v>1106</v>
      </c>
    </row>
    <row r="2983" ht="15.75" customHeight="1">
      <c r="E2983" s="1" t="s">
        <v>1106</v>
      </c>
    </row>
    <row r="2984" ht="15.75" customHeight="1">
      <c r="E2984" s="1" t="s">
        <v>1106</v>
      </c>
    </row>
    <row r="2985" ht="15.75" customHeight="1">
      <c r="E2985" s="1" t="s">
        <v>1106</v>
      </c>
    </row>
    <row r="2986" ht="15.75" customHeight="1">
      <c r="E2986" s="1" t="s">
        <v>1106</v>
      </c>
    </row>
    <row r="2987" ht="15.75" customHeight="1">
      <c r="E2987" s="1" t="s">
        <v>1106</v>
      </c>
    </row>
    <row r="2988" ht="15.75" customHeight="1">
      <c r="E2988" s="1" t="s">
        <v>1106</v>
      </c>
    </row>
    <row r="2989" ht="15.75" customHeight="1">
      <c r="E2989" s="1" t="s">
        <v>1106</v>
      </c>
    </row>
    <row r="2990" ht="15.75" customHeight="1">
      <c r="E2990" s="1" t="s">
        <v>1106</v>
      </c>
    </row>
    <row r="2991" ht="15.75" customHeight="1">
      <c r="E2991" s="1" t="s">
        <v>1106</v>
      </c>
    </row>
    <row r="2992" ht="15.75" customHeight="1">
      <c r="E2992" s="1" t="s">
        <v>1106</v>
      </c>
    </row>
    <row r="2993" ht="15.75" customHeight="1">
      <c r="E2993" s="1" t="s">
        <v>1106</v>
      </c>
    </row>
    <row r="2994" ht="15.75" customHeight="1">
      <c r="E2994" s="1" t="s">
        <v>1106</v>
      </c>
    </row>
    <row r="2995" ht="15.75" customHeight="1">
      <c r="E2995" s="1" t="s">
        <v>1106</v>
      </c>
    </row>
    <row r="2996" ht="15.75" customHeight="1">
      <c r="E2996" s="1" t="s">
        <v>1106</v>
      </c>
    </row>
    <row r="2997" ht="15.75" customHeight="1">
      <c r="E2997" s="1" t="s">
        <v>1106</v>
      </c>
    </row>
    <row r="2998" ht="15.75" customHeight="1">
      <c r="E2998" s="1" t="s">
        <v>1106</v>
      </c>
    </row>
    <row r="2999" ht="15.75" customHeight="1">
      <c r="E2999" s="1" t="s">
        <v>1106</v>
      </c>
    </row>
    <row r="3000" ht="15.75" customHeight="1">
      <c r="E3000" s="1" t="s">
        <v>1106</v>
      </c>
    </row>
    <row r="3001" ht="15.75" customHeight="1">
      <c r="E3001" s="1" t="s">
        <v>1106</v>
      </c>
    </row>
    <row r="3002" ht="15.75" customHeight="1">
      <c r="E3002" s="1" t="s">
        <v>1106</v>
      </c>
    </row>
    <row r="3003" ht="15.75" customHeight="1">
      <c r="E3003" s="1" t="s">
        <v>1106</v>
      </c>
    </row>
    <row r="3004" ht="15.75" customHeight="1">
      <c r="E3004" s="1" t="s">
        <v>1106</v>
      </c>
    </row>
    <row r="3005" ht="15.75" customHeight="1">
      <c r="E3005" s="1" t="s">
        <v>1106</v>
      </c>
    </row>
    <row r="3006" ht="15.75" customHeight="1">
      <c r="E3006" s="1" t="s">
        <v>1106</v>
      </c>
    </row>
    <row r="3007" ht="15.75" customHeight="1">
      <c r="E3007" s="1" t="s">
        <v>1106</v>
      </c>
    </row>
    <row r="3008" ht="15.75" customHeight="1">
      <c r="E3008" s="1" t="s">
        <v>1106</v>
      </c>
    </row>
    <row r="3009" ht="15.75" customHeight="1">
      <c r="E3009" s="1" t="s">
        <v>1106</v>
      </c>
    </row>
    <row r="3010" ht="15.75" customHeight="1">
      <c r="E3010" s="1" t="s">
        <v>1106</v>
      </c>
    </row>
    <row r="3011" ht="15.75" customHeight="1">
      <c r="E3011" s="1" t="s">
        <v>1106</v>
      </c>
    </row>
    <row r="3012" ht="15.75" customHeight="1">
      <c r="E3012" s="1" t="s">
        <v>1106</v>
      </c>
    </row>
    <row r="3013" ht="15.75" customHeight="1">
      <c r="E3013" s="1" t="s">
        <v>1106</v>
      </c>
    </row>
    <row r="3014" ht="15.75" customHeight="1">
      <c r="E3014" s="1" t="s">
        <v>1106</v>
      </c>
    </row>
    <row r="3015" ht="15.75" customHeight="1">
      <c r="E3015" s="1" t="s">
        <v>1106</v>
      </c>
    </row>
    <row r="3016" ht="15.75" customHeight="1">
      <c r="E3016" s="1" t="s">
        <v>1106</v>
      </c>
    </row>
    <row r="3017" ht="15.75" customHeight="1">
      <c r="E3017" s="1" t="s">
        <v>1106</v>
      </c>
    </row>
    <row r="3018" ht="15.75" customHeight="1">
      <c r="E3018" s="1" t="s">
        <v>1106</v>
      </c>
    </row>
    <row r="3019" ht="15.75" customHeight="1">
      <c r="E3019" s="1" t="s">
        <v>1106</v>
      </c>
    </row>
    <row r="3020" ht="15.75" customHeight="1">
      <c r="E3020" s="1" t="s">
        <v>1106</v>
      </c>
    </row>
    <row r="3021" ht="15.75" customHeight="1">
      <c r="E3021" s="1" t="s">
        <v>1106</v>
      </c>
    </row>
    <row r="3022" ht="15.75" customHeight="1">
      <c r="E3022" s="1" t="s">
        <v>1106</v>
      </c>
    </row>
    <row r="3023" ht="15.75" customHeight="1">
      <c r="E3023" s="1" t="s">
        <v>1106</v>
      </c>
    </row>
    <row r="3024" ht="15.75" customHeight="1">
      <c r="E3024" s="1" t="s">
        <v>1106</v>
      </c>
    </row>
    <row r="3025" ht="15.75" customHeight="1">
      <c r="E3025" s="1" t="s">
        <v>1106</v>
      </c>
    </row>
    <row r="3026" ht="15.75" customHeight="1">
      <c r="E3026" s="1" t="s">
        <v>1106</v>
      </c>
    </row>
    <row r="3027" ht="15.75" customHeight="1">
      <c r="E3027" s="1" t="s">
        <v>1106</v>
      </c>
    </row>
    <row r="3028" ht="15.75" customHeight="1">
      <c r="E3028" s="1" t="s">
        <v>1106</v>
      </c>
    </row>
    <row r="3029" ht="15.75" customHeight="1">
      <c r="E3029" s="1" t="s">
        <v>1106</v>
      </c>
    </row>
    <row r="3030" ht="15.75" customHeight="1">
      <c r="E3030" s="1" t="s">
        <v>1106</v>
      </c>
    </row>
    <row r="3031" ht="15.75" customHeight="1">
      <c r="E3031" s="1" t="s">
        <v>1106</v>
      </c>
    </row>
    <row r="3032" ht="15.75" customHeight="1">
      <c r="E3032" s="1" t="s">
        <v>1106</v>
      </c>
    </row>
    <row r="3033" ht="15.75" customHeight="1">
      <c r="E3033" s="1" t="s">
        <v>1106</v>
      </c>
    </row>
    <row r="3034" ht="15.75" customHeight="1">
      <c r="E3034" s="1" t="s">
        <v>1106</v>
      </c>
    </row>
    <row r="3035" ht="15.75" customHeight="1">
      <c r="E3035" s="1" t="s">
        <v>1106</v>
      </c>
    </row>
    <row r="3036" ht="15.75" customHeight="1">
      <c r="E3036" s="1" t="s">
        <v>1106</v>
      </c>
    </row>
    <row r="3037" ht="15.75" customHeight="1">
      <c r="E3037" s="1" t="s">
        <v>1106</v>
      </c>
    </row>
    <row r="3038" ht="15.75" customHeight="1">
      <c r="E3038" s="1" t="s">
        <v>1106</v>
      </c>
    </row>
    <row r="3039" ht="15.75" customHeight="1">
      <c r="E3039" s="1" t="s">
        <v>1106</v>
      </c>
    </row>
    <row r="3040" ht="15.75" customHeight="1">
      <c r="E3040" s="1" t="s">
        <v>1106</v>
      </c>
    </row>
    <row r="3041" ht="15.75" customHeight="1">
      <c r="E3041" s="1" t="s">
        <v>1106</v>
      </c>
    </row>
    <row r="3042" ht="15.75" customHeight="1">
      <c r="E3042" s="1" t="s">
        <v>1106</v>
      </c>
    </row>
    <row r="3043" ht="15.75" customHeight="1">
      <c r="E3043" s="1" t="s">
        <v>1106</v>
      </c>
    </row>
    <row r="3044" ht="15.75" customHeight="1">
      <c r="E3044" s="1" t="s">
        <v>1106</v>
      </c>
    </row>
    <row r="3045" ht="15.75" customHeight="1">
      <c r="E3045" s="1" t="s">
        <v>1106</v>
      </c>
    </row>
    <row r="3046" ht="15.75" customHeight="1">
      <c r="E3046" s="1" t="s">
        <v>1106</v>
      </c>
    </row>
    <row r="3047" ht="15.75" customHeight="1">
      <c r="E3047" s="1" t="s">
        <v>1106</v>
      </c>
    </row>
    <row r="3048" ht="15.75" customHeight="1">
      <c r="E3048" s="1" t="s">
        <v>1106</v>
      </c>
    </row>
    <row r="3049" ht="15.75" customHeight="1">
      <c r="E3049" s="1" t="s">
        <v>1106</v>
      </c>
    </row>
    <row r="3050" ht="15.75" customHeight="1">
      <c r="E3050" s="1" t="s">
        <v>1106</v>
      </c>
    </row>
    <row r="3051" ht="15.75" customHeight="1">
      <c r="E3051" s="1" t="s">
        <v>1106</v>
      </c>
    </row>
    <row r="3052" ht="15.75" customHeight="1">
      <c r="E3052" s="1" t="s">
        <v>1106</v>
      </c>
    </row>
    <row r="3053" ht="15.75" customHeight="1">
      <c r="E3053" s="1" t="s">
        <v>1106</v>
      </c>
    </row>
    <row r="3054" ht="15.75" customHeight="1">
      <c r="E3054" s="1" t="s">
        <v>1106</v>
      </c>
    </row>
    <row r="3055" ht="15.75" customHeight="1">
      <c r="E3055" s="1" t="s">
        <v>1106</v>
      </c>
    </row>
    <row r="3056" ht="15.75" customHeight="1">
      <c r="E3056" s="1" t="s">
        <v>1106</v>
      </c>
    </row>
    <row r="3057" ht="15.75" customHeight="1">
      <c r="E3057" s="1" t="s">
        <v>1106</v>
      </c>
    </row>
    <row r="3058" ht="15.75" customHeight="1">
      <c r="E3058" s="1" t="s">
        <v>1106</v>
      </c>
    </row>
    <row r="3059" ht="15.75" customHeight="1">
      <c r="E3059" s="1" t="s">
        <v>1106</v>
      </c>
    </row>
    <row r="3060" ht="15.75" customHeight="1">
      <c r="E3060" s="1" t="s">
        <v>1106</v>
      </c>
    </row>
    <row r="3061" ht="15.75" customHeight="1">
      <c r="E3061" s="1" t="s">
        <v>1106</v>
      </c>
    </row>
    <row r="3062" ht="15.75" customHeight="1">
      <c r="E3062" s="1" t="s">
        <v>1106</v>
      </c>
    </row>
    <row r="3063" ht="15.75" customHeight="1">
      <c r="E3063" s="1" t="s">
        <v>1106</v>
      </c>
    </row>
    <row r="3064" ht="15.75" customHeight="1">
      <c r="E3064" s="1" t="s">
        <v>1106</v>
      </c>
    </row>
    <row r="3065" ht="15.75" customHeight="1">
      <c r="E3065" s="1" t="s">
        <v>1106</v>
      </c>
    </row>
    <row r="3066" ht="15.75" customHeight="1">
      <c r="E3066" s="1" t="s">
        <v>1106</v>
      </c>
    </row>
    <row r="3067" ht="15.75" customHeight="1">
      <c r="E3067" s="1" t="s">
        <v>1106</v>
      </c>
    </row>
    <row r="3068" ht="15.75" customHeight="1">
      <c r="E3068" s="1" t="s">
        <v>1106</v>
      </c>
    </row>
    <row r="3069" ht="15.75" customHeight="1">
      <c r="E3069" s="1" t="s">
        <v>1106</v>
      </c>
    </row>
    <row r="3070" ht="15.75" customHeight="1">
      <c r="E3070" s="1" t="s">
        <v>1106</v>
      </c>
    </row>
    <row r="3071" ht="15.75" customHeight="1">
      <c r="E3071" s="1" t="s">
        <v>1106</v>
      </c>
    </row>
    <row r="3072" ht="15.75" customHeight="1">
      <c r="E3072" s="1" t="s">
        <v>1106</v>
      </c>
    </row>
    <row r="3073" ht="15.75" customHeight="1">
      <c r="E3073" s="1" t="s">
        <v>1106</v>
      </c>
    </row>
    <row r="3074" ht="15.75" customHeight="1">
      <c r="E3074" s="1" t="s">
        <v>1106</v>
      </c>
    </row>
    <row r="3075" ht="15.75" customHeight="1">
      <c r="E3075" s="1" t="s">
        <v>1106</v>
      </c>
    </row>
    <row r="3076" ht="15.75" customHeight="1">
      <c r="E3076" s="1" t="s">
        <v>1106</v>
      </c>
    </row>
    <row r="3077" ht="15.75" customHeight="1">
      <c r="E3077" s="1" t="s">
        <v>1106</v>
      </c>
    </row>
    <row r="3078" ht="15.75" customHeight="1">
      <c r="E3078" s="1" t="s">
        <v>1106</v>
      </c>
    </row>
    <row r="3079" ht="15.75" customHeight="1">
      <c r="E3079" s="1" t="s">
        <v>1106</v>
      </c>
    </row>
    <row r="3080" ht="15.75" customHeight="1">
      <c r="E3080" s="1" t="s">
        <v>1106</v>
      </c>
    </row>
    <row r="3081" ht="15.75" customHeight="1">
      <c r="E3081" s="1" t="s">
        <v>1106</v>
      </c>
    </row>
    <row r="3082" ht="15.75" customHeight="1">
      <c r="E3082" s="1" t="s">
        <v>1106</v>
      </c>
    </row>
    <row r="3083" ht="15.75" customHeight="1">
      <c r="E3083" s="1" t="s">
        <v>1106</v>
      </c>
    </row>
    <row r="3084" ht="15.75" customHeight="1">
      <c r="E3084" s="1" t="s">
        <v>1106</v>
      </c>
    </row>
    <row r="3085" ht="15.75" customHeight="1">
      <c r="E3085" s="1" t="s">
        <v>1106</v>
      </c>
    </row>
    <row r="3086" ht="15.75" customHeight="1">
      <c r="E3086" s="1" t="s">
        <v>1106</v>
      </c>
    </row>
    <row r="3087" ht="15.75" customHeight="1">
      <c r="E3087" s="1" t="s">
        <v>1106</v>
      </c>
    </row>
    <row r="3088" ht="15.75" customHeight="1">
      <c r="E3088" s="1" t="s">
        <v>1106</v>
      </c>
    </row>
    <row r="3089" ht="15.75" customHeight="1">
      <c r="E3089" s="1" t="s">
        <v>1106</v>
      </c>
    </row>
    <row r="3090" ht="15.75" customHeight="1">
      <c r="E3090" s="1" t="s">
        <v>1106</v>
      </c>
    </row>
    <row r="3091" ht="15.75" customHeight="1">
      <c r="E3091" s="1" t="s">
        <v>1106</v>
      </c>
    </row>
    <row r="3092" ht="15.75" customHeight="1">
      <c r="E3092" s="1" t="s">
        <v>1106</v>
      </c>
    </row>
    <row r="3093" ht="15.75" customHeight="1">
      <c r="E3093" s="1" t="s">
        <v>1106</v>
      </c>
    </row>
    <row r="3094" ht="15.75" customHeight="1">
      <c r="E3094" s="1" t="s">
        <v>1106</v>
      </c>
    </row>
    <row r="3095" ht="15.75" customHeight="1">
      <c r="E3095" s="1" t="s">
        <v>1106</v>
      </c>
    </row>
    <row r="3096" ht="15.75" customHeight="1">
      <c r="E3096" s="1" t="s">
        <v>1106</v>
      </c>
    </row>
    <row r="3097" ht="15.75" customHeight="1">
      <c r="E3097" s="1" t="s">
        <v>1106</v>
      </c>
    </row>
    <row r="3098" ht="15.75" customHeight="1">
      <c r="E3098" s="1" t="s">
        <v>1106</v>
      </c>
    </row>
    <row r="3099" ht="15.75" customHeight="1">
      <c r="E3099" s="1" t="s">
        <v>1106</v>
      </c>
    </row>
    <row r="3100" ht="15.75" customHeight="1">
      <c r="E3100" s="1" t="s">
        <v>1106</v>
      </c>
    </row>
    <row r="3101" ht="15.75" customHeight="1">
      <c r="E3101" s="1" t="s">
        <v>1106</v>
      </c>
    </row>
    <row r="3102" ht="15.75" customHeight="1">
      <c r="E3102" s="1" t="s">
        <v>1106</v>
      </c>
    </row>
    <row r="3103" ht="15.75" customHeight="1">
      <c r="E3103" s="1" t="s">
        <v>1106</v>
      </c>
    </row>
    <row r="3104" ht="15.75" customHeight="1">
      <c r="E3104" s="1" t="s">
        <v>1106</v>
      </c>
    </row>
    <row r="3105" ht="15.75" customHeight="1">
      <c r="E3105" s="1" t="s">
        <v>1106</v>
      </c>
    </row>
    <row r="3106" ht="15.75" customHeight="1">
      <c r="E3106" s="1" t="s">
        <v>1106</v>
      </c>
    </row>
    <row r="3107" ht="15.75" customHeight="1">
      <c r="E3107" s="1" t="s">
        <v>1106</v>
      </c>
    </row>
    <row r="3108" ht="15.75" customHeight="1">
      <c r="E3108" s="1" t="s">
        <v>1106</v>
      </c>
    </row>
    <row r="3109" ht="15.75" customHeight="1">
      <c r="E3109" s="1" t="s">
        <v>1106</v>
      </c>
    </row>
    <row r="3110" ht="15.75" customHeight="1">
      <c r="E3110" s="1" t="s">
        <v>1106</v>
      </c>
    </row>
    <row r="3111" ht="15.75" customHeight="1">
      <c r="E3111" s="1" t="s">
        <v>1106</v>
      </c>
    </row>
    <row r="3112" ht="15.75" customHeight="1">
      <c r="E3112" s="1" t="s">
        <v>1106</v>
      </c>
    </row>
    <row r="3113" ht="15.75" customHeight="1">
      <c r="E3113" s="1" t="s">
        <v>1106</v>
      </c>
    </row>
    <row r="3114" ht="15.75" customHeight="1">
      <c r="E3114" s="1" t="s">
        <v>1106</v>
      </c>
    </row>
    <row r="3115" ht="15.75" customHeight="1">
      <c r="E3115" s="1" t="s">
        <v>1106</v>
      </c>
    </row>
    <row r="3116" ht="15.75" customHeight="1">
      <c r="E3116" s="1" t="s">
        <v>1106</v>
      </c>
    </row>
    <row r="3117" ht="15.75" customHeight="1">
      <c r="E3117" s="1" t="s">
        <v>1106</v>
      </c>
    </row>
    <row r="3118" ht="15.75" customHeight="1">
      <c r="E3118" s="1" t="s">
        <v>1106</v>
      </c>
    </row>
    <row r="3119" ht="15.75" customHeight="1">
      <c r="E3119" s="1" t="s">
        <v>1106</v>
      </c>
    </row>
    <row r="3120" ht="15.75" customHeight="1">
      <c r="E3120" s="1" t="s">
        <v>1106</v>
      </c>
    </row>
    <row r="3121" ht="15.75" customHeight="1">
      <c r="E3121" s="1" t="s">
        <v>1106</v>
      </c>
    </row>
    <row r="3122" ht="15.75" customHeight="1">
      <c r="E3122" s="1" t="s">
        <v>1106</v>
      </c>
    </row>
    <row r="3123" ht="15.75" customHeight="1">
      <c r="E3123" s="1" t="s">
        <v>1106</v>
      </c>
    </row>
    <row r="3124" ht="15.75" customHeight="1">
      <c r="E3124" s="1" t="s">
        <v>1106</v>
      </c>
    </row>
    <row r="3125" ht="15.75" customHeight="1">
      <c r="E3125" s="1" t="s">
        <v>1106</v>
      </c>
    </row>
    <row r="3126" ht="15.75" customHeight="1">
      <c r="E3126" s="1" t="s">
        <v>1106</v>
      </c>
    </row>
    <row r="3127" ht="15.75" customHeight="1">
      <c r="E3127" s="1" t="s">
        <v>1106</v>
      </c>
    </row>
    <row r="3128" ht="15.75" customHeight="1">
      <c r="E3128" s="1" t="s">
        <v>1106</v>
      </c>
    </row>
    <row r="3129" ht="15.75" customHeight="1">
      <c r="E3129" s="1" t="s">
        <v>1106</v>
      </c>
    </row>
    <row r="3130" ht="15.75" customHeight="1">
      <c r="E3130" s="1" t="s">
        <v>1106</v>
      </c>
    </row>
    <row r="3131" ht="15.75" customHeight="1">
      <c r="E3131" s="1" t="s">
        <v>1106</v>
      </c>
    </row>
    <row r="3132" ht="15.75" customHeight="1">
      <c r="E3132" s="1" t="s">
        <v>1106</v>
      </c>
    </row>
    <row r="3133" ht="15.75" customHeight="1">
      <c r="E3133" s="1" t="s">
        <v>1106</v>
      </c>
    </row>
    <row r="3134" ht="15.75" customHeight="1">
      <c r="E3134" s="1" t="s">
        <v>1106</v>
      </c>
    </row>
    <row r="3135" ht="15.75" customHeight="1">
      <c r="E3135" s="1" t="s">
        <v>1106</v>
      </c>
    </row>
    <row r="3136" ht="15.75" customHeight="1">
      <c r="E3136" s="1" t="s">
        <v>1106</v>
      </c>
    </row>
    <row r="3137" ht="15.75" customHeight="1">
      <c r="E3137" s="1" t="s">
        <v>1106</v>
      </c>
    </row>
    <row r="3138" ht="15.75" customHeight="1">
      <c r="E3138" s="1" t="s">
        <v>1106</v>
      </c>
    </row>
    <row r="3139" ht="15.75" customHeight="1">
      <c r="E3139" s="1" t="s">
        <v>1106</v>
      </c>
    </row>
    <row r="3140" ht="15.75" customHeight="1">
      <c r="E3140" s="1" t="s">
        <v>1106</v>
      </c>
    </row>
    <row r="3141" ht="15.75" customHeight="1">
      <c r="E3141" s="1" t="s">
        <v>1106</v>
      </c>
    </row>
    <row r="3142" ht="15.75" customHeight="1">
      <c r="E3142" s="1" t="s">
        <v>1106</v>
      </c>
    </row>
    <row r="3143" ht="15.75" customHeight="1">
      <c r="E3143" s="1" t="s">
        <v>1106</v>
      </c>
    </row>
    <row r="3144" ht="15.75" customHeight="1">
      <c r="E3144" s="1" t="s">
        <v>1106</v>
      </c>
    </row>
    <row r="3145" ht="15.75" customHeight="1">
      <c r="E3145" s="1" t="s">
        <v>1106</v>
      </c>
    </row>
    <row r="3146" ht="15.75" customHeight="1">
      <c r="E3146" s="1" t="s">
        <v>1106</v>
      </c>
    </row>
    <row r="3147" ht="15.75" customHeight="1">
      <c r="E3147" s="1" t="s">
        <v>1106</v>
      </c>
    </row>
    <row r="3148" ht="15.75" customHeight="1">
      <c r="E3148" s="1" t="s">
        <v>1106</v>
      </c>
    </row>
    <row r="3149" ht="15.75" customHeight="1">
      <c r="E3149" s="1" t="s">
        <v>1106</v>
      </c>
    </row>
    <row r="3150" ht="15.75" customHeight="1">
      <c r="E3150" s="1" t="s">
        <v>1106</v>
      </c>
    </row>
    <row r="3151" ht="15.75" customHeight="1">
      <c r="E3151" s="1" t="s">
        <v>1106</v>
      </c>
    </row>
    <row r="3152" ht="15.75" customHeight="1">
      <c r="E3152" s="1" t="s">
        <v>1106</v>
      </c>
    </row>
    <row r="3153" ht="15.75" customHeight="1">
      <c r="E3153" s="1" t="s">
        <v>1106</v>
      </c>
    </row>
    <row r="3154" ht="15.75" customHeight="1">
      <c r="E3154" s="1" t="s">
        <v>1106</v>
      </c>
    </row>
    <row r="3155" ht="15.75" customHeight="1">
      <c r="E3155" s="1" t="s">
        <v>1106</v>
      </c>
    </row>
    <row r="3156" ht="15.75" customHeight="1">
      <c r="E3156" s="1" t="s">
        <v>1106</v>
      </c>
    </row>
    <row r="3157" ht="15.75" customHeight="1">
      <c r="E3157" s="1" t="s">
        <v>1106</v>
      </c>
    </row>
    <row r="3158" ht="15.75" customHeight="1">
      <c r="E3158" s="1" t="s">
        <v>1106</v>
      </c>
    </row>
    <row r="3159" ht="15.75" customHeight="1">
      <c r="E3159" s="1" t="s">
        <v>1106</v>
      </c>
    </row>
    <row r="3160" ht="15.75" customHeight="1">
      <c r="E3160" s="1" t="s">
        <v>1106</v>
      </c>
    </row>
    <row r="3161" ht="15.75" customHeight="1">
      <c r="E3161" s="1" t="s">
        <v>1106</v>
      </c>
    </row>
    <row r="3162" ht="15.75" customHeight="1">
      <c r="E3162" s="1" t="s">
        <v>1106</v>
      </c>
    </row>
    <row r="3163" ht="15.75" customHeight="1">
      <c r="E3163" s="1" t="s">
        <v>1106</v>
      </c>
    </row>
    <row r="3164" ht="15.75" customHeight="1">
      <c r="E3164" s="1" t="s">
        <v>1106</v>
      </c>
    </row>
    <row r="3165" ht="15.75" customHeight="1">
      <c r="E3165" s="1" t="s">
        <v>1106</v>
      </c>
    </row>
    <row r="3166" ht="15.75" customHeight="1">
      <c r="E3166" s="1" t="s">
        <v>1106</v>
      </c>
    </row>
    <row r="3167" ht="15.75" customHeight="1">
      <c r="E3167" s="1" t="s">
        <v>1106</v>
      </c>
    </row>
    <row r="3168" ht="15.75" customHeight="1">
      <c r="E3168" s="1" t="s">
        <v>1106</v>
      </c>
    </row>
    <row r="3169" ht="15.75" customHeight="1">
      <c r="E3169" s="1" t="s">
        <v>1106</v>
      </c>
    </row>
    <row r="3170" ht="15.75" customHeight="1">
      <c r="E3170" s="1" t="s">
        <v>1106</v>
      </c>
    </row>
    <row r="3171" ht="15.75" customHeight="1">
      <c r="E3171" s="1" t="s">
        <v>1106</v>
      </c>
    </row>
    <row r="3172" ht="15.75" customHeight="1">
      <c r="E3172" s="1" t="s">
        <v>1106</v>
      </c>
    </row>
    <row r="3173" ht="15.75" customHeight="1">
      <c r="E3173" s="1" t="s">
        <v>1106</v>
      </c>
    </row>
    <row r="3174" ht="15.75" customHeight="1">
      <c r="E3174" s="1" t="s">
        <v>1106</v>
      </c>
    </row>
    <row r="3175" ht="15.75" customHeight="1">
      <c r="E3175" s="1" t="s">
        <v>1106</v>
      </c>
    </row>
    <row r="3176" ht="15.75" customHeight="1">
      <c r="E3176" s="1" t="s">
        <v>1106</v>
      </c>
    </row>
    <row r="3177" ht="15.75" customHeight="1">
      <c r="E3177" s="1" t="s">
        <v>1106</v>
      </c>
    </row>
    <row r="3178" ht="15.75" customHeight="1">
      <c r="E3178" s="1" t="s">
        <v>1106</v>
      </c>
    </row>
    <row r="3179" ht="15.75" customHeight="1">
      <c r="E3179" s="1" t="s">
        <v>1106</v>
      </c>
    </row>
    <row r="3180" ht="15.75" customHeight="1">
      <c r="E3180" s="1" t="s">
        <v>1106</v>
      </c>
    </row>
    <row r="3181" ht="15.75" customHeight="1">
      <c r="E3181" s="1" t="s">
        <v>1106</v>
      </c>
    </row>
    <row r="3182" ht="15.75" customHeight="1">
      <c r="E3182" s="1" t="s">
        <v>1106</v>
      </c>
    </row>
    <row r="3183" ht="15.75" customHeight="1">
      <c r="E3183" s="1" t="s">
        <v>1106</v>
      </c>
    </row>
    <row r="3184" ht="15.75" customHeight="1">
      <c r="E3184" s="1" t="s">
        <v>1106</v>
      </c>
    </row>
    <row r="3185" ht="15.75" customHeight="1">
      <c r="E3185" s="1" t="s">
        <v>1106</v>
      </c>
    </row>
    <row r="3186" ht="15.75" customHeight="1">
      <c r="E3186" s="1" t="s">
        <v>1106</v>
      </c>
    </row>
    <row r="3187" ht="15.75" customHeight="1">
      <c r="E3187" s="1" t="s">
        <v>1106</v>
      </c>
    </row>
    <row r="3188" ht="15.75" customHeight="1">
      <c r="E3188" s="1" t="s">
        <v>1106</v>
      </c>
    </row>
    <row r="3189" ht="15.75" customHeight="1">
      <c r="E3189" s="1" t="s">
        <v>1106</v>
      </c>
    </row>
    <row r="3190" ht="15.75" customHeight="1">
      <c r="E3190" s="1" t="s">
        <v>1106</v>
      </c>
    </row>
    <row r="3191" ht="15.75" customHeight="1">
      <c r="E3191" s="1" t="s">
        <v>1106</v>
      </c>
    </row>
    <row r="3192" ht="15.75" customHeight="1">
      <c r="E3192" s="1" t="s">
        <v>1106</v>
      </c>
    </row>
    <row r="3193" ht="15.75" customHeight="1">
      <c r="E3193" s="1" t="s">
        <v>1106</v>
      </c>
    </row>
    <row r="3194" ht="15.75" customHeight="1">
      <c r="E3194" s="1" t="s">
        <v>1106</v>
      </c>
    </row>
    <row r="3195" ht="15.75" customHeight="1">
      <c r="E3195" s="1" t="s">
        <v>1106</v>
      </c>
    </row>
    <row r="3196" ht="15.75" customHeight="1">
      <c r="E3196" s="1" t="s">
        <v>1106</v>
      </c>
    </row>
    <row r="3197" ht="15.75" customHeight="1">
      <c r="E3197" s="1" t="s">
        <v>1106</v>
      </c>
    </row>
    <row r="3198" ht="15.75" customHeight="1">
      <c r="E3198" s="1" t="s">
        <v>1106</v>
      </c>
    </row>
    <row r="3199" ht="15.75" customHeight="1">
      <c r="E3199" s="1" t="s">
        <v>1106</v>
      </c>
    </row>
    <row r="3200" ht="15.75" customHeight="1">
      <c r="E3200" s="1" t="s">
        <v>1106</v>
      </c>
    </row>
    <row r="3201" ht="15.75" customHeight="1">
      <c r="E3201" s="1" t="s">
        <v>1106</v>
      </c>
    </row>
    <row r="3202" ht="15.75" customHeight="1">
      <c r="E3202" s="1" t="s">
        <v>1106</v>
      </c>
    </row>
    <row r="3203" ht="15.75" customHeight="1">
      <c r="E3203" s="1" t="s">
        <v>1106</v>
      </c>
    </row>
    <row r="3204" ht="15.75" customHeight="1">
      <c r="E3204" s="1" t="s">
        <v>1106</v>
      </c>
    </row>
    <row r="3205" ht="15.75" customHeight="1">
      <c r="E3205" s="1" t="s">
        <v>1106</v>
      </c>
    </row>
    <row r="3206" ht="15.75" customHeight="1">
      <c r="E3206" s="1" t="s">
        <v>1106</v>
      </c>
    </row>
    <row r="3207" ht="15.75" customHeight="1">
      <c r="E3207" s="1" t="s">
        <v>1106</v>
      </c>
    </row>
    <row r="3208" ht="15.75" customHeight="1">
      <c r="E3208" s="1" t="s">
        <v>1106</v>
      </c>
    </row>
    <row r="3209" ht="15.75" customHeight="1">
      <c r="E3209" s="1" t="s">
        <v>1106</v>
      </c>
    </row>
    <row r="3210" ht="15.75" customHeight="1">
      <c r="E3210" s="1" t="s">
        <v>1106</v>
      </c>
    </row>
    <row r="3211" ht="15.75" customHeight="1">
      <c r="E3211" s="1" t="s">
        <v>1106</v>
      </c>
    </row>
    <row r="3212" ht="15.75" customHeight="1">
      <c r="E3212" s="1" t="s">
        <v>1106</v>
      </c>
    </row>
    <row r="3213" ht="15.75" customHeight="1">
      <c r="E3213" s="1" t="s">
        <v>1106</v>
      </c>
    </row>
    <row r="3214" ht="15.75" customHeight="1">
      <c r="E3214" s="1" t="s">
        <v>1106</v>
      </c>
    </row>
    <row r="3215" ht="15.75" customHeight="1">
      <c r="E3215" s="1" t="s">
        <v>1106</v>
      </c>
    </row>
    <row r="3216" ht="15.75" customHeight="1">
      <c r="E3216" s="1" t="s">
        <v>1106</v>
      </c>
    </row>
    <row r="3217" ht="15.75" customHeight="1">
      <c r="E3217" s="1" t="s">
        <v>1106</v>
      </c>
    </row>
    <row r="3218" ht="15.75" customHeight="1">
      <c r="E3218" s="1" t="s">
        <v>1106</v>
      </c>
    </row>
    <row r="3219" ht="15.75" customHeight="1">
      <c r="E3219" s="1" t="s">
        <v>1106</v>
      </c>
    </row>
    <row r="3220" ht="15.75" customHeight="1">
      <c r="E3220" s="1" t="s">
        <v>1106</v>
      </c>
    </row>
    <row r="3221" ht="15.75" customHeight="1">
      <c r="E3221" s="1" t="s">
        <v>1106</v>
      </c>
    </row>
    <row r="3222" ht="15.75" customHeight="1">
      <c r="E3222" s="1" t="s">
        <v>1106</v>
      </c>
    </row>
    <row r="3223" ht="15.75" customHeight="1">
      <c r="E3223" s="1" t="s">
        <v>1106</v>
      </c>
    </row>
    <row r="3224" ht="15.75" customHeight="1">
      <c r="E3224" s="1" t="s">
        <v>1106</v>
      </c>
    </row>
    <row r="3225" ht="15.75" customHeight="1">
      <c r="E3225" s="1" t="s">
        <v>1106</v>
      </c>
    </row>
    <row r="3226" ht="15.75" customHeight="1">
      <c r="E3226" s="1" t="s">
        <v>1106</v>
      </c>
    </row>
    <row r="3227" ht="15.75" customHeight="1">
      <c r="E3227" s="1" t="s">
        <v>1106</v>
      </c>
    </row>
    <row r="3228" ht="15.75" customHeight="1">
      <c r="E3228" s="1" t="s">
        <v>1106</v>
      </c>
    </row>
    <row r="3229" ht="15.75" customHeight="1">
      <c r="E3229" s="1" t="s">
        <v>1106</v>
      </c>
    </row>
    <row r="3230" ht="15.75" customHeight="1">
      <c r="E3230" s="1" t="s">
        <v>1106</v>
      </c>
    </row>
    <row r="3231" ht="15.75" customHeight="1">
      <c r="E3231" s="1" t="s">
        <v>1106</v>
      </c>
    </row>
    <row r="3232" ht="15.75" customHeight="1">
      <c r="E3232" s="1" t="s">
        <v>1106</v>
      </c>
    </row>
    <row r="3233" ht="15.75" customHeight="1">
      <c r="E3233" s="1" t="s">
        <v>1106</v>
      </c>
    </row>
    <row r="3234" ht="15.75" customHeight="1">
      <c r="E3234" s="1" t="s">
        <v>1106</v>
      </c>
    </row>
    <row r="3235" ht="15.75" customHeight="1">
      <c r="E3235" s="1" t="s">
        <v>1106</v>
      </c>
    </row>
    <row r="3236" ht="15.75" customHeight="1">
      <c r="E3236" s="1" t="s">
        <v>1106</v>
      </c>
    </row>
    <row r="3237" ht="15.75" customHeight="1">
      <c r="E3237" s="1" t="s">
        <v>1106</v>
      </c>
    </row>
    <row r="3238" ht="15.75" customHeight="1">
      <c r="E3238" s="1" t="s">
        <v>1106</v>
      </c>
    </row>
    <row r="3239" ht="15.75" customHeight="1">
      <c r="E3239" s="1" t="s">
        <v>1106</v>
      </c>
    </row>
    <row r="3240" ht="15.75" customHeight="1">
      <c r="E3240" s="1" t="s">
        <v>1106</v>
      </c>
    </row>
    <row r="3241" ht="15.75" customHeight="1">
      <c r="E3241" s="1" t="s">
        <v>1106</v>
      </c>
    </row>
    <row r="3242" ht="15.75" customHeight="1">
      <c r="E3242" s="1" t="s">
        <v>1106</v>
      </c>
    </row>
    <row r="3243" ht="15.75" customHeight="1">
      <c r="E3243" s="1" t="s">
        <v>1106</v>
      </c>
    </row>
    <row r="3244" ht="15.75" customHeight="1">
      <c r="E3244" s="1" t="s">
        <v>1106</v>
      </c>
    </row>
    <row r="3245" ht="15.75" customHeight="1">
      <c r="E3245" s="1" t="s">
        <v>1106</v>
      </c>
    </row>
    <row r="3246" ht="15.75" customHeight="1">
      <c r="E3246" s="1" t="s">
        <v>1106</v>
      </c>
    </row>
    <row r="3247" ht="15.75" customHeight="1">
      <c r="E3247" s="1" t="s">
        <v>1106</v>
      </c>
    </row>
    <row r="3248" ht="15.75" customHeight="1">
      <c r="E3248" s="1" t="s">
        <v>1106</v>
      </c>
    </row>
    <row r="3249" ht="15.75" customHeight="1">
      <c r="E3249" s="1" t="s">
        <v>1106</v>
      </c>
    </row>
    <row r="3250" ht="15.75" customHeight="1">
      <c r="E3250" s="1" t="s">
        <v>1106</v>
      </c>
    </row>
    <row r="3251" ht="15.75" customHeight="1">
      <c r="E3251" s="1" t="s">
        <v>1106</v>
      </c>
    </row>
    <row r="3252" ht="15.75" customHeight="1">
      <c r="E3252" s="1" t="s">
        <v>1106</v>
      </c>
    </row>
    <row r="3253" ht="15.75" customHeight="1">
      <c r="E3253" s="1" t="s">
        <v>1106</v>
      </c>
    </row>
    <row r="3254" ht="15.75" customHeight="1">
      <c r="E3254" s="1" t="s">
        <v>1106</v>
      </c>
    </row>
    <row r="3255" ht="15.75" customHeight="1">
      <c r="E3255" s="1" t="s">
        <v>1106</v>
      </c>
    </row>
    <row r="3256" ht="15.75" customHeight="1">
      <c r="E3256" s="1" t="s">
        <v>1106</v>
      </c>
    </row>
    <row r="3257" ht="15.75" customHeight="1">
      <c r="E3257" s="1" t="s">
        <v>1106</v>
      </c>
    </row>
    <row r="3258" ht="15.75" customHeight="1">
      <c r="E3258" s="1" t="s">
        <v>1106</v>
      </c>
    </row>
    <row r="3259" ht="15.75" customHeight="1">
      <c r="E3259" s="1" t="s">
        <v>1106</v>
      </c>
    </row>
    <row r="3260" ht="15.75" customHeight="1">
      <c r="E3260" s="1" t="s">
        <v>1106</v>
      </c>
    </row>
    <row r="3261" ht="15.75" customHeight="1">
      <c r="E3261" s="1" t="s">
        <v>1106</v>
      </c>
    </row>
    <row r="3262" ht="15.75" customHeight="1">
      <c r="E3262" s="1" t="s">
        <v>1106</v>
      </c>
    </row>
    <row r="3263" ht="15.75" customHeight="1">
      <c r="E3263" s="1" t="s">
        <v>1106</v>
      </c>
    </row>
    <row r="3264" ht="15.75" customHeight="1">
      <c r="E3264" s="1" t="s">
        <v>1106</v>
      </c>
    </row>
    <row r="3265" ht="15.75" customHeight="1">
      <c r="E3265" s="1" t="s">
        <v>1106</v>
      </c>
    </row>
    <row r="3266" ht="15.75" customHeight="1">
      <c r="E3266" s="1" t="s">
        <v>1106</v>
      </c>
    </row>
    <row r="3267" ht="15.75" customHeight="1">
      <c r="E3267" s="1" t="s">
        <v>1106</v>
      </c>
    </row>
    <row r="3268" ht="15.75" customHeight="1">
      <c r="E3268" s="1" t="s">
        <v>1106</v>
      </c>
    </row>
    <row r="3269" ht="15.75" customHeight="1">
      <c r="E3269" s="1" t="s">
        <v>1106</v>
      </c>
    </row>
    <row r="3270" ht="15.75" customHeight="1">
      <c r="E3270" s="1" t="s">
        <v>1106</v>
      </c>
    </row>
    <row r="3271" ht="15.75" customHeight="1">
      <c r="E3271" s="1" t="s">
        <v>1106</v>
      </c>
    </row>
    <row r="3272" ht="15.75" customHeight="1">
      <c r="E3272" s="1" t="s">
        <v>1106</v>
      </c>
    </row>
    <row r="3273" ht="15.75" customHeight="1">
      <c r="E3273" s="1" t="s">
        <v>1106</v>
      </c>
    </row>
    <row r="3274" ht="15.75" customHeight="1">
      <c r="E3274" s="1" t="s">
        <v>1106</v>
      </c>
    </row>
    <row r="3275" ht="15.75" customHeight="1">
      <c r="E3275" s="1" t="s">
        <v>1106</v>
      </c>
    </row>
    <row r="3276" ht="15.75" customHeight="1">
      <c r="E3276" s="1" t="s">
        <v>1106</v>
      </c>
    </row>
    <row r="3277" ht="15.75" customHeight="1">
      <c r="E3277" s="1" t="s">
        <v>1106</v>
      </c>
    </row>
    <row r="3278" ht="15.75" customHeight="1">
      <c r="E3278" s="1" t="s">
        <v>1106</v>
      </c>
    </row>
    <row r="3279" ht="15.75" customHeight="1">
      <c r="E3279" s="1" t="s">
        <v>1106</v>
      </c>
    </row>
    <row r="3280" ht="15.75" customHeight="1">
      <c r="E3280" s="1" t="s">
        <v>1106</v>
      </c>
    </row>
    <row r="3281" ht="15.75" customHeight="1">
      <c r="E3281" s="1" t="s">
        <v>1106</v>
      </c>
    </row>
    <row r="3282" ht="15.75" customHeight="1">
      <c r="E3282" s="1" t="s">
        <v>1106</v>
      </c>
    </row>
    <row r="3283" ht="15.75" customHeight="1">
      <c r="E3283" s="1" t="s">
        <v>1106</v>
      </c>
    </row>
    <row r="3284" ht="15.75" customHeight="1">
      <c r="E3284" s="1" t="s">
        <v>1106</v>
      </c>
    </row>
    <row r="3285" ht="15.75" customHeight="1">
      <c r="E3285" s="1" t="s">
        <v>1106</v>
      </c>
    </row>
    <row r="3286" ht="15.75" customHeight="1">
      <c r="E3286" s="1" t="s">
        <v>1106</v>
      </c>
    </row>
    <row r="3287" ht="15.75" customHeight="1">
      <c r="E3287" s="1" t="s">
        <v>1106</v>
      </c>
    </row>
    <row r="3288" ht="15.75" customHeight="1">
      <c r="E3288" s="1" t="s">
        <v>1106</v>
      </c>
    </row>
    <row r="3289" ht="15.75" customHeight="1">
      <c r="E3289" s="1" t="s">
        <v>1106</v>
      </c>
    </row>
    <row r="3290" ht="15.75" customHeight="1">
      <c r="E3290" s="1" t="s">
        <v>1106</v>
      </c>
    </row>
    <row r="3291" ht="15.75" customHeight="1">
      <c r="E3291" s="1" t="s">
        <v>1106</v>
      </c>
    </row>
    <row r="3292" ht="15.75" customHeight="1">
      <c r="E3292" s="1" t="s">
        <v>1106</v>
      </c>
    </row>
    <row r="3293" ht="15.75" customHeight="1">
      <c r="E3293" s="1" t="s">
        <v>1106</v>
      </c>
    </row>
    <row r="3294" ht="15.75" customHeight="1">
      <c r="E3294" s="1" t="s">
        <v>1106</v>
      </c>
    </row>
    <row r="3295" ht="15.75" customHeight="1">
      <c r="E3295" s="1" t="s">
        <v>1106</v>
      </c>
    </row>
    <row r="3296" ht="15.75" customHeight="1">
      <c r="E3296" s="1" t="s">
        <v>1106</v>
      </c>
    </row>
    <row r="3297" ht="15.75" customHeight="1">
      <c r="E3297" s="1" t="s">
        <v>1106</v>
      </c>
    </row>
    <row r="3298" ht="15.75" customHeight="1">
      <c r="E3298" s="1" t="s">
        <v>1106</v>
      </c>
    </row>
    <row r="3299" ht="15.75" customHeight="1">
      <c r="E3299" s="1" t="s">
        <v>1106</v>
      </c>
    </row>
    <row r="3300" ht="15.75" customHeight="1">
      <c r="E3300" s="1" t="s">
        <v>1106</v>
      </c>
    </row>
    <row r="3301" ht="15.75" customHeight="1">
      <c r="E3301" s="1" t="s">
        <v>1106</v>
      </c>
    </row>
    <row r="3302" ht="15.75" customHeight="1">
      <c r="E3302" s="1" t="s">
        <v>1106</v>
      </c>
    </row>
    <row r="3303" ht="15.75" customHeight="1">
      <c r="E3303" s="1" t="s">
        <v>1106</v>
      </c>
    </row>
    <row r="3304" ht="15.75" customHeight="1">
      <c r="E3304" s="1" t="s">
        <v>1106</v>
      </c>
    </row>
    <row r="3305" ht="15.75" customHeight="1">
      <c r="E3305" s="1" t="s">
        <v>1106</v>
      </c>
    </row>
    <row r="3306" ht="15.75" customHeight="1">
      <c r="E3306" s="1" t="s">
        <v>1106</v>
      </c>
    </row>
    <row r="3307" ht="15.75" customHeight="1">
      <c r="E3307" s="1" t="s">
        <v>1106</v>
      </c>
    </row>
    <row r="3308" ht="15.75" customHeight="1">
      <c r="E3308" s="1" t="s">
        <v>1106</v>
      </c>
    </row>
    <row r="3309" ht="15.75" customHeight="1">
      <c r="E3309" s="1" t="s">
        <v>1106</v>
      </c>
    </row>
    <row r="3310" ht="15.75" customHeight="1">
      <c r="E3310" s="1" t="s">
        <v>1106</v>
      </c>
    </row>
    <row r="3311" ht="15.75" customHeight="1">
      <c r="E3311" s="1" t="s">
        <v>1106</v>
      </c>
    </row>
    <row r="3312" ht="15.75" customHeight="1">
      <c r="E3312" s="1" t="s">
        <v>1106</v>
      </c>
    </row>
    <row r="3313" ht="15.75" customHeight="1">
      <c r="E3313" s="1" t="s">
        <v>1106</v>
      </c>
    </row>
    <row r="3314" ht="15.75" customHeight="1">
      <c r="E3314" s="1" t="s">
        <v>1106</v>
      </c>
    </row>
    <row r="3315" ht="15.75" customHeight="1">
      <c r="E3315" s="1" t="s">
        <v>1106</v>
      </c>
    </row>
    <row r="3316" ht="15.75" customHeight="1">
      <c r="E3316" s="1" t="s">
        <v>1106</v>
      </c>
    </row>
    <row r="3317" ht="15.75" customHeight="1">
      <c r="E3317" s="1" t="s">
        <v>1106</v>
      </c>
    </row>
    <row r="3318" ht="15.75" customHeight="1">
      <c r="E3318" s="1" t="s">
        <v>1106</v>
      </c>
    </row>
    <row r="3319" ht="15.75" customHeight="1">
      <c r="E3319" s="1" t="s">
        <v>1106</v>
      </c>
    </row>
    <row r="3320" ht="15.75" customHeight="1">
      <c r="E3320" s="1" t="s">
        <v>1106</v>
      </c>
    </row>
    <row r="3321" ht="15.75" customHeight="1">
      <c r="E3321" s="1" t="s">
        <v>1106</v>
      </c>
    </row>
    <row r="3322" ht="15.75" customHeight="1">
      <c r="E3322" s="1" t="s">
        <v>1106</v>
      </c>
    </row>
    <row r="3323" ht="15.75" customHeight="1">
      <c r="E3323" s="1" t="s">
        <v>1106</v>
      </c>
    </row>
    <row r="3324" ht="15.75" customHeight="1">
      <c r="E3324" s="1" t="s">
        <v>1106</v>
      </c>
    </row>
    <row r="3325" ht="15.75" customHeight="1">
      <c r="E3325" s="1" t="s">
        <v>1106</v>
      </c>
    </row>
    <row r="3326" ht="15.75" customHeight="1">
      <c r="E3326" s="1" t="s">
        <v>1106</v>
      </c>
    </row>
    <row r="3327" ht="15.75" customHeight="1">
      <c r="E3327" s="1" t="s">
        <v>1106</v>
      </c>
    </row>
    <row r="3328" ht="15.75" customHeight="1">
      <c r="E3328" s="1" t="s">
        <v>1106</v>
      </c>
    </row>
    <row r="3329" ht="15.75" customHeight="1">
      <c r="E3329" s="1" t="s">
        <v>1106</v>
      </c>
    </row>
    <row r="3330" ht="15.75" customHeight="1">
      <c r="E3330" s="1" t="s">
        <v>1106</v>
      </c>
    </row>
    <row r="3331" ht="15.75" customHeight="1">
      <c r="E3331" s="1" t="s">
        <v>1106</v>
      </c>
    </row>
    <row r="3332" ht="15.75" customHeight="1">
      <c r="E3332" s="1" t="s">
        <v>1106</v>
      </c>
    </row>
    <row r="3333" ht="15.75" customHeight="1">
      <c r="E3333" s="1" t="s">
        <v>1106</v>
      </c>
    </row>
    <row r="3334" ht="15.75" customHeight="1">
      <c r="E3334" s="1" t="s">
        <v>1106</v>
      </c>
    </row>
    <row r="3335" ht="15.75" customHeight="1">
      <c r="E3335" s="1" t="s">
        <v>1106</v>
      </c>
    </row>
    <row r="3336" ht="15.75" customHeight="1">
      <c r="E3336" s="1" t="s">
        <v>1106</v>
      </c>
    </row>
    <row r="3337" ht="15.75" customHeight="1">
      <c r="E3337" s="1" t="s">
        <v>1106</v>
      </c>
    </row>
    <row r="3338" ht="15.75" customHeight="1">
      <c r="E3338" s="1" t="s">
        <v>1106</v>
      </c>
    </row>
    <row r="3339" ht="15.75" customHeight="1">
      <c r="E3339" s="1" t="s">
        <v>1106</v>
      </c>
    </row>
    <row r="3340" ht="15.75" customHeight="1">
      <c r="E3340" s="1" t="s">
        <v>1106</v>
      </c>
    </row>
    <row r="3341" ht="15.75" customHeight="1">
      <c r="E3341" s="1" t="s">
        <v>1106</v>
      </c>
    </row>
    <row r="3342" ht="15.75" customHeight="1">
      <c r="E3342" s="1" t="s">
        <v>1106</v>
      </c>
    </row>
    <row r="3343" ht="15.75" customHeight="1">
      <c r="E3343" s="1" t="s">
        <v>1106</v>
      </c>
    </row>
    <row r="3344" ht="15.75" customHeight="1">
      <c r="E3344" s="1" t="s">
        <v>1106</v>
      </c>
    </row>
    <row r="3345" ht="15.75" customHeight="1">
      <c r="E3345" s="1" t="s">
        <v>1106</v>
      </c>
    </row>
    <row r="3346" ht="15.75" customHeight="1">
      <c r="E3346" s="1" t="s">
        <v>1106</v>
      </c>
    </row>
    <row r="3347" ht="15.75" customHeight="1">
      <c r="E3347" s="1" t="s">
        <v>1106</v>
      </c>
    </row>
    <row r="3348" ht="15.75" customHeight="1">
      <c r="E3348" s="1" t="s">
        <v>1106</v>
      </c>
    </row>
    <row r="3349" ht="15.75" customHeight="1">
      <c r="E3349" s="1" t="s">
        <v>1106</v>
      </c>
    </row>
    <row r="3350" ht="15.75" customHeight="1">
      <c r="E3350" s="1" t="s">
        <v>1106</v>
      </c>
    </row>
    <row r="3351" ht="15.75" customHeight="1">
      <c r="E3351" s="1" t="s">
        <v>1106</v>
      </c>
    </row>
    <row r="3352" ht="15.75" customHeight="1">
      <c r="E3352" s="1" t="s">
        <v>1106</v>
      </c>
    </row>
    <row r="3353" ht="15.75" customHeight="1">
      <c r="E3353" s="1" t="s">
        <v>1106</v>
      </c>
    </row>
    <row r="3354" ht="15.75" customHeight="1">
      <c r="E3354" s="1" t="s">
        <v>1106</v>
      </c>
    </row>
    <row r="3355" ht="15.75" customHeight="1">
      <c r="E3355" s="1" t="s">
        <v>1106</v>
      </c>
    </row>
    <row r="3356" ht="15.75" customHeight="1">
      <c r="E3356" s="1" t="s">
        <v>1106</v>
      </c>
    </row>
    <row r="3357" ht="15.75" customHeight="1">
      <c r="E3357" s="1" t="s">
        <v>1106</v>
      </c>
    </row>
    <row r="3358" ht="15.75" customHeight="1">
      <c r="E3358" s="1" t="s">
        <v>1106</v>
      </c>
    </row>
    <row r="3359" ht="15.75" customHeight="1">
      <c r="E3359" s="1" t="s">
        <v>1106</v>
      </c>
    </row>
    <row r="3360" ht="15.75" customHeight="1">
      <c r="E3360" s="1" t="s">
        <v>1106</v>
      </c>
    </row>
    <row r="3361" ht="15.75" customHeight="1">
      <c r="E3361" s="1" t="s">
        <v>1106</v>
      </c>
    </row>
    <row r="3362" ht="15.75" customHeight="1">
      <c r="E3362" s="1" t="s">
        <v>1106</v>
      </c>
    </row>
    <row r="3363" ht="15.75" customHeight="1">
      <c r="E3363" s="1" t="s">
        <v>1106</v>
      </c>
    </row>
    <row r="3364" ht="15.75" customHeight="1">
      <c r="E3364" s="1" t="s">
        <v>1106</v>
      </c>
    </row>
    <row r="3365" ht="15.75" customHeight="1">
      <c r="E3365" s="1" t="s">
        <v>1106</v>
      </c>
    </row>
    <row r="3366" ht="15.75" customHeight="1">
      <c r="E3366" s="1" t="s">
        <v>1106</v>
      </c>
    </row>
    <row r="3367" ht="15.75" customHeight="1">
      <c r="E3367" s="1" t="s">
        <v>1106</v>
      </c>
    </row>
    <row r="3368" ht="15.75" customHeight="1">
      <c r="E3368" s="1" t="s">
        <v>1106</v>
      </c>
    </row>
    <row r="3369" ht="15.75" customHeight="1">
      <c r="E3369" s="1" t="s">
        <v>1106</v>
      </c>
    </row>
    <row r="3370" ht="15.75" customHeight="1">
      <c r="E3370" s="1" t="s">
        <v>1106</v>
      </c>
    </row>
    <row r="3371" ht="15.75" customHeight="1">
      <c r="E3371" s="1" t="s">
        <v>1106</v>
      </c>
    </row>
    <row r="3372" ht="15.75" customHeight="1">
      <c r="E3372" s="1" t="s">
        <v>1106</v>
      </c>
    </row>
    <row r="3373" ht="15.75" customHeight="1">
      <c r="E3373" s="1" t="s">
        <v>1106</v>
      </c>
    </row>
    <row r="3374" ht="15.75" customHeight="1">
      <c r="E3374" s="1" t="s">
        <v>1106</v>
      </c>
    </row>
    <row r="3375" ht="15.75" customHeight="1">
      <c r="E3375" s="1" t="s">
        <v>1106</v>
      </c>
    </row>
    <row r="3376" ht="15.75" customHeight="1">
      <c r="E3376" s="1" t="s">
        <v>1106</v>
      </c>
    </row>
    <row r="3377" ht="15.75" customHeight="1">
      <c r="E3377" s="1" t="s">
        <v>1106</v>
      </c>
    </row>
    <row r="3378" ht="15.75" customHeight="1">
      <c r="E3378" s="1" t="s">
        <v>1106</v>
      </c>
    </row>
    <row r="3379" ht="15.75" customHeight="1">
      <c r="E3379" s="1" t="s">
        <v>1106</v>
      </c>
    </row>
    <row r="3380" ht="15.75" customHeight="1">
      <c r="E3380" s="1" t="s">
        <v>1106</v>
      </c>
    </row>
    <row r="3381" ht="15.75" customHeight="1">
      <c r="E3381" s="1" t="s">
        <v>1106</v>
      </c>
    </row>
    <row r="3382" ht="15.75" customHeight="1">
      <c r="E3382" s="1" t="s">
        <v>1106</v>
      </c>
    </row>
    <row r="3383" ht="15.75" customHeight="1">
      <c r="E3383" s="1" t="s">
        <v>1106</v>
      </c>
    </row>
    <row r="3384" ht="15.75" customHeight="1">
      <c r="E3384" s="1" t="s">
        <v>1106</v>
      </c>
    </row>
    <row r="3385" ht="15.75" customHeight="1">
      <c r="E3385" s="1" t="s">
        <v>1106</v>
      </c>
    </row>
    <row r="3386" ht="15.75" customHeight="1">
      <c r="E3386" s="1" t="s">
        <v>1106</v>
      </c>
    </row>
    <row r="3387" ht="15.75" customHeight="1">
      <c r="E3387" s="1" t="s">
        <v>1106</v>
      </c>
    </row>
    <row r="3388" ht="15.75" customHeight="1">
      <c r="E3388" s="1" t="s">
        <v>1106</v>
      </c>
    </row>
    <row r="3389" ht="15.75" customHeight="1">
      <c r="E3389" s="1" t="s">
        <v>1106</v>
      </c>
    </row>
    <row r="3390" ht="15.75" customHeight="1">
      <c r="E3390" s="1" t="s">
        <v>1106</v>
      </c>
    </row>
    <row r="3391" ht="15.75" customHeight="1">
      <c r="E3391" s="1" t="s">
        <v>1106</v>
      </c>
    </row>
    <row r="3392" ht="15.75" customHeight="1">
      <c r="E3392" s="1" t="s">
        <v>1106</v>
      </c>
    </row>
    <row r="3393" ht="15.75" customHeight="1">
      <c r="E3393" s="1" t="s">
        <v>1106</v>
      </c>
    </row>
    <row r="3394" ht="15.75" customHeight="1">
      <c r="E3394" s="1" t="s">
        <v>1106</v>
      </c>
    </row>
    <row r="3395" ht="15.75" customHeight="1">
      <c r="E3395" s="1" t="s">
        <v>1106</v>
      </c>
    </row>
    <row r="3396" ht="15.75" customHeight="1">
      <c r="E3396" s="1" t="s">
        <v>1106</v>
      </c>
    </row>
    <row r="3397" ht="15.75" customHeight="1">
      <c r="E3397" s="1" t="s">
        <v>1106</v>
      </c>
    </row>
    <row r="3398" ht="15.75" customHeight="1">
      <c r="E3398" s="1" t="s">
        <v>1106</v>
      </c>
    </row>
    <row r="3399" ht="15.75" customHeight="1">
      <c r="E3399" s="1" t="s">
        <v>1106</v>
      </c>
    </row>
    <row r="3400" ht="15.75" customHeight="1">
      <c r="E3400" s="1" t="s">
        <v>1106</v>
      </c>
    </row>
    <row r="3401" ht="15.75" customHeight="1">
      <c r="E3401" s="1" t="s">
        <v>1106</v>
      </c>
    </row>
    <row r="3402" ht="15.75" customHeight="1">
      <c r="E3402" s="1" t="s">
        <v>1106</v>
      </c>
    </row>
    <row r="3403" ht="15.75" customHeight="1">
      <c r="E3403" s="1" t="s">
        <v>1106</v>
      </c>
    </row>
    <row r="3404" ht="15.75" customHeight="1">
      <c r="E3404" s="1" t="s">
        <v>1106</v>
      </c>
    </row>
    <row r="3405" ht="15.75" customHeight="1">
      <c r="E3405" s="1" t="s">
        <v>1106</v>
      </c>
    </row>
    <row r="3406" ht="15.75" customHeight="1">
      <c r="E3406" s="1" t="s">
        <v>1106</v>
      </c>
    </row>
    <row r="3407" ht="15.75" customHeight="1">
      <c r="E3407" s="1" t="s">
        <v>1106</v>
      </c>
    </row>
    <row r="3408" ht="15.75" customHeight="1">
      <c r="E3408" s="1" t="s">
        <v>1106</v>
      </c>
    </row>
    <row r="3409" ht="15.75" customHeight="1">
      <c r="E3409" s="1" t="s">
        <v>1106</v>
      </c>
    </row>
    <row r="3410" ht="15.75" customHeight="1">
      <c r="E3410" s="1" t="s">
        <v>1106</v>
      </c>
    </row>
    <row r="3411" ht="15.75" customHeight="1">
      <c r="E3411" s="1" t="s">
        <v>1106</v>
      </c>
    </row>
    <row r="3412" ht="15.75" customHeight="1">
      <c r="E3412" s="1" t="s">
        <v>1106</v>
      </c>
    </row>
    <row r="3413" ht="15.75" customHeight="1">
      <c r="E3413" s="1" t="s">
        <v>1106</v>
      </c>
    </row>
    <row r="3414" ht="15.75" customHeight="1">
      <c r="E3414" s="1" t="s">
        <v>1106</v>
      </c>
    </row>
    <row r="3415" ht="15.75" customHeight="1">
      <c r="E3415" s="1" t="s">
        <v>1106</v>
      </c>
    </row>
    <row r="3416" ht="15.75" customHeight="1">
      <c r="E3416" s="1" t="s">
        <v>1106</v>
      </c>
    </row>
    <row r="3417" ht="15.75" customHeight="1">
      <c r="E3417" s="1" t="s">
        <v>1106</v>
      </c>
    </row>
    <row r="3418" ht="15.75" customHeight="1">
      <c r="E3418" s="1" t="s">
        <v>1106</v>
      </c>
    </row>
    <row r="3419" ht="15.75" customHeight="1">
      <c r="E3419" s="1" t="s">
        <v>1106</v>
      </c>
    </row>
    <row r="3420" ht="15.75" customHeight="1">
      <c r="E3420" s="1" t="s">
        <v>1106</v>
      </c>
    </row>
    <row r="3421" ht="15.75" customHeight="1">
      <c r="E3421" s="1" t="s">
        <v>1106</v>
      </c>
    </row>
    <row r="3422" ht="15.75" customHeight="1">
      <c r="E3422" s="1" t="s">
        <v>1106</v>
      </c>
    </row>
    <row r="3423" ht="15.75" customHeight="1">
      <c r="E3423" s="1" t="s">
        <v>1106</v>
      </c>
    </row>
    <row r="3424" ht="15.75" customHeight="1">
      <c r="E3424" s="1" t="s">
        <v>1106</v>
      </c>
    </row>
    <row r="3425" ht="15.75" customHeight="1">
      <c r="E3425" s="1" t="s">
        <v>1106</v>
      </c>
    </row>
    <row r="3426" ht="15.75" customHeight="1">
      <c r="E3426" s="1" t="s">
        <v>1106</v>
      </c>
    </row>
    <row r="3427" ht="15.75" customHeight="1">
      <c r="E3427" s="1" t="s">
        <v>1106</v>
      </c>
    </row>
    <row r="3428" ht="15.75" customHeight="1">
      <c r="E3428" s="1" t="s">
        <v>1106</v>
      </c>
    </row>
    <row r="3429" ht="15.75" customHeight="1">
      <c r="E3429" s="1" t="s">
        <v>1106</v>
      </c>
    </row>
    <row r="3430" ht="15.75" customHeight="1">
      <c r="E3430" s="1" t="s">
        <v>1106</v>
      </c>
    </row>
    <row r="3431" ht="15.75" customHeight="1">
      <c r="E3431" s="1" t="s">
        <v>1106</v>
      </c>
    </row>
    <row r="3432" ht="15.75" customHeight="1">
      <c r="E3432" s="1" t="s">
        <v>1106</v>
      </c>
    </row>
    <row r="3433" ht="15.75" customHeight="1">
      <c r="E3433" s="1" t="s">
        <v>1106</v>
      </c>
    </row>
    <row r="3434" ht="15.75" customHeight="1">
      <c r="E3434" s="1" t="s">
        <v>1106</v>
      </c>
    </row>
    <row r="3435" ht="15.75" customHeight="1">
      <c r="E3435" s="1" t="s">
        <v>1106</v>
      </c>
    </row>
    <row r="3436" ht="15.75" customHeight="1">
      <c r="E3436" s="1" t="s">
        <v>1106</v>
      </c>
    </row>
    <row r="3437" ht="15.75" customHeight="1">
      <c r="E3437" s="1" t="s">
        <v>1106</v>
      </c>
    </row>
    <row r="3438" ht="15.75" customHeight="1">
      <c r="E3438" s="1" t="s">
        <v>1106</v>
      </c>
    </row>
    <row r="3439" ht="15.75" customHeight="1">
      <c r="E3439" s="1" t="s">
        <v>1106</v>
      </c>
    </row>
    <row r="3440" ht="15.75" customHeight="1">
      <c r="E3440" s="1" t="s">
        <v>1106</v>
      </c>
    </row>
    <row r="3441" ht="15.75" customHeight="1">
      <c r="E3441" s="1" t="s">
        <v>1106</v>
      </c>
    </row>
    <row r="3442" ht="15.75" customHeight="1">
      <c r="E3442" s="1" t="s">
        <v>1106</v>
      </c>
    </row>
    <row r="3443" ht="15.75" customHeight="1">
      <c r="E3443" s="1" t="s">
        <v>1106</v>
      </c>
    </row>
    <row r="3444" ht="15.75" customHeight="1">
      <c r="E3444" s="1" t="s">
        <v>1106</v>
      </c>
    </row>
    <row r="3445" ht="15.75" customHeight="1">
      <c r="E3445" s="1" t="s">
        <v>1106</v>
      </c>
    </row>
    <row r="3446" ht="15.75" customHeight="1">
      <c r="E3446" s="1" t="s">
        <v>1106</v>
      </c>
    </row>
    <row r="3447" ht="15.75" customHeight="1">
      <c r="E3447" s="1" t="s">
        <v>1106</v>
      </c>
    </row>
    <row r="3448" ht="15.75" customHeight="1">
      <c r="E3448" s="1" t="s">
        <v>1106</v>
      </c>
    </row>
    <row r="3449" ht="15.75" customHeight="1">
      <c r="E3449" s="1" t="s">
        <v>1106</v>
      </c>
    </row>
    <row r="3450" ht="15.75" customHeight="1">
      <c r="E3450" s="1" t="s">
        <v>1106</v>
      </c>
    </row>
    <row r="3451" ht="15.75" customHeight="1">
      <c r="E3451" s="1" t="s">
        <v>1106</v>
      </c>
    </row>
    <row r="3452" ht="15.75" customHeight="1">
      <c r="E3452" s="1" t="s">
        <v>1106</v>
      </c>
    </row>
    <row r="3453" ht="15.75" customHeight="1">
      <c r="E3453" s="1" t="s">
        <v>1106</v>
      </c>
    </row>
    <row r="3454" ht="15.75" customHeight="1">
      <c r="E3454" s="1" t="s">
        <v>1106</v>
      </c>
    </row>
    <row r="3455" ht="15.75" customHeight="1">
      <c r="E3455" s="1" t="s">
        <v>1106</v>
      </c>
    </row>
    <row r="3456" ht="15.75" customHeight="1">
      <c r="E3456" s="1" t="s">
        <v>1106</v>
      </c>
    </row>
    <row r="3457" ht="15.75" customHeight="1">
      <c r="E3457" s="1" t="s">
        <v>1106</v>
      </c>
    </row>
    <row r="3458" ht="15.75" customHeight="1">
      <c r="E3458" s="1" t="s">
        <v>1106</v>
      </c>
    </row>
    <row r="3459" ht="15.75" customHeight="1">
      <c r="E3459" s="1" t="s">
        <v>1106</v>
      </c>
    </row>
    <row r="3460" ht="15.75" customHeight="1">
      <c r="E3460" s="1" t="s">
        <v>1106</v>
      </c>
    </row>
    <row r="3461" ht="15.75" customHeight="1">
      <c r="E3461" s="1" t="s">
        <v>1106</v>
      </c>
    </row>
    <row r="3462" ht="15.75" customHeight="1">
      <c r="E3462" s="1" t="s">
        <v>1106</v>
      </c>
    </row>
    <row r="3463" ht="15.75" customHeight="1">
      <c r="E3463" s="1" t="s">
        <v>1106</v>
      </c>
    </row>
    <row r="3464" ht="15.75" customHeight="1">
      <c r="E3464" s="1" t="s">
        <v>1106</v>
      </c>
    </row>
    <row r="3465" ht="15.75" customHeight="1">
      <c r="E3465" s="1" t="s">
        <v>1106</v>
      </c>
    </row>
    <row r="3466" ht="15.75" customHeight="1">
      <c r="E3466" s="1" t="s">
        <v>1106</v>
      </c>
    </row>
    <row r="3467" ht="15.75" customHeight="1">
      <c r="E3467" s="1" t="s">
        <v>1106</v>
      </c>
    </row>
    <row r="3468" ht="15.75" customHeight="1">
      <c r="E3468" s="1" t="s">
        <v>1106</v>
      </c>
    </row>
    <row r="3469" ht="15.75" customHeight="1">
      <c r="E3469" s="1" t="s">
        <v>1106</v>
      </c>
    </row>
    <row r="3470" ht="15.75" customHeight="1">
      <c r="E3470" s="1" t="s">
        <v>1106</v>
      </c>
    </row>
    <row r="3471" ht="15.75" customHeight="1">
      <c r="E3471" s="1" t="s">
        <v>1106</v>
      </c>
    </row>
    <row r="3472" ht="15.75" customHeight="1">
      <c r="E3472" s="1" t="s">
        <v>1106</v>
      </c>
    </row>
    <row r="3473" ht="15.75" customHeight="1">
      <c r="E3473" s="1" t="s">
        <v>1106</v>
      </c>
    </row>
    <row r="3474" ht="15.75" customHeight="1">
      <c r="E3474" s="1" t="s">
        <v>1106</v>
      </c>
    </row>
    <row r="3475" ht="15.75" customHeight="1">
      <c r="E3475" s="1" t="s">
        <v>1106</v>
      </c>
    </row>
    <row r="3476" ht="15.75" customHeight="1">
      <c r="E3476" s="1" t="s">
        <v>1106</v>
      </c>
    </row>
    <row r="3477" ht="15.75" customHeight="1">
      <c r="E3477" s="1" t="s">
        <v>1106</v>
      </c>
    </row>
    <row r="3478" ht="15.75" customHeight="1">
      <c r="E3478" s="1" t="s">
        <v>1106</v>
      </c>
    </row>
    <row r="3479" ht="15.75" customHeight="1">
      <c r="E3479" s="1" t="s">
        <v>1106</v>
      </c>
    </row>
    <row r="3480" ht="15.75" customHeight="1">
      <c r="E3480" s="1" t="s">
        <v>1106</v>
      </c>
    </row>
    <row r="3481" ht="15.75" customHeight="1">
      <c r="E3481" s="1" t="s">
        <v>1106</v>
      </c>
    </row>
    <row r="3482" ht="15.75" customHeight="1">
      <c r="E3482" s="1" t="s">
        <v>1106</v>
      </c>
    </row>
    <row r="3483" ht="15.75" customHeight="1">
      <c r="E3483" s="1" t="s">
        <v>1106</v>
      </c>
    </row>
    <row r="3484" ht="15.75" customHeight="1">
      <c r="E3484" s="1" t="s">
        <v>1106</v>
      </c>
    </row>
    <row r="3485" ht="15.75" customHeight="1">
      <c r="E3485" s="1" t="s">
        <v>1106</v>
      </c>
    </row>
    <row r="3486" ht="15.75" customHeight="1">
      <c r="E3486" s="1" t="s">
        <v>1106</v>
      </c>
    </row>
    <row r="3487" ht="15.75" customHeight="1">
      <c r="E3487" s="1" t="s">
        <v>1106</v>
      </c>
    </row>
    <row r="3488" ht="15.75" customHeight="1">
      <c r="E3488" s="1" t="s">
        <v>1106</v>
      </c>
    </row>
    <row r="3489" ht="15.75" customHeight="1">
      <c r="E3489" s="1" t="s">
        <v>1106</v>
      </c>
    </row>
    <row r="3490" ht="15.75" customHeight="1">
      <c r="E3490" s="1" t="s">
        <v>1106</v>
      </c>
    </row>
    <row r="3491" ht="15.75" customHeight="1">
      <c r="E3491" s="1" t="s">
        <v>1106</v>
      </c>
    </row>
    <row r="3492" ht="15.75" customHeight="1">
      <c r="E3492" s="1" t="s">
        <v>1106</v>
      </c>
    </row>
    <row r="3493" ht="15.75" customHeight="1">
      <c r="E3493" s="1" t="s">
        <v>1106</v>
      </c>
    </row>
    <row r="3494" ht="15.75" customHeight="1">
      <c r="E3494" s="1" t="s">
        <v>1106</v>
      </c>
    </row>
    <row r="3495" ht="15.75" customHeight="1">
      <c r="E3495" s="1" t="s">
        <v>1106</v>
      </c>
    </row>
    <row r="3496" ht="15.75" customHeight="1">
      <c r="E3496" s="1" t="s">
        <v>1106</v>
      </c>
    </row>
    <row r="3497" ht="15.75" customHeight="1">
      <c r="E3497" s="1" t="s">
        <v>1106</v>
      </c>
    </row>
    <row r="3498" ht="15.75" customHeight="1">
      <c r="E3498" s="1" t="s">
        <v>1106</v>
      </c>
    </row>
    <row r="3499" ht="15.75" customHeight="1">
      <c r="E3499" s="1" t="s">
        <v>1106</v>
      </c>
    </row>
    <row r="3500" ht="15.75" customHeight="1">
      <c r="E3500" s="1" t="s">
        <v>1106</v>
      </c>
    </row>
    <row r="3501" ht="15.75" customHeight="1">
      <c r="E3501" s="1" t="s">
        <v>1106</v>
      </c>
    </row>
    <row r="3502" ht="15.75" customHeight="1">
      <c r="E3502" s="1" t="s">
        <v>1106</v>
      </c>
    </row>
    <row r="3503" ht="15.75" customHeight="1">
      <c r="E3503" s="1" t="s">
        <v>1106</v>
      </c>
    </row>
    <row r="3504" ht="15.75" customHeight="1">
      <c r="E3504" s="1" t="s">
        <v>1106</v>
      </c>
    </row>
    <row r="3505" ht="15.75" customHeight="1">
      <c r="E3505" s="1" t="s">
        <v>1106</v>
      </c>
    </row>
    <row r="3506" ht="15.75" customHeight="1">
      <c r="E3506" s="1" t="s">
        <v>1106</v>
      </c>
    </row>
    <row r="3507" ht="15.75" customHeight="1">
      <c r="E3507" s="1" t="s">
        <v>1106</v>
      </c>
    </row>
    <row r="3508" ht="15.75" customHeight="1">
      <c r="E3508" s="1" t="s">
        <v>1106</v>
      </c>
    </row>
    <row r="3509" ht="15.75" customHeight="1">
      <c r="E3509" s="1" t="s">
        <v>1106</v>
      </c>
    </row>
    <row r="3510" ht="15.75" customHeight="1">
      <c r="E3510" s="1" t="s">
        <v>1106</v>
      </c>
    </row>
    <row r="3511" ht="15.75" customHeight="1">
      <c r="E3511" s="1" t="s">
        <v>1106</v>
      </c>
    </row>
    <row r="3512" ht="15.75" customHeight="1">
      <c r="E3512" s="1" t="s">
        <v>1106</v>
      </c>
    </row>
    <row r="3513" ht="15.75" customHeight="1">
      <c r="E3513" s="1" t="s">
        <v>1106</v>
      </c>
    </row>
    <row r="3514" ht="15.75" customHeight="1">
      <c r="E3514" s="1" t="s">
        <v>1106</v>
      </c>
    </row>
    <row r="3515" ht="15.75" customHeight="1">
      <c r="E3515" s="1" t="s">
        <v>1106</v>
      </c>
    </row>
    <row r="3516" ht="15.75" customHeight="1">
      <c r="E3516" s="1" t="s">
        <v>1106</v>
      </c>
    </row>
    <row r="3517" ht="15.75" customHeight="1">
      <c r="E3517" s="1" t="s">
        <v>1106</v>
      </c>
    </row>
    <row r="3518" ht="15.75" customHeight="1">
      <c r="E3518" s="1" t="s">
        <v>1106</v>
      </c>
    </row>
    <row r="3519" ht="15.75" customHeight="1">
      <c r="E3519" s="1" t="s">
        <v>1106</v>
      </c>
    </row>
    <row r="3520" ht="15.75" customHeight="1">
      <c r="E3520" s="1" t="s">
        <v>1106</v>
      </c>
    </row>
    <row r="3521" ht="15.75" customHeight="1">
      <c r="E3521" s="1" t="s">
        <v>1106</v>
      </c>
    </row>
    <row r="3522" ht="15.75" customHeight="1">
      <c r="E3522" s="1" t="s">
        <v>1106</v>
      </c>
    </row>
    <row r="3523" ht="15.75" customHeight="1">
      <c r="E3523" s="1" t="s">
        <v>1106</v>
      </c>
    </row>
    <row r="3524" ht="15.75" customHeight="1">
      <c r="E3524" s="1" t="s">
        <v>1106</v>
      </c>
    </row>
    <row r="3525" ht="15.75" customHeight="1">
      <c r="E3525" s="1" t="s">
        <v>1106</v>
      </c>
    </row>
    <row r="3526" ht="15.75" customHeight="1">
      <c r="E3526" s="1" t="s">
        <v>1106</v>
      </c>
    </row>
    <row r="3527" ht="15.75" customHeight="1">
      <c r="E3527" s="1" t="s">
        <v>1106</v>
      </c>
    </row>
    <row r="3528" ht="15.75" customHeight="1">
      <c r="E3528" s="1" t="s">
        <v>1106</v>
      </c>
    </row>
    <row r="3529" ht="15.75" customHeight="1">
      <c r="E3529" s="1" t="s">
        <v>1106</v>
      </c>
    </row>
    <row r="3530" ht="15.75" customHeight="1">
      <c r="E3530" s="1" t="s">
        <v>1106</v>
      </c>
    </row>
    <row r="3531" ht="15.75" customHeight="1">
      <c r="E3531" s="1" t="s">
        <v>1106</v>
      </c>
    </row>
    <row r="3532" ht="15.75" customHeight="1">
      <c r="E3532" s="1" t="s">
        <v>1106</v>
      </c>
    </row>
    <row r="3533" ht="15.75" customHeight="1">
      <c r="E3533" s="1" t="s">
        <v>1106</v>
      </c>
    </row>
    <row r="3534" ht="15.75" customHeight="1">
      <c r="E3534" s="1" t="s">
        <v>1106</v>
      </c>
    </row>
    <row r="3535" ht="15.75" customHeight="1">
      <c r="E3535" s="1" t="s">
        <v>1106</v>
      </c>
    </row>
    <row r="3536" ht="15.75" customHeight="1">
      <c r="E3536" s="1" t="s">
        <v>1106</v>
      </c>
    </row>
    <row r="3537" ht="15.75" customHeight="1">
      <c r="E3537" s="1" t="s">
        <v>1106</v>
      </c>
    </row>
    <row r="3538" ht="15.75" customHeight="1">
      <c r="E3538" s="1" t="s">
        <v>1106</v>
      </c>
    </row>
    <row r="3539" ht="15.75" customHeight="1">
      <c r="E3539" s="1" t="s">
        <v>1106</v>
      </c>
    </row>
    <row r="3540" ht="15.75" customHeight="1">
      <c r="E3540" s="1" t="s">
        <v>1106</v>
      </c>
    </row>
    <row r="3541" ht="15.75" customHeight="1">
      <c r="E3541" s="1" t="s">
        <v>1106</v>
      </c>
    </row>
    <row r="3542" ht="15.75" customHeight="1">
      <c r="E3542" s="1" t="s">
        <v>1106</v>
      </c>
    </row>
    <row r="3543" ht="15.75" customHeight="1">
      <c r="E3543" s="1" t="s">
        <v>1106</v>
      </c>
    </row>
    <row r="3544" ht="15.75" customHeight="1">
      <c r="E3544" s="1" t="s">
        <v>1106</v>
      </c>
    </row>
    <row r="3545" ht="15.75" customHeight="1">
      <c r="E3545" s="1" t="s">
        <v>1106</v>
      </c>
    </row>
    <row r="3546" ht="15.75" customHeight="1">
      <c r="E3546" s="1" t="s">
        <v>1106</v>
      </c>
    </row>
    <row r="3547" ht="15.75" customHeight="1">
      <c r="E3547" s="1" t="s">
        <v>1106</v>
      </c>
    </row>
    <row r="3548" ht="15.75" customHeight="1">
      <c r="E3548" s="1" t="s">
        <v>1106</v>
      </c>
    </row>
    <row r="3549" ht="15.75" customHeight="1">
      <c r="E3549" s="1" t="s">
        <v>1106</v>
      </c>
    </row>
    <row r="3550" ht="15.75" customHeight="1">
      <c r="E3550" s="1" t="s">
        <v>1106</v>
      </c>
    </row>
    <row r="3551" ht="15.75" customHeight="1">
      <c r="E3551" s="1" t="s">
        <v>1106</v>
      </c>
    </row>
    <row r="3552" ht="15.75" customHeight="1">
      <c r="E3552" s="1" t="s">
        <v>1106</v>
      </c>
    </row>
    <row r="3553" ht="15.75" customHeight="1">
      <c r="E3553" s="1" t="s">
        <v>1106</v>
      </c>
    </row>
    <row r="3554" ht="15.75" customHeight="1">
      <c r="E3554" s="1" t="s">
        <v>1106</v>
      </c>
    </row>
    <row r="3555" ht="15.75" customHeight="1">
      <c r="E3555" s="1" t="s">
        <v>1106</v>
      </c>
    </row>
    <row r="3556" ht="15.75" customHeight="1">
      <c r="E3556" s="1" t="s">
        <v>1106</v>
      </c>
    </row>
    <row r="3557" ht="15.75" customHeight="1">
      <c r="E3557" s="1" t="s">
        <v>1106</v>
      </c>
    </row>
    <row r="3558" ht="15.75" customHeight="1">
      <c r="E3558" s="1" t="s">
        <v>1106</v>
      </c>
    </row>
    <row r="3559" ht="15.75" customHeight="1">
      <c r="E3559" s="1" t="s">
        <v>1106</v>
      </c>
    </row>
    <row r="3560" ht="15.75" customHeight="1">
      <c r="E3560" s="1" t="s">
        <v>1106</v>
      </c>
    </row>
    <row r="3561" ht="15.75" customHeight="1">
      <c r="E3561" s="1" t="s">
        <v>1106</v>
      </c>
    </row>
    <row r="3562" ht="15.75" customHeight="1">
      <c r="E3562" s="1" t="s">
        <v>1106</v>
      </c>
    </row>
    <row r="3563" ht="15.75" customHeight="1">
      <c r="E3563" s="1" t="s">
        <v>1106</v>
      </c>
    </row>
    <row r="3564" ht="15.75" customHeight="1">
      <c r="E3564" s="1" t="s">
        <v>1106</v>
      </c>
    </row>
    <row r="3565" ht="15.75" customHeight="1">
      <c r="E3565" s="1" t="s">
        <v>1106</v>
      </c>
    </row>
    <row r="3566" ht="15.75" customHeight="1">
      <c r="E3566" s="1" t="s">
        <v>1106</v>
      </c>
    </row>
    <row r="3567" ht="15.75" customHeight="1">
      <c r="E3567" s="1" t="s">
        <v>1106</v>
      </c>
    </row>
    <row r="3568" ht="15.75" customHeight="1">
      <c r="E3568" s="1" t="s">
        <v>1106</v>
      </c>
    </row>
    <row r="3569" ht="15.75" customHeight="1">
      <c r="E3569" s="1" t="s">
        <v>1106</v>
      </c>
    </row>
    <row r="3570" ht="15.75" customHeight="1">
      <c r="E3570" s="1" t="s">
        <v>1106</v>
      </c>
    </row>
    <row r="3571" ht="15.75" customHeight="1">
      <c r="E3571" s="1" t="s">
        <v>1106</v>
      </c>
    </row>
    <row r="3572" ht="15.75" customHeight="1">
      <c r="E3572" s="1" t="s">
        <v>1106</v>
      </c>
    </row>
    <row r="3573" ht="15.75" customHeight="1">
      <c r="E3573" s="1" t="s">
        <v>1106</v>
      </c>
    </row>
    <row r="3574" ht="15.75" customHeight="1">
      <c r="E3574" s="1" t="s">
        <v>1106</v>
      </c>
    </row>
    <row r="3575" ht="15.75" customHeight="1">
      <c r="E3575" s="1" t="s">
        <v>1106</v>
      </c>
    </row>
    <row r="3576" ht="15.75" customHeight="1">
      <c r="E3576" s="1" t="s">
        <v>1106</v>
      </c>
    </row>
    <row r="3577" ht="15.75" customHeight="1">
      <c r="E3577" s="1" t="s">
        <v>1106</v>
      </c>
    </row>
    <row r="3578" ht="15.75" customHeight="1">
      <c r="E3578" s="1" t="s">
        <v>1106</v>
      </c>
    </row>
    <row r="3579" ht="15.75" customHeight="1">
      <c r="E3579" s="1" t="s">
        <v>1106</v>
      </c>
    </row>
    <row r="3580" ht="15.75" customHeight="1">
      <c r="E3580" s="1" t="s">
        <v>1106</v>
      </c>
    </row>
    <row r="3581" ht="15.75" customHeight="1">
      <c r="E3581" s="1" t="s">
        <v>1106</v>
      </c>
    </row>
    <row r="3582" ht="15.75" customHeight="1">
      <c r="E3582" s="1" t="s">
        <v>1106</v>
      </c>
    </row>
    <row r="3583" ht="15.75" customHeight="1">
      <c r="E3583" s="1" t="s">
        <v>1106</v>
      </c>
    </row>
    <row r="3584" ht="15.75" customHeight="1">
      <c r="E3584" s="1" t="s">
        <v>1106</v>
      </c>
    </row>
    <row r="3585" ht="15.75" customHeight="1">
      <c r="E3585" s="1" t="s">
        <v>1106</v>
      </c>
    </row>
    <row r="3586" ht="15.75" customHeight="1">
      <c r="E3586" s="1" t="s">
        <v>1106</v>
      </c>
    </row>
    <row r="3587" ht="15.75" customHeight="1">
      <c r="E3587" s="1" t="s">
        <v>1106</v>
      </c>
    </row>
    <row r="3588" ht="15.75" customHeight="1">
      <c r="E3588" s="1" t="s">
        <v>1106</v>
      </c>
    </row>
    <row r="3589" ht="15.75" customHeight="1">
      <c r="E3589" s="1" t="s">
        <v>1106</v>
      </c>
    </row>
    <row r="3590" ht="15.75" customHeight="1">
      <c r="E3590" s="1" t="s">
        <v>1106</v>
      </c>
    </row>
    <row r="3591" ht="15.75" customHeight="1">
      <c r="E3591" s="1" t="s">
        <v>1106</v>
      </c>
    </row>
    <row r="3592" ht="15.75" customHeight="1">
      <c r="E3592" s="1" t="s">
        <v>1106</v>
      </c>
    </row>
    <row r="3593" ht="15.75" customHeight="1">
      <c r="E3593" s="1" t="s">
        <v>1106</v>
      </c>
    </row>
    <row r="3594" ht="15.75" customHeight="1">
      <c r="E3594" s="1" t="s">
        <v>1106</v>
      </c>
    </row>
    <row r="3595" ht="15.75" customHeight="1">
      <c r="E3595" s="1" t="s">
        <v>1106</v>
      </c>
    </row>
    <row r="3596" ht="15.75" customHeight="1">
      <c r="E3596" s="1" t="s">
        <v>1106</v>
      </c>
    </row>
    <row r="3597" ht="15.75" customHeight="1">
      <c r="E3597" s="1" t="s">
        <v>1106</v>
      </c>
    </row>
    <row r="3598" ht="15.75" customHeight="1">
      <c r="E3598" s="1" t="s">
        <v>1106</v>
      </c>
    </row>
    <row r="3599" ht="15.75" customHeight="1">
      <c r="E3599" s="1" t="s">
        <v>1106</v>
      </c>
    </row>
    <row r="3600" ht="15.75" customHeight="1">
      <c r="E3600" s="1" t="s">
        <v>1106</v>
      </c>
    </row>
    <row r="3601" ht="15.75" customHeight="1">
      <c r="E3601" s="1" t="s">
        <v>1106</v>
      </c>
    </row>
    <row r="3602" ht="15.75" customHeight="1">
      <c r="E3602" s="1" t="s">
        <v>1106</v>
      </c>
    </row>
    <row r="3603" ht="15.75" customHeight="1">
      <c r="E3603" s="1" t="s">
        <v>1106</v>
      </c>
    </row>
    <row r="3604" ht="15.75" customHeight="1">
      <c r="E3604" s="1" t="s">
        <v>1106</v>
      </c>
    </row>
    <row r="3605" ht="15.75" customHeight="1">
      <c r="E3605" s="1" t="s">
        <v>1106</v>
      </c>
    </row>
    <row r="3606" ht="15.75" customHeight="1">
      <c r="E3606" s="1" t="s">
        <v>1106</v>
      </c>
    </row>
    <row r="3607" ht="15.75" customHeight="1">
      <c r="E3607" s="1" t="s">
        <v>1106</v>
      </c>
    </row>
    <row r="3608" ht="15.75" customHeight="1">
      <c r="E3608" s="1" t="s">
        <v>1106</v>
      </c>
    </row>
    <row r="3609" ht="15.75" customHeight="1">
      <c r="E3609" s="1" t="s">
        <v>1106</v>
      </c>
    </row>
    <row r="3610" ht="15.75" customHeight="1">
      <c r="E3610" s="1" t="s">
        <v>1106</v>
      </c>
    </row>
    <row r="3611" ht="15.75" customHeight="1">
      <c r="E3611" s="1" t="s">
        <v>1106</v>
      </c>
    </row>
    <row r="3612" ht="15.75" customHeight="1">
      <c r="E3612" s="1" t="s">
        <v>1106</v>
      </c>
    </row>
    <row r="3613" ht="15.75" customHeight="1">
      <c r="E3613" s="1" t="s">
        <v>1106</v>
      </c>
    </row>
    <row r="3614" ht="15.75" customHeight="1">
      <c r="E3614" s="1" t="s">
        <v>1106</v>
      </c>
    </row>
    <row r="3615" ht="15.75" customHeight="1">
      <c r="E3615" s="1" t="s">
        <v>1106</v>
      </c>
    </row>
    <row r="3616" ht="15.75" customHeight="1">
      <c r="E3616" s="1" t="s">
        <v>1106</v>
      </c>
    </row>
    <row r="3617" ht="15.75" customHeight="1">
      <c r="E3617" s="1" t="s">
        <v>1106</v>
      </c>
    </row>
    <row r="3618" ht="15.75" customHeight="1">
      <c r="E3618" s="1" t="s">
        <v>1106</v>
      </c>
    </row>
    <row r="3619" ht="15.75" customHeight="1">
      <c r="E3619" s="1" t="s">
        <v>1106</v>
      </c>
    </row>
    <row r="3620" ht="15.75" customHeight="1">
      <c r="E3620" s="1" t="s">
        <v>1106</v>
      </c>
    </row>
    <row r="3621" ht="15.75" customHeight="1">
      <c r="E3621" s="1" t="s">
        <v>1106</v>
      </c>
    </row>
    <row r="3622" ht="15.75" customHeight="1">
      <c r="E3622" s="1" t="s">
        <v>1106</v>
      </c>
    </row>
    <row r="3623" ht="15.75" customHeight="1">
      <c r="E3623" s="1" t="s">
        <v>1106</v>
      </c>
    </row>
    <row r="3624" ht="15.75" customHeight="1">
      <c r="E3624" s="1" t="s">
        <v>1106</v>
      </c>
    </row>
    <row r="3625" ht="15.75" customHeight="1">
      <c r="E3625" s="1" t="s">
        <v>1106</v>
      </c>
    </row>
    <row r="3626" ht="15.75" customHeight="1">
      <c r="E3626" s="1" t="s">
        <v>1106</v>
      </c>
    </row>
    <row r="3627" ht="15.75" customHeight="1">
      <c r="E3627" s="1" t="s">
        <v>1106</v>
      </c>
    </row>
    <row r="3628" ht="15.75" customHeight="1">
      <c r="E3628" s="1" t="s">
        <v>1106</v>
      </c>
    </row>
    <row r="3629" ht="15.75" customHeight="1">
      <c r="E3629" s="1" t="s">
        <v>1106</v>
      </c>
    </row>
    <row r="3630" ht="15.75" customHeight="1">
      <c r="E3630" s="1" t="s">
        <v>1106</v>
      </c>
    </row>
    <row r="3631" ht="15.75" customHeight="1">
      <c r="E3631" s="1" t="s">
        <v>1106</v>
      </c>
    </row>
    <row r="3632" ht="15.75" customHeight="1">
      <c r="E3632" s="1" t="s">
        <v>1106</v>
      </c>
    </row>
    <row r="3633" ht="15.75" customHeight="1">
      <c r="E3633" s="1" t="s">
        <v>1106</v>
      </c>
    </row>
    <row r="3634" ht="15.75" customHeight="1">
      <c r="E3634" s="1" t="s">
        <v>1106</v>
      </c>
    </row>
    <row r="3635" ht="15.75" customHeight="1">
      <c r="E3635" s="1" t="s">
        <v>1106</v>
      </c>
    </row>
    <row r="3636" ht="15.75" customHeight="1">
      <c r="E3636" s="1" t="s">
        <v>1106</v>
      </c>
    </row>
    <row r="3637" ht="15.75" customHeight="1">
      <c r="E3637" s="1" t="s">
        <v>1106</v>
      </c>
    </row>
    <row r="3638" ht="15.75" customHeight="1">
      <c r="E3638" s="1" t="s">
        <v>1106</v>
      </c>
    </row>
    <row r="3639" ht="15.75" customHeight="1">
      <c r="E3639" s="1" t="s">
        <v>1106</v>
      </c>
    </row>
    <row r="3640" ht="15.75" customHeight="1">
      <c r="E3640" s="1" t="s">
        <v>1106</v>
      </c>
    </row>
    <row r="3641" ht="15.75" customHeight="1">
      <c r="E3641" s="1" t="s">
        <v>1106</v>
      </c>
    </row>
    <row r="3642" ht="15.75" customHeight="1">
      <c r="E3642" s="1" t="s">
        <v>1106</v>
      </c>
    </row>
    <row r="3643" ht="15.75" customHeight="1">
      <c r="E3643" s="1" t="s">
        <v>1106</v>
      </c>
    </row>
    <row r="3644" ht="15.75" customHeight="1">
      <c r="E3644" s="1" t="s">
        <v>1106</v>
      </c>
    </row>
    <row r="3645" ht="15.75" customHeight="1">
      <c r="E3645" s="1" t="s">
        <v>1106</v>
      </c>
    </row>
    <row r="3646" ht="15.75" customHeight="1">
      <c r="E3646" s="1" t="s">
        <v>1106</v>
      </c>
    </row>
    <row r="3647" ht="15.75" customHeight="1">
      <c r="E3647" s="1" t="s">
        <v>1106</v>
      </c>
    </row>
    <row r="3648" ht="15.75" customHeight="1">
      <c r="E3648" s="1" t="s">
        <v>1106</v>
      </c>
    </row>
    <row r="3649" ht="15.75" customHeight="1">
      <c r="E3649" s="1" t="s">
        <v>1106</v>
      </c>
    </row>
    <row r="3650" ht="15.75" customHeight="1">
      <c r="E3650" s="1" t="s">
        <v>1106</v>
      </c>
    </row>
    <row r="3651" ht="15.75" customHeight="1">
      <c r="E3651" s="1" t="s">
        <v>1106</v>
      </c>
    </row>
    <row r="3652" ht="15.75" customHeight="1">
      <c r="E3652" s="1" t="s">
        <v>1106</v>
      </c>
    </row>
    <row r="3653" ht="15.75" customHeight="1">
      <c r="E3653" s="1" t="s">
        <v>1106</v>
      </c>
    </row>
    <row r="3654" ht="15.75" customHeight="1">
      <c r="E3654" s="1" t="s">
        <v>1106</v>
      </c>
    </row>
    <row r="3655" ht="15.75" customHeight="1">
      <c r="E3655" s="1" t="s">
        <v>1106</v>
      </c>
    </row>
    <row r="3656" ht="15.75" customHeight="1">
      <c r="E3656" s="1" t="s">
        <v>1106</v>
      </c>
    </row>
    <row r="3657" ht="15.75" customHeight="1">
      <c r="E3657" s="1" t="s">
        <v>1106</v>
      </c>
    </row>
    <row r="3658" ht="15.75" customHeight="1">
      <c r="E3658" s="1" t="s">
        <v>1106</v>
      </c>
    </row>
    <row r="3659" ht="15.75" customHeight="1">
      <c r="E3659" s="1" t="s">
        <v>1106</v>
      </c>
    </row>
    <row r="3660" ht="15.75" customHeight="1">
      <c r="E3660" s="1" t="s">
        <v>1106</v>
      </c>
    </row>
    <row r="3661" ht="15.75" customHeight="1">
      <c r="E3661" s="1" t="s">
        <v>1106</v>
      </c>
    </row>
    <row r="3662" ht="15.75" customHeight="1">
      <c r="E3662" s="1" t="s">
        <v>1106</v>
      </c>
    </row>
    <row r="3663" ht="15.75" customHeight="1">
      <c r="E3663" s="1" t="s">
        <v>1106</v>
      </c>
    </row>
    <row r="3664" ht="15.75" customHeight="1">
      <c r="E3664" s="1" t="s">
        <v>1106</v>
      </c>
    </row>
    <row r="3665" ht="15.75" customHeight="1">
      <c r="E3665" s="1" t="s">
        <v>1106</v>
      </c>
    </row>
    <row r="3666" ht="15.75" customHeight="1">
      <c r="E3666" s="1" t="s">
        <v>1106</v>
      </c>
    </row>
    <row r="3667" ht="15.75" customHeight="1">
      <c r="E3667" s="1" t="s">
        <v>1106</v>
      </c>
    </row>
    <row r="3668" ht="15.75" customHeight="1">
      <c r="E3668" s="1" t="s">
        <v>1106</v>
      </c>
    </row>
    <row r="3669" ht="15.75" customHeight="1">
      <c r="E3669" s="1" t="s">
        <v>1106</v>
      </c>
    </row>
    <row r="3670" ht="15.75" customHeight="1">
      <c r="E3670" s="1" t="s">
        <v>1106</v>
      </c>
    </row>
    <row r="3671" ht="15.75" customHeight="1">
      <c r="E3671" s="1" t="s">
        <v>1106</v>
      </c>
    </row>
    <row r="3672" ht="15.75" customHeight="1">
      <c r="E3672" s="1" t="s">
        <v>1106</v>
      </c>
    </row>
    <row r="3673" ht="15.75" customHeight="1">
      <c r="E3673" s="1" t="s">
        <v>1106</v>
      </c>
    </row>
    <row r="3674" ht="15.75" customHeight="1">
      <c r="E3674" s="1" t="s">
        <v>1106</v>
      </c>
    </row>
    <row r="3675" ht="15.75" customHeight="1">
      <c r="E3675" s="1" t="s">
        <v>1106</v>
      </c>
    </row>
    <row r="3676" ht="15.75" customHeight="1">
      <c r="E3676" s="1" t="s">
        <v>1106</v>
      </c>
    </row>
    <row r="3677" ht="15.75" customHeight="1">
      <c r="E3677" s="1" t="s">
        <v>1106</v>
      </c>
    </row>
    <row r="3678" ht="15.75" customHeight="1">
      <c r="E3678" s="1" t="s">
        <v>1106</v>
      </c>
    </row>
    <row r="3679" ht="15.75" customHeight="1">
      <c r="E3679" s="1" t="s">
        <v>1106</v>
      </c>
    </row>
    <row r="3680" ht="15.75" customHeight="1">
      <c r="E3680" s="1" t="s">
        <v>1106</v>
      </c>
    </row>
    <row r="3681" ht="15.75" customHeight="1">
      <c r="E3681" s="1" t="s">
        <v>1106</v>
      </c>
    </row>
    <row r="3682" ht="15.75" customHeight="1">
      <c r="E3682" s="1" t="s">
        <v>1106</v>
      </c>
    </row>
    <row r="3683" ht="15.75" customHeight="1">
      <c r="E3683" s="1" t="s">
        <v>1106</v>
      </c>
    </row>
    <row r="3684" ht="15.75" customHeight="1">
      <c r="E3684" s="1" t="s">
        <v>1106</v>
      </c>
    </row>
    <row r="3685" ht="15.75" customHeight="1">
      <c r="E3685" s="1" t="s">
        <v>1106</v>
      </c>
    </row>
    <row r="3686" ht="15.75" customHeight="1">
      <c r="E3686" s="1" t="s">
        <v>1106</v>
      </c>
    </row>
    <row r="3687" ht="15.75" customHeight="1">
      <c r="E3687" s="1" t="s">
        <v>1106</v>
      </c>
    </row>
    <row r="3688" ht="15.75" customHeight="1">
      <c r="E3688" s="1" t="s">
        <v>1106</v>
      </c>
    </row>
    <row r="3689" ht="15.75" customHeight="1">
      <c r="E3689" s="1" t="s">
        <v>1106</v>
      </c>
    </row>
    <row r="3690" ht="15.75" customHeight="1">
      <c r="E3690" s="1" t="s">
        <v>1106</v>
      </c>
    </row>
    <row r="3691" ht="15.75" customHeight="1">
      <c r="E3691" s="1" t="s">
        <v>1106</v>
      </c>
    </row>
    <row r="3692" ht="15.75" customHeight="1">
      <c r="E3692" s="1" t="s">
        <v>1106</v>
      </c>
    </row>
    <row r="3693" ht="15.75" customHeight="1">
      <c r="E3693" s="1" t="s">
        <v>1106</v>
      </c>
    </row>
    <row r="3694" ht="15.75" customHeight="1">
      <c r="E3694" s="1" t="s">
        <v>1106</v>
      </c>
    </row>
    <row r="3695" ht="15.75" customHeight="1">
      <c r="E3695" s="1" t="s">
        <v>1106</v>
      </c>
    </row>
    <row r="3696" ht="15.75" customHeight="1">
      <c r="E3696" s="1" t="s">
        <v>1106</v>
      </c>
    </row>
    <row r="3697" ht="15.75" customHeight="1">
      <c r="E3697" s="1" t="s">
        <v>1106</v>
      </c>
    </row>
    <row r="3698" ht="15.75" customHeight="1">
      <c r="E3698" s="1" t="s">
        <v>1106</v>
      </c>
    </row>
    <row r="3699" ht="15.75" customHeight="1">
      <c r="E3699" s="1" t="s">
        <v>1106</v>
      </c>
    </row>
    <row r="3700" ht="15.75" customHeight="1">
      <c r="E3700" s="1" t="s">
        <v>1106</v>
      </c>
    </row>
    <row r="3701" ht="15.75" customHeight="1">
      <c r="E3701" s="1" t="s">
        <v>1106</v>
      </c>
    </row>
    <row r="3702" ht="15.75" customHeight="1">
      <c r="E3702" s="1" t="s">
        <v>1106</v>
      </c>
    </row>
    <row r="3703" ht="15.75" customHeight="1">
      <c r="E3703" s="1" t="s">
        <v>1106</v>
      </c>
    </row>
    <row r="3704" ht="15.75" customHeight="1">
      <c r="E3704" s="1" t="s">
        <v>1106</v>
      </c>
    </row>
    <row r="3705" ht="15.75" customHeight="1">
      <c r="E3705" s="1" t="s">
        <v>1106</v>
      </c>
    </row>
    <row r="3706" ht="15.75" customHeight="1">
      <c r="E3706" s="1" t="s">
        <v>1106</v>
      </c>
    </row>
    <row r="3707" ht="15.75" customHeight="1">
      <c r="E3707" s="1" t="s">
        <v>1106</v>
      </c>
    </row>
    <row r="3708" ht="15.75" customHeight="1">
      <c r="E3708" s="1" t="s">
        <v>1106</v>
      </c>
    </row>
    <row r="3709" ht="15.75" customHeight="1">
      <c r="E3709" s="1" t="s">
        <v>1106</v>
      </c>
    </row>
    <row r="3710" ht="15.75" customHeight="1">
      <c r="E3710" s="1" t="s">
        <v>1106</v>
      </c>
    </row>
    <row r="3711" ht="15.75" customHeight="1">
      <c r="E3711" s="1" t="s">
        <v>1106</v>
      </c>
    </row>
    <row r="3712" ht="15.75" customHeight="1">
      <c r="E3712" s="1" t="s">
        <v>1106</v>
      </c>
    </row>
    <row r="3713" ht="15.75" customHeight="1">
      <c r="E3713" s="1" t="s">
        <v>1106</v>
      </c>
    </row>
    <row r="3714" ht="15.75" customHeight="1">
      <c r="E3714" s="1" t="s">
        <v>1106</v>
      </c>
    </row>
    <row r="3715" ht="15.75" customHeight="1">
      <c r="E3715" s="1" t="s">
        <v>1106</v>
      </c>
    </row>
    <row r="3716" ht="15.75" customHeight="1">
      <c r="E3716" s="1" t="s">
        <v>1106</v>
      </c>
    </row>
    <row r="3717" ht="15.75" customHeight="1">
      <c r="E3717" s="1" t="s">
        <v>1106</v>
      </c>
    </row>
    <row r="3718" ht="15.75" customHeight="1">
      <c r="E3718" s="1" t="s">
        <v>1106</v>
      </c>
    </row>
    <row r="3719" ht="15.75" customHeight="1">
      <c r="E3719" s="1" t="s">
        <v>1106</v>
      </c>
    </row>
    <row r="3720" ht="15.75" customHeight="1">
      <c r="E3720" s="1" t="s">
        <v>1106</v>
      </c>
    </row>
    <row r="3721" ht="15.75" customHeight="1">
      <c r="E3721" s="1" t="s">
        <v>1106</v>
      </c>
    </row>
    <row r="3722" ht="15.75" customHeight="1">
      <c r="E3722" s="1" t="s">
        <v>1106</v>
      </c>
    </row>
    <row r="3723" ht="15.75" customHeight="1">
      <c r="E3723" s="1" t="s">
        <v>1106</v>
      </c>
    </row>
    <row r="3724" ht="15.75" customHeight="1">
      <c r="E3724" s="1" t="s">
        <v>1106</v>
      </c>
    </row>
    <row r="3725" ht="15.75" customHeight="1">
      <c r="E3725" s="1" t="s">
        <v>1106</v>
      </c>
    </row>
    <row r="3726" ht="15.75" customHeight="1">
      <c r="E3726" s="1" t="s">
        <v>1106</v>
      </c>
    </row>
    <row r="3727" ht="15.75" customHeight="1">
      <c r="E3727" s="1" t="s">
        <v>1106</v>
      </c>
    </row>
    <row r="3728" ht="15.75" customHeight="1">
      <c r="E3728" s="1" t="s">
        <v>1106</v>
      </c>
    </row>
    <row r="3729" ht="15.75" customHeight="1">
      <c r="E3729" s="1" t="s">
        <v>1106</v>
      </c>
    </row>
    <row r="3730" ht="15.75" customHeight="1">
      <c r="E3730" s="1" t="s">
        <v>1106</v>
      </c>
    </row>
    <row r="3731" ht="15.75" customHeight="1">
      <c r="E3731" s="1" t="s">
        <v>1106</v>
      </c>
    </row>
    <row r="3732" ht="15.75" customHeight="1">
      <c r="E3732" s="1" t="s">
        <v>1106</v>
      </c>
    </row>
    <row r="3733" ht="15.75" customHeight="1">
      <c r="E3733" s="1" t="s">
        <v>1106</v>
      </c>
    </row>
    <row r="3734" ht="15.75" customHeight="1">
      <c r="E3734" s="1" t="s">
        <v>1106</v>
      </c>
    </row>
    <row r="3735" ht="15.75" customHeight="1">
      <c r="E3735" s="1" t="s">
        <v>1106</v>
      </c>
    </row>
    <row r="3736" ht="15.75" customHeight="1">
      <c r="E3736" s="1" t="s">
        <v>1106</v>
      </c>
    </row>
    <row r="3737" ht="15.75" customHeight="1">
      <c r="E3737" s="1" t="s">
        <v>1106</v>
      </c>
    </row>
    <row r="3738" ht="15.75" customHeight="1">
      <c r="E3738" s="1" t="s">
        <v>1106</v>
      </c>
    </row>
    <row r="3739" ht="15.75" customHeight="1">
      <c r="E3739" s="1" t="s">
        <v>1106</v>
      </c>
    </row>
    <row r="3740" ht="15.75" customHeight="1">
      <c r="E3740" s="1" t="s">
        <v>1106</v>
      </c>
    </row>
    <row r="3741" ht="15.75" customHeight="1">
      <c r="E3741" s="1" t="s">
        <v>1106</v>
      </c>
    </row>
    <row r="3742" ht="15.75" customHeight="1">
      <c r="E3742" s="1" t="s">
        <v>1106</v>
      </c>
    </row>
    <row r="3743" ht="15.75" customHeight="1">
      <c r="E3743" s="1" t="s">
        <v>1106</v>
      </c>
    </row>
    <row r="3744" ht="15.75" customHeight="1">
      <c r="E3744" s="1" t="s">
        <v>1106</v>
      </c>
    </row>
    <row r="3745" ht="15.75" customHeight="1">
      <c r="E3745" s="1" t="s">
        <v>1106</v>
      </c>
    </row>
    <row r="3746" ht="15.75" customHeight="1">
      <c r="E3746" s="1" t="s">
        <v>1106</v>
      </c>
    </row>
    <row r="3747" ht="15.75" customHeight="1">
      <c r="E3747" s="1" t="s">
        <v>1106</v>
      </c>
    </row>
    <row r="3748" ht="15.75" customHeight="1">
      <c r="E3748" s="1" t="s">
        <v>1106</v>
      </c>
    </row>
    <row r="3749" ht="15.75" customHeight="1">
      <c r="E3749" s="1" t="s">
        <v>1106</v>
      </c>
    </row>
    <row r="3750" ht="15.75" customHeight="1">
      <c r="E3750" s="1" t="s">
        <v>1106</v>
      </c>
    </row>
    <row r="3751" ht="15.75" customHeight="1">
      <c r="E3751" s="1" t="s">
        <v>1106</v>
      </c>
    </row>
    <row r="3752" ht="15.75" customHeight="1">
      <c r="E3752" s="1" t="s">
        <v>1106</v>
      </c>
    </row>
    <row r="3753" ht="15.75" customHeight="1">
      <c r="E3753" s="1" t="s">
        <v>1106</v>
      </c>
    </row>
    <row r="3754" ht="15.75" customHeight="1">
      <c r="E3754" s="1" t="s">
        <v>1106</v>
      </c>
    </row>
    <row r="3755" ht="15.75" customHeight="1">
      <c r="E3755" s="1" t="s">
        <v>1106</v>
      </c>
    </row>
    <row r="3756" ht="15.75" customHeight="1">
      <c r="E3756" s="1" t="s">
        <v>1106</v>
      </c>
    </row>
    <row r="3757" ht="15.75" customHeight="1">
      <c r="E3757" s="1" t="s">
        <v>1106</v>
      </c>
    </row>
    <row r="3758" ht="15.75" customHeight="1">
      <c r="E3758" s="1" t="s">
        <v>1106</v>
      </c>
    </row>
    <row r="3759" ht="15.75" customHeight="1">
      <c r="E3759" s="1" t="s">
        <v>1106</v>
      </c>
    </row>
    <row r="3760" ht="15.75" customHeight="1">
      <c r="E3760" s="1" t="s">
        <v>1106</v>
      </c>
    </row>
    <row r="3761" ht="15.75" customHeight="1">
      <c r="E3761" s="1" t="s">
        <v>1106</v>
      </c>
    </row>
    <row r="3762" ht="15.75" customHeight="1">
      <c r="E3762" s="1" t="s">
        <v>1106</v>
      </c>
    </row>
    <row r="3763" ht="15.75" customHeight="1">
      <c r="E3763" s="1" t="s">
        <v>1106</v>
      </c>
    </row>
    <row r="3764" ht="15.75" customHeight="1">
      <c r="E3764" s="1" t="s">
        <v>1106</v>
      </c>
    </row>
    <row r="3765" ht="15.75" customHeight="1">
      <c r="E3765" s="1" t="s">
        <v>1106</v>
      </c>
    </row>
    <row r="3766" ht="15.75" customHeight="1">
      <c r="E3766" s="1" t="s">
        <v>1106</v>
      </c>
    </row>
    <row r="3767" ht="15.75" customHeight="1">
      <c r="E3767" s="1" t="s">
        <v>1106</v>
      </c>
    </row>
    <row r="3768" ht="15.75" customHeight="1">
      <c r="E3768" s="1" t="s">
        <v>1106</v>
      </c>
    </row>
    <row r="3769" ht="15.75" customHeight="1">
      <c r="E3769" s="1" t="s">
        <v>1106</v>
      </c>
    </row>
    <row r="3770" ht="15.75" customHeight="1">
      <c r="E3770" s="1" t="s">
        <v>1106</v>
      </c>
    </row>
    <row r="3771" ht="15.75" customHeight="1">
      <c r="E3771" s="1" t="s">
        <v>1106</v>
      </c>
    </row>
    <row r="3772" ht="15.75" customHeight="1">
      <c r="E3772" s="1" t="s">
        <v>1106</v>
      </c>
    </row>
    <row r="3773" ht="15.75" customHeight="1">
      <c r="E3773" s="1" t="s">
        <v>1106</v>
      </c>
    </row>
    <row r="3774" ht="15.75" customHeight="1">
      <c r="E3774" s="1" t="s">
        <v>1106</v>
      </c>
    </row>
    <row r="3775" ht="15.75" customHeight="1">
      <c r="E3775" s="1" t="s">
        <v>1106</v>
      </c>
    </row>
    <row r="3776" ht="15.75" customHeight="1">
      <c r="E3776" s="1" t="s">
        <v>1106</v>
      </c>
    </row>
    <row r="3777" ht="15.75" customHeight="1">
      <c r="E3777" s="1" t="s">
        <v>1106</v>
      </c>
    </row>
    <row r="3778" ht="15.75" customHeight="1">
      <c r="E3778" s="1" t="s">
        <v>1106</v>
      </c>
    </row>
    <row r="3779" ht="15.75" customHeight="1">
      <c r="E3779" s="1" t="s">
        <v>1106</v>
      </c>
    </row>
    <row r="3780" ht="15.75" customHeight="1">
      <c r="E3780" s="1" t="s">
        <v>1106</v>
      </c>
    </row>
    <row r="3781" ht="15.75" customHeight="1">
      <c r="E3781" s="1" t="s">
        <v>1106</v>
      </c>
    </row>
    <row r="3782" ht="15.75" customHeight="1">
      <c r="E3782" s="1" t="s">
        <v>1106</v>
      </c>
    </row>
    <row r="3783" ht="15.75" customHeight="1">
      <c r="E3783" s="1" t="s">
        <v>1106</v>
      </c>
    </row>
    <row r="3784" ht="15.75" customHeight="1">
      <c r="E3784" s="1" t="s">
        <v>1106</v>
      </c>
    </row>
    <row r="3785" ht="15.75" customHeight="1">
      <c r="E3785" s="1" t="s">
        <v>1106</v>
      </c>
    </row>
    <row r="3786" ht="15.75" customHeight="1">
      <c r="E3786" s="1" t="s">
        <v>1106</v>
      </c>
    </row>
    <row r="3787" ht="15.75" customHeight="1">
      <c r="E3787" s="1" t="s">
        <v>1106</v>
      </c>
    </row>
    <row r="3788" ht="15.75" customHeight="1">
      <c r="E3788" s="1" t="s">
        <v>1106</v>
      </c>
    </row>
    <row r="3789" ht="15.75" customHeight="1">
      <c r="E3789" s="1" t="s">
        <v>1106</v>
      </c>
    </row>
    <row r="3790" ht="15.75" customHeight="1">
      <c r="E3790" s="1" t="s">
        <v>1106</v>
      </c>
    </row>
    <row r="3791" ht="15.75" customHeight="1">
      <c r="E3791" s="1" t="s">
        <v>1106</v>
      </c>
    </row>
    <row r="3792" ht="15.75" customHeight="1">
      <c r="E3792" s="1" t="s">
        <v>1106</v>
      </c>
    </row>
    <row r="3793" ht="15.75" customHeight="1">
      <c r="E3793" s="1" t="s">
        <v>1106</v>
      </c>
    </row>
    <row r="3794" ht="15.75" customHeight="1">
      <c r="E3794" s="1" t="s">
        <v>1106</v>
      </c>
    </row>
    <row r="3795" ht="15.75" customHeight="1">
      <c r="E3795" s="1" t="s">
        <v>1106</v>
      </c>
    </row>
    <row r="3796" ht="15.75" customHeight="1">
      <c r="E3796" s="1" t="s">
        <v>1106</v>
      </c>
    </row>
    <row r="3797" ht="15.75" customHeight="1">
      <c r="E3797" s="1" t="s">
        <v>1106</v>
      </c>
    </row>
    <row r="3798" ht="15.75" customHeight="1">
      <c r="E3798" s="1" t="s">
        <v>1106</v>
      </c>
    </row>
    <row r="3799" ht="15.75" customHeight="1">
      <c r="E3799" s="1" t="s">
        <v>1106</v>
      </c>
    </row>
    <row r="3800" ht="15.75" customHeight="1">
      <c r="E3800" s="1" t="s">
        <v>1106</v>
      </c>
    </row>
    <row r="3801" ht="15.75" customHeight="1">
      <c r="E3801" s="1" t="s">
        <v>1106</v>
      </c>
    </row>
    <row r="3802" ht="15.75" customHeight="1">
      <c r="E3802" s="1" t="s">
        <v>1106</v>
      </c>
    </row>
    <row r="3803" ht="15.75" customHeight="1">
      <c r="E3803" s="1" t="s">
        <v>1106</v>
      </c>
    </row>
    <row r="3804" ht="15.75" customHeight="1">
      <c r="E3804" s="1" t="s">
        <v>1106</v>
      </c>
    </row>
    <row r="3805" ht="15.75" customHeight="1">
      <c r="E3805" s="1" t="s">
        <v>1106</v>
      </c>
    </row>
    <row r="3806" ht="15.75" customHeight="1">
      <c r="E3806" s="1" t="s">
        <v>1106</v>
      </c>
    </row>
    <row r="3807" ht="15.75" customHeight="1">
      <c r="E3807" s="1" t="s">
        <v>1106</v>
      </c>
    </row>
    <row r="3808" ht="15.75" customHeight="1">
      <c r="E3808" s="1" t="s">
        <v>1106</v>
      </c>
    </row>
    <row r="3809" ht="15.75" customHeight="1">
      <c r="E3809" s="1" t="s">
        <v>1106</v>
      </c>
    </row>
    <row r="3810" ht="15.75" customHeight="1">
      <c r="E3810" s="1" t="s">
        <v>1106</v>
      </c>
    </row>
    <row r="3811" ht="15.75" customHeight="1">
      <c r="E3811" s="1" t="s">
        <v>1106</v>
      </c>
    </row>
    <row r="3812" ht="15.75" customHeight="1">
      <c r="E3812" s="1" t="s">
        <v>1106</v>
      </c>
    </row>
    <row r="3813" ht="15.75" customHeight="1">
      <c r="E3813" s="1" t="s">
        <v>1106</v>
      </c>
    </row>
    <row r="3814" ht="15.75" customHeight="1">
      <c r="E3814" s="1" t="s">
        <v>1106</v>
      </c>
    </row>
    <row r="3815" ht="15.75" customHeight="1">
      <c r="E3815" s="1" t="s">
        <v>1106</v>
      </c>
    </row>
    <row r="3816" ht="15.75" customHeight="1">
      <c r="E3816" s="1" t="s">
        <v>1106</v>
      </c>
    </row>
    <row r="3817" ht="15.75" customHeight="1">
      <c r="E3817" s="1" t="s">
        <v>1106</v>
      </c>
    </row>
    <row r="3818" ht="15.75" customHeight="1">
      <c r="E3818" s="1" t="s">
        <v>1106</v>
      </c>
    </row>
    <row r="3819" ht="15.75" customHeight="1">
      <c r="E3819" s="1" t="s">
        <v>1106</v>
      </c>
    </row>
    <row r="3820" ht="15.75" customHeight="1">
      <c r="E3820" s="1" t="s">
        <v>1106</v>
      </c>
    </row>
    <row r="3821" ht="15.75" customHeight="1">
      <c r="E3821" s="1" t="s">
        <v>1106</v>
      </c>
    </row>
    <row r="3822" ht="15.75" customHeight="1">
      <c r="E3822" s="1" t="s">
        <v>1106</v>
      </c>
    </row>
    <row r="3823" ht="15.75" customHeight="1">
      <c r="E3823" s="1" t="s">
        <v>1106</v>
      </c>
    </row>
    <row r="3824" ht="15.75" customHeight="1">
      <c r="E3824" s="1" t="s">
        <v>1106</v>
      </c>
    </row>
    <row r="3825" ht="15.75" customHeight="1">
      <c r="E3825" s="1" t="s">
        <v>1106</v>
      </c>
    </row>
    <row r="3826" ht="15.75" customHeight="1">
      <c r="E3826" s="1" t="s">
        <v>1106</v>
      </c>
    </row>
    <row r="3827" ht="15.75" customHeight="1">
      <c r="E3827" s="1" t="s">
        <v>1106</v>
      </c>
    </row>
    <row r="3828" ht="15.75" customHeight="1">
      <c r="E3828" s="1" t="s">
        <v>1106</v>
      </c>
    </row>
    <row r="3829" ht="15.75" customHeight="1">
      <c r="E3829" s="1" t="s">
        <v>1106</v>
      </c>
    </row>
    <row r="3830" ht="15.75" customHeight="1">
      <c r="E3830" s="1" t="s">
        <v>1106</v>
      </c>
    </row>
    <row r="3831" ht="15.75" customHeight="1">
      <c r="E3831" s="1" t="s">
        <v>1106</v>
      </c>
    </row>
    <row r="3832" ht="15.75" customHeight="1">
      <c r="E3832" s="1" t="s">
        <v>1106</v>
      </c>
    </row>
    <row r="3833" ht="15.75" customHeight="1">
      <c r="E3833" s="1" t="s">
        <v>1106</v>
      </c>
    </row>
    <row r="3834" ht="15.75" customHeight="1">
      <c r="E3834" s="1" t="s">
        <v>1106</v>
      </c>
    </row>
    <row r="3835" ht="15.75" customHeight="1">
      <c r="E3835" s="1" t="s">
        <v>1106</v>
      </c>
    </row>
    <row r="3836" ht="15.75" customHeight="1">
      <c r="E3836" s="1" t="s">
        <v>1106</v>
      </c>
    </row>
    <row r="3837" ht="15.75" customHeight="1">
      <c r="E3837" s="1" t="s">
        <v>1106</v>
      </c>
    </row>
    <row r="3838" ht="15.75" customHeight="1">
      <c r="E3838" s="1" t="s">
        <v>1106</v>
      </c>
    </row>
    <row r="3839" ht="15.75" customHeight="1">
      <c r="E3839" s="1" t="s">
        <v>1106</v>
      </c>
    </row>
    <row r="3840" ht="15.75" customHeight="1">
      <c r="E3840" s="1" t="s">
        <v>1106</v>
      </c>
    </row>
    <row r="3841" ht="15.75" customHeight="1">
      <c r="E3841" s="1" t="s">
        <v>1106</v>
      </c>
    </row>
    <row r="3842" ht="15.75" customHeight="1">
      <c r="E3842" s="1" t="s">
        <v>1106</v>
      </c>
    </row>
    <row r="3843" ht="15.75" customHeight="1">
      <c r="E3843" s="1" t="s">
        <v>1106</v>
      </c>
    </row>
    <row r="3844" ht="15.75" customHeight="1">
      <c r="E3844" s="1" t="s">
        <v>1106</v>
      </c>
    </row>
    <row r="3845" ht="15.75" customHeight="1">
      <c r="E3845" s="1" t="s">
        <v>1106</v>
      </c>
    </row>
    <row r="3846" ht="15.75" customHeight="1">
      <c r="E3846" s="1" t="s">
        <v>1106</v>
      </c>
    </row>
    <row r="3847" ht="15.75" customHeight="1">
      <c r="E3847" s="1" t="s">
        <v>1106</v>
      </c>
    </row>
    <row r="3848" ht="15.75" customHeight="1">
      <c r="E3848" s="1" t="s">
        <v>1106</v>
      </c>
    </row>
    <row r="3849" ht="15.75" customHeight="1">
      <c r="E3849" s="1" t="s">
        <v>1106</v>
      </c>
    </row>
    <row r="3850" ht="15.75" customHeight="1">
      <c r="E3850" s="1" t="s">
        <v>1106</v>
      </c>
    </row>
    <row r="3851" ht="15.75" customHeight="1">
      <c r="E3851" s="1" t="s">
        <v>1106</v>
      </c>
    </row>
    <row r="3852" ht="15.75" customHeight="1">
      <c r="E3852" s="1" t="s">
        <v>1106</v>
      </c>
    </row>
    <row r="3853" ht="15.75" customHeight="1">
      <c r="E3853" s="1" t="s">
        <v>1106</v>
      </c>
    </row>
    <row r="3854" ht="15.75" customHeight="1">
      <c r="E3854" s="1" t="s">
        <v>1106</v>
      </c>
    </row>
    <row r="3855" ht="15.75" customHeight="1">
      <c r="E3855" s="1" t="s">
        <v>1106</v>
      </c>
    </row>
    <row r="3856" ht="15.75" customHeight="1">
      <c r="E3856" s="1" t="s">
        <v>1106</v>
      </c>
    </row>
    <row r="3857" ht="15.75" customHeight="1">
      <c r="E3857" s="1" t="s">
        <v>1106</v>
      </c>
    </row>
    <row r="3858" ht="15.75" customHeight="1">
      <c r="E3858" s="1" t="s">
        <v>1106</v>
      </c>
    </row>
    <row r="3859" ht="15.75" customHeight="1">
      <c r="E3859" s="1" t="s">
        <v>1106</v>
      </c>
    </row>
    <row r="3860" ht="15.75" customHeight="1">
      <c r="E3860" s="1" t="s">
        <v>1106</v>
      </c>
    </row>
    <row r="3861" ht="15.75" customHeight="1">
      <c r="E3861" s="1" t="s">
        <v>1106</v>
      </c>
    </row>
    <row r="3862" ht="15.75" customHeight="1">
      <c r="E3862" s="1" t="s">
        <v>1106</v>
      </c>
    </row>
    <row r="3863" ht="15.75" customHeight="1">
      <c r="E3863" s="1" t="s">
        <v>1106</v>
      </c>
    </row>
    <row r="3864" ht="15.75" customHeight="1">
      <c r="E3864" s="1" t="s">
        <v>1106</v>
      </c>
    </row>
    <row r="3865" ht="15.75" customHeight="1">
      <c r="E3865" s="1" t="s">
        <v>1106</v>
      </c>
    </row>
    <row r="3866" ht="15.75" customHeight="1">
      <c r="E3866" s="1" t="s">
        <v>1106</v>
      </c>
    </row>
    <row r="3867" ht="15.75" customHeight="1">
      <c r="E3867" s="1" t="s">
        <v>1106</v>
      </c>
    </row>
    <row r="3868" ht="15.75" customHeight="1">
      <c r="E3868" s="1" t="s">
        <v>1106</v>
      </c>
    </row>
    <row r="3869" ht="15.75" customHeight="1">
      <c r="E3869" s="1" t="s">
        <v>1106</v>
      </c>
    </row>
    <row r="3870" ht="15.75" customHeight="1">
      <c r="E3870" s="1" t="s">
        <v>1106</v>
      </c>
    </row>
    <row r="3871" ht="15.75" customHeight="1">
      <c r="E3871" s="1" t="s">
        <v>1106</v>
      </c>
    </row>
    <row r="3872" ht="15.75" customHeight="1">
      <c r="E3872" s="1" t="s">
        <v>1106</v>
      </c>
    </row>
    <row r="3873" ht="15.75" customHeight="1">
      <c r="E3873" s="1" t="s">
        <v>1106</v>
      </c>
    </row>
    <row r="3874" ht="15.75" customHeight="1">
      <c r="E3874" s="1" t="s">
        <v>1106</v>
      </c>
    </row>
    <row r="3875" ht="15.75" customHeight="1">
      <c r="E3875" s="1" t="s">
        <v>1106</v>
      </c>
    </row>
    <row r="3876" ht="15.75" customHeight="1">
      <c r="E3876" s="1" t="s">
        <v>1106</v>
      </c>
    </row>
    <row r="3877" ht="15.75" customHeight="1">
      <c r="E3877" s="1" t="s">
        <v>1106</v>
      </c>
    </row>
    <row r="3878" ht="15.75" customHeight="1">
      <c r="E3878" s="1" t="s">
        <v>1106</v>
      </c>
    </row>
    <row r="3879" ht="15.75" customHeight="1">
      <c r="E3879" s="1" t="s">
        <v>1106</v>
      </c>
    </row>
    <row r="3880" ht="15.75" customHeight="1">
      <c r="E3880" s="1" t="s">
        <v>1106</v>
      </c>
    </row>
    <row r="3881" ht="15.75" customHeight="1">
      <c r="E3881" s="1" t="s">
        <v>1106</v>
      </c>
    </row>
    <row r="3882" ht="15.75" customHeight="1">
      <c r="E3882" s="1" t="s">
        <v>1106</v>
      </c>
    </row>
    <row r="3883" ht="15.75" customHeight="1">
      <c r="E3883" s="1" t="s">
        <v>1106</v>
      </c>
    </row>
    <row r="3884" ht="15.75" customHeight="1">
      <c r="E3884" s="1" t="s">
        <v>1106</v>
      </c>
    </row>
    <row r="3885" ht="15.75" customHeight="1">
      <c r="E3885" s="1" t="s">
        <v>1106</v>
      </c>
    </row>
    <row r="3886" ht="15.75" customHeight="1">
      <c r="E3886" s="1" t="s">
        <v>1106</v>
      </c>
    </row>
    <row r="3887" ht="15.75" customHeight="1">
      <c r="E3887" s="1" t="s">
        <v>1106</v>
      </c>
    </row>
    <row r="3888" ht="15.75" customHeight="1">
      <c r="E3888" s="1" t="s">
        <v>1106</v>
      </c>
    </row>
    <row r="3889" ht="15.75" customHeight="1">
      <c r="E3889" s="1" t="s">
        <v>1106</v>
      </c>
    </row>
    <row r="3890" ht="15.75" customHeight="1">
      <c r="E3890" s="1" t="s">
        <v>1106</v>
      </c>
    </row>
    <row r="3891" ht="15.75" customHeight="1">
      <c r="E3891" s="1" t="s">
        <v>1106</v>
      </c>
    </row>
    <row r="3892" ht="15.75" customHeight="1">
      <c r="E3892" s="1" t="s">
        <v>1106</v>
      </c>
    </row>
    <row r="3893" ht="15.75" customHeight="1">
      <c r="E3893" s="1" t="s">
        <v>1106</v>
      </c>
    </row>
    <row r="3894" ht="15.75" customHeight="1">
      <c r="E3894" s="1" t="s">
        <v>1106</v>
      </c>
    </row>
    <row r="3895" ht="15.75" customHeight="1">
      <c r="E3895" s="1" t="s">
        <v>1106</v>
      </c>
    </row>
    <row r="3896" ht="15.75" customHeight="1">
      <c r="E3896" s="1" t="s">
        <v>1106</v>
      </c>
    </row>
    <row r="3897" ht="15.75" customHeight="1">
      <c r="E3897" s="1" t="s">
        <v>1106</v>
      </c>
    </row>
    <row r="3898" ht="15.75" customHeight="1">
      <c r="E3898" s="1" t="s">
        <v>1106</v>
      </c>
    </row>
    <row r="3899" ht="15.75" customHeight="1">
      <c r="E3899" s="1" t="s">
        <v>1106</v>
      </c>
    </row>
    <row r="3900" ht="15.75" customHeight="1">
      <c r="E3900" s="1" t="s">
        <v>1106</v>
      </c>
    </row>
    <row r="3901" ht="15.75" customHeight="1">
      <c r="E3901" s="1" t="s">
        <v>1106</v>
      </c>
    </row>
    <row r="3902" ht="15.75" customHeight="1">
      <c r="E3902" s="1" t="s">
        <v>1106</v>
      </c>
    </row>
    <row r="3903" ht="15.75" customHeight="1">
      <c r="E3903" s="1" t="s">
        <v>1106</v>
      </c>
    </row>
    <row r="3904" ht="15.75" customHeight="1">
      <c r="E3904" s="1" t="s">
        <v>1106</v>
      </c>
    </row>
    <row r="3905" ht="15.75" customHeight="1">
      <c r="E3905" s="1" t="s">
        <v>1106</v>
      </c>
    </row>
    <row r="3906" ht="15.75" customHeight="1">
      <c r="E3906" s="1" t="s">
        <v>1106</v>
      </c>
    </row>
    <row r="3907" ht="15.75" customHeight="1">
      <c r="E3907" s="1" t="s">
        <v>1106</v>
      </c>
    </row>
    <row r="3908" ht="15.75" customHeight="1">
      <c r="E3908" s="1" t="s">
        <v>1106</v>
      </c>
    </row>
    <row r="3909" ht="15.75" customHeight="1">
      <c r="E3909" s="1" t="s">
        <v>1106</v>
      </c>
    </row>
    <row r="3910" ht="15.75" customHeight="1">
      <c r="E3910" s="1" t="s">
        <v>1106</v>
      </c>
    </row>
    <row r="3911" ht="15.75" customHeight="1">
      <c r="E3911" s="1" t="s">
        <v>1106</v>
      </c>
    </row>
    <row r="3912" ht="15.75" customHeight="1">
      <c r="E3912" s="1" t="s">
        <v>1106</v>
      </c>
    </row>
    <row r="3913" ht="15.75" customHeight="1">
      <c r="E3913" s="1" t="s">
        <v>1106</v>
      </c>
    </row>
    <row r="3914" ht="15.75" customHeight="1">
      <c r="E3914" s="1" t="s">
        <v>1106</v>
      </c>
    </row>
    <row r="3915" ht="15.75" customHeight="1">
      <c r="E3915" s="1" t="s">
        <v>1106</v>
      </c>
    </row>
    <row r="3916" ht="15.75" customHeight="1">
      <c r="E3916" s="1" t="s">
        <v>1106</v>
      </c>
    </row>
    <row r="3917" ht="15.75" customHeight="1">
      <c r="E3917" s="1" t="s">
        <v>1106</v>
      </c>
    </row>
    <row r="3918" ht="15.75" customHeight="1">
      <c r="E3918" s="1" t="s">
        <v>1106</v>
      </c>
    </row>
    <row r="3919" ht="15.75" customHeight="1">
      <c r="E3919" s="1" t="s">
        <v>1106</v>
      </c>
    </row>
    <row r="3920" ht="15.75" customHeight="1">
      <c r="E3920" s="1" t="s">
        <v>1106</v>
      </c>
    </row>
    <row r="3921" ht="15.75" customHeight="1">
      <c r="E3921" s="1" t="s">
        <v>1106</v>
      </c>
    </row>
    <row r="3922" ht="15.75" customHeight="1">
      <c r="E3922" s="1" t="s">
        <v>1106</v>
      </c>
    </row>
    <row r="3923" ht="15.75" customHeight="1">
      <c r="E3923" s="1" t="s">
        <v>1106</v>
      </c>
    </row>
    <row r="3924" ht="15.75" customHeight="1">
      <c r="E3924" s="1" t="s">
        <v>1106</v>
      </c>
    </row>
    <row r="3925" ht="15.75" customHeight="1">
      <c r="E3925" s="1" t="s">
        <v>1106</v>
      </c>
    </row>
    <row r="3926" ht="15.75" customHeight="1">
      <c r="E3926" s="1" t="s">
        <v>1106</v>
      </c>
    </row>
    <row r="3927" ht="15.75" customHeight="1">
      <c r="E3927" s="1" t="s">
        <v>1106</v>
      </c>
    </row>
    <row r="3928" ht="15.75" customHeight="1">
      <c r="E3928" s="1" t="s">
        <v>1106</v>
      </c>
    </row>
    <row r="3929" ht="15.75" customHeight="1">
      <c r="E3929" s="1" t="s">
        <v>1106</v>
      </c>
    </row>
    <row r="3930" ht="15.75" customHeight="1">
      <c r="E3930" s="1" t="s">
        <v>1106</v>
      </c>
    </row>
    <row r="3931" ht="15.75" customHeight="1">
      <c r="E3931" s="1" t="s">
        <v>1106</v>
      </c>
    </row>
    <row r="3932" ht="15.75" customHeight="1">
      <c r="E3932" s="1" t="s">
        <v>1106</v>
      </c>
    </row>
    <row r="3933" ht="15.75" customHeight="1">
      <c r="E3933" s="1" t="s">
        <v>1106</v>
      </c>
    </row>
    <row r="3934" ht="15.75" customHeight="1">
      <c r="E3934" s="1" t="s">
        <v>1106</v>
      </c>
    </row>
    <row r="3935" ht="15.75" customHeight="1">
      <c r="E3935" s="1" t="s">
        <v>1106</v>
      </c>
    </row>
    <row r="3936" ht="15.75" customHeight="1">
      <c r="E3936" s="1" t="s">
        <v>1106</v>
      </c>
    </row>
    <row r="3937" ht="15.75" customHeight="1">
      <c r="E3937" s="1" t="s">
        <v>1106</v>
      </c>
    </row>
    <row r="3938" ht="15.75" customHeight="1">
      <c r="E3938" s="1" t="s">
        <v>1106</v>
      </c>
    </row>
    <row r="3939" ht="15.75" customHeight="1">
      <c r="E3939" s="1" t="s">
        <v>1106</v>
      </c>
    </row>
    <row r="3940" ht="15.75" customHeight="1">
      <c r="E3940" s="1" t="s">
        <v>1106</v>
      </c>
    </row>
    <row r="3941" ht="15.75" customHeight="1">
      <c r="E3941" s="1" t="s">
        <v>1106</v>
      </c>
    </row>
    <row r="3942" ht="15.75" customHeight="1">
      <c r="E3942" s="1" t="s">
        <v>1106</v>
      </c>
    </row>
    <row r="3943" ht="15.75" customHeight="1">
      <c r="E3943" s="1" t="s">
        <v>1106</v>
      </c>
    </row>
    <row r="3944" ht="15.75" customHeight="1">
      <c r="E3944" s="1" t="s">
        <v>1106</v>
      </c>
    </row>
    <row r="3945" ht="15.75" customHeight="1">
      <c r="E3945" s="1" t="s">
        <v>1106</v>
      </c>
    </row>
    <row r="3946" ht="15.75" customHeight="1">
      <c r="E3946" s="1" t="s">
        <v>1106</v>
      </c>
    </row>
    <row r="3947" ht="15.75" customHeight="1">
      <c r="E3947" s="1" t="s">
        <v>1106</v>
      </c>
    </row>
    <row r="3948" ht="15.75" customHeight="1">
      <c r="E3948" s="1" t="s">
        <v>1106</v>
      </c>
    </row>
    <row r="3949" ht="15.75" customHeight="1">
      <c r="E3949" s="1" t="s">
        <v>1106</v>
      </c>
    </row>
    <row r="3950" ht="15.75" customHeight="1">
      <c r="E3950" s="1" t="s">
        <v>1106</v>
      </c>
    </row>
    <row r="3951" ht="15.75" customHeight="1">
      <c r="E3951" s="1" t="s">
        <v>1106</v>
      </c>
    </row>
    <row r="3952" ht="15.75" customHeight="1">
      <c r="E3952" s="1" t="s">
        <v>1106</v>
      </c>
    </row>
    <row r="3953" ht="15.75" customHeight="1">
      <c r="E3953" s="1" t="s">
        <v>1106</v>
      </c>
    </row>
    <row r="3954" ht="15.75" customHeight="1">
      <c r="E3954" s="1" t="s">
        <v>1106</v>
      </c>
    </row>
    <row r="3955" ht="15.75" customHeight="1">
      <c r="E3955" s="1" t="s">
        <v>1106</v>
      </c>
    </row>
    <row r="3956" ht="15.75" customHeight="1">
      <c r="E3956" s="1" t="s">
        <v>1106</v>
      </c>
    </row>
    <row r="3957" ht="15.75" customHeight="1">
      <c r="E3957" s="1" t="s">
        <v>1106</v>
      </c>
    </row>
    <row r="3958" ht="15.75" customHeight="1">
      <c r="E3958" s="1" t="s">
        <v>1106</v>
      </c>
    </row>
    <row r="3959" ht="15.75" customHeight="1">
      <c r="E3959" s="1" t="s">
        <v>1106</v>
      </c>
    </row>
    <row r="3960" ht="15.75" customHeight="1">
      <c r="E3960" s="1" t="s">
        <v>1106</v>
      </c>
    </row>
    <row r="3961" ht="15.75" customHeight="1">
      <c r="E3961" s="1" t="s">
        <v>1106</v>
      </c>
    </row>
    <row r="3962" ht="15.75" customHeight="1">
      <c r="E3962" s="1" t="s">
        <v>1106</v>
      </c>
    </row>
    <row r="3963" ht="15.75" customHeight="1">
      <c r="E3963" s="1" t="s">
        <v>1106</v>
      </c>
    </row>
    <row r="3964" ht="15.75" customHeight="1">
      <c r="E3964" s="1" t="s">
        <v>1106</v>
      </c>
    </row>
    <row r="3965" ht="15.75" customHeight="1">
      <c r="E3965" s="1" t="s">
        <v>1106</v>
      </c>
    </row>
    <row r="3966" ht="15.75" customHeight="1">
      <c r="E3966" s="1" t="s">
        <v>1106</v>
      </c>
    </row>
    <row r="3967" ht="15.75" customHeight="1">
      <c r="E3967" s="1" t="s">
        <v>1106</v>
      </c>
    </row>
    <row r="3968" ht="15.75" customHeight="1">
      <c r="E3968" s="1" t="s">
        <v>1106</v>
      </c>
    </row>
    <row r="3969" ht="15.75" customHeight="1">
      <c r="E3969" s="1" t="s">
        <v>1106</v>
      </c>
    </row>
    <row r="3970" ht="15.75" customHeight="1">
      <c r="E3970" s="1" t="s">
        <v>1106</v>
      </c>
    </row>
    <row r="3971" ht="15.75" customHeight="1">
      <c r="E3971" s="1" t="s">
        <v>1106</v>
      </c>
    </row>
    <row r="3972" ht="15.75" customHeight="1">
      <c r="E3972" s="1" t="s">
        <v>1106</v>
      </c>
    </row>
    <row r="3973" ht="15.75" customHeight="1">
      <c r="E3973" s="1" t="s">
        <v>1106</v>
      </c>
    </row>
    <row r="3974" ht="15.75" customHeight="1">
      <c r="E3974" s="1" t="s">
        <v>1106</v>
      </c>
    </row>
    <row r="3975" ht="15.75" customHeight="1">
      <c r="E3975" s="1" t="s">
        <v>1106</v>
      </c>
    </row>
    <row r="3976" ht="15.75" customHeight="1">
      <c r="E3976" s="1" t="s">
        <v>1106</v>
      </c>
    </row>
    <row r="3977" ht="15.75" customHeight="1">
      <c r="E3977" s="1" t="s">
        <v>1106</v>
      </c>
    </row>
    <row r="3978" ht="15.75" customHeight="1">
      <c r="E3978" s="1" t="s">
        <v>1106</v>
      </c>
    </row>
    <row r="3979" ht="15.75" customHeight="1">
      <c r="E3979" s="1" t="s">
        <v>1106</v>
      </c>
    </row>
    <row r="3980" ht="15.75" customHeight="1">
      <c r="E3980" s="1" t="s">
        <v>1106</v>
      </c>
    </row>
    <row r="3981" ht="15.75" customHeight="1">
      <c r="E3981" s="1" t="s">
        <v>1106</v>
      </c>
    </row>
    <row r="3982" ht="15.75" customHeight="1">
      <c r="E3982" s="1" t="s">
        <v>1106</v>
      </c>
    </row>
    <row r="3983" ht="15.75" customHeight="1">
      <c r="E3983" s="1" t="s">
        <v>1106</v>
      </c>
    </row>
    <row r="3984" ht="15.75" customHeight="1">
      <c r="E3984" s="1" t="s">
        <v>1106</v>
      </c>
    </row>
    <row r="3985" ht="15.75" customHeight="1">
      <c r="E3985" s="1" t="s">
        <v>1106</v>
      </c>
    </row>
    <row r="3986" ht="15.75" customHeight="1">
      <c r="E3986" s="1" t="s">
        <v>1106</v>
      </c>
    </row>
    <row r="3987" ht="15.75" customHeight="1">
      <c r="E3987" s="1" t="s">
        <v>1106</v>
      </c>
    </row>
    <row r="3988" ht="15.75" customHeight="1">
      <c r="E3988" s="1" t="s">
        <v>1106</v>
      </c>
    </row>
    <row r="3989" ht="15.75" customHeight="1">
      <c r="E3989" s="1" t="s">
        <v>1106</v>
      </c>
    </row>
    <row r="3990" ht="15.75" customHeight="1">
      <c r="E3990" s="1" t="s">
        <v>1106</v>
      </c>
    </row>
    <row r="3991" ht="15.75" customHeight="1">
      <c r="E3991" s="1" t="s">
        <v>1106</v>
      </c>
    </row>
    <row r="3992" ht="15.75" customHeight="1">
      <c r="E3992" s="1" t="s">
        <v>1106</v>
      </c>
    </row>
    <row r="3993" ht="15.75" customHeight="1">
      <c r="E3993" s="1" t="s">
        <v>1106</v>
      </c>
    </row>
    <row r="3994" ht="15.75" customHeight="1">
      <c r="E3994" s="1" t="s">
        <v>1106</v>
      </c>
    </row>
    <row r="3995" ht="15.75" customHeight="1">
      <c r="E3995" s="1" t="s">
        <v>1106</v>
      </c>
    </row>
    <row r="3996" ht="15.75" customHeight="1">
      <c r="E3996" s="1" t="s">
        <v>1106</v>
      </c>
    </row>
    <row r="3997" ht="15.75" customHeight="1">
      <c r="E3997" s="1" t="s">
        <v>1106</v>
      </c>
    </row>
    <row r="3998" ht="15.75" customHeight="1">
      <c r="E3998" s="1" t="s">
        <v>1106</v>
      </c>
    </row>
    <row r="3999" ht="15.75" customHeight="1">
      <c r="E3999" s="1" t="s">
        <v>1106</v>
      </c>
    </row>
    <row r="4000" ht="15.75" customHeight="1">
      <c r="E4000" s="1" t="s">
        <v>1106</v>
      </c>
    </row>
    <row r="4001" ht="15.75" customHeight="1">
      <c r="E4001" s="1" t="s">
        <v>1106</v>
      </c>
    </row>
    <row r="4002" ht="15.75" customHeight="1">
      <c r="E4002" s="1" t="s">
        <v>1106</v>
      </c>
    </row>
    <row r="4003" ht="15.75" customHeight="1">
      <c r="E4003" s="1" t="s">
        <v>1106</v>
      </c>
    </row>
    <row r="4004" ht="15.75" customHeight="1">
      <c r="E4004" s="1" t="s">
        <v>1106</v>
      </c>
    </row>
    <row r="4005" ht="15.75" customHeight="1">
      <c r="E4005" s="1" t="s">
        <v>1106</v>
      </c>
    </row>
    <row r="4006" ht="15.75" customHeight="1">
      <c r="E4006" s="1" t="s">
        <v>1106</v>
      </c>
    </row>
    <row r="4007" ht="15.75" customHeight="1">
      <c r="E4007" s="1" t="s">
        <v>1106</v>
      </c>
    </row>
    <row r="4008" ht="15.75" customHeight="1">
      <c r="E4008" s="1" t="s">
        <v>1106</v>
      </c>
    </row>
    <row r="4009" ht="15.75" customHeight="1">
      <c r="E4009" s="1" t="s">
        <v>1106</v>
      </c>
    </row>
    <row r="4010" ht="15.75" customHeight="1">
      <c r="E4010" s="1" t="s">
        <v>1106</v>
      </c>
    </row>
    <row r="4011" ht="15.75" customHeight="1">
      <c r="E4011" s="1" t="s">
        <v>1106</v>
      </c>
    </row>
    <row r="4012" ht="15.75" customHeight="1">
      <c r="E4012" s="1" t="s">
        <v>1106</v>
      </c>
    </row>
    <row r="4013" ht="15.75" customHeight="1">
      <c r="E4013" s="1" t="s">
        <v>1106</v>
      </c>
    </row>
    <row r="4014" ht="15.75" customHeight="1">
      <c r="E4014" s="1" t="s">
        <v>1106</v>
      </c>
    </row>
    <row r="4015" ht="15.75" customHeight="1">
      <c r="E4015" s="1" t="s">
        <v>1106</v>
      </c>
    </row>
    <row r="4016" ht="15.75" customHeight="1">
      <c r="E4016" s="1" t="s">
        <v>1106</v>
      </c>
    </row>
    <row r="4017" ht="15.75" customHeight="1">
      <c r="E4017" s="1" t="s">
        <v>1106</v>
      </c>
    </row>
    <row r="4018" ht="15.75" customHeight="1">
      <c r="E4018" s="1" t="s">
        <v>1106</v>
      </c>
    </row>
    <row r="4019" ht="15.75" customHeight="1">
      <c r="E4019" s="1" t="s">
        <v>1106</v>
      </c>
    </row>
    <row r="4020" ht="15.75" customHeight="1">
      <c r="E4020" s="1" t="s">
        <v>1106</v>
      </c>
    </row>
    <row r="4021" ht="15.75" customHeight="1">
      <c r="E4021" s="1" t="s">
        <v>1106</v>
      </c>
    </row>
    <row r="4022" ht="15.75" customHeight="1">
      <c r="E4022" s="1" t="s">
        <v>1106</v>
      </c>
    </row>
    <row r="4023" ht="15.75" customHeight="1">
      <c r="E4023" s="1" t="s">
        <v>1106</v>
      </c>
    </row>
    <row r="4024" ht="15.75" customHeight="1">
      <c r="E4024" s="1" t="s">
        <v>1106</v>
      </c>
    </row>
    <row r="4025" ht="15.75" customHeight="1">
      <c r="E4025" s="1" t="s">
        <v>1106</v>
      </c>
    </row>
    <row r="4026" ht="15.75" customHeight="1">
      <c r="E4026" s="1" t="s">
        <v>1106</v>
      </c>
    </row>
    <row r="4027" ht="15.75" customHeight="1">
      <c r="E4027" s="1" t="s">
        <v>1106</v>
      </c>
    </row>
    <row r="4028" ht="15.75" customHeight="1">
      <c r="E4028" s="1" t="s">
        <v>1106</v>
      </c>
    </row>
    <row r="4029" ht="15.75" customHeight="1">
      <c r="E4029" s="1" t="s">
        <v>1106</v>
      </c>
    </row>
    <row r="4030" ht="15.75" customHeight="1">
      <c r="E4030" s="1" t="s">
        <v>1106</v>
      </c>
    </row>
    <row r="4031" ht="15.75" customHeight="1">
      <c r="E4031" s="1" t="s">
        <v>1106</v>
      </c>
    </row>
    <row r="4032" ht="15.75" customHeight="1">
      <c r="E4032" s="1" t="s">
        <v>1106</v>
      </c>
    </row>
    <row r="4033" ht="15.75" customHeight="1">
      <c r="E4033" s="1" t="s">
        <v>1106</v>
      </c>
    </row>
    <row r="4034" ht="15.75" customHeight="1">
      <c r="E4034" s="1" t="s">
        <v>1106</v>
      </c>
    </row>
    <row r="4035" ht="15.75" customHeight="1">
      <c r="E4035" s="1" t="s">
        <v>1106</v>
      </c>
    </row>
    <row r="4036" ht="15.75" customHeight="1">
      <c r="E4036" s="1" t="s">
        <v>1106</v>
      </c>
    </row>
    <row r="4037" ht="15.75" customHeight="1">
      <c r="E4037" s="1" t="s">
        <v>1106</v>
      </c>
    </row>
    <row r="4038" ht="15.75" customHeight="1">
      <c r="E4038" s="1" t="s">
        <v>1106</v>
      </c>
    </row>
    <row r="4039" ht="15.75" customHeight="1">
      <c r="E4039" s="1" t="s">
        <v>1106</v>
      </c>
    </row>
    <row r="4040" ht="15.75" customHeight="1">
      <c r="E4040" s="1" t="s">
        <v>1106</v>
      </c>
    </row>
    <row r="4041" ht="15.75" customHeight="1">
      <c r="E4041" s="1" t="s">
        <v>1106</v>
      </c>
    </row>
    <row r="4042" ht="15.75" customHeight="1">
      <c r="E4042" s="1" t="s">
        <v>1106</v>
      </c>
    </row>
    <row r="4043" ht="15.75" customHeight="1">
      <c r="E4043" s="1" t="s">
        <v>1106</v>
      </c>
    </row>
    <row r="4044" ht="15.75" customHeight="1">
      <c r="E4044" s="1" t="s">
        <v>1106</v>
      </c>
    </row>
    <row r="4045" ht="15.75" customHeight="1">
      <c r="E4045" s="1" t="s">
        <v>1106</v>
      </c>
    </row>
    <row r="4046" ht="15.75" customHeight="1">
      <c r="E4046" s="1" t="s">
        <v>1106</v>
      </c>
    </row>
    <row r="4047" ht="15.75" customHeight="1">
      <c r="E4047" s="1" t="s">
        <v>1106</v>
      </c>
    </row>
    <row r="4048" ht="15.75" customHeight="1">
      <c r="E4048" s="1" t="s">
        <v>1106</v>
      </c>
    </row>
    <row r="4049" ht="15.75" customHeight="1">
      <c r="E4049" s="1" t="s">
        <v>1106</v>
      </c>
    </row>
    <row r="4050" ht="15.75" customHeight="1">
      <c r="E4050" s="1" t="s">
        <v>1106</v>
      </c>
    </row>
    <row r="4051" ht="15.75" customHeight="1">
      <c r="E4051" s="1" t="s">
        <v>1106</v>
      </c>
    </row>
    <row r="4052" ht="15.75" customHeight="1">
      <c r="E4052" s="1" t="s">
        <v>1106</v>
      </c>
    </row>
    <row r="4053" ht="15.75" customHeight="1">
      <c r="E4053" s="1" t="s">
        <v>1106</v>
      </c>
    </row>
    <row r="4054" ht="15.75" customHeight="1">
      <c r="E4054" s="1" t="s">
        <v>1106</v>
      </c>
    </row>
    <row r="4055" ht="15.75" customHeight="1">
      <c r="E4055" s="1" t="s">
        <v>1106</v>
      </c>
    </row>
    <row r="4056" ht="15.75" customHeight="1">
      <c r="E4056" s="1" t="s">
        <v>1106</v>
      </c>
    </row>
    <row r="4057" ht="15.75" customHeight="1">
      <c r="E4057" s="1" t="s">
        <v>1106</v>
      </c>
    </row>
    <row r="4058" ht="15.75" customHeight="1">
      <c r="E4058" s="1" t="s">
        <v>1106</v>
      </c>
    </row>
    <row r="4059" ht="15.75" customHeight="1">
      <c r="E4059" s="1" t="s">
        <v>1106</v>
      </c>
    </row>
    <row r="4060" ht="15.75" customHeight="1">
      <c r="E4060" s="1" t="s">
        <v>1106</v>
      </c>
    </row>
    <row r="4061" ht="15.75" customHeight="1">
      <c r="E4061" s="1" t="s">
        <v>1106</v>
      </c>
    </row>
    <row r="4062" ht="15.75" customHeight="1">
      <c r="E4062" s="1" t="s">
        <v>1106</v>
      </c>
    </row>
    <row r="4063" ht="15.75" customHeight="1">
      <c r="E4063" s="1" t="s">
        <v>1106</v>
      </c>
    </row>
    <row r="4064" ht="15.75" customHeight="1">
      <c r="E4064" s="1" t="s">
        <v>1106</v>
      </c>
    </row>
    <row r="4065" ht="15.75" customHeight="1">
      <c r="E4065" s="1" t="s">
        <v>1106</v>
      </c>
    </row>
    <row r="4066" ht="15.75" customHeight="1">
      <c r="E4066" s="1" t="s">
        <v>1106</v>
      </c>
    </row>
    <row r="4067" ht="15.75" customHeight="1">
      <c r="E4067" s="1" t="s">
        <v>1106</v>
      </c>
    </row>
    <row r="4068" ht="15.75" customHeight="1">
      <c r="E4068" s="1" t="s">
        <v>1106</v>
      </c>
    </row>
    <row r="4069" ht="15.75" customHeight="1">
      <c r="E4069" s="1" t="s">
        <v>1106</v>
      </c>
    </row>
    <row r="4070" ht="15.75" customHeight="1">
      <c r="E4070" s="1" t="s">
        <v>1106</v>
      </c>
    </row>
    <row r="4071" ht="15.75" customHeight="1">
      <c r="E4071" s="1" t="s">
        <v>1106</v>
      </c>
    </row>
    <row r="4072" ht="15.75" customHeight="1">
      <c r="E4072" s="1" t="s">
        <v>1106</v>
      </c>
    </row>
    <row r="4073" ht="15.75" customHeight="1">
      <c r="E4073" s="1" t="s">
        <v>1106</v>
      </c>
    </row>
    <row r="4074" ht="15.75" customHeight="1">
      <c r="E4074" s="1" t="s">
        <v>1106</v>
      </c>
    </row>
    <row r="4075" ht="15.75" customHeight="1">
      <c r="E4075" s="1" t="s">
        <v>1106</v>
      </c>
    </row>
    <row r="4076" ht="15.75" customHeight="1">
      <c r="E4076" s="1" t="s">
        <v>1106</v>
      </c>
    </row>
    <row r="4077" ht="15.75" customHeight="1">
      <c r="E4077" s="1" t="s">
        <v>1106</v>
      </c>
    </row>
    <row r="4078" ht="15.75" customHeight="1">
      <c r="E4078" s="1" t="s">
        <v>1106</v>
      </c>
    </row>
    <row r="4079" ht="15.75" customHeight="1">
      <c r="E4079" s="1" t="s">
        <v>1106</v>
      </c>
    </row>
    <row r="4080" ht="15.75" customHeight="1">
      <c r="E4080" s="1" t="s">
        <v>1106</v>
      </c>
    </row>
    <row r="4081" ht="15.75" customHeight="1">
      <c r="E4081" s="1" t="s">
        <v>1106</v>
      </c>
    </row>
    <row r="4082" ht="15.75" customHeight="1">
      <c r="E4082" s="1" t="s">
        <v>1106</v>
      </c>
    </row>
    <row r="4083" ht="15.75" customHeight="1">
      <c r="E4083" s="1" t="s">
        <v>1106</v>
      </c>
    </row>
    <row r="4084" ht="15.75" customHeight="1">
      <c r="E4084" s="1" t="s">
        <v>1106</v>
      </c>
    </row>
    <row r="4085" ht="15.75" customHeight="1">
      <c r="E4085" s="1" t="s">
        <v>1106</v>
      </c>
    </row>
    <row r="4086" ht="15.75" customHeight="1">
      <c r="E4086" s="1" t="s">
        <v>1106</v>
      </c>
    </row>
    <row r="4087" ht="15.75" customHeight="1">
      <c r="E4087" s="1" t="s">
        <v>1106</v>
      </c>
    </row>
    <row r="4088" ht="15.75" customHeight="1">
      <c r="E4088" s="1" t="s">
        <v>1106</v>
      </c>
    </row>
    <row r="4089" ht="15.75" customHeight="1">
      <c r="E4089" s="1" t="s">
        <v>1106</v>
      </c>
    </row>
    <row r="4090" ht="15.75" customHeight="1">
      <c r="E4090" s="1" t="s">
        <v>1106</v>
      </c>
    </row>
    <row r="4091" ht="15.75" customHeight="1">
      <c r="E4091" s="1" t="s">
        <v>1106</v>
      </c>
    </row>
    <row r="4092" ht="15.75" customHeight="1">
      <c r="E4092" s="1" t="s">
        <v>1106</v>
      </c>
    </row>
    <row r="4093" ht="15.75" customHeight="1">
      <c r="E4093" s="1" t="s">
        <v>1106</v>
      </c>
    </row>
    <row r="4094" ht="15.75" customHeight="1">
      <c r="E4094" s="1" t="s">
        <v>1106</v>
      </c>
    </row>
    <row r="4095" ht="15.75" customHeight="1">
      <c r="E4095" s="1" t="s">
        <v>1106</v>
      </c>
    </row>
    <row r="4096" ht="15.75" customHeight="1">
      <c r="E4096" s="1" t="s">
        <v>1106</v>
      </c>
    </row>
    <row r="4097" ht="15.75" customHeight="1">
      <c r="E4097" s="1" t="s">
        <v>1106</v>
      </c>
    </row>
    <row r="4098" ht="15.75" customHeight="1">
      <c r="E4098" s="1" t="s">
        <v>1106</v>
      </c>
    </row>
    <row r="4099" ht="15.75" customHeight="1">
      <c r="E4099" s="1" t="s">
        <v>1106</v>
      </c>
    </row>
    <row r="4100" ht="15.75" customHeight="1">
      <c r="E4100" s="1" t="s">
        <v>1106</v>
      </c>
    </row>
    <row r="4101" ht="15.75" customHeight="1">
      <c r="E4101" s="1" t="s">
        <v>1106</v>
      </c>
    </row>
    <row r="4102" ht="15.75" customHeight="1">
      <c r="E4102" s="1" t="s">
        <v>1106</v>
      </c>
    </row>
    <row r="4103" ht="15.75" customHeight="1">
      <c r="E4103" s="1" t="s">
        <v>1106</v>
      </c>
    </row>
    <row r="4104" ht="15.75" customHeight="1">
      <c r="E4104" s="1" t="s">
        <v>1106</v>
      </c>
    </row>
    <row r="4105" ht="15.75" customHeight="1">
      <c r="E4105" s="1" t="s">
        <v>1106</v>
      </c>
    </row>
    <row r="4106" ht="15.75" customHeight="1">
      <c r="E4106" s="1" t="s">
        <v>1106</v>
      </c>
    </row>
    <row r="4107" ht="15.75" customHeight="1">
      <c r="E4107" s="1" t="s">
        <v>1106</v>
      </c>
    </row>
    <row r="4108" ht="15.75" customHeight="1">
      <c r="E4108" s="1" t="s">
        <v>1106</v>
      </c>
    </row>
    <row r="4109" ht="15.75" customHeight="1">
      <c r="E4109" s="1" t="s">
        <v>1106</v>
      </c>
    </row>
    <row r="4110" ht="15.75" customHeight="1">
      <c r="E4110" s="1" t="s">
        <v>1106</v>
      </c>
    </row>
    <row r="4111" ht="15.75" customHeight="1">
      <c r="E4111" s="1" t="s">
        <v>1106</v>
      </c>
    </row>
    <row r="4112" ht="15.75" customHeight="1">
      <c r="E4112" s="1" t="s">
        <v>1106</v>
      </c>
    </row>
    <row r="4113" ht="15.75" customHeight="1">
      <c r="E4113" s="1" t="s">
        <v>1106</v>
      </c>
    </row>
    <row r="4114" ht="15.75" customHeight="1">
      <c r="E4114" s="1" t="s">
        <v>1106</v>
      </c>
    </row>
    <row r="4115" ht="15.75" customHeight="1">
      <c r="E4115" s="1" t="s">
        <v>1106</v>
      </c>
    </row>
    <row r="4116" ht="15.75" customHeight="1">
      <c r="E4116" s="1" t="s">
        <v>1106</v>
      </c>
    </row>
    <row r="4117" ht="15.75" customHeight="1">
      <c r="E4117" s="1" t="s">
        <v>1106</v>
      </c>
    </row>
    <row r="4118" ht="15.75" customHeight="1">
      <c r="E4118" s="1" t="s">
        <v>1106</v>
      </c>
    </row>
    <row r="4119" ht="15.75" customHeight="1">
      <c r="E4119" s="1" t="s">
        <v>1106</v>
      </c>
    </row>
    <row r="4120" ht="15.75" customHeight="1">
      <c r="E4120" s="1" t="s">
        <v>1106</v>
      </c>
    </row>
    <row r="4121" ht="15.75" customHeight="1">
      <c r="E4121" s="1" t="s">
        <v>1106</v>
      </c>
    </row>
    <row r="4122" ht="15.75" customHeight="1">
      <c r="E4122" s="1" t="s">
        <v>1106</v>
      </c>
    </row>
    <row r="4123" ht="15.75" customHeight="1">
      <c r="E4123" s="1" t="s">
        <v>1106</v>
      </c>
    </row>
    <row r="4124" ht="15.75" customHeight="1">
      <c r="E4124" s="1" t="s">
        <v>1106</v>
      </c>
    </row>
    <row r="4125" ht="15.75" customHeight="1">
      <c r="E4125" s="1" t="s">
        <v>1106</v>
      </c>
    </row>
    <row r="4126" ht="15.75" customHeight="1">
      <c r="E4126" s="1" t="s">
        <v>1106</v>
      </c>
    </row>
    <row r="4127" ht="15.75" customHeight="1">
      <c r="E4127" s="1" t="s">
        <v>1106</v>
      </c>
    </row>
    <row r="4128" ht="15.75" customHeight="1">
      <c r="E4128" s="1" t="s">
        <v>1106</v>
      </c>
    </row>
    <row r="4129" ht="15.75" customHeight="1">
      <c r="E4129" s="1" t="s">
        <v>1106</v>
      </c>
    </row>
    <row r="4130" ht="15.75" customHeight="1">
      <c r="E4130" s="1" t="s">
        <v>1106</v>
      </c>
    </row>
    <row r="4131" ht="15.75" customHeight="1">
      <c r="E4131" s="1" t="s">
        <v>1106</v>
      </c>
    </row>
    <row r="4132" ht="15.75" customHeight="1">
      <c r="E4132" s="1" t="s">
        <v>1106</v>
      </c>
    </row>
    <row r="4133" ht="15.75" customHeight="1">
      <c r="E4133" s="1" t="s">
        <v>1106</v>
      </c>
    </row>
    <row r="4134" ht="15.75" customHeight="1">
      <c r="E4134" s="1" t="s">
        <v>1106</v>
      </c>
    </row>
    <row r="4135" ht="15.75" customHeight="1">
      <c r="E4135" s="1" t="s">
        <v>1106</v>
      </c>
    </row>
    <row r="4136" ht="15.75" customHeight="1">
      <c r="E4136" s="1" t="s">
        <v>1106</v>
      </c>
    </row>
    <row r="4137" ht="15.75" customHeight="1">
      <c r="E4137" s="1" t="s">
        <v>1106</v>
      </c>
    </row>
    <row r="4138" ht="15.75" customHeight="1">
      <c r="E4138" s="1" t="s">
        <v>1106</v>
      </c>
    </row>
    <row r="4139" ht="15.75" customHeight="1">
      <c r="E4139" s="1" t="s">
        <v>1106</v>
      </c>
    </row>
    <row r="4140" ht="15.75" customHeight="1">
      <c r="E4140" s="1" t="s">
        <v>1106</v>
      </c>
    </row>
    <row r="4141" ht="15.75" customHeight="1">
      <c r="E4141" s="1" t="s">
        <v>1106</v>
      </c>
    </row>
    <row r="4142" ht="15.75" customHeight="1">
      <c r="E4142" s="1" t="s">
        <v>1106</v>
      </c>
    </row>
    <row r="4143" ht="15.75" customHeight="1">
      <c r="E4143" s="1" t="s">
        <v>1106</v>
      </c>
    </row>
    <row r="4144" ht="15.75" customHeight="1">
      <c r="E4144" s="1" t="s">
        <v>1106</v>
      </c>
    </row>
    <row r="4145" ht="15.75" customHeight="1">
      <c r="E4145" s="1" t="s">
        <v>1106</v>
      </c>
    </row>
    <row r="4146" ht="15.75" customHeight="1">
      <c r="E4146" s="1" t="s">
        <v>1106</v>
      </c>
    </row>
    <row r="4147" ht="15.75" customHeight="1">
      <c r="E4147" s="1" t="s">
        <v>1106</v>
      </c>
    </row>
    <row r="4148" ht="15.75" customHeight="1">
      <c r="E4148" s="1" t="s">
        <v>1106</v>
      </c>
    </row>
    <row r="4149" ht="15.75" customHeight="1">
      <c r="E4149" s="1" t="s">
        <v>1106</v>
      </c>
    </row>
    <row r="4150" ht="15.75" customHeight="1">
      <c r="E4150" s="1" t="s">
        <v>1106</v>
      </c>
    </row>
    <row r="4151" ht="15.75" customHeight="1">
      <c r="E4151" s="1" t="s">
        <v>1106</v>
      </c>
    </row>
    <row r="4152" ht="15.75" customHeight="1">
      <c r="E4152" s="1" t="s">
        <v>1106</v>
      </c>
    </row>
    <row r="4153" ht="15.75" customHeight="1">
      <c r="E4153" s="1" t="s">
        <v>1106</v>
      </c>
    </row>
    <row r="4154" ht="15.75" customHeight="1">
      <c r="E4154" s="1" t="s">
        <v>1106</v>
      </c>
    </row>
    <row r="4155" ht="15.75" customHeight="1">
      <c r="E4155" s="1" t="s">
        <v>1106</v>
      </c>
    </row>
    <row r="4156" ht="15.75" customHeight="1">
      <c r="E4156" s="1" t="s">
        <v>1106</v>
      </c>
    </row>
    <row r="4157" ht="15.75" customHeight="1">
      <c r="E4157" s="1" t="s">
        <v>1106</v>
      </c>
    </row>
    <row r="4158" ht="15.75" customHeight="1">
      <c r="E4158" s="1" t="s">
        <v>1106</v>
      </c>
    </row>
    <row r="4159" ht="15.75" customHeight="1">
      <c r="E4159" s="1" t="s">
        <v>1106</v>
      </c>
    </row>
    <row r="4160" ht="15.75" customHeight="1">
      <c r="E4160" s="1" t="s">
        <v>1106</v>
      </c>
    </row>
    <row r="4161" ht="15.75" customHeight="1">
      <c r="E4161" s="1" t="s">
        <v>1106</v>
      </c>
    </row>
    <row r="4162" ht="15.75" customHeight="1">
      <c r="E4162" s="1" t="s">
        <v>1106</v>
      </c>
    </row>
    <row r="4163" ht="15.75" customHeight="1">
      <c r="E4163" s="1" t="s">
        <v>1106</v>
      </c>
    </row>
    <row r="4164" ht="15.75" customHeight="1">
      <c r="E4164" s="1" t="s">
        <v>1106</v>
      </c>
    </row>
    <row r="4165" ht="15.75" customHeight="1">
      <c r="E4165" s="1" t="s">
        <v>1106</v>
      </c>
    </row>
    <row r="4166" ht="15.75" customHeight="1">
      <c r="E4166" s="1" t="s">
        <v>1106</v>
      </c>
    </row>
    <row r="4167" ht="15.75" customHeight="1">
      <c r="E4167" s="1" t="s">
        <v>1106</v>
      </c>
    </row>
    <row r="4168" ht="15.75" customHeight="1">
      <c r="E4168" s="1" t="s">
        <v>1106</v>
      </c>
    </row>
    <row r="4169" ht="15.75" customHeight="1">
      <c r="E4169" s="1" t="s">
        <v>1106</v>
      </c>
    </row>
    <row r="4170" ht="15.75" customHeight="1">
      <c r="E4170" s="1" t="s">
        <v>1106</v>
      </c>
    </row>
    <row r="4171" ht="15.75" customHeight="1">
      <c r="E4171" s="1" t="s">
        <v>1106</v>
      </c>
    </row>
    <row r="4172" ht="15.75" customHeight="1">
      <c r="E4172" s="1" t="s">
        <v>1106</v>
      </c>
    </row>
    <row r="4173" ht="15.75" customHeight="1">
      <c r="E4173" s="1" t="s">
        <v>1106</v>
      </c>
    </row>
    <row r="4174" ht="15.75" customHeight="1">
      <c r="E4174" s="1" t="s">
        <v>1106</v>
      </c>
    </row>
    <row r="4175" ht="15.75" customHeight="1">
      <c r="E4175" s="1" t="s">
        <v>1106</v>
      </c>
    </row>
    <row r="4176" ht="15.75" customHeight="1">
      <c r="E4176" s="1" t="s">
        <v>1106</v>
      </c>
    </row>
    <row r="4177" ht="15.75" customHeight="1">
      <c r="E4177" s="1" t="s">
        <v>1106</v>
      </c>
    </row>
    <row r="4178" ht="15.75" customHeight="1">
      <c r="E4178" s="1" t="s">
        <v>1106</v>
      </c>
    </row>
    <row r="4179" ht="15.75" customHeight="1">
      <c r="E4179" s="1" t="s">
        <v>1106</v>
      </c>
    </row>
    <row r="4180" ht="15.75" customHeight="1">
      <c r="E4180" s="1" t="s">
        <v>1106</v>
      </c>
    </row>
    <row r="4181" ht="15.75" customHeight="1">
      <c r="E4181" s="1" t="s">
        <v>1106</v>
      </c>
    </row>
    <row r="4182" ht="15.75" customHeight="1">
      <c r="E4182" s="1" t="s">
        <v>1106</v>
      </c>
    </row>
    <row r="4183" ht="15.75" customHeight="1">
      <c r="E4183" s="1" t="s">
        <v>1106</v>
      </c>
    </row>
    <row r="4184" ht="15.75" customHeight="1">
      <c r="E4184" s="1" t="s">
        <v>1106</v>
      </c>
    </row>
    <row r="4185" ht="15.75" customHeight="1">
      <c r="E4185" s="1" t="s">
        <v>1106</v>
      </c>
    </row>
    <row r="4186" ht="15.75" customHeight="1">
      <c r="E4186" s="1" t="s">
        <v>1106</v>
      </c>
    </row>
    <row r="4187" ht="15.75" customHeight="1">
      <c r="E4187" s="1" t="s">
        <v>1106</v>
      </c>
    </row>
    <row r="4188" ht="15.75" customHeight="1">
      <c r="E4188" s="1" t="s">
        <v>1106</v>
      </c>
    </row>
    <row r="4189" ht="15.75" customHeight="1">
      <c r="E4189" s="1" t="s">
        <v>1106</v>
      </c>
    </row>
    <row r="4190" ht="15.75" customHeight="1">
      <c r="E4190" s="1" t="s">
        <v>1106</v>
      </c>
    </row>
    <row r="4191" ht="15.75" customHeight="1">
      <c r="E4191" s="1" t="s">
        <v>1106</v>
      </c>
    </row>
    <row r="4192" ht="15.75" customHeight="1">
      <c r="E4192" s="1" t="s">
        <v>1106</v>
      </c>
    </row>
    <row r="4193" ht="15.75" customHeight="1">
      <c r="E4193" s="1" t="s">
        <v>1106</v>
      </c>
    </row>
    <row r="4194" ht="15.75" customHeight="1">
      <c r="E4194" s="1" t="s">
        <v>1106</v>
      </c>
    </row>
    <row r="4195" ht="15.75" customHeight="1">
      <c r="E4195" s="1" t="s">
        <v>1106</v>
      </c>
    </row>
    <row r="4196" ht="15.75" customHeight="1">
      <c r="E4196" s="1" t="s">
        <v>1106</v>
      </c>
    </row>
    <row r="4197" ht="15.75" customHeight="1">
      <c r="E4197" s="1" t="s">
        <v>1106</v>
      </c>
    </row>
    <row r="4198" ht="15.75" customHeight="1">
      <c r="E4198" s="1" t="s">
        <v>1106</v>
      </c>
    </row>
    <row r="4199" ht="15.75" customHeight="1">
      <c r="E4199" s="1" t="s">
        <v>1106</v>
      </c>
    </row>
    <row r="4200" ht="15.75" customHeight="1">
      <c r="E4200" s="1" t="s">
        <v>1106</v>
      </c>
    </row>
    <row r="4201" ht="15.75" customHeight="1">
      <c r="E4201" s="1" t="s">
        <v>1106</v>
      </c>
    </row>
    <row r="4202" ht="15.75" customHeight="1">
      <c r="E4202" s="1" t="s">
        <v>1106</v>
      </c>
    </row>
    <row r="4203" ht="15.75" customHeight="1">
      <c r="E4203" s="1" t="s">
        <v>1106</v>
      </c>
    </row>
    <row r="4204" ht="15.75" customHeight="1">
      <c r="E4204" s="1" t="s">
        <v>1106</v>
      </c>
    </row>
    <row r="4205" ht="15.75" customHeight="1">
      <c r="E4205" s="1" t="s">
        <v>1106</v>
      </c>
    </row>
    <row r="4206" ht="15.75" customHeight="1">
      <c r="E4206" s="1" t="s">
        <v>1106</v>
      </c>
    </row>
    <row r="4207" ht="15.75" customHeight="1">
      <c r="E4207" s="1" t="s">
        <v>1106</v>
      </c>
    </row>
    <row r="4208" ht="15.75" customHeight="1">
      <c r="E4208" s="1" t="s">
        <v>1106</v>
      </c>
    </row>
    <row r="4209" ht="15.75" customHeight="1">
      <c r="E4209" s="1" t="s">
        <v>1106</v>
      </c>
    </row>
    <row r="4210" ht="15.75" customHeight="1">
      <c r="E4210" s="1" t="s">
        <v>1106</v>
      </c>
    </row>
    <row r="4211" ht="15.75" customHeight="1">
      <c r="E4211" s="1" t="s">
        <v>1106</v>
      </c>
    </row>
    <row r="4212" ht="15.75" customHeight="1">
      <c r="E4212" s="1" t="s">
        <v>1106</v>
      </c>
    </row>
    <row r="4213" ht="15.75" customHeight="1">
      <c r="E4213" s="1" t="s">
        <v>1106</v>
      </c>
    </row>
    <row r="4214" ht="15.75" customHeight="1">
      <c r="E4214" s="1" t="s">
        <v>1106</v>
      </c>
    </row>
    <row r="4215" ht="15.75" customHeight="1">
      <c r="E4215" s="1" t="s">
        <v>1106</v>
      </c>
    </row>
    <row r="4216" ht="15.75" customHeight="1">
      <c r="E4216" s="1" t="s">
        <v>1106</v>
      </c>
    </row>
    <row r="4217" ht="15.75" customHeight="1">
      <c r="E4217" s="1" t="s">
        <v>1106</v>
      </c>
    </row>
    <row r="4218" ht="15.75" customHeight="1">
      <c r="E4218" s="1" t="s">
        <v>1106</v>
      </c>
    </row>
    <row r="4219" ht="15.75" customHeight="1">
      <c r="E4219" s="1" t="s">
        <v>1106</v>
      </c>
    </row>
    <row r="4220" ht="15.75" customHeight="1">
      <c r="E4220" s="1" t="s">
        <v>1106</v>
      </c>
    </row>
    <row r="4221" ht="15.75" customHeight="1">
      <c r="E4221" s="1" t="s">
        <v>1106</v>
      </c>
    </row>
    <row r="4222" ht="15.75" customHeight="1">
      <c r="E4222" s="1" t="s">
        <v>1106</v>
      </c>
    </row>
    <row r="4223" ht="15.75" customHeight="1">
      <c r="E4223" s="1" t="s">
        <v>1106</v>
      </c>
    </row>
    <row r="4224" ht="15.75" customHeight="1">
      <c r="E4224" s="1" t="s">
        <v>1106</v>
      </c>
    </row>
    <row r="4225" ht="15.75" customHeight="1">
      <c r="E4225" s="1" t="s">
        <v>1106</v>
      </c>
    </row>
    <row r="4226" ht="15.75" customHeight="1">
      <c r="E4226" s="1" t="s">
        <v>1106</v>
      </c>
    </row>
    <row r="4227" ht="15.75" customHeight="1">
      <c r="E4227" s="1" t="s">
        <v>1106</v>
      </c>
    </row>
    <row r="4228" ht="15.75" customHeight="1">
      <c r="E4228" s="1" t="s">
        <v>1106</v>
      </c>
    </row>
    <row r="4229" ht="15.75" customHeight="1">
      <c r="E4229" s="1" t="s">
        <v>1106</v>
      </c>
    </row>
    <row r="4230" ht="15.75" customHeight="1">
      <c r="E4230" s="1" t="s">
        <v>1106</v>
      </c>
    </row>
    <row r="4231" ht="15.75" customHeight="1">
      <c r="E4231" s="1" t="s">
        <v>1106</v>
      </c>
    </row>
    <row r="4232" ht="15.75" customHeight="1">
      <c r="E4232" s="1" t="s">
        <v>1106</v>
      </c>
    </row>
    <row r="4233" ht="15.75" customHeight="1">
      <c r="E4233" s="1" t="s">
        <v>1106</v>
      </c>
    </row>
    <row r="4234" ht="15.75" customHeight="1">
      <c r="E4234" s="1" t="s">
        <v>1106</v>
      </c>
    </row>
    <row r="4235" ht="15.75" customHeight="1">
      <c r="E4235" s="1" t="s">
        <v>1106</v>
      </c>
    </row>
    <row r="4236" ht="15.75" customHeight="1">
      <c r="E4236" s="1" t="s">
        <v>1106</v>
      </c>
    </row>
    <row r="4237" ht="15.75" customHeight="1">
      <c r="E4237" s="1" t="s">
        <v>1106</v>
      </c>
    </row>
    <row r="4238" ht="15.75" customHeight="1">
      <c r="E4238" s="1" t="s">
        <v>1106</v>
      </c>
    </row>
    <row r="4239" ht="15.75" customHeight="1">
      <c r="E4239" s="1" t="s">
        <v>1106</v>
      </c>
    </row>
    <row r="4240" ht="15.75" customHeight="1">
      <c r="E4240" s="1" t="s">
        <v>1106</v>
      </c>
    </row>
    <row r="4241" ht="15.75" customHeight="1">
      <c r="E4241" s="1" t="s">
        <v>1106</v>
      </c>
    </row>
    <row r="4242" ht="15.75" customHeight="1">
      <c r="E4242" s="1" t="s">
        <v>1106</v>
      </c>
    </row>
    <row r="4243" ht="15.75" customHeight="1">
      <c r="E4243" s="1" t="s">
        <v>1106</v>
      </c>
    </row>
    <row r="4244" ht="15.75" customHeight="1">
      <c r="E4244" s="1" t="s">
        <v>1106</v>
      </c>
    </row>
    <row r="4245" ht="15.75" customHeight="1">
      <c r="E4245" s="1" t="s">
        <v>1106</v>
      </c>
    </row>
    <row r="4246" ht="15.75" customHeight="1">
      <c r="E4246" s="1" t="s">
        <v>1106</v>
      </c>
    </row>
    <row r="4247" ht="15.75" customHeight="1">
      <c r="E4247" s="1" t="s">
        <v>1106</v>
      </c>
    </row>
    <row r="4248" ht="15.75" customHeight="1">
      <c r="E4248" s="1" t="s">
        <v>1106</v>
      </c>
    </row>
    <row r="4249" ht="15.75" customHeight="1">
      <c r="E4249" s="1" t="s">
        <v>1106</v>
      </c>
    </row>
    <row r="4250" ht="15.75" customHeight="1">
      <c r="E4250" s="1" t="s">
        <v>1106</v>
      </c>
    </row>
    <row r="4251" ht="15.75" customHeight="1">
      <c r="E4251" s="1" t="s">
        <v>1106</v>
      </c>
    </row>
    <row r="4252" ht="15.75" customHeight="1">
      <c r="E4252" s="1" t="s">
        <v>1106</v>
      </c>
    </row>
    <row r="4253" ht="15.75" customHeight="1">
      <c r="E4253" s="1" t="s">
        <v>1106</v>
      </c>
    </row>
    <row r="4254" ht="15.75" customHeight="1">
      <c r="E4254" s="1" t="s">
        <v>1106</v>
      </c>
    </row>
    <row r="4255" ht="15.75" customHeight="1">
      <c r="E4255" s="1" t="s">
        <v>1106</v>
      </c>
    </row>
    <row r="4256" ht="15.75" customHeight="1">
      <c r="E4256" s="1" t="s">
        <v>1106</v>
      </c>
    </row>
    <row r="4257" ht="15.75" customHeight="1">
      <c r="E4257" s="1" t="s">
        <v>1106</v>
      </c>
    </row>
    <row r="4258" ht="15.75" customHeight="1">
      <c r="E4258" s="1" t="s">
        <v>1106</v>
      </c>
    </row>
    <row r="4259" ht="15.75" customHeight="1">
      <c r="E4259" s="1" t="s">
        <v>1106</v>
      </c>
    </row>
    <row r="4260" ht="15.75" customHeight="1">
      <c r="E4260" s="1" t="s">
        <v>1106</v>
      </c>
    </row>
    <row r="4261" ht="15.75" customHeight="1">
      <c r="E4261" s="1" t="s">
        <v>1106</v>
      </c>
    </row>
    <row r="4262" ht="15.75" customHeight="1">
      <c r="E4262" s="1" t="s">
        <v>1106</v>
      </c>
    </row>
    <row r="4263" ht="15.75" customHeight="1">
      <c r="E4263" s="1" t="s">
        <v>1106</v>
      </c>
    </row>
    <row r="4264" ht="15.75" customHeight="1">
      <c r="E4264" s="1" t="s">
        <v>1106</v>
      </c>
    </row>
    <row r="4265" ht="15.75" customHeight="1">
      <c r="E4265" s="1" t="s">
        <v>1106</v>
      </c>
    </row>
    <row r="4266" ht="15.75" customHeight="1">
      <c r="E4266" s="1" t="s">
        <v>1106</v>
      </c>
    </row>
    <row r="4267" ht="15.75" customHeight="1">
      <c r="E4267" s="1" t="s">
        <v>1106</v>
      </c>
    </row>
    <row r="4268" ht="15.75" customHeight="1">
      <c r="E4268" s="1" t="s">
        <v>1106</v>
      </c>
    </row>
    <row r="4269" ht="15.75" customHeight="1">
      <c r="E4269" s="1" t="s">
        <v>1106</v>
      </c>
    </row>
    <row r="4270" ht="15.75" customHeight="1">
      <c r="E4270" s="1" t="s">
        <v>1106</v>
      </c>
    </row>
    <row r="4271" ht="15.75" customHeight="1">
      <c r="E4271" s="1" t="s">
        <v>1106</v>
      </c>
    </row>
    <row r="4272" ht="15.75" customHeight="1">
      <c r="E4272" s="1" t="s">
        <v>1106</v>
      </c>
    </row>
    <row r="4273" ht="15.75" customHeight="1">
      <c r="E4273" s="1" t="s">
        <v>1106</v>
      </c>
    </row>
    <row r="4274" ht="15.75" customHeight="1">
      <c r="E4274" s="1" t="s">
        <v>1106</v>
      </c>
    </row>
    <row r="4275" ht="15.75" customHeight="1">
      <c r="E4275" s="1" t="s">
        <v>1106</v>
      </c>
    </row>
    <row r="4276" ht="15.75" customHeight="1">
      <c r="E4276" s="1" t="s">
        <v>1106</v>
      </c>
    </row>
    <row r="4277" ht="15.75" customHeight="1">
      <c r="E4277" s="1" t="s">
        <v>1106</v>
      </c>
    </row>
    <row r="4278" ht="15.75" customHeight="1">
      <c r="E4278" s="1" t="s">
        <v>1106</v>
      </c>
    </row>
    <row r="4279" ht="15.75" customHeight="1">
      <c r="E4279" s="1" t="s">
        <v>1106</v>
      </c>
    </row>
    <row r="4280" ht="15.75" customHeight="1">
      <c r="E4280" s="1" t="s">
        <v>1106</v>
      </c>
    </row>
    <row r="4281" ht="15.75" customHeight="1">
      <c r="E4281" s="1" t="s">
        <v>1106</v>
      </c>
    </row>
    <row r="4282" ht="15.75" customHeight="1">
      <c r="E4282" s="1" t="s">
        <v>1106</v>
      </c>
    </row>
    <row r="4283" ht="15.75" customHeight="1">
      <c r="E4283" s="1" t="s">
        <v>1106</v>
      </c>
    </row>
    <row r="4284" ht="15.75" customHeight="1">
      <c r="E4284" s="1" t="s">
        <v>1106</v>
      </c>
    </row>
    <row r="4285" ht="15.75" customHeight="1">
      <c r="E4285" s="1" t="s">
        <v>1106</v>
      </c>
    </row>
    <row r="4286" ht="15.75" customHeight="1">
      <c r="E4286" s="1" t="s">
        <v>1106</v>
      </c>
    </row>
    <row r="4287" ht="15.75" customHeight="1">
      <c r="E4287" s="1" t="s">
        <v>1106</v>
      </c>
    </row>
    <row r="4288" ht="15.75" customHeight="1">
      <c r="E4288" s="1" t="s">
        <v>1106</v>
      </c>
    </row>
    <row r="4289" ht="15.75" customHeight="1">
      <c r="E4289" s="1" t="s">
        <v>1106</v>
      </c>
    </row>
    <row r="4290" ht="15.75" customHeight="1">
      <c r="E4290" s="1" t="s">
        <v>1106</v>
      </c>
    </row>
    <row r="4291" ht="15.75" customHeight="1">
      <c r="E4291" s="1" t="s">
        <v>1106</v>
      </c>
    </row>
    <row r="4292" ht="15.75" customHeight="1">
      <c r="E4292" s="1" t="s">
        <v>1106</v>
      </c>
    </row>
    <row r="4293" ht="15.75" customHeight="1">
      <c r="E4293" s="1" t="s">
        <v>1106</v>
      </c>
    </row>
    <row r="4294" ht="15.75" customHeight="1">
      <c r="E4294" s="1" t="s">
        <v>1106</v>
      </c>
    </row>
    <row r="4295" ht="15.75" customHeight="1">
      <c r="E4295" s="1" t="s">
        <v>1106</v>
      </c>
    </row>
    <row r="4296" ht="15.75" customHeight="1">
      <c r="E4296" s="1" t="s">
        <v>1106</v>
      </c>
    </row>
    <row r="4297" ht="15.75" customHeight="1">
      <c r="E4297" s="1" t="s">
        <v>1106</v>
      </c>
    </row>
    <row r="4298" ht="15.75" customHeight="1">
      <c r="E4298" s="1" t="s">
        <v>1106</v>
      </c>
    </row>
    <row r="4299" ht="15.75" customHeight="1">
      <c r="E4299" s="1" t="s">
        <v>1106</v>
      </c>
    </row>
    <row r="4300" ht="15.75" customHeight="1">
      <c r="E4300" s="1" t="s">
        <v>1106</v>
      </c>
    </row>
    <row r="4301" ht="15.75" customHeight="1">
      <c r="E4301" s="1" t="s">
        <v>1106</v>
      </c>
    </row>
    <row r="4302" ht="15.75" customHeight="1">
      <c r="E4302" s="1" t="s">
        <v>1106</v>
      </c>
    </row>
    <row r="4303" ht="15.75" customHeight="1">
      <c r="E4303" s="1" t="s">
        <v>1106</v>
      </c>
    </row>
    <row r="4304" ht="15.75" customHeight="1">
      <c r="E4304" s="1" t="s">
        <v>1106</v>
      </c>
    </row>
    <row r="4305" ht="15.75" customHeight="1">
      <c r="E4305" s="1" t="s">
        <v>1106</v>
      </c>
    </row>
    <row r="4306" ht="15.75" customHeight="1">
      <c r="E4306" s="1" t="s">
        <v>1106</v>
      </c>
    </row>
    <row r="4307" ht="15.75" customHeight="1">
      <c r="E4307" s="1" t="s">
        <v>1106</v>
      </c>
    </row>
    <row r="4308" ht="15.75" customHeight="1">
      <c r="E4308" s="1" t="s">
        <v>1106</v>
      </c>
    </row>
    <row r="4309" ht="15.75" customHeight="1">
      <c r="E4309" s="1" t="s">
        <v>1106</v>
      </c>
    </row>
    <row r="4310" ht="15.75" customHeight="1">
      <c r="E4310" s="1" t="s">
        <v>1106</v>
      </c>
    </row>
    <row r="4311" ht="15.75" customHeight="1">
      <c r="E4311" s="1" t="s">
        <v>1106</v>
      </c>
    </row>
    <row r="4312" ht="15.75" customHeight="1">
      <c r="E4312" s="1" t="s">
        <v>1106</v>
      </c>
    </row>
    <row r="4313" ht="15.75" customHeight="1">
      <c r="E4313" s="1" t="s">
        <v>1106</v>
      </c>
    </row>
    <row r="4314" ht="15.75" customHeight="1">
      <c r="E4314" s="1" t="s">
        <v>1106</v>
      </c>
    </row>
    <row r="4315" ht="15.75" customHeight="1">
      <c r="E4315" s="1" t="s">
        <v>1106</v>
      </c>
    </row>
    <row r="4316" ht="15.75" customHeight="1">
      <c r="E4316" s="1" t="s">
        <v>1106</v>
      </c>
    </row>
    <row r="4317" ht="15.75" customHeight="1">
      <c r="E4317" s="1" t="s">
        <v>1106</v>
      </c>
    </row>
    <row r="4318" ht="15.75" customHeight="1">
      <c r="E4318" s="1" t="s">
        <v>1106</v>
      </c>
    </row>
    <row r="4319" ht="15.75" customHeight="1">
      <c r="E4319" s="1" t="s">
        <v>1106</v>
      </c>
    </row>
    <row r="4320" ht="15.75" customHeight="1">
      <c r="E4320" s="1" t="s">
        <v>1106</v>
      </c>
    </row>
    <row r="4321" ht="15.75" customHeight="1">
      <c r="E4321" s="1" t="s">
        <v>1106</v>
      </c>
    </row>
    <row r="4322" ht="15.75" customHeight="1">
      <c r="E4322" s="1" t="s">
        <v>1106</v>
      </c>
    </row>
    <row r="4323" ht="15.75" customHeight="1">
      <c r="E4323" s="1" t="s">
        <v>1106</v>
      </c>
    </row>
    <row r="4324" ht="15.75" customHeight="1">
      <c r="E4324" s="1" t="s">
        <v>1106</v>
      </c>
    </row>
    <row r="4325" ht="15.75" customHeight="1">
      <c r="E4325" s="1" t="s">
        <v>1106</v>
      </c>
    </row>
    <row r="4326" ht="15.75" customHeight="1">
      <c r="E4326" s="1" t="s">
        <v>1106</v>
      </c>
    </row>
    <row r="4327" ht="15.75" customHeight="1">
      <c r="E4327" s="1" t="s">
        <v>1106</v>
      </c>
    </row>
    <row r="4328" ht="15.75" customHeight="1">
      <c r="E4328" s="1" t="s">
        <v>1106</v>
      </c>
    </row>
    <row r="4329" ht="15.75" customHeight="1">
      <c r="E4329" s="1" t="s">
        <v>1106</v>
      </c>
    </row>
    <row r="4330" ht="15.75" customHeight="1">
      <c r="E4330" s="1" t="s">
        <v>1106</v>
      </c>
    </row>
    <row r="4331" ht="15.75" customHeight="1">
      <c r="E4331" s="1" t="s">
        <v>1106</v>
      </c>
    </row>
    <row r="4332" ht="15.75" customHeight="1">
      <c r="E4332" s="1" t="s">
        <v>1106</v>
      </c>
    </row>
    <row r="4333" ht="15.75" customHeight="1">
      <c r="E4333" s="1" t="s">
        <v>1106</v>
      </c>
    </row>
    <row r="4334" ht="15.75" customHeight="1">
      <c r="E4334" s="1" t="s">
        <v>1106</v>
      </c>
    </row>
    <row r="4335" ht="15.75" customHeight="1">
      <c r="E4335" s="1" t="s">
        <v>1106</v>
      </c>
    </row>
    <row r="4336" ht="15.75" customHeight="1">
      <c r="E4336" s="1" t="s">
        <v>1106</v>
      </c>
    </row>
    <row r="4337" ht="15.75" customHeight="1">
      <c r="E4337" s="1" t="s">
        <v>1106</v>
      </c>
    </row>
    <row r="4338" ht="15.75" customHeight="1">
      <c r="E4338" s="1" t="s">
        <v>1106</v>
      </c>
    </row>
    <row r="4339" ht="15.75" customHeight="1">
      <c r="E4339" s="1" t="s">
        <v>1106</v>
      </c>
    </row>
    <row r="4340" ht="15.75" customHeight="1">
      <c r="E4340" s="1" t="s">
        <v>1106</v>
      </c>
    </row>
    <row r="4341" ht="15.75" customHeight="1">
      <c r="E4341" s="1" t="s">
        <v>1106</v>
      </c>
    </row>
    <row r="4342" ht="15.75" customHeight="1">
      <c r="E4342" s="1" t="s">
        <v>1106</v>
      </c>
    </row>
    <row r="4343" ht="15.75" customHeight="1">
      <c r="E4343" s="1" t="s">
        <v>1106</v>
      </c>
    </row>
    <row r="4344" ht="15.75" customHeight="1">
      <c r="E4344" s="1" t="s">
        <v>1106</v>
      </c>
    </row>
    <row r="4345" ht="15.75" customHeight="1">
      <c r="E4345" s="1" t="s">
        <v>1106</v>
      </c>
    </row>
    <row r="4346" ht="15.75" customHeight="1">
      <c r="E4346" s="1" t="s">
        <v>1106</v>
      </c>
    </row>
    <row r="4347" ht="15.75" customHeight="1">
      <c r="E4347" s="1" t="s">
        <v>1106</v>
      </c>
    </row>
    <row r="4348" ht="15.75" customHeight="1">
      <c r="E4348" s="1" t="s">
        <v>1106</v>
      </c>
    </row>
    <row r="4349" ht="15.75" customHeight="1">
      <c r="E4349" s="1" t="s">
        <v>1106</v>
      </c>
    </row>
    <row r="4350" ht="15.75" customHeight="1">
      <c r="E4350" s="1" t="s">
        <v>1106</v>
      </c>
    </row>
    <row r="4351" ht="15.75" customHeight="1">
      <c r="E4351" s="1" t="s">
        <v>1106</v>
      </c>
    </row>
    <row r="4352" ht="15.75" customHeight="1">
      <c r="E4352" s="1" t="s">
        <v>1106</v>
      </c>
    </row>
    <row r="4353" ht="15.75" customHeight="1">
      <c r="E4353" s="1" t="s">
        <v>1106</v>
      </c>
    </row>
    <row r="4354" ht="15.75" customHeight="1">
      <c r="E4354" s="1" t="s">
        <v>1106</v>
      </c>
    </row>
    <row r="4355" ht="15.75" customHeight="1">
      <c r="E4355" s="1" t="s">
        <v>1106</v>
      </c>
    </row>
    <row r="4356" ht="15.75" customHeight="1">
      <c r="E4356" s="1" t="s">
        <v>1106</v>
      </c>
    </row>
    <row r="4357" ht="15.75" customHeight="1">
      <c r="E4357" s="1" t="s">
        <v>1106</v>
      </c>
    </row>
    <row r="4358" ht="15.75" customHeight="1">
      <c r="E4358" s="1" t="s">
        <v>1106</v>
      </c>
    </row>
    <row r="4359" ht="15.75" customHeight="1">
      <c r="E4359" s="1" t="s">
        <v>1106</v>
      </c>
    </row>
    <row r="4360" ht="15.75" customHeight="1">
      <c r="E4360" s="1" t="s">
        <v>1106</v>
      </c>
    </row>
    <row r="4361" ht="15.75" customHeight="1">
      <c r="E4361" s="1" t="s">
        <v>1106</v>
      </c>
    </row>
    <row r="4362" ht="15.75" customHeight="1">
      <c r="E4362" s="1" t="s">
        <v>1106</v>
      </c>
    </row>
    <row r="4363" ht="15.75" customHeight="1">
      <c r="E4363" s="1" t="s">
        <v>1106</v>
      </c>
    </row>
    <row r="4364" ht="15.75" customHeight="1">
      <c r="E4364" s="1" t="s">
        <v>1106</v>
      </c>
    </row>
    <row r="4365" ht="15.75" customHeight="1">
      <c r="E4365" s="1" t="s">
        <v>1106</v>
      </c>
    </row>
    <row r="4366" ht="15.75" customHeight="1">
      <c r="E4366" s="1" t="s">
        <v>1106</v>
      </c>
    </row>
    <row r="4367" ht="15.75" customHeight="1">
      <c r="E4367" s="1" t="s">
        <v>1106</v>
      </c>
    </row>
    <row r="4368" ht="15.75" customHeight="1">
      <c r="E4368" s="1" t="s">
        <v>1106</v>
      </c>
    </row>
    <row r="4369" ht="15.75" customHeight="1">
      <c r="E4369" s="1" t="s">
        <v>1106</v>
      </c>
    </row>
    <row r="4370" ht="15.75" customHeight="1">
      <c r="E4370" s="1" t="s">
        <v>1106</v>
      </c>
    </row>
    <row r="4371" ht="15.75" customHeight="1">
      <c r="E4371" s="1" t="s">
        <v>1106</v>
      </c>
    </row>
    <row r="4372" ht="15.75" customHeight="1">
      <c r="E4372" s="1" t="s">
        <v>1106</v>
      </c>
    </row>
    <row r="4373" ht="15.75" customHeight="1">
      <c r="E4373" s="1" t="s">
        <v>1106</v>
      </c>
    </row>
    <row r="4374" ht="15.75" customHeight="1">
      <c r="E4374" s="1" t="s">
        <v>1106</v>
      </c>
    </row>
    <row r="4375" ht="15.75" customHeight="1">
      <c r="E4375" s="1" t="s">
        <v>1106</v>
      </c>
    </row>
    <row r="4376" ht="15.75" customHeight="1">
      <c r="E4376" s="1" t="s">
        <v>1106</v>
      </c>
    </row>
    <row r="4377" ht="15.75" customHeight="1">
      <c r="E4377" s="1" t="s">
        <v>1106</v>
      </c>
    </row>
    <row r="4378" ht="15.75" customHeight="1">
      <c r="E4378" s="1" t="s">
        <v>1106</v>
      </c>
    </row>
    <row r="4379" ht="15.75" customHeight="1">
      <c r="E4379" s="1" t="s">
        <v>1106</v>
      </c>
    </row>
    <row r="4380" ht="15.75" customHeight="1">
      <c r="E4380" s="1" t="s">
        <v>1106</v>
      </c>
    </row>
    <row r="4381" ht="15.75" customHeight="1">
      <c r="E4381" s="1" t="s">
        <v>1106</v>
      </c>
    </row>
    <row r="4382" ht="15.75" customHeight="1">
      <c r="E4382" s="1" t="s">
        <v>1106</v>
      </c>
    </row>
    <row r="4383" ht="15.75" customHeight="1">
      <c r="E4383" s="1" t="s">
        <v>1106</v>
      </c>
    </row>
    <row r="4384" ht="15.75" customHeight="1">
      <c r="E4384" s="1" t="s">
        <v>1106</v>
      </c>
    </row>
    <row r="4385" ht="15.75" customHeight="1">
      <c r="E4385" s="1" t="s">
        <v>1106</v>
      </c>
    </row>
    <row r="4386" ht="15.75" customHeight="1">
      <c r="E4386" s="1" t="s">
        <v>1106</v>
      </c>
    </row>
    <row r="4387" ht="15.75" customHeight="1">
      <c r="E4387" s="1" t="s">
        <v>1106</v>
      </c>
    </row>
    <row r="4388" ht="15.75" customHeight="1">
      <c r="E4388" s="1" t="s">
        <v>1106</v>
      </c>
    </row>
    <row r="4389" ht="15.75" customHeight="1">
      <c r="E4389" s="1" t="s">
        <v>1106</v>
      </c>
    </row>
    <row r="4390" ht="15.75" customHeight="1">
      <c r="E4390" s="1" t="s">
        <v>1106</v>
      </c>
    </row>
    <row r="4391" ht="15.75" customHeight="1">
      <c r="E4391" s="1" t="s">
        <v>1106</v>
      </c>
    </row>
    <row r="4392" ht="15.75" customHeight="1">
      <c r="E4392" s="1" t="s">
        <v>1106</v>
      </c>
    </row>
    <row r="4393" ht="15.75" customHeight="1">
      <c r="E4393" s="1" t="s">
        <v>1106</v>
      </c>
    </row>
    <row r="4394" ht="15.75" customHeight="1">
      <c r="E4394" s="1" t="s">
        <v>1106</v>
      </c>
    </row>
    <row r="4395" ht="15.75" customHeight="1">
      <c r="E4395" s="1" t="s">
        <v>1106</v>
      </c>
    </row>
    <row r="4396" ht="15.75" customHeight="1">
      <c r="E4396" s="1" t="s">
        <v>1106</v>
      </c>
    </row>
    <row r="4397" ht="15.75" customHeight="1">
      <c r="E4397" s="1" t="s">
        <v>1106</v>
      </c>
    </row>
    <row r="4398" ht="15.75" customHeight="1">
      <c r="E4398" s="1" t="s">
        <v>1106</v>
      </c>
    </row>
    <row r="4399" ht="15.75" customHeight="1">
      <c r="E4399" s="1" t="s">
        <v>1106</v>
      </c>
    </row>
    <row r="4400" ht="15.75" customHeight="1">
      <c r="E4400" s="1" t="s">
        <v>1106</v>
      </c>
    </row>
    <row r="4401" ht="15.75" customHeight="1">
      <c r="E4401" s="1" t="s">
        <v>1106</v>
      </c>
    </row>
    <row r="4402" ht="15.75" customHeight="1">
      <c r="E4402" s="1" t="s">
        <v>1106</v>
      </c>
    </row>
    <row r="4403" ht="15.75" customHeight="1">
      <c r="E4403" s="1" t="s">
        <v>1106</v>
      </c>
    </row>
    <row r="4404" ht="15.75" customHeight="1">
      <c r="E4404" s="1" t="s">
        <v>1106</v>
      </c>
    </row>
    <row r="4405" ht="15.75" customHeight="1">
      <c r="E4405" s="1" t="s">
        <v>1106</v>
      </c>
    </row>
    <row r="4406" ht="15.75" customHeight="1">
      <c r="E4406" s="1" t="s">
        <v>1106</v>
      </c>
    </row>
    <row r="4407" ht="15.75" customHeight="1">
      <c r="E4407" s="1" t="s">
        <v>1106</v>
      </c>
    </row>
    <row r="4408" ht="15.75" customHeight="1">
      <c r="E4408" s="1" t="s">
        <v>1106</v>
      </c>
    </row>
    <row r="4409" ht="15.75" customHeight="1">
      <c r="E4409" s="1" t="s">
        <v>1106</v>
      </c>
    </row>
    <row r="4410" ht="15.75" customHeight="1">
      <c r="E4410" s="1" t="s">
        <v>1106</v>
      </c>
    </row>
    <row r="4411" ht="15.75" customHeight="1">
      <c r="E4411" s="1" t="s">
        <v>1106</v>
      </c>
    </row>
    <row r="4412" ht="15.75" customHeight="1">
      <c r="E4412" s="1" t="s">
        <v>1106</v>
      </c>
    </row>
    <row r="4413" ht="15.75" customHeight="1">
      <c r="E4413" s="1" t="s">
        <v>1106</v>
      </c>
    </row>
    <row r="4414" ht="15.75" customHeight="1">
      <c r="E4414" s="1" t="s">
        <v>1106</v>
      </c>
    </row>
    <row r="4415" ht="15.75" customHeight="1">
      <c r="E4415" s="1" t="s">
        <v>1106</v>
      </c>
    </row>
    <row r="4416" ht="15.75" customHeight="1">
      <c r="E4416" s="1" t="s">
        <v>1106</v>
      </c>
    </row>
    <row r="4417" ht="15.75" customHeight="1">
      <c r="E4417" s="1" t="s">
        <v>1106</v>
      </c>
    </row>
    <row r="4418" ht="15.75" customHeight="1">
      <c r="E4418" s="1" t="s">
        <v>1106</v>
      </c>
    </row>
    <row r="4419" ht="15.75" customHeight="1">
      <c r="E4419" s="1" t="s">
        <v>1106</v>
      </c>
    </row>
    <row r="4420" ht="15.75" customHeight="1">
      <c r="E4420" s="1" t="s">
        <v>1106</v>
      </c>
    </row>
    <row r="4421" ht="15.75" customHeight="1">
      <c r="E4421" s="1" t="s">
        <v>1106</v>
      </c>
    </row>
    <row r="4422" ht="15.75" customHeight="1">
      <c r="E4422" s="1" t="s">
        <v>1106</v>
      </c>
    </row>
    <row r="4423" ht="15.75" customHeight="1">
      <c r="E4423" s="1" t="s">
        <v>1106</v>
      </c>
    </row>
    <row r="4424" ht="15.75" customHeight="1">
      <c r="E4424" s="1" t="s">
        <v>1106</v>
      </c>
    </row>
    <row r="4425" ht="15.75" customHeight="1">
      <c r="E4425" s="1" t="s">
        <v>1106</v>
      </c>
    </row>
    <row r="4426" ht="15.75" customHeight="1">
      <c r="E4426" s="1" t="s">
        <v>1106</v>
      </c>
    </row>
    <row r="4427" ht="15.75" customHeight="1">
      <c r="E4427" s="1" t="s">
        <v>1106</v>
      </c>
    </row>
    <row r="4428" ht="15.75" customHeight="1">
      <c r="E4428" s="1" t="s">
        <v>1106</v>
      </c>
    </row>
    <row r="4429" ht="15.75" customHeight="1">
      <c r="E4429" s="1" t="s">
        <v>1106</v>
      </c>
    </row>
    <row r="4430" ht="15.75" customHeight="1">
      <c r="E4430" s="1" t="s">
        <v>1106</v>
      </c>
    </row>
    <row r="4431" ht="15.75" customHeight="1">
      <c r="E4431" s="1" t="s">
        <v>1106</v>
      </c>
    </row>
    <row r="4432" ht="15.75" customHeight="1">
      <c r="E4432" s="1" t="s">
        <v>1106</v>
      </c>
    </row>
    <row r="4433" ht="15.75" customHeight="1">
      <c r="E4433" s="1" t="s">
        <v>1106</v>
      </c>
    </row>
    <row r="4434" ht="15.75" customHeight="1">
      <c r="E4434" s="1" t="s">
        <v>1106</v>
      </c>
    </row>
    <row r="4435" ht="15.75" customHeight="1">
      <c r="E4435" s="1" t="s">
        <v>1106</v>
      </c>
    </row>
    <row r="4436" ht="15.75" customHeight="1">
      <c r="E4436" s="1" t="s">
        <v>1106</v>
      </c>
    </row>
    <row r="4437" ht="15.75" customHeight="1">
      <c r="E4437" s="1" t="s">
        <v>1106</v>
      </c>
    </row>
    <row r="4438" ht="15.75" customHeight="1">
      <c r="E4438" s="1" t="s">
        <v>1106</v>
      </c>
    </row>
    <row r="4439" ht="15.75" customHeight="1">
      <c r="E4439" s="1" t="s">
        <v>1106</v>
      </c>
    </row>
    <row r="4440" ht="15.75" customHeight="1">
      <c r="E4440" s="1" t="s">
        <v>1106</v>
      </c>
    </row>
    <row r="4441" ht="15.75" customHeight="1">
      <c r="E4441" s="1" t="s">
        <v>1106</v>
      </c>
    </row>
    <row r="4442" ht="15.75" customHeight="1">
      <c r="E4442" s="1" t="s">
        <v>1106</v>
      </c>
    </row>
    <row r="4443" ht="15.75" customHeight="1">
      <c r="E4443" s="1" t="s">
        <v>1106</v>
      </c>
    </row>
    <row r="4444" ht="15.75" customHeight="1">
      <c r="E4444" s="1" t="s">
        <v>1106</v>
      </c>
    </row>
    <row r="4445" ht="15.75" customHeight="1">
      <c r="E4445" s="1" t="s">
        <v>1106</v>
      </c>
    </row>
    <row r="4446" ht="15.75" customHeight="1">
      <c r="E4446" s="1" t="s">
        <v>1106</v>
      </c>
    </row>
    <row r="4447" ht="15.75" customHeight="1">
      <c r="E4447" s="1" t="s">
        <v>1106</v>
      </c>
    </row>
    <row r="4448" ht="15.75" customHeight="1">
      <c r="E4448" s="1" t="s">
        <v>1106</v>
      </c>
    </row>
    <row r="4449" ht="15.75" customHeight="1">
      <c r="E4449" s="1" t="s">
        <v>1106</v>
      </c>
    </row>
    <row r="4450" ht="15.75" customHeight="1">
      <c r="E4450" s="1" t="s">
        <v>1106</v>
      </c>
    </row>
    <row r="4451" ht="15.75" customHeight="1">
      <c r="E4451" s="1" t="s">
        <v>1106</v>
      </c>
    </row>
    <row r="4452" ht="15.75" customHeight="1">
      <c r="E4452" s="1" t="s">
        <v>1106</v>
      </c>
    </row>
    <row r="4453" ht="15.75" customHeight="1">
      <c r="E4453" s="1" t="s">
        <v>1106</v>
      </c>
    </row>
    <row r="4454" ht="15.75" customHeight="1">
      <c r="E4454" s="1" t="s">
        <v>1106</v>
      </c>
    </row>
    <row r="4455" ht="15.75" customHeight="1">
      <c r="E4455" s="1" t="s">
        <v>1106</v>
      </c>
    </row>
    <row r="4456" ht="15.75" customHeight="1">
      <c r="E4456" s="1" t="s">
        <v>1106</v>
      </c>
    </row>
    <row r="4457" ht="15.75" customHeight="1">
      <c r="E4457" s="1" t="s">
        <v>1106</v>
      </c>
    </row>
    <row r="4458" ht="15.75" customHeight="1">
      <c r="E4458" s="1" t="s">
        <v>1106</v>
      </c>
    </row>
    <row r="4459" ht="15.75" customHeight="1">
      <c r="E4459" s="1" t="s">
        <v>1106</v>
      </c>
    </row>
    <row r="4460" ht="15.75" customHeight="1">
      <c r="E4460" s="1" t="s">
        <v>1106</v>
      </c>
    </row>
    <row r="4461" ht="15.75" customHeight="1">
      <c r="E4461" s="1" t="s">
        <v>1106</v>
      </c>
    </row>
    <row r="4462" ht="15.75" customHeight="1">
      <c r="E4462" s="1" t="s">
        <v>1106</v>
      </c>
    </row>
    <row r="4463" ht="15.75" customHeight="1">
      <c r="E4463" s="1" t="s">
        <v>1106</v>
      </c>
    </row>
    <row r="4464" ht="15.75" customHeight="1">
      <c r="E4464" s="1" t="s">
        <v>1106</v>
      </c>
    </row>
    <row r="4465" ht="15.75" customHeight="1">
      <c r="E4465" s="1" t="s">
        <v>1106</v>
      </c>
    </row>
    <row r="4466" ht="15.75" customHeight="1">
      <c r="E4466" s="1" t="s">
        <v>1106</v>
      </c>
    </row>
    <row r="4467" ht="15.75" customHeight="1">
      <c r="E4467" s="1" t="s">
        <v>1106</v>
      </c>
    </row>
    <row r="4468" ht="15.75" customHeight="1">
      <c r="E4468" s="1" t="s">
        <v>1106</v>
      </c>
    </row>
    <row r="4469" ht="15.75" customHeight="1">
      <c r="E4469" s="1" t="s">
        <v>1106</v>
      </c>
    </row>
    <row r="4470" ht="15.75" customHeight="1">
      <c r="E4470" s="1" t="s">
        <v>1106</v>
      </c>
    </row>
    <row r="4471" ht="15.75" customHeight="1">
      <c r="E4471" s="1" t="s">
        <v>1106</v>
      </c>
    </row>
    <row r="4472" ht="15.75" customHeight="1">
      <c r="E4472" s="1" t="s">
        <v>1106</v>
      </c>
    </row>
    <row r="4473" ht="15.75" customHeight="1">
      <c r="E4473" s="1" t="s">
        <v>1106</v>
      </c>
    </row>
    <row r="4474" ht="15.75" customHeight="1">
      <c r="E4474" s="1" t="s">
        <v>1106</v>
      </c>
    </row>
    <row r="4475" ht="15.75" customHeight="1">
      <c r="E4475" s="1" t="s">
        <v>1106</v>
      </c>
    </row>
    <row r="4476" ht="15.75" customHeight="1">
      <c r="E4476" s="1" t="s">
        <v>1106</v>
      </c>
    </row>
    <row r="4477" ht="15.75" customHeight="1">
      <c r="E4477" s="1" t="s">
        <v>1106</v>
      </c>
    </row>
    <row r="4478" ht="15.75" customHeight="1">
      <c r="E4478" s="1" t="s">
        <v>1106</v>
      </c>
    </row>
    <row r="4479" ht="15.75" customHeight="1">
      <c r="E4479" s="1" t="s">
        <v>1106</v>
      </c>
    </row>
    <row r="4480" ht="15.75" customHeight="1">
      <c r="E4480" s="1" t="s">
        <v>1106</v>
      </c>
    </row>
    <row r="4481" ht="15.75" customHeight="1">
      <c r="E4481" s="1" t="s">
        <v>1106</v>
      </c>
    </row>
    <row r="4482" ht="15.75" customHeight="1">
      <c r="E4482" s="1" t="s">
        <v>1106</v>
      </c>
    </row>
    <row r="4483" ht="15.75" customHeight="1">
      <c r="E4483" s="1" t="s">
        <v>1106</v>
      </c>
    </row>
    <row r="4484" ht="15.75" customHeight="1">
      <c r="E4484" s="1" t="s">
        <v>1106</v>
      </c>
    </row>
    <row r="4485" ht="15.75" customHeight="1">
      <c r="E4485" s="1" t="s">
        <v>1106</v>
      </c>
    </row>
    <row r="4486" ht="15.75" customHeight="1">
      <c r="E4486" s="1" t="s">
        <v>1106</v>
      </c>
    </row>
    <row r="4487" ht="15.75" customHeight="1">
      <c r="E4487" s="1" t="s">
        <v>1106</v>
      </c>
    </row>
    <row r="4488" ht="15.75" customHeight="1">
      <c r="E4488" s="1" t="s">
        <v>1106</v>
      </c>
    </row>
    <row r="4489" ht="15.75" customHeight="1">
      <c r="E4489" s="1" t="s">
        <v>1106</v>
      </c>
    </row>
    <row r="4490" ht="15.75" customHeight="1">
      <c r="E4490" s="1" t="s">
        <v>1106</v>
      </c>
    </row>
    <row r="4491" ht="15.75" customHeight="1">
      <c r="E4491" s="1" t="s">
        <v>1106</v>
      </c>
    </row>
    <row r="4492" ht="15.75" customHeight="1">
      <c r="E4492" s="1" t="s">
        <v>1106</v>
      </c>
    </row>
    <row r="4493" ht="15.75" customHeight="1">
      <c r="E4493" s="1" t="s">
        <v>1106</v>
      </c>
    </row>
    <row r="4494" ht="15.75" customHeight="1">
      <c r="E4494" s="1" t="s">
        <v>1106</v>
      </c>
    </row>
    <row r="4495" ht="15.75" customHeight="1">
      <c r="E4495" s="1" t="s">
        <v>1106</v>
      </c>
    </row>
    <row r="4496" ht="15.75" customHeight="1">
      <c r="E4496" s="1" t="s">
        <v>1106</v>
      </c>
    </row>
    <row r="4497" ht="15.75" customHeight="1">
      <c r="E4497" s="1" t="s">
        <v>1106</v>
      </c>
    </row>
    <row r="4498" ht="15.75" customHeight="1">
      <c r="E4498" s="1" t="s">
        <v>1106</v>
      </c>
    </row>
    <row r="4499" ht="15.75" customHeight="1">
      <c r="E4499" s="1" t="s">
        <v>1106</v>
      </c>
    </row>
    <row r="4500" ht="15.75" customHeight="1">
      <c r="E4500" s="1" t="s">
        <v>1106</v>
      </c>
    </row>
    <row r="4501" ht="15.75" customHeight="1">
      <c r="E4501" s="1" t="s">
        <v>1106</v>
      </c>
    </row>
    <row r="4502" ht="15.75" customHeight="1">
      <c r="E4502" s="1" t="s">
        <v>1106</v>
      </c>
    </row>
    <row r="4503" ht="15.75" customHeight="1">
      <c r="E4503" s="1" t="s">
        <v>1106</v>
      </c>
    </row>
    <row r="4504" ht="15.75" customHeight="1">
      <c r="E4504" s="1" t="s">
        <v>1106</v>
      </c>
    </row>
    <row r="4505" ht="15.75" customHeight="1">
      <c r="E4505" s="1" t="s">
        <v>1106</v>
      </c>
    </row>
    <row r="4506" ht="15.75" customHeight="1">
      <c r="E4506" s="1" t="s">
        <v>1106</v>
      </c>
    </row>
    <row r="4507" ht="15.75" customHeight="1">
      <c r="E4507" s="1" t="s">
        <v>1106</v>
      </c>
    </row>
    <row r="4508" ht="15.75" customHeight="1">
      <c r="E4508" s="1" t="s">
        <v>1106</v>
      </c>
    </row>
    <row r="4509" ht="15.75" customHeight="1">
      <c r="E4509" s="1" t="s">
        <v>1106</v>
      </c>
    </row>
    <row r="4510" ht="15.75" customHeight="1">
      <c r="E4510" s="1" t="s">
        <v>1106</v>
      </c>
    </row>
    <row r="4511" ht="15.75" customHeight="1">
      <c r="E4511" s="1" t="s">
        <v>1106</v>
      </c>
    </row>
    <row r="4512" ht="15.75" customHeight="1">
      <c r="E4512" s="1" t="s">
        <v>1106</v>
      </c>
    </row>
    <row r="4513" ht="15.75" customHeight="1">
      <c r="E4513" s="1" t="s">
        <v>1106</v>
      </c>
    </row>
    <row r="4514" ht="15.75" customHeight="1">
      <c r="E4514" s="1" t="s">
        <v>1106</v>
      </c>
    </row>
    <row r="4515" ht="15.75" customHeight="1">
      <c r="E4515" s="1" t="s">
        <v>1106</v>
      </c>
    </row>
    <row r="4516" ht="15.75" customHeight="1">
      <c r="E4516" s="1" t="s">
        <v>1106</v>
      </c>
    </row>
    <row r="4517" ht="15.75" customHeight="1">
      <c r="E4517" s="1" t="s">
        <v>1106</v>
      </c>
    </row>
    <row r="4518" ht="15.75" customHeight="1">
      <c r="E4518" s="1" t="s">
        <v>1106</v>
      </c>
    </row>
    <row r="4519" ht="15.75" customHeight="1">
      <c r="E4519" s="1" t="s">
        <v>1106</v>
      </c>
    </row>
    <row r="4520" ht="15.75" customHeight="1">
      <c r="E4520" s="1" t="s">
        <v>1106</v>
      </c>
    </row>
    <row r="4521" ht="15.75" customHeight="1">
      <c r="E4521" s="1" t="s">
        <v>1106</v>
      </c>
    </row>
    <row r="4522" ht="15.75" customHeight="1">
      <c r="E4522" s="1" t="s">
        <v>1106</v>
      </c>
    </row>
    <row r="4523" ht="15.75" customHeight="1">
      <c r="E4523" s="1" t="s">
        <v>1106</v>
      </c>
    </row>
    <row r="4524" ht="15.75" customHeight="1">
      <c r="E4524" s="1" t="s">
        <v>1106</v>
      </c>
    </row>
    <row r="4525" ht="15.75" customHeight="1">
      <c r="E4525" s="1" t="s">
        <v>1106</v>
      </c>
    </row>
    <row r="4526" ht="15.75" customHeight="1">
      <c r="E4526" s="1" t="s">
        <v>1106</v>
      </c>
    </row>
    <row r="4527" ht="15.75" customHeight="1">
      <c r="E4527" s="1" t="s">
        <v>1106</v>
      </c>
    </row>
    <row r="4528" ht="15.75" customHeight="1">
      <c r="E4528" s="1" t="s">
        <v>1106</v>
      </c>
    </row>
    <row r="4529" ht="15.75" customHeight="1">
      <c r="E4529" s="1" t="s">
        <v>1106</v>
      </c>
    </row>
    <row r="4530" ht="15.75" customHeight="1">
      <c r="E4530" s="1" t="s">
        <v>1106</v>
      </c>
    </row>
    <row r="4531" ht="15.75" customHeight="1">
      <c r="E4531" s="1" t="s">
        <v>1106</v>
      </c>
    </row>
    <row r="4532" ht="15.75" customHeight="1">
      <c r="E4532" s="1" t="s">
        <v>1106</v>
      </c>
    </row>
    <row r="4533" ht="15.75" customHeight="1">
      <c r="E4533" s="1" t="s">
        <v>1106</v>
      </c>
    </row>
    <row r="4534" ht="15.75" customHeight="1">
      <c r="E4534" s="1" t="s">
        <v>1106</v>
      </c>
    </row>
    <row r="4535" ht="15.75" customHeight="1">
      <c r="E4535" s="1" t="s">
        <v>1106</v>
      </c>
    </row>
    <row r="4536" ht="15.75" customHeight="1">
      <c r="E4536" s="1" t="s">
        <v>1106</v>
      </c>
    </row>
    <row r="4537" ht="15.75" customHeight="1">
      <c r="E4537" s="1" t="s">
        <v>1106</v>
      </c>
    </row>
    <row r="4538" ht="15.75" customHeight="1">
      <c r="E4538" s="1" t="s">
        <v>1106</v>
      </c>
    </row>
    <row r="4539" ht="15.75" customHeight="1">
      <c r="E4539" s="1" t="s">
        <v>1106</v>
      </c>
    </row>
    <row r="4540" ht="15.75" customHeight="1">
      <c r="E4540" s="1" t="s">
        <v>1106</v>
      </c>
    </row>
    <row r="4541" ht="15.75" customHeight="1">
      <c r="E4541" s="1" t="s">
        <v>1106</v>
      </c>
    </row>
    <row r="4542" ht="15.75" customHeight="1">
      <c r="E4542" s="1" t="s">
        <v>1106</v>
      </c>
    </row>
    <row r="4543" ht="15.75" customHeight="1">
      <c r="E4543" s="1" t="s">
        <v>1106</v>
      </c>
    </row>
    <row r="4544" ht="15.75" customHeight="1">
      <c r="E4544" s="1" t="s">
        <v>1106</v>
      </c>
    </row>
    <row r="4545" ht="15.75" customHeight="1">
      <c r="E4545" s="1" t="s">
        <v>1106</v>
      </c>
    </row>
    <row r="4546" ht="15.75" customHeight="1">
      <c r="E4546" s="1" t="s">
        <v>1106</v>
      </c>
    </row>
    <row r="4547" ht="15.75" customHeight="1">
      <c r="E4547" s="1" t="s">
        <v>1106</v>
      </c>
    </row>
    <row r="4548" ht="15.75" customHeight="1">
      <c r="E4548" s="1" t="s">
        <v>1106</v>
      </c>
    </row>
    <row r="4549" ht="15.75" customHeight="1">
      <c r="E4549" s="1" t="s">
        <v>1106</v>
      </c>
    </row>
    <row r="4550" ht="15.75" customHeight="1">
      <c r="E4550" s="1" t="s">
        <v>1106</v>
      </c>
    </row>
    <row r="4551" ht="15.75" customHeight="1">
      <c r="E4551" s="1" t="s">
        <v>1106</v>
      </c>
    </row>
    <row r="4552" ht="15.75" customHeight="1">
      <c r="E4552" s="1" t="s">
        <v>1106</v>
      </c>
    </row>
    <row r="4553" ht="15.75" customHeight="1">
      <c r="E4553" s="1" t="s">
        <v>1106</v>
      </c>
    </row>
    <row r="4554" ht="15.75" customHeight="1">
      <c r="E4554" s="1" t="s">
        <v>1106</v>
      </c>
    </row>
    <row r="4555" ht="15.75" customHeight="1">
      <c r="E4555" s="1" t="s">
        <v>1106</v>
      </c>
    </row>
    <row r="4556" ht="15.75" customHeight="1">
      <c r="E4556" s="1" t="s">
        <v>1106</v>
      </c>
    </row>
    <row r="4557" ht="15.75" customHeight="1">
      <c r="E4557" s="1" t="s">
        <v>1106</v>
      </c>
    </row>
    <row r="4558" ht="15.75" customHeight="1">
      <c r="E4558" s="1" t="s">
        <v>1106</v>
      </c>
    </row>
    <row r="4559" ht="15.75" customHeight="1">
      <c r="E4559" s="1" t="s">
        <v>1106</v>
      </c>
    </row>
    <row r="4560" ht="15.75" customHeight="1">
      <c r="E4560" s="1" t="s">
        <v>1106</v>
      </c>
    </row>
    <row r="4561" ht="15.75" customHeight="1">
      <c r="E4561" s="1" t="s">
        <v>1106</v>
      </c>
    </row>
    <row r="4562" ht="15.75" customHeight="1">
      <c r="E4562" s="1" t="s">
        <v>1106</v>
      </c>
    </row>
    <row r="4563" ht="15.75" customHeight="1">
      <c r="E4563" s="1" t="s">
        <v>1106</v>
      </c>
    </row>
    <row r="4564" ht="15.75" customHeight="1">
      <c r="E4564" s="1" t="s">
        <v>1106</v>
      </c>
    </row>
    <row r="4565" ht="15.75" customHeight="1">
      <c r="E4565" s="1" t="s">
        <v>1106</v>
      </c>
    </row>
    <row r="4566" ht="15.75" customHeight="1">
      <c r="E4566" s="1" t="s">
        <v>1106</v>
      </c>
    </row>
    <row r="4567" ht="15.75" customHeight="1">
      <c r="E4567" s="1" t="s">
        <v>1106</v>
      </c>
    </row>
    <row r="4568" ht="15.75" customHeight="1">
      <c r="E4568" s="1" t="s">
        <v>1106</v>
      </c>
    </row>
    <row r="4569" ht="15.75" customHeight="1">
      <c r="E4569" s="1" t="s">
        <v>1106</v>
      </c>
    </row>
    <row r="4570" ht="15.75" customHeight="1">
      <c r="E4570" s="1" t="s">
        <v>1106</v>
      </c>
    </row>
    <row r="4571" ht="15.75" customHeight="1">
      <c r="E4571" s="1" t="s">
        <v>1106</v>
      </c>
    </row>
    <row r="4572" ht="15.75" customHeight="1">
      <c r="E4572" s="1" t="s">
        <v>1106</v>
      </c>
    </row>
    <row r="4573" ht="15.75" customHeight="1">
      <c r="E4573" s="1" t="s">
        <v>1106</v>
      </c>
    </row>
    <row r="4574" ht="15.75" customHeight="1">
      <c r="E4574" s="1" t="s">
        <v>1106</v>
      </c>
    </row>
    <row r="4575" ht="15.75" customHeight="1">
      <c r="E4575" s="1" t="s">
        <v>1106</v>
      </c>
    </row>
    <row r="4576" ht="15.75" customHeight="1">
      <c r="E4576" s="1" t="s">
        <v>1106</v>
      </c>
    </row>
    <row r="4577" ht="15.75" customHeight="1">
      <c r="E4577" s="1" t="s">
        <v>1106</v>
      </c>
    </row>
    <row r="4578" ht="15.75" customHeight="1">
      <c r="E4578" s="1" t="s">
        <v>1106</v>
      </c>
    </row>
    <row r="4579" ht="15.75" customHeight="1">
      <c r="E4579" s="1" t="s">
        <v>1106</v>
      </c>
    </row>
    <row r="4580" ht="15.75" customHeight="1">
      <c r="E4580" s="1" t="s">
        <v>1106</v>
      </c>
    </row>
    <row r="4581" ht="15.75" customHeight="1">
      <c r="E4581" s="1" t="s">
        <v>1106</v>
      </c>
    </row>
    <row r="4582" ht="15.75" customHeight="1">
      <c r="E4582" s="1" t="s">
        <v>1106</v>
      </c>
    </row>
    <row r="4583" ht="15.75" customHeight="1">
      <c r="E4583" s="1" t="s">
        <v>1106</v>
      </c>
    </row>
    <row r="4584" ht="15.75" customHeight="1">
      <c r="E4584" s="1" t="s">
        <v>1106</v>
      </c>
    </row>
    <row r="4585" ht="15.75" customHeight="1">
      <c r="E4585" s="1" t="s">
        <v>1106</v>
      </c>
    </row>
    <row r="4586" ht="15.75" customHeight="1">
      <c r="E4586" s="1" t="s">
        <v>1106</v>
      </c>
    </row>
    <row r="4587" ht="15.75" customHeight="1">
      <c r="E4587" s="1" t="s">
        <v>1106</v>
      </c>
    </row>
    <row r="4588" ht="15.75" customHeight="1">
      <c r="E4588" s="1" t="s">
        <v>1106</v>
      </c>
    </row>
    <row r="4589" ht="15.75" customHeight="1">
      <c r="E4589" s="1" t="s">
        <v>1106</v>
      </c>
    </row>
    <row r="4590" ht="15.75" customHeight="1">
      <c r="E4590" s="1" t="s">
        <v>1106</v>
      </c>
    </row>
    <row r="4591" ht="15.75" customHeight="1">
      <c r="E4591" s="1" t="s">
        <v>1106</v>
      </c>
    </row>
    <row r="4592" ht="15.75" customHeight="1">
      <c r="E4592" s="1" t="s">
        <v>1106</v>
      </c>
    </row>
    <row r="4593" ht="15.75" customHeight="1">
      <c r="E4593" s="1" t="s">
        <v>1106</v>
      </c>
    </row>
    <row r="4594" ht="15.75" customHeight="1">
      <c r="E4594" s="1" t="s">
        <v>1106</v>
      </c>
    </row>
    <row r="4595" ht="15.75" customHeight="1">
      <c r="E4595" s="1" t="s">
        <v>1106</v>
      </c>
    </row>
    <row r="4596" ht="15.75" customHeight="1">
      <c r="E4596" s="1" t="s">
        <v>1106</v>
      </c>
    </row>
    <row r="4597" ht="15.75" customHeight="1">
      <c r="E4597" s="1" t="s">
        <v>1106</v>
      </c>
    </row>
    <row r="4598" ht="15.75" customHeight="1">
      <c r="E4598" s="1" t="s">
        <v>1106</v>
      </c>
    </row>
    <row r="4599" ht="15.75" customHeight="1">
      <c r="E4599" s="1" t="s">
        <v>1106</v>
      </c>
    </row>
    <row r="4600" ht="15.75" customHeight="1">
      <c r="E4600" s="1" t="s">
        <v>1106</v>
      </c>
    </row>
    <row r="4601" ht="15.75" customHeight="1">
      <c r="E4601" s="1" t="s">
        <v>1106</v>
      </c>
    </row>
    <row r="4602" ht="15.75" customHeight="1">
      <c r="E4602" s="1" t="s">
        <v>1106</v>
      </c>
    </row>
    <row r="4603" ht="15.75" customHeight="1">
      <c r="E4603" s="1" t="s">
        <v>1106</v>
      </c>
    </row>
    <row r="4604" ht="15.75" customHeight="1">
      <c r="E4604" s="1" t="s">
        <v>1106</v>
      </c>
    </row>
    <row r="4605" ht="15.75" customHeight="1">
      <c r="E4605" s="1" t="s">
        <v>1106</v>
      </c>
    </row>
    <row r="4606" ht="15.75" customHeight="1">
      <c r="E4606" s="1" t="s">
        <v>1106</v>
      </c>
    </row>
    <row r="4607" ht="15.75" customHeight="1">
      <c r="E4607" s="1" t="s">
        <v>1106</v>
      </c>
    </row>
    <row r="4608" ht="15.75" customHeight="1">
      <c r="E4608" s="1" t="s">
        <v>1106</v>
      </c>
    </row>
    <row r="4609" ht="15.75" customHeight="1">
      <c r="E4609" s="1" t="s">
        <v>1106</v>
      </c>
    </row>
    <row r="4610" ht="15.75" customHeight="1">
      <c r="E4610" s="1" t="s">
        <v>1106</v>
      </c>
    </row>
    <row r="4611" ht="15.75" customHeight="1">
      <c r="E4611" s="1" t="s">
        <v>1106</v>
      </c>
    </row>
    <row r="4612" ht="15.75" customHeight="1">
      <c r="E4612" s="1" t="s">
        <v>1106</v>
      </c>
    </row>
    <row r="4613" ht="15.75" customHeight="1">
      <c r="E4613" s="1" t="s">
        <v>1106</v>
      </c>
    </row>
    <row r="4614" ht="15.75" customHeight="1">
      <c r="E4614" s="1" t="s">
        <v>1106</v>
      </c>
    </row>
    <row r="4615" ht="15.75" customHeight="1">
      <c r="E4615" s="1" t="s">
        <v>1106</v>
      </c>
    </row>
    <row r="4616" ht="15.75" customHeight="1">
      <c r="E4616" s="1" t="s">
        <v>1106</v>
      </c>
    </row>
    <row r="4617" ht="15.75" customHeight="1">
      <c r="E4617" s="1" t="s">
        <v>1106</v>
      </c>
    </row>
    <row r="4618" ht="15.75" customHeight="1">
      <c r="E4618" s="1" t="s">
        <v>1106</v>
      </c>
    </row>
    <row r="4619" ht="15.75" customHeight="1">
      <c r="E4619" s="1" t="s">
        <v>1106</v>
      </c>
    </row>
    <row r="4620" ht="15.75" customHeight="1">
      <c r="E4620" s="1" t="s">
        <v>1106</v>
      </c>
    </row>
    <row r="4621" ht="15.75" customHeight="1">
      <c r="E4621" s="1" t="s">
        <v>1106</v>
      </c>
    </row>
    <row r="4622" ht="15.75" customHeight="1">
      <c r="E4622" s="1" t="s">
        <v>1106</v>
      </c>
    </row>
    <row r="4623" ht="15.75" customHeight="1">
      <c r="E4623" s="1" t="s">
        <v>1106</v>
      </c>
    </row>
    <row r="4624" ht="15.75" customHeight="1">
      <c r="E4624" s="1" t="s">
        <v>1106</v>
      </c>
    </row>
    <row r="4625" ht="15.75" customHeight="1">
      <c r="E4625" s="1" t="s">
        <v>1106</v>
      </c>
    </row>
    <row r="4626" ht="15.75" customHeight="1">
      <c r="E4626" s="1" t="s">
        <v>1106</v>
      </c>
    </row>
    <row r="4627" ht="15.75" customHeight="1">
      <c r="E4627" s="1" t="s">
        <v>1106</v>
      </c>
    </row>
    <row r="4628" ht="15.75" customHeight="1">
      <c r="E4628" s="1" t="s">
        <v>1106</v>
      </c>
    </row>
    <row r="4629" ht="15.75" customHeight="1">
      <c r="E4629" s="1" t="s">
        <v>1106</v>
      </c>
    </row>
    <row r="4630" ht="15.75" customHeight="1">
      <c r="E4630" s="1" t="s">
        <v>1106</v>
      </c>
    </row>
    <row r="4631" ht="15.75" customHeight="1">
      <c r="E4631" s="1" t="s">
        <v>1106</v>
      </c>
    </row>
    <row r="4632" ht="15.75" customHeight="1">
      <c r="E4632" s="1" t="s">
        <v>1106</v>
      </c>
    </row>
    <row r="4633" ht="15.75" customHeight="1">
      <c r="E4633" s="1" t="s">
        <v>1106</v>
      </c>
    </row>
    <row r="4634" ht="15.75" customHeight="1">
      <c r="E4634" s="1" t="s">
        <v>1106</v>
      </c>
    </row>
    <row r="4635" ht="15.75" customHeight="1">
      <c r="E4635" s="1" t="s">
        <v>1106</v>
      </c>
    </row>
    <row r="4636" ht="15.75" customHeight="1">
      <c r="E4636" s="1" t="s">
        <v>1106</v>
      </c>
    </row>
    <row r="4637" ht="15.75" customHeight="1">
      <c r="E4637" s="1" t="s">
        <v>1106</v>
      </c>
    </row>
    <row r="4638" ht="15.75" customHeight="1">
      <c r="E4638" s="1" t="s">
        <v>1106</v>
      </c>
    </row>
    <row r="4639" ht="15.75" customHeight="1">
      <c r="E4639" s="1" t="s">
        <v>1106</v>
      </c>
    </row>
    <row r="4640" ht="15.75" customHeight="1">
      <c r="E4640" s="1" t="s">
        <v>1106</v>
      </c>
    </row>
    <row r="4641" ht="15.75" customHeight="1">
      <c r="E4641" s="1" t="s">
        <v>1106</v>
      </c>
    </row>
    <row r="4642" ht="15.75" customHeight="1">
      <c r="E4642" s="1" t="s">
        <v>1106</v>
      </c>
    </row>
    <row r="4643" ht="15.75" customHeight="1">
      <c r="E4643" s="1" t="s">
        <v>1106</v>
      </c>
    </row>
    <row r="4644" ht="15.75" customHeight="1">
      <c r="E4644" s="1" t="s">
        <v>1106</v>
      </c>
    </row>
    <row r="4645" ht="15.75" customHeight="1">
      <c r="E4645" s="1" t="s">
        <v>1106</v>
      </c>
    </row>
    <row r="4646" ht="15.75" customHeight="1">
      <c r="E4646" s="1" t="s">
        <v>1106</v>
      </c>
    </row>
    <row r="4647" ht="15.75" customHeight="1">
      <c r="E4647" s="1" t="s">
        <v>1106</v>
      </c>
    </row>
    <row r="4648" ht="15.75" customHeight="1">
      <c r="E4648" s="1" t="s">
        <v>1106</v>
      </c>
    </row>
    <row r="4649" ht="15.75" customHeight="1">
      <c r="E4649" s="1" t="s">
        <v>1106</v>
      </c>
    </row>
    <row r="4650" ht="15.75" customHeight="1">
      <c r="E4650" s="1" t="s">
        <v>1106</v>
      </c>
    </row>
    <row r="4651" ht="15.75" customHeight="1">
      <c r="E4651" s="1" t="s">
        <v>1106</v>
      </c>
    </row>
    <row r="4652" ht="15.75" customHeight="1">
      <c r="E4652" s="1" t="s">
        <v>1106</v>
      </c>
    </row>
    <row r="4653" ht="15.75" customHeight="1">
      <c r="E4653" s="1" t="s">
        <v>1106</v>
      </c>
    </row>
    <row r="4654" ht="15.75" customHeight="1">
      <c r="E4654" s="1" t="s">
        <v>1106</v>
      </c>
    </row>
    <row r="4655" ht="15.75" customHeight="1">
      <c r="E4655" s="1" t="s">
        <v>1106</v>
      </c>
    </row>
    <row r="4656" ht="15.75" customHeight="1">
      <c r="E4656" s="1" t="s">
        <v>1106</v>
      </c>
    </row>
    <row r="4657" ht="15.75" customHeight="1">
      <c r="E4657" s="1" t="s">
        <v>1106</v>
      </c>
    </row>
    <row r="4658" ht="15.75" customHeight="1">
      <c r="E4658" s="1" t="s">
        <v>1106</v>
      </c>
    </row>
    <row r="4659" ht="15.75" customHeight="1">
      <c r="E4659" s="1" t="s">
        <v>1106</v>
      </c>
    </row>
    <row r="4660" ht="15.75" customHeight="1">
      <c r="E4660" s="1" t="s">
        <v>1106</v>
      </c>
    </row>
    <row r="4661" ht="15.75" customHeight="1">
      <c r="E4661" s="1" t="s">
        <v>1106</v>
      </c>
    </row>
    <row r="4662" ht="15.75" customHeight="1">
      <c r="E4662" s="1" t="s">
        <v>1106</v>
      </c>
    </row>
    <row r="4663" ht="15.75" customHeight="1">
      <c r="E4663" s="1" t="s">
        <v>1106</v>
      </c>
    </row>
    <row r="4664" ht="15.75" customHeight="1">
      <c r="E4664" s="1" t="s">
        <v>1106</v>
      </c>
    </row>
    <row r="4665" ht="15.75" customHeight="1">
      <c r="E4665" s="1" t="s">
        <v>1106</v>
      </c>
    </row>
    <row r="4666" ht="15.75" customHeight="1">
      <c r="E4666" s="1" t="s">
        <v>1106</v>
      </c>
    </row>
    <row r="4667" ht="15.75" customHeight="1">
      <c r="E4667" s="1" t="s">
        <v>1106</v>
      </c>
    </row>
    <row r="4668" ht="15.75" customHeight="1">
      <c r="E4668" s="1" t="s">
        <v>1106</v>
      </c>
    </row>
    <row r="4669" ht="15.75" customHeight="1">
      <c r="E4669" s="1" t="s">
        <v>1106</v>
      </c>
    </row>
    <row r="4670" ht="15.75" customHeight="1">
      <c r="E4670" s="1" t="s">
        <v>1106</v>
      </c>
    </row>
    <row r="4671" ht="15.75" customHeight="1">
      <c r="E4671" s="1" t="s">
        <v>1106</v>
      </c>
    </row>
    <row r="4672" ht="15.75" customHeight="1">
      <c r="E4672" s="1" t="s">
        <v>1106</v>
      </c>
    </row>
    <row r="4673" ht="15.75" customHeight="1">
      <c r="E4673" s="1" t="s">
        <v>1106</v>
      </c>
    </row>
    <row r="4674" ht="15.75" customHeight="1">
      <c r="E4674" s="1" t="s">
        <v>1106</v>
      </c>
    </row>
    <row r="4675" ht="15.75" customHeight="1">
      <c r="E4675" s="1" t="s">
        <v>1106</v>
      </c>
    </row>
    <row r="4676" ht="15.75" customHeight="1">
      <c r="E4676" s="1" t="s">
        <v>1106</v>
      </c>
    </row>
    <row r="4677" ht="15.75" customHeight="1">
      <c r="E4677" s="1" t="s">
        <v>1106</v>
      </c>
    </row>
    <row r="4678" ht="15.75" customHeight="1">
      <c r="E4678" s="1" t="s">
        <v>1106</v>
      </c>
    </row>
    <row r="4679" ht="15.75" customHeight="1">
      <c r="E4679" s="1" t="s">
        <v>1106</v>
      </c>
    </row>
    <row r="4680" ht="15.75" customHeight="1">
      <c r="E4680" s="1" t="s">
        <v>1106</v>
      </c>
    </row>
    <row r="4681" ht="15.75" customHeight="1">
      <c r="E4681" s="1" t="s">
        <v>1106</v>
      </c>
    </row>
    <row r="4682" ht="15.75" customHeight="1">
      <c r="E4682" s="1" t="s">
        <v>1106</v>
      </c>
    </row>
    <row r="4683" ht="15.75" customHeight="1">
      <c r="E4683" s="1" t="s">
        <v>1106</v>
      </c>
    </row>
    <row r="4684" ht="15.75" customHeight="1">
      <c r="E4684" s="1" t="s">
        <v>1106</v>
      </c>
    </row>
    <row r="4685" ht="15.75" customHeight="1">
      <c r="E4685" s="1" t="s">
        <v>1106</v>
      </c>
    </row>
    <row r="4686" ht="15.75" customHeight="1">
      <c r="E4686" s="1" t="s">
        <v>1106</v>
      </c>
    </row>
    <row r="4687" ht="15.75" customHeight="1">
      <c r="E4687" s="1" t="s">
        <v>1106</v>
      </c>
    </row>
    <row r="4688" ht="15.75" customHeight="1">
      <c r="E4688" s="1" t="s">
        <v>1106</v>
      </c>
    </row>
    <row r="4689" ht="15.75" customHeight="1">
      <c r="E4689" s="1" t="s">
        <v>1106</v>
      </c>
    </row>
    <row r="4690" ht="15.75" customHeight="1">
      <c r="E4690" s="1" t="s">
        <v>1106</v>
      </c>
    </row>
    <row r="4691" ht="15.75" customHeight="1">
      <c r="E4691" s="1" t="s">
        <v>1106</v>
      </c>
    </row>
    <row r="4692" ht="15.75" customHeight="1">
      <c r="E4692" s="1" t="s">
        <v>1106</v>
      </c>
    </row>
    <row r="4693" ht="15.75" customHeight="1">
      <c r="E4693" s="1" t="s">
        <v>1106</v>
      </c>
    </row>
    <row r="4694" ht="15.75" customHeight="1">
      <c r="E4694" s="1" t="s">
        <v>1106</v>
      </c>
    </row>
    <row r="4695" ht="15.75" customHeight="1">
      <c r="E4695" s="1" t="s">
        <v>1106</v>
      </c>
    </row>
    <row r="4696" ht="15.75" customHeight="1">
      <c r="E4696" s="1" t="s">
        <v>1106</v>
      </c>
    </row>
    <row r="4697" ht="15.75" customHeight="1">
      <c r="E4697" s="1" t="s">
        <v>1106</v>
      </c>
    </row>
    <row r="4698" ht="15.75" customHeight="1">
      <c r="E4698" s="1" t="s">
        <v>1106</v>
      </c>
    </row>
    <row r="4699" ht="15.75" customHeight="1">
      <c r="E4699" s="1" t="s">
        <v>1106</v>
      </c>
    </row>
    <row r="4700" ht="15.75" customHeight="1">
      <c r="E4700" s="1" t="s">
        <v>1106</v>
      </c>
    </row>
    <row r="4701" ht="15.75" customHeight="1">
      <c r="E4701" s="1" t="s">
        <v>1106</v>
      </c>
    </row>
    <row r="4702" ht="15.75" customHeight="1">
      <c r="E4702" s="1" t="s">
        <v>1106</v>
      </c>
    </row>
    <row r="4703" ht="15.75" customHeight="1">
      <c r="E4703" s="1" t="s">
        <v>1106</v>
      </c>
    </row>
    <row r="4704" ht="15.75" customHeight="1">
      <c r="E4704" s="1" t="s">
        <v>1106</v>
      </c>
    </row>
    <row r="4705" ht="15.75" customHeight="1">
      <c r="E4705" s="1" t="s">
        <v>1106</v>
      </c>
    </row>
    <row r="4706" ht="15.75" customHeight="1">
      <c r="E4706" s="1" t="s">
        <v>1106</v>
      </c>
    </row>
    <row r="4707" ht="15.75" customHeight="1">
      <c r="E4707" s="1" t="s">
        <v>1106</v>
      </c>
    </row>
    <row r="4708" ht="15.75" customHeight="1">
      <c r="E4708" s="1" t="s">
        <v>1106</v>
      </c>
    </row>
    <row r="4709" ht="15.75" customHeight="1">
      <c r="E4709" s="1" t="s">
        <v>1106</v>
      </c>
    </row>
    <row r="4710" ht="15.75" customHeight="1">
      <c r="E4710" s="1" t="s">
        <v>1106</v>
      </c>
    </row>
    <row r="4711" ht="15.75" customHeight="1">
      <c r="E4711" s="1" t="s">
        <v>1106</v>
      </c>
    </row>
    <row r="4712" ht="15.75" customHeight="1">
      <c r="E4712" s="1" t="s">
        <v>1106</v>
      </c>
    </row>
    <row r="4713" ht="15.75" customHeight="1">
      <c r="E4713" s="1" t="s">
        <v>1106</v>
      </c>
    </row>
    <row r="4714" ht="15.75" customHeight="1">
      <c r="E4714" s="1" t="s">
        <v>1106</v>
      </c>
    </row>
    <row r="4715" ht="15.75" customHeight="1">
      <c r="E4715" s="1" t="s">
        <v>1106</v>
      </c>
    </row>
    <row r="4716" ht="15.75" customHeight="1">
      <c r="E4716" s="1" t="s">
        <v>1106</v>
      </c>
    </row>
    <row r="4717" ht="15.75" customHeight="1">
      <c r="E4717" s="1" t="s">
        <v>1106</v>
      </c>
    </row>
    <row r="4718" ht="15.75" customHeight="1">
      <c r="E4718" s="1" t="s">
        <v>1106</v>
      </c>
    </row>
    <row r="4719" ht="15.75" customHeight="1">
      <c r="E4719" s="1" t="s">
        <v>1106</v>
      </c>
    </row>
    <row r="4720" ht="15.75" customHeight="1">
      <c r="E4720" s="1" t="s">
        <v>1106</v>
      </c>
    </row>
    <row r="4721" ht="15.75" customHeight="1">
      <c r="E4721" s="1" t="s">
        <v>1106</v>
      </c>
    </row>
    <row r="4722" ht="15.75" customHeight="1">
      <c r="E4722" s="1" t="s">
        <v>1106</v>
      </c>
    </row>
    <row r="4723" ht="15.75" customHeight="1">
      <c r="E4723" s="1" t="s">
        <v>1106</v>
      </c>
    </row>
    <row r="4724" ht="15.75" customHeight="1">
      <c r="E4724" s="1" t="s">
        <v>1106</v>
      </c>
    </row>
    <row r="4725" ht="15.75" customHeight="1">
      <c r="E4725" s="1" t="s">
        <v>1106</v>
      </c>
    </row>
    <row r="4726" ht="15.75" customHeight="1">
      <c r="E4726" s="1" t="s">
        <v>1106</v>
      </c>
    </row>
    <row r="4727" ht="15.75" customHeight="1">
      <c r="E4727" s="1" t="s">
        <v>1106</v>
      </c>
    </row>
    <row r="4728" ht="15.75" customHeight="1">
      <c r="E4728" s="1" t="s">
        <v>1106</v>
      </c>
    </row>
    <row r="4729" ht="15.75" customHeight="1">
      <c r="E4729" s="1" t="s">
        <v>1106</v>
      </c>
    </row>
    <row r="4730" ht="15.75" customHeight="1">
      <c r="E4730" s="1" t="s">
        <v>1106</v>
      </c>
    </row>
    <row r="4731" ht="15.75" customHeight="1">
      <c r="E4731" s="1" t="s">
        <v>1106</v>
      </c>
    </row>
    <row r="4732" ht="15.75" customHeight="1">
      <c r="E4732" s="1" t="s">
        <v>1106</v>
      </c>
    </row>
    <row r="4733" ht="15.75" customHeight="1">
      <c r="E4733" s="1" t="s">
        <v>1106</v>
      </c>
    </row>
    <row r="4734" ht="15.75" customHeight="1">
      <c r="E4734" s="1" t="s">
        <v>1106</v>
      </c>
    </row>
    <row r="4735" ht="15.75" customHeight="1">
      <c r="E4735" s="1" t="s">
        <v>1106</v>
      </c>
    </row>
    <row r="4736" ht="15.75" customHeight="1">
      <c r="E4736" s="1" t="s">
        <v>1106</v>
      </c>
    </row>
    <row r="4737" ht="15.75" customHeight="1">
      <c r="E4737" s="1" t="s">
        <v>1106</v>
      </c>
    </row>
    <row r="4738" ht="15.75" customHeight="1">
      <c r="E4738" s="1" t="s">
        <v>1106</v>
      </c>
    </row>
    <row r="4739" ht="15.75" customHeight="1">
      <c r="E4739" s="1" t="s">
        <v>1106</v>
      </c>
    </row>
    <row r="4740" ht="15.75" customHeight="1">
      <c r="E4740" s="1" t="s">
        <v>1106</v>
      </c>
    </row>
    <row r="4741" ht="15.75" customHeight="1">
      <c r="E4741" s="1" t="s">
        <v>1106</v>
      </c>
    </row>
    <row r="4742" ht="15.75" customHeight="1">
      <c r="E4742" s="1" t="s">
        <v>1106</v>
      </c>
    </row>
    <row r="4743" ht="15.75" customHeight="1">
      <c r="E4743" s="1" t="s">
        <v>1106</v>
      </c>
    </row>
    <row r="4744" ht="15.75" customHeight="1">
      <c r="E4744" s="1" t="s">
        <v>1106</v>
      </c>
    </row>
    <row r="4745" ht="15.75" customHeight="1">
      <c r="E4745" s="1" t="s">
        <v>1106</v>
      </c>
    </row>
    <row r="4746" ht="15.75" customHeight="1">
      <c r="E4746" s="1" t="s">
        <v>1106</v>
      </c>
    </row>
    <row r="4747" ht="15.75" customHeight="1">
      <c r="E4747" s="1" t="s">
        <v>1106</v>
      </c>
    </row>
    <row r="4748" ht="15.75" customHeight="1">
      <c r="E4748" s="1" t="s">
        <v>1106</v>
      </c>
    </row>
    <row r="4749" ht="15.75" customHeight="1">
      <c r="E4749" s="1" t="s">
        <v>1106</v>
      </c>
    </row>
    <row r="4750" ht="15.75" customHeight="1">
      <c r="E4750" s="1" t="s">
        <v>1106</v>
      </c>
    </row>
    <row r="4751" ht="15.75" customHeight="1">
      <c r="E4751" s="1" t="s">
        <v>1106</v>
      </c>
    </row>
    <row r="4752" ht="15.75" customHeight="1">
      <c r="E4752" s="1" t="s">
        <v>1106</v>
      </c>
    </row>
    <row r="4753" ht="15.75" customHeight="1">
      <c r="E4753" s="1" t="s">
        <v>1106</v>
      </c>
    </row>
    <row r="4754" ht="15.75" customHeight="1">
      <c r="E4754" s="1" t="s">
        <v>1106</v>
      </c>
    </row>
    <row r="4755" ht="15.75" customHeight="1">
      <c r="E4755" s="1" t="s">
        <v>1106</v>
      </c>
    </row>
    <row r="4756" ht="15.75" customHeight="1">
      <c r="E4756" s="1" t="s">
        <v>1106</v>
      </c>
    </row>
    <row r="4757" ht="15.75" customHeight="1">
      <c r="E4757" s="1" t="s">
        <v>1106</v>
      </c>
    </row>
    <row r="4758" ht="15.75" customHeight="1">
      <c r="E4758" s="1" t="s">
        <v>1106</v>
      </c>
    </row>
    <row r="4759" ht="15.75" customHeight="1">
      <c r="E4759" s="1" t="s">
        <v>1106</v>
      </c>
    </row>
    <row r="4760" ht="15.75" customHeight="1">
      <c r="E4760" s="1" t="s">
        <v>1106</v>
      </c>
    </row>
    <row r="4761" ht="15.75" customHeight="1">
      <c r="E4761" s="1" t="s">
        <v>1106</v>
      </c>
    </row>
    <row r="4762" ht="15.75" customHeight="1">
      <c r="E4762" s="1" t="s">
        <v>1106</v>
      </c>
    </row>
    <row r="4763" ht="15.75" customHeight="1">
      <c r="E4763" s="1" t="s">
        <v>1106</v>
      </c>
    </row>
    <row r="4764" ht="15.75" customHeight="1">
      <c r="E4764" s="1" t="s">
        <v>1106</v>
      </c>
    </row>
    <row r="4765" ht="15.75" customHeight="1">
      <c r="E4765" s="1" t="s">
        <v>1106</v>
      </c>
    </row>
    <row r="4766" ht="15.75" customHeight="1">
      <c r="E4766" s="1" t="s">
        <v>1106</v>
      </c>
    </row>
    <row r="4767" ht="15.75" customHeight="1">
      <c r="E4767" s="1" t="s">
        <v>1106</v>
      </c>
    </row>
    <row r="4768" ht="15.75" customHeight="1">
      <c r="E4768" s="1" t="s">
        <v>1106</v>
      </c>
    </row>
    <row r="4769" ht="15.75" customHeight="1">
      <c r="E4769" s="1" t="s">
        <v>1106</v>
      </c>
    </row>
    <row r="4770" ht="15.75" customHeight="1">
      <c r="E4770" s="1" t="s">
        <v>1106</v>
      </c>
    </row>
    <row r="4771" ht="15.75" customHeight="1">
      <c r="E4771" s="1" t="s">
        <v>1106</v>
      </c>
    </row>
    <row r="4772" ht="15.75" customHeight="1">
      <c r="E4772" s="1" t="s">
        <v>1106</v>
      </c>
    </row>
    <row r="4773" ht="15.75" customHeight="1">
      <c r="E4773" s="1" t="s">
        <v>1106</v>
      </c>
    </row>
    <row r="4774" ht="15.75" customHeight="1">
      <c r="E4774" s="1" t="s">
        <v>1106</v>
      </c>
    </row>
    <row r="4775" ht="15.75" customHeight="1">
      <c r="E4775" s="1" t="s">
        <v>1106</v>
      </c>
    </row>
    <row r="4776" ht="15.75" customHeight="1">
      <c r="E4776" s="1" t="s">
        <v>1106</v>
      </c>
    </row>
    <row r="4777" ht="15.75" customHeight="1">
      <c r="E4777" s="1" t="s">
        <v>1106</v>
      </c>
    </row>
    <row r="4778" ht="15.75" customHeight="1">
      <c r="E4778" s="1" t="s">
        <v>1106</v>
      </c>
    </row>
    <row r="4779" ht="15.75" customHeight="1">
      <c r="E4779" s="1" t="s">
        <v>1106</v>
      </c>
    </row>
    <row r="4780" ht="15.75" customHeight="1">
      <c r="E4780" s="1" t="s">
        <v>1106</v>
      </c>
    </row>
    <row r="4781" ht="15.75" customHeight="1">
      <c r="E4781" s="1" t="s">
        <v>1106</v>
      </c>
    </row>
    <row r="4782" ht="15.75" customHeight="1">
      <c r="E4782" s="1" t="s">
        <v>1106</v>
      </c>
    </row>
    <row r="4783" ht="15.75" customHeight="1">
      <c r="E4783" s="1" t="s">
        <v>1106</v>
      </c>
    </row>
    <row r="4784" ht="15.75" customHeight="1">
      <c r="E4784" s="1" t="s">
        <v>1106</v>
      </c>
    </row>
    <row r="4785" ht="15.75" customHeight="1">
      <c r="E4785" s="1" t="s">
        <v>1106</v>
      </c>
    </row>
    <row r="4786" ht="15.75" customHeight="1">
      <c r="E4786" s="1" t="s">
        <v>1106</v>
      </c>
    </row>
    <row r="4787" ht="15.75" customHeight="1">
      <c r="E4787" s="1" t="s">
        <v>1106</v>
      </c>
    </row>
    <row r="4788" ht="15.75" customHeight="1">
      <c r="E4788" s="1" t="s">
        <v>1106</v>
      </c>
    </row>
    <row r="4789" ht="15.75" customHeight="1">
      <c r="E4789" s="1" t="s">
        <v>1106</v>
      </c>
    </row>
    <row r="4790" ht="15.75" customHeight="1">
      <c r="E4790" s="1" t="s">
        <v>1106</v>
      </c>
    </row>
    <row r="4791" ht="15.75" customHeight="1">
      <c r="E4791" s="1" t="s">
        <v>1106</v>
      </c>
    </row>
    <row r="4792" ht="15.75" customHeight="1">
      <c r="E4792" s="1" t="s">
        <v>1106</v>
      </c>
    </row>
    <row r="4793" ht="15.75" customHeight="1">
      <c r="E4793" s="1" t="s">
        <v>1106</v>
      </c>
    </row>
    <row r="4794" ht="15.75" customHeight="1">
      <c r="E4794" s="1" t="s">
        <v>1106</v>
      </c>
    </row>
    <row r="4795" ht="15.75" customHeight="1">
      <c r="E4795" s="1" t="s">
        <v>1106</v>
      </c>
    </row>
    <row r="4796" ht="15.75" customHeight="1">
      <c r="E4796" s="1" t="s">
        <v>1106</v>
      </c>
    </row>
    <row r="4797" ht="15.75" customHeight="1">
      <c r="E4797" s="1" t="s">
        <v>1106</v>
      </c>
    </row>
    <row r="4798" ht="15.75" customHeight="1">
      <c r="E4798" s="1" t="s">
        <v>1106</v>
      </c>
    </row>
    <row r="4799" ht="15.75" customHeight="1">
      <c r="E4799" s="1" t="s">
        <v>1106</v>
      </c>
    </row>
    <row r="4800" ht="15.75" customHeight="1">
      <c r="E4800" s="1" t="s">
        <v>1106</v>
      </c>
    </row>
    <row r="4801" ht="15.75" customHeight="1">
      <c r="E4801" s="1" t="s">
        <v>1106</v>
      </c>
    </row>
    <row r="4802" ht="15.75" customHeight="1">
      <c r="E4802" s="1" t="s">
        <v>1106</v>
      </c>
    </row>
    <row r="4803" ht="15.75" customHeight="1">
      <c r="E4803" s="1" t="s">
        <v>1106</v>
      </c>
    </row>
    <row r="4804" ht="15.75" customHeight="1">
      <c r="E4804" s="1" t="s">
        <v>1106</v>
      </c>
    </row>
    <row r="4805" ht="15.75" customHeight="1">
      <c r="E4805" s="1" t="s">
        <v>1106</v>
      </c>
    </row>
    <row r="4806" ht="15.75" customHeight="1">
      <c r="E4806" s="1" t="s">
        <v>1106</v>
      </c>
    </row>
    <row r="4807" ht="15.75" customHeight="1">
      <c r="E4807" s="1" t="s">
        <v>1106</v>
      </c>
    </row>
    <row r="4808" ht="15.75" customHeight="1">
      <c r="E4808" s="1" t="s">
        <v>1106</v>
      </c>
    </row>
    <row r="4809" ht="15.75" customHeight="1">
      <c r="E4809" s="1" t="s">
        <v>1106</v>
      </c>
    </row>
    <row r="4810" ht="15.75" customHeight="1">
      <c r="E4810" s="1" t="s">
        <v>1106</v>
      </c>
    </row>
    <row r="4811" ht="15.75" customHeight="1">
      <c r="E4811" s="1" t="s">
        <v>1106</v>
      </c>
    </row>
    <row r="4812" ht="15.75" customHeight="1">
      <c r="E4812" s="1" t="s">
        <v>1106</v>
      </c>
    </row>
    <row r="4813" ht="15.75" customHeight="1">
      <c r="E4813" s="1" t="s">
        <v>1106</v>
      </c>
    </row>
    <row r="4814" ht="15.75" customHeight="1">
      <c r="E4814" s="1" t="s">
        <v>1106</v>
      </c>
    </row>
    <row r="4815" ht="15.75" customHeight="1">
      <c r="E4815" s="1" t="s">
        <v>1106</v>
      </c>
    </row>
    <row r="4816" ht="15.75" customHeight="1">
      <c r="E4816" s="1" t="s">
        <v>1106</v>
      </c>
    </row>
    <row r="4817" ht="15.75" customHeight="1">
      <c r="E4817" s="1" t="s">
        <v>1106</v>
      </c>
    </row>
    <row r="4818" ht="15.75" customHeight="1">
      <c r="E4818" s="1" t="s">
        <v>1106</v>
      </c>
    </row>
    <row r="4819" ht="15.75" customHeight="1">
      <c r="E4819" s="1" t="s">
        <v>1106</v>
      </c>
    </row>
    <row r="4820" ht="15.75" customHeight="1">
      <c r="E4820" s="1" t="s">
        <v>1106</v>
      </c>
    </row>
    <row r="4821" ht="15.75" customHeight="1">
      <c r="E4821" s="1" t="s">
        <v>1106</v>
      </c>
    </row>
    <row r="4822" ht="15.75" customHeight="1">
      <c r="E4822" s="1" t="s">
        <v>1106</v>
      </c>
    </row>
    <row r="4823" ht="15.75" customHeight="1">
      <c r="E4823" s="1" t="s">
        <v>1106</v>
      </c>
    </row>
    <row r="4824" ht="15.75" customHeight="1">
      <c r="E4824" s="1" t="s">
        <v>1106</v>
      </c>
    </row>
    <row r="4825" ht="15.75" customHeight="1">
      <c r="E4825" s="1" t="s">
        <v>1106</v>
      </c>
    </row>
    <row r="4826" ht="15.75" customHeight="1">
      <c r="E4826" s="1" t="s">
        <v>1106</v>
      </c>
    </row>
    <row r="4827" ht="15.75" customHeight="1">
      <c r="E4827" s="1" t="s">
        <v>1106</v>
      </c>
    </row>
    <row r="4828" ht="15.75" customHeight="1">
      <c r="E4828" s="1" t="s">
        <v>1106</v>
      </c>
    </row>
    <row r="4829" ht="15.75" customHeight="1">
      <c r="E4829" s="1" t="s">
        <v>1106</v>
      </c>
    </row>
    <row r="4830" ht="15.75" customHeight="1">
      <c r="E4830" s="1" t="s">
        <v>1106</v>
      </c>
    </row>
    <row r="4831" ht="15.75" customHeight="1">
      <c r="E4831" s="1" t="s">
        <v>1106</v>
      </c>
    </row>
    <row r="4832" ht="15.75" customHeight="1">
      <c r="E4832" s="1" t="s">
        <v>1106</v>
      </c>
    </row>
    <row r="4833" ht="15.75" customHeight="1">
      <c r="E4833" s="1" t="s">
        <v>1106</v>
      </c>
    </row>
    <row r="4834" ht="15.75" customHeight="1">
      <c r="E4834" s="1" t="s">
        <v>1106</v>
      </c>
    </row>
    <row r="4835" ht="15.75" customHeight="1">
      <c r="E4835" s="1" t="s">
        <v>1106</v>
      </c>
    </row>
    <row r="4836" ht="15.75" customHeight="1">
      <c r="E4836" s="1" t="s">
        <v>1106</v>
      </c>
    </row>
    <row r="4837" ht="15.75" customHeight="1">
      <c r="E4837" s="1" t="s">
        <v>1106</v>
      </c>
    </row>
    <row r="4838" ht="15.75" customHeight="1">
      <c r="E4838" s="1" t="s">
        <v>1106</v>
      </c>
    </row>
    <row r="4839" ht="15.75" customHeight="1">
      <c r="E4839" s="1" t="s">
        <v>1106</v>
      </c>
    </row>
    <row r="4840" ht="15.75" customHeight="1">
      <c r="E4840" s="1" t="s">
        <v>1106</v>
      </c>
    </row>
    <row r="4841" ht="15.75" customHeight="1">
      <c r="E4841" s="1" t="s">
        <v>1106</v>
      </c>
    </row>
    <row r="4842" ht="15.75" customHeight="1">
      <c r="E4842" s="1" t="s">
        <v>1106</v>
      </c>
    </row>
    <row r="4843" ht="15.75" customHeight="1">
      <c r="E4843" s="1" t="s">
        <v>1106</v>
      </c>
    </row>
    <row r="4844" ht="15.75" customHeight="1">
      <c r="E4844" s="1" t="s">
        <v>1106</v>
      </c>
    </row>
    <row r="4845" ht="15.75" customHeight="1">
      <c r="E4845" s="1" t="s">
        <v>1106</v>
      </c>
    </row>
    <row r="4846" ht="15.75" customHeight="1">
      <c r="E4846" s="1" t="s">
        <v>1106</v>
      </c>
    </row>
    <row r="4847" ht="15.75" customHeight="1">
      <c r="E4847" s="1" t="s">
        <v>1106</v>
      </c>
    </row>
    <row r="4848" ht="15.75" customHeight="1">
      <c r="E4848" s="1" t="s">
        <v>1106</v>
      </c>
    </row>
    <row r="4849" ht="15.75" customHeight="1">
      <c r="E4849" s="1" t="s">
        <v>1106</v>
      </c>
    </row>
    <row r="4850" ht="15.75" customHeight="1">
      <c r="E4850" s="1" t="s">
        <v>1106</v>
      </c>
    </row>
    <row r="4851" ht="15.75" customHeight="1">
      <c r="E4851" s="1" t="s">
        <v>1106</v>
      </c>
    </row>
    <row r="4852" ht="15.75" customHeight="1">
      <c r="E4852" s="1" t="s">
        <v>1106</v>
      </c>
    </row>
    <row r="4853" ht="15.75" customHeight="1">
      <c r="E4853" s="1" t="s">
        <v>1106</v>
      </c>
    </row>
    <row r="4854" ht="15.75" customHeight="1">
      <c r="E4854" s="1" t="s">
        <v>1106</v>
      </c>
    </row>
    <row r="4855" ht="15.75" customHeight="1">
      <c r="E4855" s="1" t="s">
        <v>1106</v>
      </c>
    </row>
    <row r="4856" ht="15.75" customHeight="1">
      <c r="E4856" s="1" t="s">
        <v>1106</v>
      </c>
    </row>
    <row r="4857" ht="15.75" customHeight="1">
      <c r="E4857" s="1" t="s">
        <v>1106</v>
      </c>
    </row>
    <row r="4858" ht="15.75" customHeight="1">
      <c r="E4858" s="1" t="s">
        <v>1106</v>
      </c>
    </row>
    <row r="4859" ht="15.75" customHeight="1">
      <c r="E4859" s="1" t="s">
        <v>1106</v>
      </c>
    </row>
    <row r="4860" ht="15.75" customHeight="1">
      <c r="E4860" s="1" t="s">
        <v>1106</v>
      </c>
    </row>
    <row r="4861" ht="15.75" customHeight="1">
      <c r="E4861" s="1" t="s">
        <v>1106</v>
      </c>
    </row>
    <row r="4862" ht="15.75" customHeight="1">
      <c r="E4862" s="1" t="s">
        <v>1106</v>
      </c>
    </row>
    <row r="4863" ht="15.75" customHeight="1">
      <c r="E4863" s="1" t="s">
        <v>1106</v>
      </c>
    </row>
    <row r="4864" ht="15.75" customHeight="1">
      <c r="E4864" s="1" t="s">
        <v>1106</v>
      </c>
    </row>
    <row r="4865" ht="15.75" customHeight="1">
      <c r="E4865" s="1" t="s">
        <v>1106</v>
      </c>
    </row>
    <row r="4866" ht="15.75" customHeight="1">
      <c r="E4866" s="1" t="s">
        <v>1106</v>
      </c>
    </row>
    <row r="4867" ht="15.75" customHeight="1">
      <c r="E4867" s="1" t="s">
        <v>1106</v>
      </c>
    </row>
    <row r="4868" ht="15.75" customHeight="1">
      <c r="E4868" s="1" t="s">
        <v>1106</v>
      </c>
    </row>
    <row r="4869" ht="15.75" customHeight="1">
      <c r="E4869" s="1" t="s">
        <v>1106</v>
      </c>
    </row>
    <row r="4870" ht="15.75" customHeight="1">
      <c r="E4870" s="1" t="s">
        <v>1106</v>
      </c>
    </row>
    <row r="4871" ht="15.75" customHeight="1">
      <c r="E4871" s="1" t="s">
        <v>1106</v>
      </c>
    </row>
    <row r="4872" ht="15.75" customHeight="1">
      <c r="E4872" s="1" t="s">
        <v>1106</v>
      </c>
    </row>
    <row r="4873" ht="15.75" customHeight="1">
      <c r="E4873" s="1" t="s">
        <v>1106</v>
      </c>
    </row>
    <row r="4874" ht="15.75" customHeight="1">
      <c r="E4874" s="1" t="s">
        <v>1106</v>
      </c>
    </row>
    <row r="4875" ht="15.75" customHeight="1">
      <c r="E4875" s="1" t="s">
        <v>1106</v>
      </c>
    </row>
    <row r="4876" ht="15.75" customHeight="1">
      <c r="E4876" s="1" t="s">
        <v>1106</v>
      </c>
    </row>
    <row r="4877" ht="15.75" customHeight="1">
      <c r="E4877" s="1" t="s">
        <v>1106</v>
      </c>
    </row>
    <row r="4878" ht="15.75" customHeight="1">
      <c r="E4878" s="1" t="s">
        <v>1106</v>
      </c>
    </row>
    <row r="4879" ht="15.75" customHeight="1">
      <c r="E4879" s="1" t="s">
        <v>1106</v>
      </c>
    </row>
    <row r="4880" ht="15.75" customHeight="1">
      <c r="E4880" s="1" t="s">
        <v>1106</v>
      </c>
    </row>
    <row r="4881" ht="15.75" customHeight="1">
      <c r="E4881" s="1" t="s">
        <v>1106</v>
      </c>
    </row>
    <row r="4882" ht="15.75" customHeight="1">
      <c r="E4882" s="1" t="s">
        <v>1106</v>
      </c>
    </row>
    <row r="4883" ht="15.75" customHeight="1">
      <c r="E4883" s="1" t="s">
        <v>1106</v>
      </c>
    </row>
    <row r="4884" ht="15.75" customHeight="1">
      <c r="E4884" s="1" t="s">
        <v>1106</v>
      </c>
    </row>
    <row r="4885" ht="15.75" customHeight="1">
      <c r="E4885" s="1" t="s">
        <v>1106</v>
      </c>
    </row>
    <row r="4886" ht="15.75" customHeight="1">
      <c r="E4886" s="1" t="s">
        <v>1106</v>
      </c>
    </row>
    <row r="4887" ht="15.75" customHeight="1">
      <c r="E4887" s="1" t="s">
        <v>1106</v>
      </c>
    </row>
    <row r="4888" ht="15.75" customHeight="1">
      <c r="E4888" s="1" t="s">
        <v>1106</v>
      </c>
    </row>
    <row r="4889" ht="15.75" customHeight="1">
      <c r="E4889" s="1" t="s">
        <v>1106</v>
      </c>
    </row>
    <row r="4890" ht="15.75" customHeight="1">
      <c r="E4890" s="1" t="s">
        <v>1106</v>
      </c>
    </row>
    <row r="4891" ht="15.75" customHeight="1">
      <c r="E4891" s="1" t="s">
        <v>1106</v>
      </c>
    </row>
    <row r="4892" ht="15.75" customHeight="1">
      <c r="E4892" s="1" t="s">
        <v>1106</v>
      </c>
    </row>
    <row r="4893" ht="15.75" customHeight="1">
      <c r="E4893" s="1" t="s">
        <v>1106</v>
      </c>
    </row>
    <row r="4894" ht="15.75" customHeight="1">
      <c r="E4894" s="1" t="s">
        <v>1106</v>
      </c>
    </row>
    <row r="4895" ht="15.75" customHeight="1">
      <c r="E4895" s="1" t="s">
        <v>1106</v>
      </c>
    </row>
    <row r="4896" ht="15.75" customHeight="1">
      <c r="E4896" s="1" t="s">
        <v>1106</v>
      </c>
    </row>
    <row r="4897" ht="15.75" customHeight="1">
      <c r="E4897" s="1" t="s">
        <v>1106</v>
      </c>
    </row>
    <row r="4898" ht="15.75" customHeight="1">
      <c r="E4898" s="1" t="s">
        <v>1106</v>
      </c>
    </row>
    <row r="4899" ht="15.75" customHeight="1">
      <c r="E4899" s="1" t="s">
        <v>1106</v>
      </c>
    </row>
    <row r="4900" ht="15.75" customHeight="1">
      <c r="E4900" s="1" t="s">
        <v>1106</v>
      </c>
    </row>
    <row r="4901" ht="15.75" customHeight="1">
      <c r="E4901" s="1" t="s">
        <v>1106</v>
      </c>
    </row>
    <row r="4902" ht="15.75" customHeight="1">
      <c r="E4902" s="1" t="s">
        <v>1106</v>
      </c>
    </row>
    <row r="4903" ht="15.75" customHeight="1">
      <c r="E4903" s="1" t="s">
        <v>1106</v>
      </c>
    </row>
    <row r="4904" ht="15.75" customHeight="1">
      <c r="E4904" s="1" t="s">
        <v>1106</v>
      </c>
    </row>
    <row r="4905" ht="15.75" customHeight="1">
      <c r="E4905" s="1" t="s">
        <v>1106</v>
      </c>
    </row>
    <row r="4906" ht="15.75" customHeight="1">
      <c r="E4906" s="1" t="s">
        <v>1106</v>
      </c>
    </row>
    <row r="4907" ht="15.75" customHeight="1">
      <c r="E4907" s="1" t="s">
        <v>1106</v>
      </c>
    </row>
    <row r="4908" ht="15.75" customHeight="1">
      <c r="E4908" s="1" t="s">
        <v>1106</v>
      </c>
    </row>
    <row r="4909" ht="15.75" customHeight="1">
      <c r="E4909" s="1" t="s">
        <v>1106</v>
      </c>
    </row>
    <row r="4910" ht="15.75" customHeight="1">
      <c r="E4910" s="1" t="s">
        <v>1106</v>
      </c>
    </row>
    <row r="4911" ht="15.75" customHeight="1">
      <c r="E4911" s="1" t="s">
        <v>1106</v>
      </c>
    </row>
    <row r="4912" ht="15.75" customHeight="1">
      <c r="E4912" s="1" t="s">
        <v>1106</v>
      </c>
    </row>
    <row r="4913" ht="15.75" customHeight="1">
      <c r="E4913" s="1" t="s">
        <v>1106</v>
      </c>
    </row>
    <row r="4914" ht="15.75" customHeight="1">
      <c r="E4914" s="1" t="s">
        <v>1106</v>
      </c>
    </row>
    <row r="4915" ht="15.75" customHeight="1">
      <c r="E4915" s="1" t="s">
        <v>1106</v>
      </c>
    </row>
    <row r="4916" ht="15.75" customHeight="1">
      <c r="E4916" s="1" t="s">
        <v>1106</v>
      </c>
    </row>
    <row r="4917" ht="15.75" customHeight="1">
      <c r="E4917" s="1" t="s">
        <v>1106</v>
      </c>
    </row>
    <row r="4918" ht="15.75" customHeight="1">
      <c r="E4918" s="1" t="s">
        <v>1106</v>
      </c>
    </row>
    <row r="4919" ht="15.75" customHeight="1">
      <c r="E4919" s="1" t="s">
        <v>1106</v>
      </c>
    </row>
    <row r="4920" ht="15.75" customHeight="1">
      <c r="E4920" s="1" t="s">
        <v>1106</v>
      </c>
    </row>
    <row r="4921" ht="15.75" customHeight="1">
      <c r="E4921" s="1" t="s">
        <v>1106</v>
      </c>
    </row>
    <row r="4922" ht="15.75" customHeight="1">
      <c r="E4922" s="1" t="s">
        <v>1106</v>
      </c>
    </row>
    <row r="4923" ht="15.75" customHeight="1">
      <c r="E4923" s="1" t="s">
        <v>1106</v>
      </c>
    </row>
    <row r="4924" ht="15.75" customHeight="1">
      <c r="E4924" s="1" t="s">
        <v>1106</v>
      </c>
    </row>
    <row r="4925" ht="15.75" customHeight="1">
      <c r="E4925" s="1" t="s">
        <v>1106</v>
      </c>
    </row>
    <row r="4926" ht="15.75" customHeight="1">
      <c r="E4926" s="1" t="s">
        <v>1106</v>
      </c>
    </row>
    <row r="4927" ht="15.75" customHeight="1">
      <c r="E4927" s="1" t="s">
        <v>1106</v>
      </c>
    </row>
    <row r="4928" ht="15.75" customHeight="1">
      <c r="E4928" s="1" t="s">
        <v>1106</v>
      </c>
    </row>
    <row r="4929" ht="15.75" customHeight="1">
      <c r="E4929" s="1" t="s">
        <v>1106</v>
      </c>
    </row>
    <row r="4930" ht="15.75" customHeight="1">
      <c r="E4930" s="1" t="s">
        <v>1106</v>
      </c>
    </row>
    <row r="4931" ht="15.75" customHeight="1">
      <c r="E4931" s="1" t="s">
        <v>1106</v>
      </c>
    </row>
    <row r="4932" ht="15.75" customHeight="1">
      <c r="E4932" s="1" t="s">
        <v>1106</v>
      </c>
    </row>
    <row r="4933" ht="15.75" customHeight="1">
      <c r="E4933" s="1" t="s">
        <v>1106</v>
      </c>
    </row>
    <row r="4934" ht="15.75" customHeight="1">
      <c r="E4934" s="1" t="s">
        <v>1106</v>
      </c>
    </row>
    <row r="4935" ht="15.75" customHeight="1">
      <c r="E4935" s="1" t="s">
        <v>1106</v>
      </c>
    </row>
    <row r="4936" ht="15.75" customHeight="1">
      <c r="E4936" s="1" t="s">
        <v>1106</v>
      </c>
    </row>
    <row r="4937" ht="15.75" customHeight="1">
      <c r="E4937" s="1" t="s">
        <v>1106</v>
      </c>
    </row>
    <row r="4938" ht="15.75" customHeight="1">
      <c r="E4938" s="1" t="s">
        <v>1106</v>
      </c>
    </row>
    <row r="4939" ht="15.75" customHeight="1">
      <c r="E4939" s="1" t="s">
        <v>1106</v>
      </c>
    </row>
    <row r="4940" ht="15.75" customHeight="1">
      <c r="E4940" s="1" t="s">
        <v>1106</v>
      </c>
    </row>
    <row r="4941" ht="15.75" customHeight="1">
      <c r="E4941" s="1" t="s">
        <v>1106</v>
      </c>
    </row>
    <row r="4942" ht="15.75" customHeight="1">
      <c r="E4942" s="1" t="s">
        <v>1106</v>
      </c>
    </row>
    <row r="4943" ht="15.75" customHeight="1">
      <c r="E4943" s="1" t="s">
        <v>1106</v>
      </c>
    </row>
    <row r="4944" ht="15.75" customHeight="1">
      <c r="E4944" s="1" t="s">
        <v>1106</v>
      </c>
    </row>
    <row r="4945" ht="15.75" customHeight="1">
      <c r="E4945" s="1" t="s">
        <v>1106</v>
      </c>
    </row>
    <row r="4946" ht="15.75" customHeight="1">
      <c r="E4946" s="1" t="s">
        <v>1106</v>
      </c>
    </row>
    <row r="4947" ht="15.75" customHeight="1">
      <c r="E4947" s="1" t="s">
        <v>1106</v>
      </c>
    </row>
    <row r="4948" ht="15.75" customHeight="1">
      <c r="E4948" s="1" t="s">
        <v>1106</v>
      </c>
    </row>
    <row r="4949" ht="15.75" customHeight="1">
      <c r="E4949" s="1" t="s">
        <v>1106</v>
      </c>
    </row>
    <row r="4950" ht="15.75" customHeight="1">
      <c r="E4950" s="1" t="s">
        <v>1106</v>
      </c>
    </row>
    <row r="4951" ht="15.75" customHeight="1">
      <c r="E4951" s="1" t="s">
        <v>1106</v>
      </c>
    </row>
    <row r="4952" ht="15.75" customHeight="1">
      <c r="E4952" s="1" t="s">
        <v>1106</v>
      </c>
    </row>
    <row r="4953" ht="15.75" customHeight="1">
      <c r="E4953" s="1" t="s">
        <v>1106</v>
      </c>
    </row>
    <row r="4954" ht="15.75" customHeight="1">
      <c r="E4954" s="1" t="s">
        <v>1106</v>
      </c>
    </row>
    <row r="4955" ht="15.75" customHeight="1">
      <c r="E4955" s="1" t="s">
        <v>1106</v>
      </c>
    </row>
    <row r="4956" ht="15.75" customHeight="1">
      <c r="E4956" s="1" t="s">
        <v>1106</v>
      </c>
    </row>
    <row r="4957" ht="15.75" customHeight="1">
      <c r="E4957" s="1" t="s">
        <v>1106</v>
      </c>
    </row>
    <row r="4958" ht="15.75" customHeight="1">
      <c r="E4958" s="1" t="s">
        <v>1106</v>
      </c>
    </row>
    <row r="4959" ht="15.75" customHeight="1">
      <c r="E4959" s="1" t="s">
        <v>1106</v>
      </c>
    </row>
    <row r="4960" ht="15.75" customHeight="1">
      <c r="E4960" s="1" t="s">
        <v>1106</v>
      </c>
    </row>
    <row r="4961" ht="15.75" customHeight="1">
      <c r="E4961" s="1" t="s">
        <v>1106</v>
      </c>
    </row>
    <row r="4962" ht="15.75" customHeight="1">
      <c r="E4962" s="1" t="s">
        <v>1106</v>
      </c>
    </row>
    <row r="4963" ht="15.75" customHeight="1">
      <c r="E4963" s="1" t="s">
        <v>1106</v>
      </c>
    </row>
    <row r="4964" ht="15.75" customHeight="1">
      <c r="E4964" s="1" t="s">
        <v>1106</v>
      </c>
    </row>
    <row r="4965" ht="15.75" customHeight="1">
      <c r="E4965" s="1" t="s">
        <v>1106</v>
      </c>
    </row>
    <row r="4966" ht="15.75" customHeight="1">
      <c r="E4966" s="1" t="s">
        <v>1106</v>
      </c>
    </row>
    <row r="4967" ht="15.75" customHeight="1">
      <c r="E4967" s="1" t="s">
        <v>1106</v>
      </c>
    </row>
    <row r="4968" ht="15.75" customHeight="1">
      <c r="E4968" s="1" t="s">
        <v>1106</v>
      </c>
    </row>
    <row r="4969" ht="15.75" customHeight="1">
      <c r="E4969" s="1" t="s">
        <v>1106</v>
      </c>
    </row>
    <row r="4970" ht="15.75" customHeight="1">
      <c r="E4970" s="1" t="s">
        <v>1106</v>
      </c>
    </row>
    <row r="4971" ht="15.75" customHeight="1">
      <c r="E4971" s="1" t="s">
        <v>1106</v>
      </c>
    </row>
    <row r="4972" ht="15.75" customHeight="1">
      <c r="E4972" s="1" t="s">
        <v>1106</v>
      </c>
    </row>
    <row r="4973" ht="15.75" customHeight="1">
      <c r="E4973" s="1" t="s">
        <v>1106</v>
      </c>
    </row>
    <row r="4974" ht="15.75" customHeight="1">
      <c r="E4974" s="1" t="s">
        <v>1106</v>
      </c>
    </row>
    <row r="4975" ht="15.75" customHeight="1">
      <c r="E4975" s="1" t="s">
        <v>1106</v>
      </c>
    </row>
    <row r="4976" ht="15.75" customHeight="1">
      <c r="E4976" s="1" t="s">
        <v>1106</v>
      </c>
    </row>
    <row r="4977" ht="15.75" customHeight="1">
      <c r="E4977" s="1" t="s">
        <v>1106</v>
      </c>
    </row>
    <row r="4978" ht="15.75" customHeight="1">
      <c r="E4978" s="1" t="s">
        <v>1106</v>
      </c>
    </row>
    <row r="4979" ht="15.75" customHeight="1">
      <c r="E4979" s="1" t="s">
        <v>1106</v>
      </c>
    </row>
    <row r="4980" ht="15.75" customHeight="1">
      <c r="E4980" s="1" t="s">
        <v>1106</v>
      </c>
    </row>
    <row r="4981" ht="15.75" customHeight="1">
      <c r="E4981" s="1" t="s">
        <v>1106</v>
      </c>
    </row>
    <row r="4982" ht="15.75" customHeight="1">
      <c r="E4982" s="1" t="s">
        <v>1106</v>
      </c>
    </row>
    <row r="4983" ht="15.75" customHeight="1">
      <c r="E4983" s="1" t="s">
        <v>1106</v>
      </c>
    </row>
    <row r="4984" ht="15.75" customHeight="1">
      <c r="E4984" s="1" t="s">
        <v>1106</v>
      </c>
    </row>
    <row r="4985" ht="15.75" customHeight="1">
      <c r="E4985" s="1" t="s">
        <v>1106</v>
      </c>
    </row>
    <row r="4986" ht="15.75" customHeight="1">
      <c r="E4986" s="1" t="s">
        <v>1106</v>
      </c>
    </row>
    <row r="4987" ht="15.75" customHeight="1">
      <c r="E4987" s="1" t="s">
        <v>1106</v>
      </c>
    </row>
    <row r="4988" ht="15.75" customHeight="1">
      <c r="E4988" s="1" t="s">
        <v>1106</v>
      </c>
    </row>
    <row r="4989" ht="15.75" customHeight="1">
      <c r="E4989" s="1" t="s">
        <v>1106</v>
      </c>
    </row>
    <row r="4990" ht="15.75" customHeight="1">
      <c r="E4990" s="1" t="s">
        <v>1106</v>
      </c>
    </row>
    <row r="4991" ht="15.75" customHeight="1">
      <c r="E4991" s="1" t="s">
        <v>1106</v>
      </c>
    </row>
    <row r="4992" ht="15.75" customHeight="1">
      <c r="E4992" s="1" t="s">
        <v>1106</v>
      </c>
    </row>
    <row r="4993" ht="15.75" customHeight="1">
      <c r="E4993" s="1" t="s">
        <v>1106</v>
      </c>
    </row>
    <row r="4994" ht="15.75" customHeight="1">
      <c r="E4994" s="1" t="s">
        <v>1106</v>
      </c>
    </row>
    <row r="4995" ht="15.75" customHeight="1">
      <c r="E4995" s="1" t="s">
        <v>1106</v>
      </c>
    </row>
    <row r="4996" ht="15.75" customHeight="1">
      <c r="E4996" s="1" t="s">
        <v>1106</v>
      </c>
    </row>
    <row r="4997" ht="15.75" customHeight="1">
      <c r="E4997" s="1" t="s">
        <v>1106</v>
      </c>
    </row>
    <row r="4998" ht="15.75" customHeight="1">
      <c r="E4998" s="1" t="s">
        <v>1106</v>
      </c>
    </row>
    <row r="4999" ht="15.75" customHeight="1">
      <c r="E4999" s="1" t="s">
        <v>1106</v>
      </c>
    </row>
    <row r="5000" ht="15.75" customHeight="1">
      <c r="E5000" s="1" t="s">
        <v>1106</v>
      </c>
    </row>
    <row r="5001" ht="15.75" customHeight="1">
      <c r="E5001" s="1" t="s">
        <v>1106</v>
      </c>
    </row>
    <row r="5002" ht="15.75" customHeight="1">
      <c r="E5002" s="1" t="s">
        <v>1106</v>
      </c>
    </row>
    <row r="5003" ht="15.75" customHeight="1">
      <c r="E5003" s="1" t="s">
        <v>1106</v>
      </c>
    </row>
    <row r="5004" ht="15.75" customHeight="1">
      <c r="E5004" s="1" t="s">
        <v>1106</v>
      </c>
    </row>
    <row r="5005" ht="15.75" customHeight="1">
      <c r="E5005" s="1" t="s">
        <v>1106</v>
      </c>
    </row>
    <row r="5006" ht="15.75" customHeight="1">
      <c r="E5006" s="1" t="s">
        <v>1106</v>
      </c>
    </row>
    <row r="5007" ht="15.75" customHeight="1">
      <c r="E5007" s="1" t="s">
        <v>1106</v>
      </c>
    </row>
    <row r="5008" ht="15.75" customHeight="1">
      <c r="E5008" s="1" t="s">
        <v>1106</v>
      </c>
    </row>
    <row r="5009" ht="15.75" customHeight="1">
      <c r="E5009" s="1" t="s">
        <v>1106</v>
      </c>
    </row>
    <row r="5010" ht="15.75" customHeight="1">
      <c r="E5010" s="1" t="s">
        <v>1106</v>
      </c>
    </row>
    <row r="5011" ht="15.75" customHeight="1">
      <c r="E5011" s="1" t="s">
        <v>1106</v>
      </c>
    </row>
    <row r="5012" ht="15.75" customHeight="1">
      <c r="E5012" s="1" t="s">
        <v>1106</v>
      </c>
    </row>
    <row r="5013" ht="15.75" customHeight="1">
      <c r="E5013" s="1" t="s">
        <v>1106</v>
      </c>
    </row>
    <row r="5014" ht="15.75" customHeight="1">
      <c r="E5014" s="1" t="s">
        <v>1106</v>
      </c>
    </row>
    <row r="5015" ht="15.75" customHeight="1">
      <c r="E5015" s="1" t="s">
        <v>1106</v>
      </c>
    </row>
    <row r="5016" ht="15.75" customHeight="1">
      <c r="E5016" s="1" t="s">
        <v>1106</v>
      </c>
    </row>
    <row r="5017" ht="15.75" customHeight="1">
      <c r="E5017" s="1" t="s">
        <v>1106</v>
      </c>
    </row>
    <row r="5018" ht="15.75" customHeight="1">
      <c r="E5018" s="1" t="s">
        <v>1106</v>
      </c>
    </row>
    <row r="5019" ht="15.75" customHeight="1">
      <c r="E5019" s="1" t="s">
        <v>1106</v>
      </c>
    </row>
    <row r="5020" ht="15.75" customHeight="1">
      <c r="E5020" s="1" t="s">
        <v>1106</v>
      </c>
    </row>
    <row r="5021" ht="15.75" customHeight="1">
      <c r="E5021" s="1" t="s">
        <v>1106</v>
      </c>
    </row>
    <row r="5022" ht="15.75" customHeight="1">
      <c r="E5022" s="1" t="s">
        <v>1106</v>
      </c>
    </row>
    <row r="5023" ht="15.75" customHeight="1">
      <c r="E5023" s="1" t="s">
        <v>1106</v>
      </c>
    </row>
    <row r="5024" ht="15.75" customHeight="1">
      <c r="E5024" s="1" t="s">
        <v>1106</v>
      </c>
    </row>
    <row r="5025" ht="15.75" customHeight="1">
      <c r="E5025" s="1" t="s">
        <v>1106</v>
      </c>
    </row>
    <row r="5026" ht="15.75" customHeight="1">
      <c r="E5026" s="1" t="s">
        <v>1106</v>
      </c>
    </row>
    <row r="5027" ht="15.75" customHeight="1">
      <c r="E5027" s="1" t="s">
        <v>1106</v>
      </c>
    </row>
    <row r="5028" ht="15.75" customHeight="1">
      <c r="E5028" s="1" t="s">
        <v>1106</v>
      </c>
    </row>
    <row r="5029" ht="15.75" customHeight="1">
      <c r="E5029" s="1" t="s">
        <v>1106</v>
      </c>
    </row>
    <row r="5030" ht="15.75" customHeight="1">
      <c r="E5030" s="1" t="s">
        <v>1106</v>
      </c>
    </row>
    <row r="5031" ht="15.75" customHeight="1">
      <c r="E5031" s="1" t="s">
        <v>1106</v>
      </c>
    </row>
    <row r="5032" ht="15.75" customHeight="1">
      <c r="E5032" s="1" t="s">
        <v>1106</v>
      </c>
    </row>
    <row r="5033" ht="15.75" customHeight="1">
      <c r="E5033" s="1" t="s">
        <v>1106</v>
      </c>
    </row>
    <row r="5034" ht="15.75" customHeight="1">
      <c r="E5034" s="1" t="s">
        <v>1106</v>
      </c>
    </row>
    <row r="5035" ht="15.75" customHeight="1">
      <c r="E5035" s="1" t="s">
        <v>1106</v>
      </c>
    </row>
    <row r="5036" ht="15.75" customHeight="1">
      <c r="E5036" s="1" t="s">
        <v>1106</v>
      </c>
    </row>
    <row r="5037" ht="15.75" customHeight="1">
      <c r="E5037" s="1" t="s">
        <v>1106</v>
      </c>
    </row>
    <row r="5038" ht="15.75" customHeight="1">
      <c r="E5038" s="1" t="s">
        <v>1106</v>
      </c>
    </row>
    <row r="5039" ht="15.75" customHeight="1">
      <c r="E5039" s="1" t="s">
        <v>1106</v>
      </c>
    </row>
    <row r="5040" ht="15.75" customHeight="1">
      <c r="E5040" s="1" t="s">
        <v>1106</v>
      </c>
    </row>
    <row r="5041" ht="15.75" customHeight="1">
      <c r="E5041" s="1" t="s">
        <v>1106</v>
      </c>
    </row>
    <row r="5042" ht="15.75" customHeight="1">
      <c r="E5042" s="1" t="s">
        <v>1106</v>
      </c>
    </row>
    <row r="5043" ht="15.75" customHeight="1">
      <c r="E5043" s="1" t="s">
        <v>1106</v>
      </c>
    </row>
    <row r="5044" ht="15.75" customHeight="1">
      <c r="E5044" s="1" t="s">
        <v>1106</v>
      </c>
    </row>
    <row r="5045" ht="15.75" customHeight="1">
      <c r="E5045" s="1" t="s">
        <v>1106</v>
      </c>
    </row>
    <row r="5046" ht="15.75" customHeight="1">
      <c r="E5046" s="1" t="s">
        <v>1106</v>
      </c>
    </row>
    <row r="5047" ht="15.75" customHeight="1">
      <c r="E5047" s="1" t="s">
        <v>1106</v>
      </c>
    </row>
    <row r="5048" ht="15.75" customHeight="1">
      <c r="E5048" s="1" t="s">
        <v>1106</v>
      </c>
    </row>
    <row r="5049" ht="15.75" customHeight="1">
      <c r="E5049" s="1" t="s">
        <v>1106</v>
      </c>
    </row>
    <row r="5050" ht="15.75" customHeight="1">
      <c r="E5050" s="1" t="s">
        <v>1106</v>
      </c>
    </row>
    <row r="5051" ht="15.75" customHeight="1">
      <c r="E5051" s="1" t="s">
        <v>1106</v>
      </c>
    </row>
    <row r="5052" ht="15.75" customHeight="1">
      <c r="E5052" s="1" t="s">
        <v>1106</v>
      </c>
    </row>
    <row r="5053" ht="15.75" customHeight="1">
      <c r="E5053" s="1" t="s">
        <v>1106</v>
      </c>
    </row>
    <row r="5054" ht="15.75" customHeight="1">
      <c r="E5054" s="1" t="s">
        <v>1106</v>
      </c>
    </row>
    <row r="5055" ht="15.75" customHeight="1">
      <c r="E5055" s="1" t="s">
        <v>1106</v>
      </c>
    </row>
    <row r="5056" ht="15.75" customHeight="1">
      <c r="E5056" s="1" t="s">
        <v>1106</v>
      </c>
    </row>
    <row r="5057" ht="15.75" customHeight="1">
      <c r="E5057" s="1" t="s">
        <v>1106</v>
      </c>
    </row>
    <row r="5058" ht="15.75" customHeight="1">
      <c r="E5058" s="1" t="s">
        <v>1106</v>
      </c>
    </row>
    <row r="5059" ht="15.75" customHeight="1">
      <c r="E5059" s="1" t="s">
        <v>1106</v>
      </c>
    </row>
    <row r="5060" ht="15.75" customHeight="1">
      <c r="E5060" s="1" t="s">
        <v>1106</v>
      </c>
    </row>
    <row r="5061" ht="15.75" customHeight="1">
      <c r="E5061" s="1" t="s">
        <v>1106</v>
      </c>
    </row>
    <row r="5062" ht="15.75" customHeight="1">
      <c r="E5062" s="1" t="s">
        <v>1106</v>
      </c>
    </row>
    <row r="5063" ht="15.75" customHeight="1">
      <c r="E5063" s="1" t="s">
        <v>1106</v>
      </c>
    </row>
    <row r="5064" ht="15.75" customHeight="1">
      <c r="E5064" s="1" t="s">
        <v>1106</v>
      </c>
    </row>
    <row r="5065" ht="15.75" customHeight="1">
      <c r="E5065" s="1" t="s">
        <v>1106</v>
      </c>
    </row>
    <row r="5066" ht="15.75" customHeight="1">
      <c r="E5066" s="1" t="s">
        <v>1106</v>
      </c>
    </row>
    <row r="5067" ht="15.75" customHeight="1">
      <c r="E5067" s="1" t="s">
        <v>1106</v>
      </c>
    </row>
    <row r="5068" ht="15.75" customHeight="1">
      <c r="E5068" s="1" t="s">
        <v>1106</v>
      </c>
    </row>
    <row r="5069" ht="15.75" customHeight="1">
      <c r="E5069" s="1" t="s">
        <v>1106</v>
      </c>
    </row>
    <row r="5070" ht="15.75" customHeight="1">
      <c r="E5070" s="1" t="s">
        <v>1106</v>
      </c>
    </row>
    <row r="5071" ht="15.75" customHeight="1">
      <c r="E5071" s="1" t="s">
        <v>1106</v>
      </c>
    </row>
    <row r="5072" ht="15.75" customHeight="1">
      <c r="E5072" s="1" t="s">
        <v>1106</v>
      </c>
    </row>
    <row r="5073" ht="15.75" customHeight="1">
      <c r="E5073" s="1" t="s">
        <v>1106</v>
      </c>
    </row>
    <row r="5074" ht="15.75" customHeight="1">
      <c r="E5074" s="1" t="s">
        <v>1106</v>
      </c>
    </row>
    <row r="5075" ht="15.75" customHeight="1">
      <c r="E5075" s="1" t="s">
        <v>1106</v>
      </c>
    </row>
    <row r="5076" ht="15.75" customHeight="1">
      <c r="E5076" s="1" t="s">
        <v>1106</v>
      </c>
    </row>
    <row r="5077" ht="15.75" customHeight="1">
      <c r="E5077" s="1" t="s">
        <v>1106</v>
      </c>
    </row>
    <row r="5078" ht="15.75" customHeight="1">
      <c r="E5078" s="1" t="s">
        <v>1106</v>
      </c>
    </row>
    <row r="5079" ht="15.75" customHeight="1">
      <c r="E5079" s="1" t="s">
        <v>1106</v>
      </c>
    </row>
    <row r="5080" ht="15.75" customHeight="1">
      <c r="E5080" s="1" t="s">
        <v>1106</v>
      </c>
    </row>
    <row r="5081" ht="15.75" customHeight="1">
      <c r="E5081" s="1" t="s">
        <v>1106</v>
      </c>
    </row>
    <row r="5082" ht="15.75" customHeight="1">
      <c r="E5082" s="1" t="s">
        <v>1106</v>
      </c>
    </row>
    <row r="5083" ht="15.75" customHeight="1">
      <c r="E5083" s="1" t="s">
        <v>1106</v>
      </c>
    </row>
    <row r="5084" ht="15.75" customHeight="1">
      <c r="E5084" s="1" t="s">
        <v>1106</v>
      </c>
    </row>
    <row r="5085" ht="15.75" customHeight="1">
      <c r="E5085" s="1" t="s">
        <v>1106</v>
      </c>
    </row>
    <row r="5086" ht="15.75" customHeight="1">
      <c r="E5086" s="1" t="s">
        <v>1106</v>
      </c>
    </row>
    <row r="5087" ht="15.75" customHeight="1">
      <c r="E5087" s="1" t="s">
        <v>1106</v>
      </c>
    </row>
    <row r="5088" ht="15.75" customHeight="1">
      <c r="E5088" s="1" t="s">
        <v>1106</v>
      </c>
    </row>
    <row r="5089" ht="15.75" customHeight="1">
      <c r="E5089" s="1" t="s">
        <v>1106</v>
      </c>
    </row>
    <row r="5090" ht="15.75" customHeight="1">
      <c r="E5090" s="1" t="s">
        <v>1106</v>
      </c>
    </row>
    <row r="5091" ht="15.75" customHeight="1">
      <c r="E5091" s="1" t="s">
        <v>1106</v>
      </c>
    </row>
    <row r="5092" ht="15.75" customHeight="1">
      <c r="E5092" s="1" t="s">
        <v>1106</v>
      </c>
    </row>
    <row r="5093" ht="15.75" customHeight="1">
      <c r="E5093" s="1" t="s">
        <v>1106</v>
      </c>
    </row>
    <row r="5094" ht="15.75" customHeight="1">
      <c r="E5094" s="1" t="s">
        <v>1106</v>
      </c>
    </row>
    <row r="5095" ht="15.75" customHeight="1">
      <c r="E5095" s="1" t="s">
        <v>1106</v>
      </c>
    </row>
    <row r="5096" ht="15.75" customHeight="1">
      <c r="E5096" s="1" t="s">
        <v>1106</v>
      </c>
    </row>
    <row r="5097" ht="15.75" customHeight="1">
      <c r="E5097" s="1" t="s">
        <v>1106</v>
      </c>
    </row>
    <row r="5098" ht="15.75" customHeight="1">
      <c r="E5098" s="1" t="s">
        <v>1106</v>
      </c>
    </row>
    <row r="5099" ht="15.75" customHeight="1">
      <c r="E5099" s="1" t="s">
        <v>1106</v>
      </c>
    </row>
    <row r="5100" ht="15.75" customHeight="1">
      <c r="E5100" s="1" t="s">
        <v>1106</v>
      </c>
    </row>
    <row r="5101" ht="15.75" customHeight="1">
      <c r="E5101" s="1" t="s">
        <v>1106</v>
      </c>
    </row>
    <row r="5102" ht="15.75" customHeight="1">
      <c r="E5102" s="1" t="s">
        <v>1106</v>
      </c>
    </row>
    <row r="5103" ht="15.75" customHeight="1">
      <c r="E5103" s="1" t="s">
        <v>1106</v>
      </c>
    </row>
    <row r="5104" ht="15.75" customHeight="1">
      <c r="E5104" s="1" t="s">
        <v>1106</v>
      </c>
    </row>
    <row r="5105" ht="15.75" customHeight="1">
      <c r="E5105" s="1" t="s">
        <v>1106</v>
      </c>
    </row>
    <row r="5106" ht="15.75" customHeight="1">
      <c r="E5106" s="1" t="s">
        <v>1106</v>
      </c>
    </row>
    <row r="5107" ht="15.75" customHeight="1">
      <c r="E5107" s="1" t="s">
        <v>1106</v>
      </c>
    </row>
    <row r="5108" ht="15.75" customHeight="1">
      <c r="E5108" s="1" t="s">
        <v>1106</v>
      </c>
    </row>
    <row r="5109" ht="15.75" customHeight="1">
      <c r="E5109" s="1" t="s">
        <v>1106</v>
      </c>
    </row>
    <row r="5110" ht="15.75" customHeight="1">
      <c r="E5110" s="1" t="s">
        <v>1106</v>
      </c>
    </row>
    <row r="5111" ht="15.75" customHeight="1">
      <c r="E5111" s="1" t="s">
        <v>1106</v>
      </c>
    </row>
    <row r="5112" ht="15.75" customHeight="1">
      <c r="E5112" s="1" t="s">
        <v>1106</v>
      </c>
    </row>
    <row r="5113" ht="15.75" customHeight="1">
      <c r="E5113" s="1" t="s">
        <v>1106</v>
      </c>
    </row>
    <row r="5114" ht="15.75" customHeight="1">
      <c r="E5114" s="1" t="s">
        <v>1106</v>
      </c>
    </row>
    <row r="5115" ht="15.75" customHeight="1">
      <c r="E5115" s="1" t="s">
        <v>1106</v>
      </c>
    </row>
    <row r="5116" ht="15.75" customHeight="1">
      <c r="E5116" s="1" t="s">
        <v>1106</v>
      </c>
    </row>
    <row r="5117" ht="15.75" customHeight="1">
      <c r="E5117" s="1" t="s">
        <v>1106</v>
      </c>
    </row>
    <row r="5118" ht="15.75" customHeight="1">
      <c r="E5118" s="1" t="s">
        <v>1106</v>
      </c>
    </row>
    <row r="5119" ht="15.75" customHeight="1">
      <c r="E5119" s="1" t="s">
        <v>1106</v>
      </c>
    </row>
    <row r="5120" ht="15.75" customHeight="1">
      <c r="E5120" s="1" t="s">
        <v>1106</v>
      </c>
    </row>
    <row r="5121" ht="15.75" customHeight="1">
      <c r="E5121" s="1" t="s">
        <v>1106</v>
      </c>
    </row>
    <row r="5122" ht="15.75" customHeight="1">
      <c r="E5122" s="1" t="s">
        <v>1106</v>
      </c>
    </row>
    <row r="5123" ht="15.75" customHeight="1">
      <c r="E5123" s="1" t="s">
        <v>1106</v>
      </c>
    </row>
    <row r="5124" ht="15.75" customHeight="1">
      <c r="E5124" s="1" t="s">
        <v>1106</v>
      </c>
    </row>
    <row r="5125" ht="15.75" customHeight="1">
      <c r="E5125" s="1" t="s">
        <v>1106</v>
      </c>
    </row>
    <row r="5126" ht="15.75" customHeight="1">
      <c r="E5126" s="1" t="s">
        <v>1106</v>
      </c>
    </row>
    <row r="5127" ht="15.75" customHeight="1">
      <c r="E5127" s="1" t="s">
        <v>1106</v>
      </c>
    </row>
    <row r="5128" ht="15.75" customHeight="1">
      <c r="E5128" s="1" t="s">
        <v>1106</v>
      </c>
    </row>
    <row r="5129" ht="15.75" customHeight="1">
      <c r="E5129" s="1" t="s">
        <v>1106</v>
      </c>
    </row>
    <row r="5130" ht="15.75" customHeight="1">
      <c r="E5130" s="1" t="s">
        <v>1106</v>
      </c>
    </row>
    <row r="5131" ht="15.75" customHeight="1">
      <c r="E5131" s="1" t="s">
        <v>1106</v>
      </c>
    </row>
    <row r="5132" ht="15.75" customHeight="1">
      <c r="E5132" s="1" t="s">
        <v>1106</v>
      </c>
    </row>
    <row r="5133" ht="15.75" customHeight="1">
      <c r="E5133" s="1" t="s">
        <v>1106</v>
      </c>
    </row>
    <row r="5134" ht="15.75" customHeight="1">
      <c r="E5134" s="1" t="s">
        <v>1106</v>
      </c>
    </row>
    <row r="5135" ht="15.75" customHeight="1">
      <c r="E5135" s="1" t="s">
        <v>1106</v>
      </c>
    </row>
    <row r="5136" ht="15.75" customHeight="1">
      <c r="E5136" s="1" t="s">
        <v>1106</v>
      </c>
    </row>
    <row r="5137" ht="15.75" customHeight="1">
      <c r="E5137" s="1" t="s">
        <v>1106</v>
      </c>
    </row>
    <row r="5138" ht="15.75" customHeight="1">
      <c r="E5138" s="1" t="s">
        <v>1106</v>
      </c>
    </row>
    <row r="5139" ht="15.75" customHeight="1">
      <c r="E5139" s="1" t="s">
        <v>1106</v>
      </c>
    </row>
    <row r="5140" ht="15.75" customHeight="1">
      <c r="E5140" s="1" t="s">
        <v>1106</v>
      </c>
    </row>
    <row r="5141" ht="15.75" customHeight="1">
      <c r="E5141" s="1" t="s">
        <v>1106</v>
      </c>
    </row>
    <row r="5142" ht="15.75" customHeight="1">
      <c r="E5142" s="1" t="s">
        <v>1106</v>
      </c>
    </row>
    <row r="5143" ht="15.75" customHeight="1">
      <c r="E5143" s="1" t="s">
        <v>1106</v>
      </c>
    </row>
    <row r="5144" ht="15.75" customHeight="1">
      <c r="E5144" s="1" t="s">
        <v>1106</v>
      </c>
    </row>
    <row r="5145" ht="15.75" customHeight="1">
      <c r="E5145" s="1" t="s">
        <v>1106</v>
      </c>
    </row>
    <row r="5146" ht="15.75" customHeight="1">
      <c r="E5146" s="1" t="s">
        <v>1106</v>
      </c>
    </row>
    <row r="5147" ht="15.75" customHeight="1">
      <c r="E5147" s="1" t="s">
        <v>1106</v>
      </c>
    </row>
    <row r="5148" ht="15.75" customHeight="1">
      <c r="E5148" s="1" t="s">
        <v>1106</v>
      </c>
    </row>
    <row r="5149" ht="15.75" customHeight="1">
      <c r="E5149" s="1" t="s">
        <v>1106</v>
      </c>
    </row>
    <row r="5150" ht="15.75" customHeight="1">
      <c r="E5150" s="1" t="s">
        <v>1106</v>
      </c>
    </row>
    <row r="5151" ht="15.75" customHeight="1">
      <c r="E5151" s="1" t="s">
        <v>1106</v>
      </c>
    </row>
    <row r="5152" ht="15.75" customHeight="1">
      <c r="E5152" s="1" t="s">
        <v>1106</v>
      </c>
    </row>
    <row r="5153" ht="15.75" customHeight="1">
      <c r="E5153" s="1" t="s">
        <v>1106</v>
      </c>
    </row>
    <row r="5154" ht="15.75" customHeight="1">
      <c r="E5154" s="1" t="s">
        <v>1106</v>
      </c>
    </row>
    <row r="5155" ht="15.75" customHeight="1">
      <c r="E5155" s="1" t="s">
        <v>1106</v>
      </c>
    </row>
    <row r="5156" ht="15.75" customHeight="1">
      <c r="E5156" s="1" t="s">
        <v>1106</v>
      </c>
    </row>
    <row r="5157" ht="15.75" customHeight="1">
      <c r="E5157" s="1" t="s">
        <v>1106</v>
      </c>
    </row>
    <row r="5158" ht="15.75" customHeight="1">
      <c r="E5158" s="1" t="s">
        <v>1106</v>
      </c>
    </row>
    <row r="5159" ht="15.75" customHeight="1">
      <c r="E5159" s="1" t="s">
        <v>1106</v>
      </c>
    </row>
    <row r="5160" ht="15.75" customHeight="1">
      <c r="E5160" s="1" t="s">
        <v>1106</v>
      </c>
    </row>
    <row r="5161" ht="15.75" customHeight="1">
      <c r="E5161" s="1" t="s">
        <v>1106</v>
      </c>
    </row>
    <row r="5162" ht="15.75" customHeight="1">
      <c r="E5162" s="1" t="s">
        <v>1106</v>
      </c>
    </row>
    <row r="5163" ht="15.75" customHeight="1">
      <c r="E5163" s="1" t="s">
        <v>1106</v>
      </c>
    </row>
    <row r="5164" ht="15.75" customHeight="1">
      <c r="E5164" s="1" t="s">
        <v>1106</v>
      </c>
    </row>
    <row r="5165" ht="15.75" customHeight="1">
      <c r="E5165" s="1" t="s">
        <v>1106</v>
      </c>
    </row>
    <row r="5166" ht="15.75" customHeight="1">
      <c r="E5166" s="1" t="s">
        <v>1106</v>
      </c>
    </row>
    <row r="5167" ht="15.75" customHeight="1">
      <c r="E5167" s="1" t="s">
        <v>1106</v>
      </c>
    </row>
    <row r="5168" ht="15.75" customHeight="1">
      <c r="E5168" s="1" t="s">
        <v>1106</v>
      </c>
    </row>
    <row r="5169" ht="15.75" customHeight="1">
      <c r="E5169" s="1" t="s">
        <v>1106</v>
      </c>
    </row>
    <row r="5170" ht="15.75" customHeight="1">
      <c r="E5170" s="1" t="s">
        <v>1106</v>
      </c>
    </row>
    <row r="5171" ht="15.75" customHeight="1">
      <c r="E5171" s="1" t="s">
        <v>1106</v>
      </c>
    </row>
    <row r="5172" ht="15.75" customHeight="1">
      <c r="E5172" s="1" t="s">
        <v>1106</v>
      </c>
    </row>
    <row r="5173" ht="15.75" customHeight="1">
      <c r="E5173" s="1" t="s">
        <v>1106</v>
      </c>
    </row>
    <row r="5174" ht="15.75" customHeight="1">
      <c r="E5174" s="1" t="s">
        <v>1106</v>
      </c>
    </row>
    <row r="5175" ht="15.75" customHeight="1">
      <c r="E5175" s="1" t="s">
        <v>1106</v>
      </c>
    </row>
    <row r="5176" ht="15.75" customHeight="1">
      <c r="E5176" s="1" t="s">
        <v>1106</v>
      </c>
    </row>
    <row r="5177" ht="15.75" customHeight="1">
      <c r="E5177" s="1" t="s">
        <v>1106</v>
      </c>
    </row>
    <row r="5178" ht="15.75" customHeight="1">
      <c r="E5178" s="1" t="s">
        <v>1106</v>
      </c>
    </row>
    <row r="5179" ht="15.75" customHeight="1">
      <c r="E5179" s="1" t="s">
        <v>1106</v>
      </c>
    </row>
    <row r="5180" ht="15.75" customHeight="1">
      <c r="E5180" s="1" t="s">
        <v>1106</v>
      </c>
    </row>
    <row r="5181" ht="15.75" customHeight="1">
      <c r="E5181" s="1" t="s">
        <v>1106</v>
      </c>
    </row>
    <row r="5182" ht="15.75" customHeight="1">
      <c r="E5182" s="1" t="s">
        <v>1106</v>
      </c>
    </row>
    <row r="5183" ht="15.75" customHeight="1">
      <c r="E5183" s="1" t="s">
        <v>1106</v>
      </c>
    </row>
    <row r="5184" ht="15.75" customHeight="1">
      <c r="E5184" s="1" t="s">
        <v>1106</v>
      </c>
    </row>
    <row r="5185" ht="15.75" customHeight="1">
      <c r="E5185" s="1" t="s">
        <v>1106</v>
      </c>
    </row>
    <row r="5186" ht="15.75" customHeight="1">
      <c r="E5186" s="1" t="s">
        <v>1106</v>
      </c>
    </row>
    <row r="5187" ht="15.75" customHeight="1">
      <c r="E5187" s="1" t="s">
        <v>1106</v>
      </c>
    </row>
    <row r="5188" ht="15.75" customHeight="1">
      <c r="E5188" s="1" t="s">
        <v>1106</v>
      </c>
    </row>
    <row r="5189" ht="15.75" customHeight="1">
      <c r="E5189" s="1" t="s">
        <v>1106</v>
      </c>
    </row>
    <row r="5190" ht="15.75" customHeight="1">
      <c r="E5190" s="1" t="s">
        <v>1106</v>
      </c>
    </row>
    <row r="5191" ht="15.75" customHeight="1">
      <c r="E5191" s="1" t="s">
        <v>1106</v>
      </c>
    </row>
    <row r="5192" ht="15.75" customHeight="1">
      <c r="E5192" s="1" t="s">
        <v>1106</v>
      </c>
    </row>
    <row r="5193" ht="15.75" customHeight="1">
      <c r="E5193" s="1" t="s">
        <v>1106</v>
      </c>
    </row>
    <row r="5194" ht="15.75" customHeight="1">
      <c r="E5194" s="1" t="s">
        <v>1106</v>
      </c>
    </row>
    <row r="5195" ht="15.75" customHeight="1">
      <c r="E5195" s="1" t="s">
        <v>1106</v>
      </c>
    </row>
    <row r="5196" ht="15.75" customHeight="1">
      <c r="E5196" s="1" t="s">
        <v>1106</v>
      </c>
    </row>
    <row r="5197" ht="15.75" customHeight="1">
      <c r="E5197" s="1" t="s">
        <v>1106</v>
      </c>
    </row>
    <row r="5198" ht="15.75" customHeight="1">
      <c r="E5198" s="1" t="s">
        <v>1106</v>
      </c>
    </row>
    <row r="5199" ht="15.75" customHeight="1">
      <c r="E5199" s="1" t="s">
        <v>1106</v>
      </c>
    </row>
    <row r="5200" ht="15.75" customHeight="1">
      <c r="E5200" s="1" t="s">
        <v>1106</v>
      </c>
    </row>
    <row r="5201" ht="15.75" customHeight="1">
      <c r="E5201" s="1" t="s">
        <v>1106</v>
      </c>
    </row>
    <row r="5202" ht="15.75" customHeight="1">
      <c r="E5202" s="1" t="s">
        <v>1106</v>
      </c>
    </row>
    <row r="5203" ht="15.75" customHeight="1">
      <c r="E5203" s="1" t="s">
        <v>1106</v>
      </c>
    </row>
    <row r="5204" ht="15.75" customHeight="1">
      <c r="E5204" s="1" t="s">
        <v>1106</v>
      </c>
    </row>
    <row r="5205" ht="15.75" customHeight="1">
      <c r="E5205" s="1" t="s">
        <v>1106</v>
      </c>
    </row>
    <row r="5206" ht="15.75" customHeight="1">
      <c r="E5206" s="1" t="s">
        <v>1106</v>
      </c>
    </row>
    <row r="5207" ht="15.75" customHeight="1">
      <c r="E5207" s="1" t="s">
        <v>1106</v>
      </c>
    </row>
    <row r="5208" ht="15.75" customHeight="1">
      <c r="E5208" s="1" t="s">
        <v>1106</v>
      </c>
    </row>
    <row r="5209" ht="15.75" customHeight="1">
      <c r="E5209" s="1" t="s">
        <v>1106</v>
      </c>
    </row>
    <row r="5210" ht="15.75" customHeight="1">
      <c r="E5210" s="1" t="s">
        <v>1106</v>
      </c>
    </row>
    <row r="5211" ht="15.75" customHeight="1">
      <c r="E5211" s="1" t="s">
        <v>1106</v>
      </c>
    </row>
    <row r="5212" ht="15.75" customHeight="1">
      <c r="E5212" s="1" t="s">
        <v>1106</v>
      </c>
    </row>
    <row r="5213" ht="15.75" customHeight="1">
      <c r="E5213" s="1" t="s">
        <v>1106</v>
      </c>
    </row>
    <row r="5214" ht="15.75" customHeight="1">
      <c r="E5214" s="1" t="s">
        <v>1106</v>
      </c>
    </row>
    <row r="5215" ht="15.75" customHeight="1">
      <c r="E5215" s="1" t="s">
        <v>1106</v>
      </c>
    </row>
    <row r="5216" ht="15.75" customHeight="1">
      <c r="E5216" s="1" t="s">
        <v>1106</v>
      </c>
    </row>
    <row r="5217" ht="15.75" customHeight="1">
      <c r="E5217" s="1" t="s">
        <v>1106</v>
      </c>
    </row>
    <row r="5218" ht="15.75" customHeight="1">
      <c r="E5218" s="1" t="s">
        <v>1106</v>
      </c>
    </row>
    <row r="5219" ht="15.75" customHeight="1">
      <c r="E5219" s="1" t="s">
        <v>1106</v>
      </c>
    </row>
    <row r="5220" ht="15.75" customHeight="1">
      <c r="E5220" s="1" t="s">
        <v>1106</v>
      </c>
    </row>
    <row r="5221" ht="15.75" customHeight="1">
      <c r="E5221" s="1" t="s">
        <v>1106</v>
      </c>
    </row>
    <row r="5222" ht="15.75" customHeight="1">
      <c r="E5222" s="1" t="s">
        <v>1106</v>
      </c>
    </row>
    <row r="5223" ht="15.75" customHeight="1">
      <c r="E5223" s="1" t="s">
        <v>1106</v>
      </c>
    </row>
    <row r="5224" ht="15.75" customHeight="1">
      <c r="E5224" s="1" t="s">
        <v>1106</v>
      </c>
    </row>
    <row r="5225" ht="15.75" customHeight="1">
      <c r="E5225" s="1" t="s">
        <v>1106</v>
      </c>
    </row>
    <row r="5226" ht="15.75" customHeight="1">
      <c r="E5226" s="1" t="s">
        <v>1106</v>
      </c>
    </row>
    <row r="5227" ht="15.75" customHeight="1">
      <c r="E5227" s="1" t="s">
        <v>1106</v>
      </c>
    </row>
    <row r="5228" ht="15.75" customHeight="1">
      <c r="E5228" s="1" t="s">
        <v>1106</v>
      </c>
    </row>
    <row r="5229" ht="15.75" customHeight="1">
      <c r="E5229" s="1" t="s">
        <v>1106</v>
      </c>
    </row>
    <row r="5230" ht="15.75" customHeight="1">
      <c r="E5230" s="1" t="s">
        <v>1106</v>
      </c>
    </row>
    <row r="5231" ht="15.75" customHeight="1">
      <c r="E5231" s="1" t="s">
        <v>1106</v>
      </c>
    </row>
    <row r="5232" ht="15.75" customHeight="1">
      <c r="E5232" s="1" t="s">
        <v>1106</v>
      </c>
    </row>
    <row r="5233" ht="15.75" customHeight="1">
      <c r="E5233" s="1" t="s">
        <v>1106</v>
      </c>
    </row>
    <row r="5234" ht="15.75" customHeight="1">
      <c r="E5234" s="1" t="s">
        <v>1106</v>
      </c>
    </row>
    <row r="5235" ht="15.75" customHeight="1">
      <c r="E5235" s="1" t="s">
        <v>1106</v>
      </c>
    </row>
    <row r="5236" ht="15.75" customHeight="1">
      <c r="E5236" s="1" t="s">
        <v>1106</v>
      </c>
    </row>
    <row r="5237" ht="15.75" customHeight="1">
      <c r="E5237" s="1" t="s">
        <v>1106</v>
      </c>
    </row>
    <row r="5238" ht="15.75" customHeight="1">
      <c r="E5238" s="1" t="s">
        <v>1106</v>
      </c>
    </row>
    <row r="5239" ht="15.75" customHeight="1">
      <c r="E5239" s="1" t="s">
        <v>1106</v>
      </c>
    </row>
    <row r="5240" ht="15.75" customHeight="1">
      <c r="E5240" s="1" t="s">
        <v>1106</v>
      </c>
    </row>
    <row r="5241" ht="15.75" customHeight="1">
      <c r="E5241" s="1" t="s">
        <v>1106</v>
      </c>
    </row>
    <row r="5242" ht="15.75" customHeight="1">
      <c r="E5242" s="1" t="s">
        <v>1106</v>
      </c>
    </row>
    <row r="5243" ht="15.75" customHeight="1">
      <c r="E5243" s="1" t="s">
        <v>1106</v>
      </c>
    </row>
    <row r="5244" ht="15.75" customHeight="1">
      <c r="E5244" s="1" t="s">
        <v>1106</v>
      </c>
    </row>
    <row r="5245" ht="15.75" customHeight="1">
      <c r="E5245" s="1" t="s">
        <v>1106</v>
      </c>
    </row>
    <row r="5246" ht="15.75" customHeight="1">
      <c r="E5246" s="1" t="s">
        <v>1106</v>
      </c>
    </row>
    <row r="5247" ht="15.75" customHeight="1">
      <c r="E5247" s="1" t="s">
        <v>1106</v>
      </c>
    </row>
    <row r="5248" ht="15.75" customHeight="1">
      <c r="E5248" s="1" t="s">
        <v>1106</v>
      </c>
    </row>
    <row r="5249" ht="15.75" customHeight="1">
      <c r="E5249" s="1" t="s">
        <v>1106</v>
      </c>
    </row>
    <row r="5250" ht="15.75" customHeight="1">
      <c r="E5250" s="1" t="s">
        <v>1106</v>
      </c>
    </row>
    <row r="5251" ht="15.75" customHeight="1">
      <c r="E5251" s="1" t="s">
        <v>1106</v>
      </c>
    </row>
    <row r="5252" ht="15.75" customHeight="1">
      <c r="E5252" s="1" t="s">
        <v>1106</v>
      </c>
    </row>
    <row r="5253" ht="15.75" customHeight="1">
      <c r="E5253" s="1" t="s">
        <v>1106</v>
      </c>
    </row>
    <row r="5254" ht="15.75" customHeight="1">
      <c r="E5254" s="1" t="s">
        <v>1106</v>
      </c>
    </row>
    <row r="5255" ht="15.75" customHeight="1">
      <c r="E5255" s="1" t="s">
        <v>1106</v>
      </c>
    </row>
    <row r="5256" ht="15.75" customHeight="1">
      <c r="E5256" s="1" t="s">
        <v>1106</v>
      </c>
    </row>
    <row r="5257" ht="15.75" customHeight="1">
      <c r="E5257" s="1" t="s">
        <v>1106</v>
      </c>
    </row>
    <row r="5258" ht="15.75" customHeight="1">
      <c r="E5258" s="1" t="s">
        <v>1106</v>
      </c>
    </row>
    <row r="5259" ht="15.75" customHeight="1">
      <c r="E5259" s="1" t="s">
        <v>1106</v>
      </c>
    </row>
    <row r="5260" ht="15.75" customHeight="1">
      <c r="E5260" s="1" t="s">
        <v>1106</v>
      </c>
    </row>
    <row r="5261" ht="15.75" customHeight="1">
      <c r="E5261" s="1" t="s">
        <v>1106</v>
      </c>
    </row>
    <row r="5262" ht="15.75" customHeight="1">
      <c r="E5262" s="1" t="s">
        <v>1106</v>
      </c>
    </row>
    <row r="5263" ht="15.75" customHeight="1">
      <c r="E5263" s="1" t="s">
        <v>1106</v>
      </c>
    </row>
    <row r="5264" ht="15.75" customHeight="1">
      <c r="E5264" s="1" t="s">
        <v>1106</v>
      </c>
    </row>
    <row r="5265" ht="15.75" customHeight="1">
      <c r="E5265" s="1" t="s">
        <v>1106</v>
      </c>
    </row>
    <row r="5266" ht="15.75" customHeight="1">
      <c r="E5266" s="1" t="s">
        <v>1106</v>
      </c>
    </row>
    <row r="5267" ht="15.75" customHeight="1">
      <c r="E5267" s="1" t="s">
        <v>1106</v>
      </c>
    </row>
    <row r="5268" ht="15.75" customHeight="1">
      <c r="E5268" s="1" t="s">
        <v>1106</v>
      </c>
    </row>
    <row r="5269" ht="15.75" customHeight="1">
      <c r="E5269" s="1" t="s">
        <v>1106</v>
      </c>
    </row>
    <row r="5270" ht="15.75" customHeight="1">
      <c r="E5270" s="1" t="s">
        <v>1106</v>
      </c>
    </row>
    <row r="5271" ht="15.75" customHeight="1">
      <c r="E5271" s="1" t="s">
        <v>1106</v>
      </c>
    </row>
    <row r="5272" ht="15.75" customHeight="1">
      <c r="E5272" s="1" t="s">
        <v>1106</v>
      </c>
    </row>
    <row r="5273" ht="15.75" customHeight="1">
      <c r="E5273" s="1" t="s">
        <v>1106</v>
      </c>
    </row>
    <row r="5274" ht="15.75" customHeight="1">
      <c r="E5274" s="1" t="s">
        <v>1106</v>
      </c>
    </row>
    <row r="5275" ht="15.75" customHeight="1">
      <c r="E5275" s="1" t="s">
        <v>1106</v>
      </c>
    </row>
    <row r="5276" ht="15.75" customHeight="1">
      <c r="E5276" s="1" t="s">
        <v>1106</v>
      </c>
    </row>
    <row r="5277" ht="15.75" customHeight="1">
      <c r="E5277" s="1" t="s">
        <v>1106</v>
      </c>
    </row>
    <row r="5278" ht="15.75" customHeight="1">
      <c r="E5278" s="1" t="s">
        <v>1106</v>
      </c>
    </row>
    <row r="5279" ht="15.75" customHeight="1">
      <c r="E5279" s="1" t="s">
        <v>1106</v>
      </c>
    </row>
    <row r="5280" ht="15.75" customHeight="1">
      <c r="E5280" s="1" t="s">
        <v>1106</v>
      </c>
    </row>
    <row r="5281" ht="15.75" customHeight="1">
      <c r="E5281" s="1" t="s">
        <v>1106</v>
      </c>
    </row>
    <row r="5282" ht="15.75" customHeight="1">
      <c r="E5282" s="1" t="s">
        <v>1106</v>
      </c>
    </row>
    <row r="5283" ht="15.75" customHeight="1">
      <c r="E5283" s="1" t="s">
        <v>1106</v>
      </c>
    </row>
    <row r="5284" ht="15.75" customHeight="1">
      <c r="E5284" s="1" t="s">
        <v>1106</v>
      </c>
    </row>
    <row r="5285" ht="15.75" customHeight="1">
      <c r="E5285" s="1" t="s">
        <v>1106</v>
      </c>
    </row>
    <row r="5286" ht="15.75" customHeight="1">
      <c r="E5286" s="1" t="s">
        <v>1106</v>
      </c>
    </row>
    <row r="5287" ht="15.75" customHeight="1">
      <c r="E5287" s="1" t="s">
        <v>1106</v>
      </c>
    </row>
    <row r="5288" ht="15.75" customHeight="1">
      <c r="E5288" s="1" t="s">
        <v>1106</v>
      </c>
    </row>
    <row r="5289" ht="15.75" customHeight="1">
      <c r="E5289" s="1" t="s">
        <v>1106</v>
      </c>
    </row>
    <row r="5290" ht="15.75" customHeight="1">
      <c r="E5290" s="1" t="s">
        <v>1106</v>
      </c>
    </row>
    <row r="5291" ht="15.75" customHeight="1">
      <c r="E5291" s="1" t="s">
        <v>1106</v>
      </c>
    </row>
    <row r="5292" ht="15.75" customHeight="1">
      <c r="E5292" s="1" t="s">
        <v>1106</v>
      </c>
    </row>
    <row r="5293" ht="15.75" customHeight="1">
      <c r="E5293" s="1" t="s">
        <v>1106</v>
      </c>
    </row>
    <row r="5294" ht="15.75" customHeight="1">
      <c r="E5294" s="1" t="s">
        <v>1106</v>
      </c>
    </row>
    <row r="5295" ht="15.75" customHeight="1">
      <c r="E5295" s="1" t="s">
        <v>1106</v>
      </c>
    </row>
    <row r="5296" ht="15.75" customHeight="1">
      <c r="E5296" s="1" t="s">
        <v>1106</v>
      </c>
    </row>
    <row r="5297" ht="15.75" customHeight="1">
      <c r="E5297" s="1" t="s">
        <v>1106</v>
      </c>
    </row>
    <row r="5298" ht="15.75" customHeight="1">
      <c r="E5298" s="1" t="s">
        <v>1106</v>
      </c>
    </row>
    <row r="5299" ht="15.75" customHeight="1">
      <c r="E5299" s="1" t="s">
        <v>1106</v>
      </c>
    </row>
    <row r="5300" ht="15.75" customHeight="1">
      <c r="E5300" s="1" t="s">
        <v>1106</v>
      </c>
    </row>
    <row r="5301" ht="15.75" customHeight="1">
      <c r="E5301" s="1" t="s">
        <v>1106</v>
      </c>
    </row>
    <row r="5302" ht="15.75" customHeight="1">
      <c r="E5302" s="1" t="s">
        <v>1106</v>
      </c>
    </row>
    <row r="5303" ht="15.75" customHeight="1">
      <c r="E5303" s="1" t="s">
        <v>1106</v>
      </c>
    </row>
    <row r="5304" ht="15.75" customHeight="1">
      <c r="E5304" s="1" t="s">
        <v>1106</v>
      </c>
    </row>
    <row r="5305" ht="15.75" customHeight="1">
      <c r="E5305" s="1" t="s">
        <v>1106</v>
      </c>
    </row>
    <row r="5306" ht="15.75" customHeight="1">
      <c r="E5306" s="1" t="s">
        <v>1106</v>
      </c>
    </row>
    <row r="5307" ht="15.75" customHeight="1">
      <c r="E5307" s="1" t="s">
        <v>1106</v>
      </c>
    </row>
    <row r="5308" ht="15.75" customHeight="1">
      <c r="E5308" s="1" t="s">
        <v>1106</v>
      </c>
    </row>
    <row r="5309" ht="15.75" customHeight="1">
      <c r="E5309" s="1" t="s">
        <v>1106</v>
      </c>
    </row>
    <row r="5310" ht="15.75" customHeight="1">
      <c r="E5310" s="1" t="s">
        <v>1106</v>
      </c>
    </row>
    <row r="5311" ht="15.75" customHeight="1">
      <c r="E5311" s="1" t="s">
        <v>1106</v>
      </c>
    </row>
    <row r="5312" ht="15.75" customHeight="1">
      <c r="E5312" s="1" t="s">
        <v>1106</v>
      </c>
    </row>
    <row r="5313" ht="15.75" customHeight="1">
      <c r="E5313" s="1" t="s">
        <v>1106</v>
      </c>
    </row>
    <row r="5314" ht="15.75" customHeight="1">
      <c r="E5314" s="1" t="s">
        <v>1106</v>
      </c>
    </row>
    <row r="5315" ht="15.75" customHeight="1">
      <c r="E5315" s="1" t="s">
        <v>1106</v>
      </c>
    </row>
    <row r="5316" ht="15.75" customHeight="1">
      <c r="E5316" s="1" t="s">
        <v>1106</v>
      </c>
    </row>
    <row r="5317" ht="15.75" customHeight="1">
      <c r="E5317" s="1" t="s">
        <v>1106</v>
      </c>
    </row>
    <row r="5318" ht="15.75" customHeight="1">
      <c r="E5318" s="1" t="s">
        <v>1106</v>
      </c>
    </row>
    <row r="5319" ht="15.75" customHeight="1">
      <c r="E5319" s="1" t="s">
        <v>1106</v>
      </c>
    </row>
    <row r="5320" ht="15.75" customHeight="1">
      <c r="E5320" s="1" t="s">
        <v>1106</v>
      </c>
    </row>
    <row r="5321" ht="15.75" customHeight="1">
      <c r="E5321" s="1" t="s">
        <v>1106</v>
      </c>
    </row>
    <row r="5322" ht="15.75" customHeight="1">
      <c r="E5322" s="1" t="s">
        <v>1106</v>
      </c>
    </row>
    <row r="5323" ht="15.75" customHeight="1">
      <c r="E5323" s="1" t="s">
        <v>1106</v>
      </c>
    </row>
    <row r="5324" ht="15.75" customHeight="1">
      <c r="E5324" s="1" t="s">
        <v>1106</v>
      </c>
    </row>
    <row r="5325" ht="15.75" customHeight="1">
      <c r="E5325" s="1" t="s">
        <v>1106</v>
      </c>
    </row>
    <row r="5326" ht="15.75" customHeight="1">
      <c r="E5326" s="1" t="s">
        <v>1106</v>
      </c>
    </row>
    <row r="5327" ht="15.75" customHeight="1">
      <c r="E5327" s="1" t="s">
        <v>1106</v>
      </c>
    </row>
    <row r="5328" ht="15.75" customHeight="1">
      <c r="E5328" s="1" t="s">
        <v>1106</v>
      </c>
    </row>
    <row r="5329" ht="15.75" customHeight="1">
      <c r="E5329" s="1" t="s">
        <v>1106</v>
      </c>
    </row>
    <row r="5330" ht="15.75" customHeight="1">
      <c r="E5330" s="1" t="s">
        <v>1106</v>
      </c>
    </row>
    <row r="5331" ht="15.75" customHeight="1">
      <c r="E5331" s="1" t="s">
        <v>1106</v>
      </c>
    </row>
    <row r="5332" ht="15.75" customHeight="1">
      <c r="E5332" s="1" t="s">
        <v>1106</v>
      </c>
    </row>
    <row r="5333" ht="15.75" customHeight="1">
      <c r="E5333" s="1" t="s">
        <v>1106</v>
      </c>
    </row>
    <row r="5334" ht="15.75" customHeight="1">
      <c r="E5334" s="1" t="s">
        <v>1106</v>
      </c>
    </row>
    <row r="5335" ht="15.75" customHeight="1">
      <c r="E5335" s="1" t="s">
        <v>1106</v>
      </c>
    </row>
    <row r="5336" ht="15.75" customHeight="1">
      <c r="E5336" s="1" t="s">
        <v>1106</v>
      </c>
    </row>
    <row r="5337" ht="15.75" customHeight="1">
      <c r="E5337" s="1" t="s">
        <v>1106</v>
      </c>
    </row>
    <row r="5338" ht="15.75" customHeight="1">
      <c r="E5338" s="1" t="s">
        <v>1106</v>
      </c>
    </row>
    <row r="5339" ht="15.75" customHeight="1">
      <c r="E5339" s="1" t="s">
        <v>1106</v>
      </c>
    </row>
    <row r="5340" ht="15.75" customHeight="1">
      <c r="E5340" s="1" t="s">
        <v>1106</v>
      </c>
    </row>
    <row r="5341" ht="15.75" customHeight="1">
      <c r="E5341" s="1" t="s">
        <v>1106</v>
      </c>
    </row>
    <row r="5342" ht="15.75" customHeight="1">
      <c r="E5342" s="1" t="s">
        <v>1106</v>
      </c>
    </row>
    <row r="5343" ht="15.75" customHeight="1">
      <c r="E5343" s="1" t="s">
        <v>1106</v>
      </c>
    </row>
    <row r="5344" ht="15.75" customHeight="1">
      <c r="E5344" s="1" t="s">
        <v>1106</v>
      </c>
    </row>
    <row r="5345" ht="15.75" customHeight="1">
      <c r="E5345" s="1" t="s">
        <v>1106</v>
      </c>
    </row>
    <row r="5346" ht="15.75" customHeight="1">
      <c r="E5346" s="1" t="s">
        <v>1106</v>
      </c>
    </row>
    <row r="5347" ht="15.75" customHeight="1">
      <c r="E5347" s="1" t="s">
        <v>1106</v>
      </c>
    </row>
    <row r="5348" ht="15.75" customHeight="1">
      <c r="E5348" s="1" t="s">
        <v>1106</v>
      </c>
    </row>
    <row r="5349" ht="15.75" customHeight="1">
      <c r="E5349" s="1" t="s">
        <v>1106</v>
      </c>
    </row>
    <row r="5350" ht="15.75" customHeight="1">
      <c r="E5350" s="1" t="s">
        <v>1106</v>
      </c>
    </row>
    <row r="5351" ht="15.75" customHeight="1">
      <c r="E5351" s="1" t="s">
        <v>1106</v>
      </c>
    </row>
    <row r="5352" ht="15.75" customHeight="1">
      <c r="E5352" s="1" t="s">
        <v>1106</v>
      </c>
    </row>
    <row r="5353" ht="15.75" customHeight="1">
      <c r="E5353" s="1" t="s">
        <v>1106</v>
      </c>
    </row>
    <row r="5354" ht="15.75" customHeight="1">
      <c r="E5354" s="1" t="s">
        <v>1106</v>
      </c>
    </row>
    <row r="5355" ht="15.75" customHeight="1">
      <c r="E5355" s="1" t="s">
        <v>1106</v>
      </c>
    </row>
    <row r="5356" ht="15.75" customHeight="1">
      <c r="E5356" s="1" t="s">
        <v>1106</v>
      </c>
    </row>
    <row r="5357" ht="15.75" customHeight="1">
      <c r="E5357" s="1" t="s">
        <v>1106</v>
      </c>
    </row>
    <row r="5358" ht="15.75" customHeight="1">
      <c r="E5358" s="1" t="s">
        <v>1106</v>
      </c>
    </row>
    <row r="5359" ht="15.75" customHeight="1">
      <c r="E5359" s="1" t="s">
        <v>1106</v>
      </c>
    </row>
    <row r="5360" ht="15.75" customHeight="1">
      <c r="E5360" s="1" t="s">
        <v>1106</v>
      </c>
    </row>
    <row r="5361" ht="15.75" customHeight="1">
      <c r="E5361" s="1" t="s">
        <v>1106</v>
      </c>
    </row>
    <row r="5362" ht="15.75" customHeight="1">
      <c r="E5362" s="1" t="s">
        <v>1106</v>
      </c>
    </row>
    <row r="5363" ht="15.75" customHeight="1">
      <c r="E5363" s="1" t="s">
        <v>1106</v>
      </c>
    </row>
    <row r="5364" ht="15.75" customHeight="1">
      <c r="E5364" s="1" t="s">
        <v>1106</v>
      </c>
    </row>
    <row r="5365" ht="15.75" customHeight="1">
      <c r="E5365" s="1" t="s">
        <v>1106</v>
      </c>
    </row>
    <row r="5366" ht="15.75" customHeight="1">
      <c r="E5366" s="1" t="s">
        <v>1106</v>
      </c>
    </row>
    <row r="5367" ht="15.75" customHeight="1">
      <c r="E5367" s="1" t="s">
        <v>1106</v>
      </c>
    </row>
    <row r="5368" ht="15.75" customHeight="1">
      <c r="E5368" s="1" t="s">
        <v>1106</v>
      </c>
    </row>
    <row r="5369" ht="15.75" customHeight="1">
      <c r="E5369" s="1" t="s">
        <v>1106</v>
      </c>
    </row>
    <row r="5370" ht="15.75" customHeight="1">
      <c r="E5370" s="1" t="s">
        <v>1106</v>
      </c>
    </row>
    <row r="5371" ht="15.75" customHeight="1">
      <c r="E5371" s="1" t="s">
        <v>1106</v>
      </c>
    </row>
    <row r="5372" ht="15.75" customHeight="1">
      <c r="E5372" s="1" t="s">
        <v>1106</v>
      </c>
    </row>
    <row r="5373" ht="15.75" customHeight="1">
      <c r="E5373" s="1" t="s">
        <v>1106</v>
      </c>
    </row>
    <row r="5374" ht="15.75" customHeight="1">
      <c r="E5374" s="1" t="s">
        <v>1106</v>
      </c>
    </row>
    <row r="5375" ht="15.75" customHeight="1">
      <c r="E5375" s="1" t="s">
        <v>1106</v>
      </c>
    </row>
    <row r="5376" ht="15.75" customHeight="1">
      <c r="E5376" s="1" t="s">
        <v>1106</v>
      </c>
    </row>
    <row r="5377" ht="15.75" customHeight="1">
      <c r="E5377" s="1" t="s">
        <v>1106</v>
      </c>
    </row>
    <row r="5378" ht="15.75" customHeight="1">
      <c r="E5378" s="1" t="s">
        <v>1106</v>
      </c>
    </row>
    <row r="5379" ht="15.75" customHeight="1">
      <c r="E5379" s="1" t="s">
        <v>1106</v>
      </c>
    </row>
    <row r="5380" ht="15.75" customHeight="1">
      <c r="E5380" s="1" t="s">
        <v>1106</v>
      </c>
    </row>
    <row r="5381" ht="15.75" customHeight="1">
      <c r="E5381" s="1" t="s">
        <v>1106</v>
      </c>
    </row>
    <row r="5382" ht="15.75" customHeight="1">
      <c r="E5382" s="1" t="s">
        <v>1106</v>
      </c>
    </row>
    <row r="5383" ht="15.75" customHeight="1">
      <c r="E5383" s="1" t="s">
        <v>1106</v>
      </c>
    </row>
    <row r="5384" ht="15.75" customHeight="1">
      <c r="E5384" s="1" t="s">
        <v>1106</v>
      </c>
    </row>
    <row r="5385" ht="15.75" customHeight="1">
      <c r="E5385" s="1" t="s">
        <v>1106</v>
      </c>
    </row>
    <row r="5386" ht="15.75" customHeight="1">
      <c r="E5386" s="1" t="s">
        <v>1106</v>
      </c>
    </row>
    <row r="5387" ht="15.75" customHeight="1">
      <c r="E5387" s="1" t="s">
        <v>1106</v>
      </c>
    </row>
    <row r="5388" ht="15.75" customHeight="1">
      <c r="E5388" s="1" t="s">
        <v>1106</v>
      </c>
    </row>
    <row r="5389" ht="15.75" customHeight="1">
      <c r="E5389" s="1" t="s">
        <v>1106</v>
      </c>
    </row>
    <row r="5390" ht="15.75" customHeight="1">
      <c r="E5390" s="1" t="s">
        <v>1106</v>
      </c>
    </row>
    <row r="5391" ht="15.75" customHeight="1">
      <c r="E5391" s="1" t="s">
        <v>1106</v>
      </c>
    </row>
    <row r="5392" ht="15.75" customHeight="1">
      <c r="E5392" s="1" t="s">
        <v>1106</v>
      </c>
    </row>
    <row r="5393" ht="15.75" customHeight="1">
      <c r="E5393" s="1" t="s">
        <v>1106</v>
      </c>
    </row>
    <row r="5394" ht="15.75" customHeight="1">
      <c r="E5394" s="1" t="s">
        <v>1106</v>
      </c>
    </row>
    <row r="5395" ht="15.75" customHeight="1">
      <c r="E5395" s="1" t="s">
        <v>1106</v>
      </c>
    </row>
    <row r="5396" ht="15.75" customHeight="1">
      <c r="E5396" s="1" t="s">
        <v>1106</v>
      </c>
    </row>
    <row r="5397" ht="15.75" customHeight="1">
      <c r="E5397" s="1" t="s">
        <v>1106</v>
      </c>
    </row>
    <row r="5398" ht="15.75" customHeight="1">
      <c r="E5398" s="1" t="s">
        <v>1106</v>
      </c>
    </row>
    <row r="5399" ht="15.75" customHeight="1">
      <c r="E5399" s="1" t="s">
        <v>1106</v>
      </c>
    </row>
    <row r="5400" ht="15.75" customHeight="1">
      <c r="E5400" s="1" t="s">
        <v>1106</v>
      </c>
    </row>
    <row r="5401" ht="15.75" customHeight="1">
      <c r="E5401" s="1" t="s">
        <v>1106</v>
      </c>
    </row>
    <row r="5402" ht="15.75" customHeight="1">
      <c r="E5402" s="1" t="s">
        <v>1106</v>
      </c>
    </row>
    <row r="5403" ht="15.75" customHeight="1">
      <c r="E5403" s="1" t="s">
        <v>1106</v>
      </c>
    </row>
    <row r="5404" ht="15.75" customHeight="1">
      <c r="E5404" s="1" t="s">
        <v>1106</v>
      </c>
    </row>
    <row r="5405" ht="15.75" customHeight="1">
      <c r="E5405" s="1" t="s">
        <v>1106</v>
      </c>
    </row>
    <row r="5406" ht="15.75" customHeight="1">
      <c r="E5406" s="1" t="s">
        <v>1106</v>
      </c>
    </row>
    <row r="5407" ht="15.75" customHeight="1">
      <c r="E5407" s="1" t="s">
        <v>1106</v>
      </c>
    </row>
    <row r="5408" ht="15.75" customHeight="1">
      <c r="E5408" s="1" t="s">
        <v>1106</v>
      </c>
    </row>
    <row r="5409" ht="15.75" customHeight="1">
      <c r="E5409" s="1" t="s">
        <v>1106</v>
      </c>
    </row>
    <row r="5410" ht="15.75" customHeight="1">
      <c r="E5410" s="1" t="s">
        <v>1106</v>
      </c>
    </row>
    <row r="5411" ht="15.75" customHeight="1">
      <c r="E5411" s="1" t="s">
        <v>1106</v>
      </c>
    </row>
    <row r="5412" ht="15.75" customHeight="1">
      <c r="E5412" s="1" t="s">
        <v>1106</v>
      </c>
    </row>
    <row r="5413" ht="15.75" customHeight="1">
      <c r="E5413" s="1" t="s">
        <v>1106</v>
      </c>
    </row>
    <row r="5414" ht="15.75" customHeight="1">
      <c r="E5414" s="1" t="s">
        <v>1106</v>
      </c>
    </row>
    <row r="5415" ht="15.75" customHeight="1">
      <c r="E5415" s="1" t="s">
        <v>1106</v>
      </c>
    </row>
    <row r="5416" ht="15.75" customHeight="1">
      <c r="E5416" s="1" t="s">
        <v>1106</v>
      </c>
    </row>
    <row r="5417" ht="15.75" customHeight="1">
      <c r="E5417" s="1" t="s">
        <v>1106</v>
      </c>
    </row>
    <row r="5418" ht="15.75" customHeight="1">
      <c r="E5418" s="1" t="s">
        <v>1106</v>
      </c>
    </row>
    <row r="5419" ht="15.75" customHeight="1">
      <c r="E5419" s="1" t="s">
        <v>1106</v>
      </c>
    </row>
    <row r="5420" ht="15.75" customHeight="1">
      <c r="E5420" s="1" t="s">
        <v>1106</v>
      </c>
    </row>
    <row r="5421" ht="15.75" customHeight="1">
      <c r="E5421" s="1" t="s">
        <v>1106</v>
      </c>
    </row>
    <row r="5422" ht="15.75" customHeight="1">
      <c r="E5422" s="1" t="s">
        <v>1106</v>
      </c>
    </row>
    <row r="5423" ht="15.75" customHeight="1">
      <c r="E5423" s="1" t="s">
        <v>1106</v>
      </c>
    </row>
    <row r="5424" ht="15.75" customHeight="1">
      <c r="E5424" s="1" t="s">
        <v>1106</v>
      </c>
    </row>
    <row r="5425" ht="15.75" customHeight="1">
      <c r="E5425" s="1" t="s">
        <v>1106</v>
      </c>
    </row>
    <row r="5426" ht="15.75" customHeight="1">
      <c r="E5426" s="1" t="s">
        <v>1106</v>
      </c>
    </row>
    <row r="5427" ht="15.75" customHeight="1">
      <c r="E5427" s="1" t="s">
        <v>1106</v>
      </c>
    </row>
    <row r="5428" ht="15.75" customHeight="1">
      <c r="E5428" s="1" t="s">
        <v>1106</v>
      </c>
    </row>
    <row r="5429" ht="15.75" customHeight="1">
      <c r="E5429" s="1" t="s">
        <v>1106</v>
      </c>
    </row>
    <row r="5430" ht="15.75" customHeight="1">
      <c r="E5430" s="1" t="s">
        <v>1106</v>
      </c>
    </row>
    <row r="5431" ht="15.75" customHeight="1">
      <c r="E5431" s="1" t="s">
        <v>1106</v>
      </c>
    </row>
    <row r="5432" ht="15.75" customHeight="1">
      <c r="E5432" s="1" t="s">
        <v>1106</v>
      </c>
    </row>
    <row r="5433" ht="15.75" customHeight="1">
      <c r="E5433" s="1" t="s">
        <v>1106</v>
      </c>
    </row>
    <row r="5434" ht="15.75" customHeight="1">
      <c r="E5434" s="1" t="s">
        <v>1106</v>
      </c>
    </row>
    <row r="5435" ht="15.75" customHeight="1">
      <c r="E5435" s="1" t="s">
        <v>1106</v>
      </c>
    </row>
    <row r="5436" ht="15.75" customHeight="1">
      <c r="E5436" s="1" t="s">
        <v>1106</v>
      </c>
    </row>
    <row r="5437" ht="15.75" customHeight="1">
      <c r="E5437" s="1" t="s">
        <v>1106</v>
      </c>
    </row>
    <row r="5438" ht="15.75" customHeight="1">
      <c r="E5438" s="1" t="s">
        <v>1106</v>
      </c>
    </row>
    <row r="5439" ht="15.75" customHeight="1">
      <c r="E5439" s="1" t="s">
        <v>1106</v>
      </c>
    </row>
    <row r="5440" ht="15.75" customHeight="1">
      <c r="E5440" s="1" t="s">
        <v>1106</v>
      </c>
    </row>
    <row r="5441" ht="15.75" customHeight="1">
      <c r="E5441" s="1" t="s">
        <v>1106</v>
      </c>
    </row>
    <row r="5442" ht="15.75" customHeight="1">
      <c r="E5442" s="1" t="s">
        <v>1106</v>
      </c>
    </row>
    <row r="5443" ht="15.75" customHeight="1">
      <c r="E5443" s="1" t="s">
        <v>1106</v>
      </c>
    </row>
    <row r="5444" ht="15.75" customHeight="1">
      <c r="E5444" s="1" t="s">
        <v>1106</v>
      </c>
    </row>
    <row r="5445" ht="15.75" customHeight="1">
      <c r="E5445" s="1" t="s">
        <v>1106</v>
      </c>
    </row>
    <row r="5446" ht="15.75" customHeight="1">
      <c r="E5446" s="1" t="s">
        <v>1106</v>
      </c>
    </row>
    <row r="5447" ht="15.75" customHeight="1">
      <c r="E5447" s="1" t="s">
        <v>1106</v>
      </c>
    </row>
    <row r="5448" ht="15.75" customHeight="1">
      <c r="E5448" s="1" t="s">
        <v>1106</v>
      </c>
    </row>
    <row r="5449" ht="15.75" customHeight="1">
      <c r="E5449" s="1" t="s">
        <v>1106</v>
      </c>
    </row>
    <row r="5450" ht="15.75" customHeight="1">
      <c r="E5450" s="1" t="s">
        <v>1106</v>
      </c>
    </row>
    <row r="5451" ht="15.75" customHeight="1">
      <c r="E5451" s="1" t="s">
        <v>1106</v>
      </c>
    </row>
    <row r="5452" ht="15.75" customHeight="1">
      <c r="E5452" s="1" t="s">
        <v>1106</v>
      </c>
    </row>
    <row r="5453" ht="15.75" customHeight="1">
      <c r="E5453" s="1" t="s">
        <v>1106</v>
      </c>
    </row>
    <row r="5454" ht="15.75" customHeight="1">
      <c r="E5454" s="1" t="s">
        <v>1106</v>
      </c>
    </row>
    <row r="5455" ht="15.75" customHeight="1">
      <c r="E5455" s="1" t="s">
        <v>1106</v>
      </c>
    </row>
    <row r="5456" ht="15.75" customHeight="1">
      <c r="E5456" s="1" t="s">
        <v>1106</v>
      </c>
    </row>
    <row r="5457" ht="15.75" customHeight="1">
      <c r="E5457" s="1" t="s">
        <v>1106</v>
      </c>
    </row>
    <row r="5458" ht="15.75" customHeight="1">
      <c r="E5458" s="1" t="s">
        <v>1106</v>
      </c>
    </row>
    <row r="5459" ht="15.75" customHeight="1">
      <c r="E5459" s="1" t="s">
        <v>1106</v>
      </c>
    </row>
    <row r="5460" ht="15.75" customHeight="1">
      <c r="E5460" s="1" t="s">
        <v>1106</v>
      </c>
    </row>
    <row r="5461" ht="15.75" customHeight="1">
      <c r="E5461" s="1" t="s">
        <v>1106</v>
      </c>
    </row>
    <row r="5462" ht="15.75" customHeight="1">
      <c r="E5462" s="1" t="s">
        <v>1106</v>
      </c>
    </row>
    <row r="5463" ht="15.75" customHeight="1">
      <c r="E5463" s="1" t="s">
        <v>1106</v>
      </c>
    </row>
    <row r="5464" ht="15.75" customHeight="1">
      <c r="E5464" s="1" t="s">
        <v>1106</v>
      </c>
    </row>
    <row r="5465" ht="15.75" customHeight="1">
      <c r="E5465" s="1" t="s">
        <v>1106</v>
      </c>
    </row>
    <row r="5466" ht="15.75" customHeight="1">
      <c r="E5466" s="1" t="s">
        <v>1106</v>
      </c>
    </row>
    <row r="5467" ht="15.75" customHeight="1">
      <c r="E5467" s="1" t="s">
        <v>1106</v>
      </c>
    </row>
    <row r="5468" ht="15.75" customHeight="1">
      <c r="E5468" s="1" t="s">
        <v>1106</v>
      </c>
    </row>
    <row r="5469" ht="15.75" customHeight="1">
      <c r="E5469" s="1" t="s">
        <v>1106</v>
      </c>
    </row>
    <row r="5470" ht="15.75" customHeight="1">
      <c r="E5470" s="1" t="s">
        <v>1106</v>
      </c>
    </row>
    <row r="5471" ht="15.75" customHeight="1">
      <c r="E5471" s="1" t="s">
        <v>1106</v>
      </c>
    </row>
    <row r="5472" ht="15.75" customHeight="1">
      <c r="E5472" s="1" t="s">
        <v>1106</v>
      </c>
    </row>
    <row r="5473" ht="15.75" customHeight="1">
      <c r="E5473" s="1" t="s">
        <v>1106</v>
      </c>
    </row>
    <row r="5474" ht="15.75" customHeight="1">
      <c r="E5474" s="1" t="s">
        <v>1106</v>
      </c>
    </row>
    <row r="5475" ht="15.75" customHeight="1">
      <c r="E5475" s="1" t="s">
        <v>1106</v>
      </c>
    </row>
    <row r="5476" ht="15.75" customHeight="1">
      <c r="E5476" s="1" t="s">
        <v>1106</v>
      </c>
    </row>
    <row r="5477" ht="15.75" customHeight="1">
      <c r="E5477" s="1" t="s">
        <v>1106</v>
      </c>
    </row>
    <row r="5478" ht="15.75" customHeight="1">
      <c r="E5478" s="1" t="s">
        <v>1106</v>
      </c>
    </row>
    <row r="5479" ht="15.75" customHeight="1">
      <c r="E5479" s="1" t="s">
        <v>1106</v>
      </c>
    </row>
    <row r="5480" ht="15.75" customHeight="1">
      <c r="E5480" s="1" t="s">
        <v>1106</v>
      </c>
    </row>
    <row r="5481" ht="15.75" customHeight="1">
      <c r="E5481" s="1" t="s">
        <v>1106</v>
      </c>
    </row>
    <row r="5482" ht="15.75" customHeight="1">
      <c r="E5482" s="1" t="s">
        <v>1106</v>
      </c>
    </row>
    <row r="5483" ht="15.75" customHeight="1">
      <c r="E5483" s="1" t="s">
        <v>1106</v>
      </c>
    </row>
    <row r="5484" ht="15.75" customHeight="1">
      <c r="E5484" s="1" t="s">
        <v>1106</v>
      </c>
    </row>
    <row r="5485" ht="15.75" customHeight="1">
      <c r="E5485" s="1" t="s">
        <v>1106</v>
      </c>
    </row>
    <row r="5486" ht="15.75" customHeight="1">
      <c r="E5486" s="1" t="s">
        <v>1106</v>
      </c>
    </row>
    <row r="5487" ht="15.75" customHeight="1">
      <c r="E5487" s="1" t="s">
        <v>1106</v>
      </c>
    </row>
    <row r="5488" ht="15.75" customHeight="1">
      <c r="E5488" s="1" t="s">
        <v>1106</v>
      </c>
    </row>
    <row r="5489" ht="15.75" customHeight="1">
      <c r="E5489" s="1" t="s">
        <v>1106</v>
      </c>
    </row>
    <row r="5490" ht="15.75" customHeight="1">
      <c r="E5490" s="1" t="s">
        <v>1106</v>
      </c>
    </row>
    <row r="5491" ht="15.75" customHeight="1">
      <c r="E5491" s="1" t="s">
        <v>1106</v>
      </c>
    </row>
    <row r="5492" ht="15.75" customHeight="1">
      <c r="E5492" s="1" t="s">
        <v>1106</v>
      </c>
    </row>
    <row r="5493" ht="15.75" customHeight="1">
      <c r="E5493" s="1" t="s">
        <v>1106</v>
      </c>
    </row>
    <row r="5494" ht="15.75" customHeight="1">
      <c r="E5494" s="1" t="s">
        <v>1106</v>
      </c>
    </row>
    <row r="5495" ht="15.75" customHeight="1">
      <c r="E5495" s="1" t="s">
        <v>1106</v>
      </c>
    </row>
    <row r="5496" ht="15.75" customHeight="1">
      <c r="E5496" s="1" t="s">
        <v>1106</v>
      </c>
    </row>
    <row r="5497" ht="15.75" customHeight="1">
      <c r="E5497" s="1" t="s">
        <v>1106</v>
      </c>
    </row>
    <row r="5498" ht="15.75" customHeight="1">
      <c r="E5498" s="1" t="s">
        <v>1106</v>
      </c>
    </row>
    <row r="5499" ht="15.75" customHeight="1">
      <c r="E5499" s="1" t="s">
        <v>1106</v>
      </c>
    </row>
    <row r="5500" ht="15.75" customHeight="1">
      <c r="E5500" s="1" t="s">
        <v>1106</v>
      </c>
    </row>
    <row r="5501" ht="15.75" customHeight="1">
      <c r="E5501" s="1" t="s">
        <v>1106</v>
      </c>
    </row>
    <row r="5502" ht="15.75" customHeight="1">
      <c r="E5502" s="1" t="s">
        <v>1106</v>
      </c>
    </row>
    <row r="5503" ht="15.75" customHeight="1">
      <c r="E5503" s="1" t="s">
        <v>1106</v>
      </c>
    </row>
    <row r="5504" ht="15.75" customHeight="1">
      <c r="E5504" s="1" t="s">
        <v>1106</v>
      </c>
    </row>
    <row r="5505" ht="15.75" customHeight="1">
      <c r="E5505" s="1" t="s">
        <v>1106</v>
      </c>
    </row>
    <row r="5506" ht="15.75" customHeight="1">
      <c r="E5506" s="1" t="s">
        <v>1106</v>
      </c>
    </row>
    <row r="5507" ht="15.75" customHeight="1">
      <c r="E5507" s="1" t="s">
        <v>1106</v>
      </c>
    </row>
    <row r="5508" ht="15.75" customHeight="1">
      <c r="E5508" s="1" t="s">
        <v>1106</v>
      </c>
    </row>
    <row r="5509" ht="15.75" customHeight="1">
      <c r="E5509" s="1" t="s">
        <v>1106</v>
      </c>
    </row>
    <row r="5510" ht="15.75" customHeight="1">
      <c r="E5510" s="1" t="s">
        <v>1106</v>
      </c>
    </row>
    <row r="5511" ht="15.75" customHeight="1">
      <c r="E5511" s="1" t="s">
        <v>1106</v>
      </c>
    </row>
    <row r="5512" ht="15.75" customHeight="1">
      <c r="E5512" s="1" t="s">
        <v>1106</v>
      </c>
    </row>
    <row r="5513" ht="15.75" customHeight="1">
      <c r="E5513" s="1" t="s">
        <v>1106</v>
      </c>
    </row>
    <row r="5514" ht="15.75" customHeight="1">
      <c r="E5514" s="1" t="s">
        <v>1106</v>
      </c>
    </row>
    <row r="5515" ht="15.75" customHeight="1">
      <c r="E5515" s="1" t="s">
        <v>1106</v>
      </c>
    </row>
    <row r="5516" ht="15.75" customHeight="1">
      <c r="E5516" s="1" t="s">
        <v>1106</v>
      </c>
    </row>
    <row r="5517" ht="15.75" customHeight="1">
      <c r="E5517" s="1" t="s">
        <v>1106</v>
      </c>
    </row>
    <row r="5518" ht="15.75" customHeight="1">
      <c r="E5518" s="1" t="s">
        <v>1106</v>
      </c>
    </row>
    <row r="5519" ht="15.75" customHeight="1">
      <c r="E5519" s="1" t="s">
        <v>1106</v>
      </c>
    </row>
    <row r="5520" ht="15.75" customHeight="1">
      <c r="E5520" s="1" t="s">
        <v>1106</v>
      </c>
    </row>
    <row r="5521" ht="15.75" customHeight="1">
      <c r="E5521" s="1" t="s">
        <v>1106</v>
      </c>
    </row>
    <row r="5522" ht="15.75" customHeight="1">
      <c r="E5522" s="1" t="s">
        <v>1106</v>
      </c>
    </row>
    <row r="5523" ht="15.75" customHeight="1">
      <c r="E5523" s="1" t="s">
        <v>1106</v>
      </c>
    </row>
    <row r="5524" ht="15.75" customHeight="1">
      <c r="E5524" s="1" t="s">
        <v>1106</v>
      </c>
    </row>
    <row r="5525" ht="15.75" customHeight="1">
      <c r="E5525" s="1" t="s">
        <v>1106</v>
      </c>
    </row>
    <row r="5526" ht="15.75" customHeight="1">
      <c r="E5526" s="1" t="s">
        <v>1106</v>
      </c>
    </row>
    <row r="5527" ht="15.75" customHeight="1">
      <c r="E5527" s="1" t="s">
        <v>1106</v>
      </c>
    </row>
    <row r="5528" ht="15.75" customHeight="1">
      <c r="E5528" s="1" t="s">
        <v>1106</v>
      </c>
    </row>
    <row r="5529" ht="15.75" customHeight="1">
      <c r="E5529" s="1" t="s">
        <v>1106</v>
      </c>
    </row>
    <row r="5530" ht="15.75" customHeight="1">
      <c r="E5530" s="1" t="s">
        <v>1106</v>
      </c>
    </row>
    <row r="5531" ht="15.75" customHeight="1">
      <c r="E5531" s="1" t="s">
        <v>1106</v>
      </c>
    </row>
    <row r="5532" ht="15.75" customHeight="1">
      <c r="E5532" s="1" t="s">
        <v>1106</v>
      </c>
    </row>
    <row r="5533" ht="15.75" customHeight="1">
      <c r="E5533" s="1" t="s">
        <v>1106</v>
      </c>
    </row>
    <row r="5534" ht="15.75" customHeight="1">
      <c r="E5534" s="1" t="s">
        <v>1106</v>
      </c>
    </row>
    <row r="5535" ht="15.75" customHeight="1">
      <c r="E5535" s="1" t="s">
        <v>1106</v>
      </c>
    </row>
    <row r="5536" ht="15.75" customHeight="1">
      <c r="E5536" s="1" t="s">
        <v>1106</v>
      </c>
    </row>
    <row r="5537" ht="15.75" customHeight="1">
      <c r="E5537" s="1" t="s">
        <v>1106</v>
      </c>
    </row>
    <row r="5538" ht="15.75" customHeight="1">
      <c r="E5538" s="1" t="s">
        <v>1106</v>
      </c>
    </row>
    <row r="5539" ht="15.75" customHeight="1">
      <c r="E5539" s="1" t="s">
        <v>1106</v>
      </c>
    </row>
    <row r="5540" ht="15.75" customHeight="1">
      <c r="E5540" s="1" t="s">
        <v>1106</v>
      </c>
    </row>
    <row r="5541" ht="15.75" customHeight="1">
      <c r="E5541" s="1" t="s">
        <v>1106</v>
      </c>
    </row>
    <row r="5542" ht="15.75" customHeight="1">
      <c r="E5542" s="1" t="s">
        <v>1106</v>
      </c>
    </row>
    <row r="5543" ht="15.75" customHeight="1">
      <c r="E5543" s="1" t="s">
        <v>1106</v>
      </c>
    </row>
    <row r="5544" ht="15.75" customHeight="1">
      <c r="E5544" s="1" t="s">
        <v>1106</v>
      </c>
    </row>
    <row r="5545" ht="15.75" customHeight="1">
      <c r="E5545" s="1" t="s">
        <v>1106</v>
      </c>
    </row>
    <row r="5546" ht="15.75" customHeight="1">
      <c r="E5546" s="1" t="s">
        <v>1106</v>
      </c>
    </row>
    <row r="5547" ht="15.75" customHeight="1">
      <c r="E5547" s="1" t="s">
        <v>1106</v>
      </c>
    </row>
    <row r="5548" ht="15.75" customHeight="1">
      <c r="E5548" s="1" t="s">
        <v>1106</v>
      </c>
    </row>
    <row r="5549" ht="15.75" customHeight="1">
      <c r="E5549" s="1" t="s">
        <v>1106</v>
      </c>
    </row>
    <row r="5550" ht="15.75" customHeight="1">
      <c r="E5550" s="1" t="s">
        <v>1106</v>
      </c>
    </row>
    <row r="5551" ht="15.75" customHeight="1">
      <c r="E5551" s="1" t="s">
        <v>1106</v>
      </c>
    </row>
    <row r="5552" ht="15.75" customHeight="1">
      <c r="E5552" s="1" t="s">
        <v>1106</v>
      </c>
    </row>
    <row r="5553" ht="15.75" customHeight="1">
      <c r="E5553" s="1" t="s">
        <v>1106</v>
      </c>
    </row>
    <row r="5554" ht="15.75" customHeight="1">
      <c r="E5554" s="1" t="s">
        <v>1106</v>
      </c>
    </row>
    <row r="5555" ht="15.75" customHeight="1">
      <c r="E5555" s="1" t="s">
        <v>1106</v>
      </c>
    </row>
    <row r="5556" ht="15.75" customHeight="1">
      <c r="E5556" s="1" t="s">
        <v>1106</v>
      </c>
    </row>
    <row r="5557" ht="15.75" customHeight="1">
      <c r="E5557" s="1" t="s">
        <v>1106</v>
      </c>
    </row>
    <row r="5558" ht="15.75" customHeight="1">
      <c r="E5558" s="1" t="s">
        <v>1106</v>
      </c>
    </row>
    <row r="5559" ht="15.75" customHeight="1">
      <c r="E5559" s="1" t="s">
        <v>1106</v>
      </c>
    </row>
    <row r="5560" ht="15.75" customHeight="1">
      <c r="E5560" s="1" t="s">
        <v>1106</v>
      </c>
    </row>
    <row r="5561" ht="15.75" customHeight="1">
      <c r="E5561" s="1" t="s">
        <v>1106</v>
      </c>
    </row>
    <row r="5562" ht="15.75" customHeight="1">
      <c r="E5562" s="1" t="s">
        <v>1106</v>
      </c>
    </row>
    <row r="5563" ht="15.75" customHeight="1">
      <c r="E5563" s="1" t="s">
        <v>1106</v>
      </c>
    </row>
    <row r="5564" ht="15.75" customHeight="1">
      <c r="E5564" s="1" t="s">
        <v>1106</v>
      </c>
    </row>
    <row r="5565" ht="15.75" customHeight="1">
      <c r="E5565" s="1" t="s">
        <v>1106</v>
      </c>
    </row>
    <row r="5566" ht="15.75" customHeight="1">
      <c r="E5566" s="1" t="s">
        <v>1106</v>
      </c>
    </row>
    <row r="5567" ht="15.75" customHeight="1">
      <c r="E5567" s="1" t="s">
        <v>1106</v>
      </c>
    </row>
    <row r="5568" ht="15.75" customHeight="1">
      <c r="E5568" s="1" t="s">
        <v>1106</v>
      </c>
    </row>
    <row r="5569" ht="15.75" customHeight="1">
      <c r="E5569" s="1" t="s">
        <v>1106</v>
      </c>
    </row>
    <row r="5570" ht="15.75" customHeight="1">
      <c r="E5570" s="1" t="s">
        <v>1106</v>
      </c>
    </row>
    <row r="5571" ht="15.75" customHeight="1">
      <c r="E5571" s="1" t="s">
        <v>1106</v>
      </c>
    </row>
    <row r="5572" ht="15.75" customHeight="1">
      <c r="E5572" s="1" t="s">
        <v>1106</v>
      </c>
    </row>
    <row r="5573" ht="15.75" customHeight="1">
      <c r="E5573" s="1" t="s">
        <v>1106</v>
      </c>
    </row>
    <row r="5574" ht="15.75" customHeight="1">
      <c r="E5574" s="1" t="s">
        <v>1106</v>
      </c>
    </row>
    <row r="5575" ht="15.75" customHeight="1">
      <c r="E5575" s="1" t="s">
        <v>1106</v>
      </c>
    </row>
    <row r="5576" ht="15.75" customHeight="1">
      <c r="E5576" s="1" t="s">
        <v>1106</v>
      </c>
    </row>
    <row r="5577" ht="15.75" customHeight="1">
      <c r="E5577" s="1" t="s">
        <v>1106</v>
      </c>
    </row>
    <row r="5578" ht="15.75" customHeight="1">
      <c r="E5578" s="1" t="s">
        <v>1106</v>
      </c>
    </row>
    <row r="5579" ht="15.75" customHeight="1">
      <c r="E5579" s="1" t="s">
        <v>1106</v>
      </c>
    </row>
    <row r="5580" ht="15.75" customHeight="1">
      <c r="E5580" s="1" t="s">
        <v>1106</v>
      </c>
    </row>
    <row r="5581" ht="15.75" customHeight="1">
      <c r="E5581" s="1" t="s">
        <v>1106</v>
      </c>
    </row>
    <row r="5582" ht="15.75" customHeight="1">
      <c r="E5582" s="1" t="s">
        <v>1106</v>
      </c>
    </row>
    <row r="5583" ht="15.75" customHeight="1">
      <c r="E5583" s="1" t="s">
        <v>1106</v>
      </c>
    </row>
    <row r="5584" ht="15.75" customHeight="1">
      <c r="E5584" s="1" t="s">
        <v>1106</v>
      </c>
    </row>
    <row r="5585" ht="15.75" customHeight="1">
      <c r="E5585" s="1" t="s">
        <v>1106</v>
      </c>
    </row>
    <row r="5586" ht="15.75" customHeight="1">
      <c r="E5586" s="1" t="s">
        <v>1106</v>
      </c>
    </row>
    <row r="5587" ht="15.75" customHeight="1">
      <c r="E5587" s="1" t="s">
        <v>1106</v>
      </c>
    </row>
    <row r="5588" ht="15.75" customHeight="1">
      <c r="E5588" s="1" t="s">
        <v>1106</v>
      </c>
    </row>
    <row r="5589" ht="15.75" customHeight="1">
      <c r="E5589" s="1" t="s">
        <v>1106</v>
      </c>
    </row>
    <row r="5590" ht="15.75" customHeight="1">
      <c r="E5590" s="1" t="s">
        <v>1106</v>
      </c>
    </row>
    <row r="5591" ht="15.75" customHeight="1">
      <c r="E5591" s="1" t="s">
        <v>1106</v>
      </c>
    </row>
    <row r="5592" ht="15.75" customHeight="1">
      <c r="E5592" s="1" t="s">
        <v>1106</v>
      </c>
    </row>
    <row r="5593" ht="15.75" customHeight="1">
      <c r="E5593" s="1" t="s">
        <v>1106</v>
      </c>
    </row>
    <row r="5594" ht="15.75" customHeight="1">
      <c r="E5594" s="1" t="s">
        <v>1106</v>
      </c>
    </row>
    <row r="5595" ht="15.75" customHeight="1">
      <c r="E5595" s="1" t="s">
        <v>1106</v>
      </c>
    </row>
    <row r="5596" ht="15.75" customHeight="1">
      <c r="E5596" s="1" t="s">
        <v>1106</v>
      </c>
    </row>
    <row r="5597" ht="15.75" customHeight="1">
      <c r="E5597" s="1" t="s">
        <v>1106</v>
      </c>
    </row>
    <row r="5598" ht="15.75" customHeight="1">
      <c r="E5598" s="1" t="s">
        <v>1106</v>
      </c>
    </row>
    <row r="5599" ht="15.75" customHeight="1">
      <c r="E5599" s="1" t="s">
        <v>1106</v>
      </c>
    </row>
    <row r="5600" ht="15.75" customHeight="1">
      <c r="E5600" s="1" t="s">
        <v>1106</v>
      </c>
    </row>
    <row r="5601" ht="15.75" customHeight="1">
      <c r="E5601" s="1" t="s">
        <v>1106</v>
      </c>
    </row>
    <row r="5602" ht="15.75" customHeight="1">
      <c r="E5602" s="1" t="s">
        <v>1106</v>
      </c>
    </row>
    <row r="5603" ht="15.75" customHeight="1">
      <c r="E5603" s="1" t="s">
        <v>1106</v>
      </c>
    </row>
    <row r="5604" ht="15.75" customHeight="1">
      <c r="E5604" s="1" t="s">
        <v>1106</v>
      </c>
    </row>
    <row r="5605" ht="15.75" customHeight="1">
      <c r="E5605" s="1" t="s">
        <v>1106</v>
      </c>
    </row>
    <row r="5606" ht="15.75" customHeight="1">
      <c r="E5606" s="1" t="s">
        <v>1106</v>
      </c>
    </row>
    <row r="5607" ht="15.75" customHeight="1">
      <c r="E5607" s="1" t="s">
        <v>1106</v>
      </c>
    </row>
    <row r="5608" ht="15.75" customHeight="1">
      <c r="E5608" s="1" t="s">
        <v>1106</v>
      </c>
    </row>
    <row r="5609" ht="15.75" customHeight="1">
      <c r="E5609" s="1" t="s">
        <v>1106</v>
      </c>
    </row>
    <row r="5610" ht="15.75" customHeight="1">
      <c r="E5610" s="1" t="s">
        <v>1106</v>
      </c>
    </row>
    <row r="5611" ht="15.75" customHeight="1">
      <c r="E5611" s="1" t="s">
        <v>1106</v>
      </c>
    </row>
    <row r="5612" ht="15.75" customHeight="1">
      <c r="E5612" s="1" t="s">
        <v>1106</v>
      </c>
    </row>
    <row r="5613" ht="15.75" customHeight="1">
      <c r="E5613" s="1" t="s">
        <v>1106</v>
      </c>
    </row>
    <row r="5614" ht="15.75" customHeight="1">
      <c r="E5614" s="1" t="s">
        <v>1106</v>
      </c>
    </row>
    <row r="5615" ht="15.75" customHeight="1">
      <c r="E5615" s="1" t="s">
        <v>1106</v>
      </c>
    </row>
    <row r="5616" ht="15.75" customHeight="1">
      <c r="E5616" s="1" t="s">
        <v>1106</v>
      </c>
    </row>
    <row r="5617" ht="15.75" customHeight="1">
      <c r="E5617" s="1" t="s">
        <v>1106</v>
      </c>
    </row>
    <row r="5618" ht="15.75" customHeight="1">
      <c r="E5618" s="1" t="s">
        <v>1106</v>
      </c>
    </row>
    <row r="5619" ht="15.75" customHeight="1">
      <c r="E5619" s="1" t="s">
        <v>1106</v>
      </c>
    </row>
    <row r="5620" ht="15.75" customHeight="1">
      <c r="E5620" s="1" t="s">
        <v>1106</v>
      </c>
    </row>
    <row r="5621" ht="15.75" customHeight="1">
      <c r="E5621" s="1" t="s">
        <v>1106</v>
      </c>
    </row>
    <row r="5622" ht="15.75" customHeight="1">
      <c r="E5622" s="1" t="s">
        <v>1106</v>
      </c>
    </row>
    <row r="5623" ht="15.75" customHeight="1">
      <c r="E5623" s="1" t="s">
        <v>1106</v>
      </c>
    </row>
    <row r="5624" ht="15.75" customHeight="1">
      <c r="E5624" s="1" t="s">
        <v>1106</v>
      </c>
    </row>
    <row r="5625" ht="15.75" customHeight="1">
      <c r="E5625" s="1" t="s">
        <v>1106</v>
      </c>
    </row>
    <row r="5626" ht="15.75" customHeight="1">
      <c r="E5626" s="1" t="s">
        <v>1106</v>
      </c>
    </row>
    <row r="5627" ht="15.75" customHeight="1">
      <c r="E5627" s="1" t="s">
        <v>1106</v>
      </c>
    </row>
    <row r="5628" ht="15.75" customHeight="1">
      <c r="E5628" s="1" t="s">
        <v>1106</v>
      </c>
    </row>
    <row r="5629" ht="15.75" customHeight="1">
      <c r="E5629" s="1" t="s">
        <v>1106</v>
      </c>
    </row>
    <row r="5630" ht="15.75" customHeight="1">
      <c r="E5630" s="1" t="s">
        <v>1106</v>
      </c>
    </row>
    <row r="5631" ht="15.75" customHeight="1">
      <c r="E5631" s="1" t="s">
        <v>1106</v>
      </c>
    </row>
    <row r="5632" ht="15.75" customHeight="1">
      <c r="E5632" s="1" t="s">
        <v>1106</v>
      </c>
    </row>
    <row r="5633" ht="15.75" customHeight="1">
      <c r="E5633" s="1" t="s">
        <v>1106</v>
      </c>
    </row>
    <row r="5634" ht="15.75" customHeight="1">
      <c r="E5634" s="1" t="s">
        <v>1106</v>
      </c>
    </row>
    <row r="5635" ht="15.75" customHeight="1">
      <c r="E5635" s="1" t="s">
        <v>1106</v>
      </c>
    </row>
    <row r="5636" ht="15.75" customHeight="1">
      <c r="E5636" s="1" t="s">
        <v>1106</v>
      </c>
    </row>
    <row r="5637" ht="15.75" customHeight="1">
      <c r="E5637" s="1" t="s">
        <v>1106</v>
      </c>
    </row>
    <row r="5638" ht="15.75" customHeight="1">
      <c r="E5638" s="1" t="s">
        <v>1106</v>
      </c>
    </row>
    <row r="5639" ht="15.75" customHeight="1">
      <c r="E5639" s="1" t="s">
        <v>1106</v>
      </c>
    </row>
    <row r="5640" ht="15.75" customHeight="1">
      <c r="E5640" s="1" t="s">
        <v>1106</v>
      </c>
    </row>
    <row r="5641" ht="15.75" customHeight="1">
      <c r="E5641" s="1" t="s">
        <v>1106</v>
      </c>
    </row>
    <row r="5642" ht="15.75" customHeight="1">
      <c r="E5642" s="1" t="s">
        <v>1106</v>
      </c>
    </row>
    <row r="5643" ht="15.75" customHeight="1">
      <c r="E5643" s="1" t="s">
        <v>1106</v>
      </c>
    </row>
    <row r="5644" ht="15.75" customHeight="1">
      <c r="E5644" s="1" t="s">
        <v>1106</v>
      </c>
    </row>
    <row r="5645" ht="15.75" customHeight="1">
      <c r="E5645" s="1" t="s">
        <v>1106</v>
      </c>
    </row>
    <row r="5646" ht="15.75" customHeight="1">
      <c r="E5646" s="1" t="s">
        <v>1106</v>
      </c>
    </row>
    <row r="5647" ht="15.75" customHeight="1">
      <c r="E5647" s="1" t="s">
        <v>1106</v>
      </c>
    </row>
    <row r="5648" ht="15.75" customHeight="1">
      <c r="E5648" s="1" t="s">
        <v>1106</v>
      </c>
    </row>
    <row r="5649" ht="15.75" customHeight="1">
      <c r="E5649" s="1" t="s">
        <v>1106</v>
      </c>
    </row>
    <row r="5650" ht="15.75" customHeight="1">
      <c r="E5650" s="1" t="s">
        <v>1106</v>
      </c>
    </row>
    <row r="5651" ht="15.75" customHeight="1">
      <c r="E5651" s="1" t="s">
        <v>1106</v>
      </c>
    </row>
    <row r="5652" ht="15.75" customHeight="1">
      <c r="E5652" s="1" t="s">
        <v>1106</v>
      </c>
    </row>
    <row r="5653" ht="15.75" customHeight="1">
      <c r="E5653" s="1" t="s">
        <v>1106</v>
      </c>
    </row>
    <row r="5654" ht="15.75" customHeight="1">
      <c r="E5654" s="1" t="s">
        <v>1106</v>
      </c>
    </row>
    <row r="5655" ht="15.75" customHeight="1">
      <c r="E5655" s="1" t="s">
        <v>1106</v>
      </c>
    </row>
    <row r="5656" ht="15.75" customHeight="1">
      <c r="E5656" s="1" t="s">
        <v>1106</v>
      </c>
    </row>
    <row r="5657" ht="15.75" customHeight="1">
      <c r="E5657" s="1" t="s">
        <v>1106</v>
      </c>
    </row>
    <row r="5658" ht="15.75" customHeight="1">
      <c r="E5658" s="1" t="s">
        <v>1106</v>
      </c>
    </row>
    <row r="5659" ht="15.75" customHeight="1">
      <c r="E5659" s="1" t="s">
        <v>1106</v>
      </c>
    </row>
    <row r="5660" ht="15.75" customHeight="1">
      <c r="E5660" s="1" t="s">
        <v>1106</v>
      </c>
    </row>
    <row r="5661" ht="15.75" customHeight="1">
      <c r="E5661" s="1" t="s">
        <v>1106</v>
      </c>
    </row>
    <row r="5662" ht="15.75" customHeight="1">
      <c r="E5662" s="1" t="s">
        <v>1106</v>
      </c>
    </row>
    <row r="5663" ht="15.75" customHeight="1">
      <c r="E5663" s="1" t="s">
        <v>1106</v>
      </c>
    </row>
    <row r="5664" ht="15.75" customHeight="1">
      <c r="E5664" s="1" t="s">
        <v>1106</v>
      </c>
    </row>
    <row r="5665" ht="15.75" customHeight="1">
      <c r="E5665" s="1" t="s">
        <v>1106</v>
      </c>
    </row>
    <row r="5666" ht="15.75" customHeight="1">
      <c r="E5666" s="1" t="s">
        <v>1106</v>
      </c>
    </row>
    <row r="5667" ht="15.75" customHeight="1">
      <c r="E5667" s="1" t="s">
        <v>1106</v>
      </c>
    </row>
    <row r="5668" ht="15.75" customHeight="1">
      <c r="E5668" s="1" t="s">
        <v>1106</v>
      </c>
    </row>
    <row r="5669" ht="15.75" customHeight="1">
      <c r="E5669" s="1" t="s">
        <v>1106</v>
      </c>
    </row>
    <row r="5670" ht="15.75" customHeight="1">
      <c r="E5670" s="1" t="s">
        <v>1106</v>
      </c>
    </row>
    <row r="5671" ht="15.75" customHeight="1">
      <c r="E5671" s="1" t="s">
        <v>1106</v>
      </c>
    </row>
    <row r="5672" ht="15.75" customHeight="1">
      <c r="E5672" s="1" t="s">
        <v>1106</v>
      </c>
    </row>
    <row r="5673" ht="15.75" customHeight="1">
      <c r="E5673" s="1" t="s">
        <v>1106</v>
      </c>
    </row>
    <row r="5674" ht="15.75" customHeight="1">
      <c r="E5674" s="1" t="s">
        <v>1106</v>
      </c>
    </row>
    <row r="5675" ht="15.75" customHeight="1">
      <c r="E5675" s="1" t="s">
        <v>1106</v>
      </c>
    </row>
    <row r="5676" ht="15.75" customHeight="1">
      <c r="E5676" s="1" t="s">
        <v>1106</v>
      </c>
    </row>
    <row r="5677" ht="15.75" customHeight="1">
      <c r="E5677" s="1" t="s">
        <v>1106</v>
      </c>
    </row>
    <row r="5678" ht="15.75" customHeight="1">
      <c r="E5678" s="1" t="s">
        <v>1106</v>
      </c>
    </row>
    <row r="5679" ht="15.75" customHeight="1">
      <c r="E5679" s="1" t="s">
        <v>1106</v>
      </c>
    </row>
    <row r="5680" ht="15.75" customHeight="1">
      <c r="E5680" s="1" t="s">
        <v>1106</v>
      </c>
    </row>
    <row r="5681" ht="15.75" customHeight="1">
      <c r="E5681" s="1" t="s">
        <v>1106</v>
      </c>
    </row>
    <row r="5682" ht="15.75" customHeight="1">
      <c r="E5682" s="1" t="s">
        <v>1106</v>
      </c>
    </row>
    <row r="5683" ht="15.75" customHeight="1">
      <c r="E5683" s="1" t="s">
        <v>1106</v>
      </c>
    </row>
    <row r="5684" ht="15.75" customHeight="1">
      <c r="E5684" s="1" t="s">
        <v>1106</v>
      </c>
    </row>
    <row r="5685" ht="15.75" customHeight="1">
      <c r="E5685" s="1" t="s">
        <v>1106</v>
      </c>
    </row>
    <row r="5686" ht="15.75" customHeight="1">
      <c r="E5686" s="1" t="s">
        <v>1106</v>
      </c>
    </row>
    <row r="5687" ht="15.75" customHeight="1">
      <c r="E5687" s="1" t="s">
        <v>1106</v>
      </c>
    </row>
    <row r="5688" ht="15.75" customHeight="1">
      <c r="E5688" s="1" t="s">
        <v>1106</v>
      </c>
    </row>
    <row r="5689" ht="15.75" customHeight="1">
      <c r="E5689" s="1" t="s">
        <v>1106</v>
      </c>
    </row>
    <row r="5690" ht="15.75" customHeight="1">
      <c r="E5690" s="1" t="s">
        <v>1106</v>
      </c>
    </row>
    <row r="5691" ht="15.75" customHeight="1">
      <c r="E5691" s="1" t="s">
        <v>1106</v>
      </c>
    </row>
    <row r="5692" ht="15.75" customHeight="1">
      <c r="E5692" s="1" t="s">
        <v>1106</v>
      </c>
    </row>
    <row r="5693" ht="15.75" customHeight="1">
      <c r="E5693" s="1" t="s">
        <v>1106</v>
      </c>
    </row>
    <row r="5694" ht="15.75" customHeight="1">
      <c r="E5694" s="1" t="s">
        <v>1106</v>
      </c>
    </row>
    <row r="5695" ht="15.75" customHeight="1">
      <c r="E5695" s="1" t="s">
        <v>1106</v>
      </c>
    </row>
    <row r="5696" ht="15.75" customHeight="1">
      <c r="E5696" s="1" t="s">
        <v>1106</v>
      </c>
    </row>
    <row r="5697" ht="15.75" customHeight="1">
      <c r="E5697" s="1" t="s">
        <v>1106</v>
      </c>
    </row>
    <row r="5698" ht="15.75" customHeight="1">
      <c r="E5698" s="1" t="s">
        <v>1106</v>
      </c>
    </row>
    <row r="5699" ht="15.75" customHeight="1">
      <c r="E5699" s="1" t="s">
        <v>1106</v>
      </c>
    </row>
    <row r="5700" ht="15.75" customHeight="1">
      <c r="E5700" s="1" t="s">
        <v>1106</v>
      </c>
    </row>
    <row r="5701" ht="15.75" customHeight="1">
      <c r="E5701" s="1" t="s">
        <v>1106</v>
      </c>
    </row>
    <row r="5702" ht="15.75" customHeight="1">
      <c r="E5702" s="1" t="s">
        <v>1106</v>
      </c>
    </row>
    <row r="5703" ht="15.75" customHeight="1">
      <c r="E5703" s="1" t="s">
        <v>1106</v>
      </c>
    </row>
    <row r="5704" ht="15.75" customHeight="1">
      <c r="E5704" s="1" t="s">
        <v>1106</v>
      </c>
    </row>
    <row r="5705" ht="15.75" customHeight="1">
      <c r="E5705" s="1" t="s">
        <v>1106</v>
      </c>
    </row>
    <row r="5706" ht="15.75" customHeight="1">
      <c r="E5706" s="1" t="s">
        <v>1106</v>
      </c>
    </row>
    <row r="5707" ht="15.75" customHeight="1">
      <c r="E5707" s="1" t="s">
        <v>1106</v>
      </c>
    </row>
    <row r="5708" ht="15.75" customHeight="1">
      <c r="E5708" s="1" t="s">
        <v>1106</v>
      </c>
    </row>
    <row r="5709" ht="15.75" customHeight="1">
      <c r="E5709" s="1" t="s">
        <v>1106</v>
      </c>
    </row>
    <row r="5710" ht="15.75" customHeight="1">
      <c r="E5710" s="1" t="s">
        <v>1106</v>
      </c>
    </row>
    <row r="5711" ht="15.75" customHeight="1">
      <c r="E5711" s="1" t="s">
        <v>1106</v>
      </c>
    </row>
    <row r="5712" ht="15.75" customHeight="1">
      <c r="E5712" s="1" t="s">
        <v>1106</v>
      </c>
    </row>
    <row r="5713" ht="15.75" customHeight="1">
      <c r="E5713" s="1" t="s">
        <v>1106</v>
      </c>
    </row>
    <row r="5714" ht="15.75" customHeight="1">
      <c r="E5714" s="1" t="s">
        <v>1106</v>
      </c>
    </row>
    <row r="5715" ht="15.75" customHeight="1">
      <c r="E5715" s="1" t="s">
        <v>1106</v>
      </c>
    </row>
    <row r="5716" ht="15.75" customHeight="1">
      <c r="E5716" s="1" t="s">
        <v>1106</v>
      </c>
    </row>
    <row r="5717" ht="15.75" customHeight="1">
      <c r="E5717" s="1" t="s">
        <v>1106</v>
      </c>
    </row>
    <row r="5718" ht="15.75" customHeight="1">
      <c r="E5718" s="1" t="s">
        <v>1106</v>
      </c>
    </row>
    <row r="5719" ht="15.75" customHeight="1">
      <c r="E5719" s="1" t="s">
        <v>1106</v>
      </c>
    </row>
    <row r="5720" ht="15.75" customHeight="1">
      <c r="E5720" s="1" t="s">
        <v>1106</v>
      </c>
    </row>
    <row r="5721" ht="15.75" customHeight="1">
      <c r="E5721" s="1" t="s">
        <v>1106</v>
      </c>
    </row>
    <row r="5722" ht="15.75" customHeight="1">
      <c r="E5722" s="1" t="s">
        <v>1106</v>
      </c>
    </row>
    <row r="5723" ht="15.75" customHeight="1">
      <c r="E5723" s="1" t="s">
        <v>1106</v>
      </c>
    </row>
    <row r="5724" ht="15.75" customHeight="1">
      <c r="E5724" s="1" t="s">
        <v>1106</v>
      </c>
    </row>
    <row r="5725" ht="15.75" customHeight="1">
      <c r="E5725" s="1" t="s">
        <v>1106</v>
      </c>
    </row>
    <row r="5726" ht="15.75" customHeight="1">
      <c r="E5726" s="1" t="s">
        <v>1106</v>
      </c>
    </row>
    <row r="5727" ht="15.75" customHeight="1">
      <c r="E5727" s="1" t="s">
        <v>1106</v>
      </c>
    </row>
    <row r="5728" ht="15.75" customHeight="1">
      <c r="E5728" s="1" t="s">
        <v>1106</v>
      </c>
    </row>
    <row r="5729" ht="15.75" customHeight="1">
      <c r="E5729" s="1" t="s">
        <v>1106</v>
      </c>
    </row>
    <row r="5730" ht="15.75" customHeight="1">
      <c r="E5730" s="1" t="s">
        <v>1106</v>
      </c>
    </row>
    <row r="5731" ht="15.75" customHeight="1">
      <c r="E5731" s="1" t="s">
        <v>1106</v>
      </c>
    </row>
    <row r="5732" ht="15.75" customHeight="1">
      <c r="E5732" s="1" t="s">
        <v>1106</v>
      </c>
    </row>
    <row r="5733" ht="15.75" customHeight="1">
      <c r="E5733" s="1" t="s">
        <v>1106</v>
      </c>
    </row>
    <row r="5734" ht="15.75" customHeight="1">
      <c r="E5734" s="1" t="s">
        <v>1106</v>
      </c>
    </row>
    <row r="5735" ht="15.75" customHeight="1">
      <c r="E5735" s="1" t="s">
        <v>1106</v>
      </c>
    </row>
    <row r="5736" ht="15.75" customHeight="1">
      <c r="E5736" s="1" t="s">
        <v>1106</v>
      </c>
    </row>
    <row r="5737" ht="15.75" customHeight="1">
      <c r="E5737" s="1" t="s">
        <v>1106</v>
      </c>
    </row>
    <row r="5738" ht="15.75" customHeight="1">
      <c r="E5738" s="1" t="s">
        <v>1106</v>
      </c>
    </row>
    <row r="5739" ht="15.75" customHeight="1">
      <c r="E5739" s="1" t="s">
        <v>1106</v>
      </c>
    </row>
    <row r="5740" ht="15.75" customHeight="1">
      <c r="E5740" s="1" t="s">
        <v>1106</v>
      </c>
    </row>
    <row r="5741" ht="15.75" customHeight="1">
      <c r="E5741" s="1" t="s">
        <v>1106</v>
      </c>
    </row>
    <row r="5742" ht="15.75" customHeight="1">
      <c r="E5742" s="1" t="s">
        <v>1106</v>
      </c>
    </row>
    <row r="5743" ht="15.75" customHeight="1">
      <c r="E5743" s="1" t="s">
        <v>1106</v>
      </c>
    </row>
    <row r="5744" ht="15.75" customHeight="1">
      <c r="E5744" s="1" t="s">
        <v>1106</v>
      </c>
    </row>
    <row r="5745" ht="15.75" customHeight="1">
      <c r="E5745" s="1" t="s">
        <v>1106</v>
      </c>
    </row>
    <row r="5746" ht="15.75" customHeight="1">
      <c r="E5746" s="1" t="s">
        <v>1106</v>
      </c>
    </row>
    <row r="5747" ht="15.75" customHeight="1">
      <c r="E5747" s="1" t="s">
        <v>1106</v>
      </c>
    </row>
    <row r="5748" ht="15.75" customHeight="1">
      <c r="E5748" s="1" t="s">
        <v>1106</v>
      </c>
    </row>
    <row r="5749" ht="15.75" customHeight="1">
      <c r="E5749" s="1" t="s">
        <v>1106</v>
      </c>
    </row>
    <row r="5750" ht="15.75" customHeight="1">
      <c r="E5750" s="1" t="s">
        <v>1106</v>
      </c>
    </row>
    <row r="5751" ht="15.75" customHeight="1">
      <c r="E5751" s="1" t="s">
        <v>1106</v>
      </c>
    </row>
    <row r="5752" ht="15.75" customHeight="1">
      <c r="E5752" s="1" t="s">
        <v>1106</v>
      </c>
    </row>
    <row r="5753" ht="15.75" customHeight="1">
      <c r="E5753" s="1" t="s">
        <v>1106</v>
      </c>
    </row>
    <row r="5754" ht="15.75" customHeight="1">
      <c r="E5754" s="1" t="s">
        <v>1106</v>
      </c>
    </row>
    <row r="5755" ht="15.75" customHeight="1">
      <c r="E5755" s="1" t="s">
        <v>1106</v>
      </c>
    </row>
    <row r="5756" ht="15.75" customHeight="1">
      <c r="E5756" s="1" t="s">
        <v>1106</v>
      </c>
    </row>
    <row r="5757" ht="15.75" customHeight="1">
      <c r="E5757" s="1" t="s">
        <v>1106</v>
      </c>
    </row>
    <row r="5758" ht="15.75" customHeight="1">
      <c r="E5758" s="1" t="s">
        <v>1106</v>
      </c>
    </row>
    <row r="5759" ht="15.75" customHeight="1">
      <c r="E5759" s="1" t="s">
        <v>1106</v>
      </c>
    </row>
    <row r="5760" ht="15.75" customHeight="1">
      <c r="E5760" s="1" t="s">
        <v>1106</v>
      </c>
    </row>
    <row r="5761" ht="15.75" customHeight="1">
      <c r="E5761" s="1" t="s">
        <v>1106</v>
      </c>
    </row>
    <row r="5762" ht="15.75" customHeight="1">
      <c r="E5762" s="1" t="s">
        <v>1106</v>
      </c>
    </row>
    <row r="5763" ht="15.75" customHeight="1">
      <c r="E5763" s="1" t="s">
        <v>1106</v>
      </c>
    </row>
    <row r="5764" ht="15.75" customHeight="1">
      <c r="E5764" s="1" t="s">
        <v>1106</v>
      </c>
    </row>
    <row r="5765" ht="15.75" customHeight="1">
      <c r="E5765" s="1" t="s">
        <v>1106</v>
      </c>
    </row>
    <row r="5766" ht="15.75" customHeight="1">
      <c r="E5766" s="1" t="s">
        <v>1106</v>
      </c>
    </row>
    <row r="5767" ht="15.75" customHeight="1">
      <c r="E5767" s="1" t="s">
        <v>1106</v>
      </c>
    </row>
    <row r="5768" ht="15.75" customHeight="1">
      <c r="E5768" s="1" t="s">
        <v>1106</v>
      </c>
    </row>
    <row r="5769" ht="15.75" customHeight="1">
      <c r="E5769" s="1" t="s">
        <v>1106</v>
      </c>
    </row>
    <row r="5770" ht="15.75" customHeight="1">
      <c r="E5770" s="1" t="s">
        <v>1106</v>
      </c>
    </row>
    <row r="5771" ht="15.75" customHeight="1">
      <c r="E5771" s="1" t="s">
        <v>1106</v>
      </c>
    </row>
    <row r="5772" ht="15.75" customHeight="1">
      <c r="E5772" s="1" t="s">
        <v>1106</v>
      </c>
    </row>
    <row r="5773" ht="15.75" customHeight="1">
      <c r="E5773" s="1" t="s">
        <v>1106</v>
      </c>
    </row>
    <row r="5774" ht="15.75" customHeight="1">
      <c r="E5774" s="1" t="s">
        <v>1106</v>
      </c>
    </row>
    <row r="5775" ht="15.75" customHeight="1">
      <c r="E5775" s="1" t="s">
        <v>1106</v>
      </c>
    </row>
    <row r="5776" ht="15.75" customHeight="1">
      <c r="E5776" s="1" t="s">
        <v>1106</v>
      </c>
    </row>
    <row r="5777" ht="15.75" customHeight="1">
      <c r="E5777" s="1" t="s">
        <v>1106</v>
      </c>
    </row>
    <row r="5778" ht="15.75" customHeight="1">
      <c r="E5778" s="1" t="s">
        <v>1106</v>
      </c>
    </row>
    <row r="5779" ht="15.75" customHeight="1">
      <c r="E5779" s="1" t="s">
        <v>1106</v>
      </c>
    </row>
    <row r="5780" ht="15.75" customHeight="1">
      <c r="E5780" s="1" t="s">
        <v>1106</v>
      </c>
    </row>
    <row r="5781" ht="15.75" customHeight="1">
      <c r="E5781" s="1" t="s">
        <v>1106</v>
      </c>
    </row>
    <row r="5782" ht="15.75" customHeight="1">
      <c r="E5782" s="1" t="s">
        <v>1106</v>
      </c>
    </row>
    <row r="5783" ht="15.75" customHeight="1">
      <c r="E5783" s="1" t="s">
        <v>1106</v>
      </c>
    </row>
    <row r="5784" ht="15.75" customHeight="1">
      <c r="E5784" s="1" t="s">
        <v>1106</v>
      </c>
    </row>
    <row r="5785" ht="15.75" customHeight="1">
      <c r="E5785" s="1" t="s">
        <v>1106</v>
      </c>
    </row>
    <row r="5786" ht="15.75" customHeight="1">
      <c r="E5786" s="1" t="s">
        <v>1106</v>
      </c>
    </row>
    <row r="5787" ht="15.75" customHeight="1">
      <c r="E5787" s="1" t="s">
        <v>1106</v>
      </c>
    </row>
    <row r="5788" ht="15.75" customHeight="1">
      <c r="E5788" s="1" t="s">
        <v>1106</v>
      </c>
    </row>
    <row r="5789" ht="15.75" customHeight="1">
      <c r="E5789" s="1" t="s">
        <v>1106</v>
      </c>
    </row>
    <row r="5790" ht="15.75" customHeight="1">
      <c r="E5790" s="1" t="s">
        <v>1106</v>
      </c>
    </row>
    <row r="5791" ht="15.75" customHeight="1">
      <c r="E5791" s="1" t="s">
        <v>1106</v>
      </c>
    </row>
    <row r="5792" ht="15.75" customHeight="1">
      <c r="E5792" s="1" t="s">
        <v>1106</v>
      </c>
    </row>
    <row r="5793" ht="15.75" customHeight="1">
      <c r="E5793" s="1" t="s">
        <v>1106</v>
      </c>
    </row>
    <row r="5794" ht="15.75" customHeight="1">
      <c r="E5794" s="1" t="s">
        <v>1106</v>
      </c>
    </row>
    <row r="5795" ht="15.75" customHeight="1">
      <c r="E5795" s="1" t="s">
        <v>1106</v>
      </c>
    </row>
    <row r="5796" ht="15.75" customHeight="1">
      <c r="E5796" s="1" t="s">
        <v>1106</v>
      </c>
    </row>
    <row r="5797" ht="15.75" customHeight="1">
      <c r="E5797" s="1" t="s">
        <v>1106</v>
      </c>
    </row>
    <row r="5798" ht="15.75" customHeight="1">
      <c r="E5798" s="1" t="s">
        <v>1106</v>
      </c>
    </row>
    <row r="5799" ht="15.75" customHeight="1">
      <c r="E5799" s="1" t="s">
        <v>1106</v>
      </c>
    </row>
    <row r="5800" ht="15.75" customHeight="1">
      <c r="E5800" s="1" t="s">
        <v>1106</v>
      </c>
    </row>
    <row r="5801" ht="15.75" customHeight="1">
      <c r="E5801" s="1" t="s">
        <v>1106</v>
      </c>
    </row>
    <row r="5802" ht="15.75" customHeight="1">
      <c r="E5802" s="1" t="s">
        <v>1106</v>
      </c>
    </row>
    <row r="5803" ht="15.75" customHeight="1">
      <c r="E5803" s="1" t="s">
        <v>1106</v>
      </c>
    </row>
    <row r="5804" ht="15.75" customHeight="1">
      <c r="E5804" s="1" t="s">
        <v>1106</v>
      </c>
    </row>
    <row r="5805" ht="15.75" customHeight="1">
      <c r="E5805" s="1" t="s">
        <v>1106</v>
      </c>
    </row>
    <row r="5806" ht="15.75" customHeight="1">
      <c r="E5806" s="1" t="s">
        <v>1106</v>
      </c>
    </row>
    <row r="5807" ht="15.75" customHeight="1">
      <c r="E5807" s="1" t="s">
        <v>1106</v>
      </c>
    </row>
    <row r="5808" ht="15.75" customHeight="1">
      <c r="E5808" s="1" t="s">
        <v>1106</v>
      </c>
    </row>
    <row r="5809" ht="15.75" customHeight="1">
      <c r="E5809" s="1" t="s">
        <v>1106</v>
      </c>
    </row>
    <row r="5810" ht="15.75" customHeight="1">
      <c r="E5810" s="1" t="s">
        <v>1106</v>
      </c>
    </row>
    <row r="5811" ht="15.75" customHeight="1">
      <c r="E5811" s="1" t="s">
        <v>1106</v>
      </c>
    </row>
    <row r="5812" ht="15.75" customHeight="1">
      <c r="E5812" s="1" t="s">
        <v>1106</v>
      </c>
    </row>
    <row r="5813" ht="15.75" customHeight="1">
      <c r="E5813" s="1" t="s">
        <v>1106</v>
      </c>
    </row>
    <row r="5814" ht="15.75" customHeight="1">
      <c r="E5814" s="1" t="s">
        <v>1106</v>
      </c>
    </row>
    <row r="5815" ht="15.75" customHeight="1">
      <c r="E5815" s="1" t="s">
        <v>1106</v>
      </c>
    </row>
    <row r="5816" ht="15.75" customHeight="1">
      <c r="E5816" s="1" t="s">
        <v>1106</v>
      </c>
    </row>
    <row r="5817" ht="15.75" customHeight="1">
      <c r="E5817" s="1" t="s">
        <v>1106</v>
      </c>
    </row>
    <row r="5818" ht="15.75" customHeight="1">
      <c r="E5818" s="1" t="s">
        <v>1106</v>
      </c>
    </row>
    <row r="5819" ht="15.75" customHeight="1">
      <c r="E5819" s="1" t="s">
        <v>1106</v>
      </c>
    </row>
    <row r="5820" ht="15.75" customHeight="1">
      <c r="E5820" s="1" t="s">
        <v>1106</v>
      </c>
    </row>
    <row r="5821" ht="15.75" customHeight="1">
      <c r="E5821" s="1" t="s">
        <v>1106</v>
      </c>
    </row>
    <row r="5822" ht="15.75" customHeight="1">
      <c r="E5822" s="1" t="s">
        <v>1106</v>
      </c>
    </row>
    <row r="5823" ht="15.75" customHeight="1">
      <c r="E5823" s="1" t="s">
        <v>1106</v>
      </c>
    </row>
    <row r="5824" ht="15.75" customHeight="1">
      <c r="E5824" s="1" t="s">
        <v>1106</v>
      </c>
    </row>
    <row r="5825" ht="15.75" customHeight="1">
      <c r="E5825" s="1" t="s">
        <v>1106</v>
      </c>
    </row>
    <row r="5826" ht="15.75" customHeight="1">
      <c r="E5826" s="1" t="s">
        <v>1106</v>
      </c>
    </row>
    <row r="5827" ht="15.75" customHeight="1">
      <c r="E5827" s="1" t="s">
        <v>1106</v>
      </c>
    </row>
    <row r="5828" ht="15.75" customHeight="1">
      <c r="E5828" s="1" t="s">
        <v>1106</v>
      </c>
    </row>
    <row r="5829" ht="15.75" customHeight="1">
      <c r="E5829" s="1" t="s">
        <v>1106</v>
      </c>
    </row>
    <row r="5830" ht="15.75" customHeight="1">
      <c r="E5830" s="1" t="s">
        <v>1106</v>
      </c>
    </row>
    <row r="5831" ht="15.75" customHeight="1">
      <c r="E5831" s="1" t="s">
        <v>1106</v>
      </c>
    </row>
    <row r="5832" ht="15.75" customHeight="1">
      <c r="E5832" s="1" t="s">
        <v>1106</v>
      </c>
    </row>
    <row r="5833" ht="15.75" customHeight="1">
      <c r="E5833" s="1" t="s">
        <v>1106</v>
      </c>
    </row>
    <row r="5834" ht="15.75" customHeight="1">
      <c r="E5834" s="1" t="s">
        <v>1106</v>
      </c>
    </row>
    <row r="5835" ht="15.75" customHeight="1">
      <c r="E5835" s="1" t="s">
        <v>1106</v>
      </c>
    </row>
    <row r="5836" ht="15.75" customHeight="1">
      <c r="E5836" s="1" t="s">
        <v>1106</v>
      </c>
    </row>
    <row r="5837" ht="15.75" customHeight="1">
      <c r="E5837" s="1" t="s">
        <v>1106</v>
      </c>
    </row>
    <row r="5838" ht="15.75" customHeight="1">
      <c r="E5838" s="1" t="s">
        <v>1106</v>
      </c>
    </row>
    <row r="5839" ht="15.75" customHeight="1">
      <c r="E5839" s="1" t="s">
        <v>1106</v>
      </c>
    </row>
    <row r="5840" ht="15.75" customHeight="1">
      <c r="E5840" s="1" t="s">
        <v>1106</v>
      </c>
    </row>
    <row r="5841" ht="15.75" customHeight="1">
      <c r="E5841" s="1" t="s">
        <v>1106</v>
      </c>
    </row>
    <row r="5842" ht="15.75" customHeight="1">
      <c r="E5842" s="1" t="s">
        <v>1106</v>
      </c>
    </row>
    <row r="5843" ht="15.75" customHeight="1">
      <c r="E5843" s="1" t="s">
        <v>1106</v>
      </c>
    </row>
    <row r="5844" ht="15.75" customHeight="1">
      <c r="E5844" s="1" t="s">
        <v>1106</v>
      </c>
    </row>
    <row r="5845" ht="15.75" customHeight="1">
      <c r="E5845" s="1" t="s">
        <v>1106</v>
      </c>
    </row>
    <row r="5846" ht="15.75" customHeight="1">
      <c r="E5846" s="1" t="s">
        <v>1106</v>
      </c>
    </row>
    <row r="5847" ht="15.75" customHeight="1">
      <c r="E5847" s="1" t="s">
        <v>1106</v>
      </c>
    </row>
    <row r="5848" ht="15.75" customHeight="1">
      <c r="E5848" s="1" t="s">
        <v>1106</v>
      </c>
    </row>
    <row r="5849" ht="15.75" customHeight="1">
      <c r="E5849" s="1" t="s">
        <v>1106</v>
      </c>
    </row>
    <row r="5850" ht="15.75" customHeight="1">
      <c r="E5850" s="1" t="s">
        <v>1106</v>
      </c>
    </row>
    <row r="5851" ht="15.75" customHeight="1">
      <c r="E5851" s="1" t="s">
        <v>1106</v>
      </c>
    </row>
    <row r="5852" ht="15.75" customHeight="1">
      <c r="E5852" s="1" t="s">
        <v>1106</v>
      </c>
    </row>
    <row r="5853" ht="15.75" customHeight="1">
      <c r="E5853" s="1" t="s">
        <v>1106</v>
      </c>
    </row>
    <row r="5854" ht="15.75" customHeight="1">
      <c r="E5854" s="1" t="s">
        <v>1106</v>
      </c>
    </row>
    <row r="5855" ht="15.75" customHeight="1">
      <c r="E5855" s="1" t="s">
        <v>1106</v>
      </c>
    </row>
    <row r="5856" ht="15.75" customHeight="1">
      <c r="E5856" s="1" t="s">
        <v>1106</v>
      </c>
    </row>
    <row r="5857" ht="15.75" customHeight="1">
      <c r="E5857" s="1" t="s">
        <v>1106</v>
      </c>
    </row>
    <row r="5858" ht="15.75" customHeight="1">
      <c r="E5858" s="1" t="s">
        <v>1106</v>
      </c>
    </row>
    <row r="5859" ht="15.75" customHeight="1">
      <c r="E5859" s="1" t="s">
        <v>1106</v>
      </c>
    </row>
    <row r="5860" ht="15.75" customHeight="1">
      <c r="E5860" s="1" t="s">
        <v>1106</v>
      </c>
    </row>
    <row r="5861" ht="15.75" customHeight="1">
      <c r="E5861" s="1" t="s">
        <v>1106</v>
      </c>
    </row>
    <row r="5862" ht="15.75" customHeight="1">
      <c r="E5862" s="1" t="s">
        <v>1106</v>
      </c>
    </row>
    <row r="5863" ht="15.75" customHeight="1">
      <c r="E5863" s="1" t="s">
        <v>1106</v>
      </c>
    </row>
    <row r="5864" ht="15.75" customHeight="1">
      <c r="E5864" s="1" t="s">
        <v>1106</v>
      </c>
    </row>
    <row r="5865" ht="15.75" customHeight="1">
      <c r="E5865" s="1" t="s">
        <v>1106</v>
      </c>
    </row>
    <row r="5866" ht="15.75" customHeight="1">
      <c r="E5866" s="1" t="s">
        <v>1106</v>
      </c>
    </row>
    <row r="5867" ht="15.75" customHeight="1">
      <c r="E5867" s="1" t="s">
        <v>1106</v>
      </c>
    </row>
    <row r="5868" ht="15.75" customHeight="1">
      <c r="E5868" s="1" t="s">
        <v>1106</v>
      </c>
    </row>
    <row r="5869" ht="15.75" customHeight="1">
      <c r="E5869" s="1" t="s">
        <v>1106</v>
      </c>
    </row>
    <row r="5870" ht="15.75" customHeight="1">
      <c r="E5870" s="1" t="s">
        <v>1106</v>
      </c>
    </row>
    <row r="5871" ht="15.75" customHeight="1">
      <c r="E5871" s="1" t="s">
        <v>1106</v>
      </c>
    </row>
    <row r="5872" ht="15.75" customHeight="1">
      <c r="E5872" s="1" t="s">
        <v>1106</v>
      </c>
    </row>
    <row r="5873" ht="15.75" customHeight="1">
      <c r="E5873" s="1" t="s">
        <v>1106</v>
      </c>
    </row>
    <row r="5874" ht="15.75" customHeight="1">
      <c r="E5874" s="1" t="s">
        <v>1106</v>
      </c>
    </row>
    <row r="5875" ht="15.75" customHeight="1">
      <c r="E5875" s="1" t="s">
        <v>1106</v>
      </c>
    </row>
    <row r="5876" ht="15.75" customHeight="1">
      <c r="E5876" s="1" t="s">
        <v>1106</v>
      </c>
    </row>
    <row r="5877" ht="15.75" customHeight="1">
      <c r="E5877" s="1" t="s">
        <v>1106</v>
      </c>
    </row>
    <row r="5878" ht="15.75" customHeight="1">
      <c r="E5878" s="1" t="s">
        <v>1106</v>
      </c>
    </row>
    <row r="5879" ht="15.75" customHeight="1">
      <c r="E5879" s="1" t="s">
        <v>1106</v>
      </c>
    </row>
    <row r="5880" ht="15.75" customHeight="1">
      <c r="E5880" s="1" t="s">
        <v>1106</v>
      </c>
    </row>
    <row r="5881" ht="15.75" customHeight="1">
      <c r="E5881" s="1" t="s">
        <v>1106</v>
      </c>
    </row>
    <row r="5882" ht="15.75" customHeight="1">
      <c r="E5882" s="1" t="s">
        <v>1106</v>
      </c>
    </row>
    <row r="5883" ht="15.75" customHeight="1">
      <c r="E5883" s="1" t="s">
        <v>1106</v>
      </c>
    </row>
    <row r="5884" ht="15.75" customHeight="1">
      <c r="E5884" s="1" t="s">
        <v>1106</v>
      </c>
    </row>
    <row r="5885" ht="15.75" customHeight="1">
      <c r="E5885" s="1" t="s">
        <v>1106</v>
      </c>
    </row>
    <row r="5886" ht="15.75" customHeight="1">
      <c r="E5886" s="1" t="s">
        <v>1106</v>
      </c>
    </row>
    <row r="5887" ht="15.75" customHeight="1">
      <c r="E5887" s="1" t="s">
        <v>1106</v>
      </c>
    </row>
    <row r="5888" ht="15.75" customHeight="1">
      <c r="E5888" s="1" t="s">
        <v>1106</v>
      </c>
    </row>
    <row r="5889" ht="15.75" customHeight="1">
      <c r="E5889" s="1" t="s">
        <v>1106</v>
      </c>
    </row>
    <row r="5890" ht="15.75" customHeight="1">
      <c r="E5890" s="1" t="s">
        <v>1106</v>
      </c>
    </row>
    <row r="5891" ht="15.75" customHeight="1">
      <c r="E5891" s="1" t="s">
        <v>1106</v>
      </c>
    </row>
    <row r="5892" ht="15.75" customHeight="1">
      <c r="E5892" s="1" t="s">
        <v>1106</v>
      </c>
    </row>
    <row r="5893" ht="15.75" customHeight="1">
      <c r="E5893" s="1" t="s">
        <v>1106</v>
      </c>
    </row>
    <row r="5894" ht="15.75" customHeight="1">
      <c r="E5894" s="1" t="s">
        <v>1106</v>
      </c>
    </row>
    <row r="5895" ht="15.75" customHeight="1">
      <c r="E5895" s="1" t="s">
        <v>1106</v>
      </c>
    </row>
    <row r="5896" ht="15.75" customHeight="1">
      <c r="E5896" s="1" t="s">
        <v>1106</v>
      </c>
    </row>
    <row r="5897" ht="15.75" customHeight="1">
      <c r="E5897" s="1" t="s">
        <v>1106</v>
      </c>
    </row>
    <row r="5898" ht="15.75" customHeight="1">
      <c r="E5898" s="1" t="s">
        <v>1106</v>
      </c>
    </row>
    <row r="5899" ht="15.75" customHeight="1">
      <c r="E5899" s="1" t="s">
        <v>1106</v>
      </c>
    </row>
    <row r="5900" ht="15.75" customHeight="1">
      <c r="E5900" s="1" t="s">
        <v>1106</v>
      </c>
    </row>
    <row r="5901" ht="15.75" customHeight="1">
      <c r="E5901" s="1" t="s">
        <v>1106</v>
      </c>
    </row>
    <row r="5902" ht="15.75" customHeight="1">
      <c r="E5902" s="1" t="s">
        <v>1106</v>
      </c>
    </row>
    <row r="5903" ht="15.75" customHeight="1">
      <c r="E5903" s="1" t="s">
        <v>1106</v>
      </c>
    </row>
    <row r="5904" ht="15.75" customHeight="1">
      <c r="E5904" s="1" t="s">
        <v>1106</v>
      </c>
    </row>
    <row r="5905" ht="15.75" customHeight="1">
      <c r="E5905" s="1" t="s">
        <v>1106</v>
      </c>
    </row>
    <row r="5906" ht="15.75" customHeight="1">
      <c r="E5906" s="1" t="s">
        <v>1106</v>
      </c>
    </row>
    <row r="5907" ht="15.75" customHeight="1">
      <c r="E5907" s="1" t="s">
        <v>1106</v>
      </c>
    </row>
    <row r="5908" ht="15.75" customHeight="1">
      <c r="E5908" s="1" t="s">
        <v>1106</v>
      </c>
    </row>
    <row r="5909" ht="15.75" customHeight="1">
      <c r="E5909" s="1" t="s">
        <v>1106</v>
      </c>
    </row>
    <row r="5910" ht="15.75" customHeight="1">
      <c r="E5910" s="1" t="s">
        <v>1106</v>
      </c>
    </row>
    <row r="5911" ht="15.75" customHeight="1">
      <c r="E5911" s="1" t="s">
        <v>1106</v>
      </c>
    </row>
    <row r="5912" ht="15.75" customHeight="1">
      <c r="E5912" s="1" t="s">
        <v>1106</v>
      </c>
    </row>
    <row r="5913" ht="15.75" customHeight="1">
      <c r="E5913" s="1" t="s">
        <v>1106</v>
      </c>
    </row>
    <row r="5914" ht="15.75" customHeight="1">
      <c r="E5914" s="1" t="s">
        <v>1106</v>
      </c>
    </row>
    <row r="5915" ht="15.75" customHeight="1">
      <c r="E5915" s="1" t="s">
        <v>1106</v>
      </c>
    </row>
    <row r="5916" ht="15.75" customHeight="1">
      <c r="E5916" s="1" t="s">
        <v>1106</v>
      </c>
    </row>
    <row r="5917" ht="15.75" customHeight="1">
      <c r="E5917" s="1" t="s">
        <v>1106</v>
      </c>
    </row>
    <row r="5918" ht="15.75" customHeight="1">
      <c r="E5918" s="1" t="s">
        <v>1106</v>
      </c>
    </row>
    <row r="5919" ht="15.75" customHeight="1">
      <c r="E5919" s="1" t="s">
        <v>1106</v>
      </c>
    </row>
    <row r="5920" ht="15.75" customHeight="1">
      <c r="E5920" s="1" t="s">
        <v>1106</v>
      </c>
    </row>
    <row r="5921" ht="15.75" customHeight="1">
      <c r="E5921" s="1" t="s">
        <v>1106</v>
      </c>
    </row>
    <row r="5922" ht="15.75" customHeight="1">
      <c r="E5922" s="1" t="s">
        <v>1106</v>
      </c>
    </row>
    <row r="5923" ht="15.75" customHeight="1">
      <c r="E5923" s="1" t="s">
        <v>1106</v>
      </c>
    </row>
    <row r="5924" ht="15.75" customHeight="1">
      <c r="E5924" s="1" t="s">
        <v>1106</v>
      </c>
    </row>
    <row r="5925" ht="15.75" customHeight="1">
      <c r="E5925" s="1" t="s">
        <v>1106</v>
      </c>
    </row>
    <row r="5926" ht="15.75" customHeight="1">
      <c r="E5926" s="1" t="s">
        <v>1106</v>
      </c>
    </row>
    <row r="5927" ht="15.75" customHeight="1">
      <c r="E5927" s="1" t="s">
        <v>1106</v>
      </c>
    </row>
    <row r="5928" ht="15.75" customHeight="1">
      <c r="E5928" s="1" t="s">
        <v>1106</v>
      </c>
    </row>
    <row r="5929" ht="15.75" customHeight="1">
      <c r="E5929" s="1" t="s">
        <v>1106</v>
      </c>
    </row>
    <row r="5930" ht="15.75" customHeight="1">
      <c r="E5930" s="1" t="s">
        <v>1106</v>
      </c>
    </row>
    <row r="5931" ht="15.75" customHeight="1">
      <c r="E5931" s="1" t="s">
        <v>1106</v>
      </c>
    </row>
    <row r="5932" ht="15.75" customHeight="1">
      <c r="E5932" s="1" t="s">
        <v>1106</v>
      </c>
    </row>
    <row r="5933" ht="15.75" customHeight="1">
      <c r="E5933" s="1" t="s">
        <v>1106</v>
      </c>
    </row>
    <row r="5934" ht="15.75" customHeight="1">
      <c r="E5934" s="1" t="s">
        <v>1106</v>
      </c>
    </row>
    <row r="5935" ht="15.75" customHeight="1">
      <c r="E5935" s="1" t="s">
        <v>1106</v>
      </c>
    </row>
    <row r="5936" ht="15.75" customHeight="1">
      <c r="E5936" s="1" t="s">
        <v>1106</v>
      </c>
    </row>
    <row r="5937" ht="15.75" customHeight="1">
      <c r="E5937" s="1" t="s">
        <v>1106</v>
      </c>
    </row>
    <row r="5938" ht="15.75" customHeight="1">
      <c r="E5938" s="1" t="s">
        <v>1106</v>
      </c>
    </row>
    <row r="5939" ht="15.75" customHeight="1">
      <c r="E5939" s="1" t="s">
        <v>1106</v>
      </c>
    </row>
    <row r="5940" ht="15.75" customHeight="1">
      <c r="E5940" s="1" t="s">
        <v>1106</v>
      </c>
    </row>
    <row r="5941" ht="15.75" customHeight="1">
      <c r="E5941" s="1" t="s">
        <v>1106</v>
      </c>
    </row>
    <row r="5942" ht="15.75" customHeight="1">
      <c r="E5942" s="1" t="s">
        <v>1106</v>
      </c>
    </row>
    <row r="5943" ht="15.75" customHeight="1">
      <c r="E5943" s="1" t="s">
        <v>1106</v>
      </c>
    </row>
    <row r="5944" ht="15.75" customHeight="1">
      <c r="E5944" s="1" t="s">
        <v>1106</v>
      </c>
    </row>
    <row r="5945" ht="15.75" customHeight="1">
      <c r="E5945" s="1" t="s">
        <v>1106</v>
      </c>
    </row>
    <row r="5946" ht="15.75" customHeight="1">
      <c r="E5946" s="1" t="s">
        <v>1106</v>
      </c>
    </row>
    <row r="5947" ht="15.75" customHeight="1">
      <c r="E5947" s="1" t="s">
        <v>1106</v>
      </c>
    </row>
    <row r="5948" ht="15.75" customHeight="1">
      <c r="E5948" s="1" t="s">
        <v>1106</v>
      </c>
    </row>
    <row r="5949" ht="15.75" customHeight="1">
      <c r="E5949" s="1" t="s">
        <v>1106</v>
      </c>
    </row>
    <row r="5950" ht="15.75" customHeight="1">
      <c r="E5950" s="1" t="s">
        <v>1106</v>
      </c>
    </row>
    <row r="5951" ht="15.75" customHeight="1">
      <c r="E5951" s="1" t="s">
        <v>1106</v>
      </c>
    </row>
    <row r="5952" ht="15.75" customHeight="1">
      <c r="E5952" s="1" t="s">
        <v>1106</v>
      </c>
    </row>
    <row r="5953" ht="15.75" customHeight="1">
      <c r="E5953" s="1" t="s">
        <v>1106</v>
      </c>
    </row>
    <row r="5954" ht="15.75" customHeight="1">
      <c r="E5954" s="1" t="s">
        <v>1106</v>
      </c>
    </row>
    <row r="5955" ht="15.75" customHeight="1">
      <c r="E5955" s="1" t="s">
        <v>1106</v>
      </c>
    </row>
    <row r="5956" ht="15.75" customHeight="1">
      <c r="E5956" s="1" t="s">
        <v>1106</v>
      </c>
    </row>
    <row r="5957" ht="15.75" customHeight="1">
      <c r="E5957" s="1" t="s">
        <v>1106</v>
      </c>
    </row>
    <row r="5958" ht="15.75" customHeight="1">
      <c r="E5958" s="1" t="s">
        <v>1106</v>
      </c>
    </row>
    <row r="5959" ht="15.75" customHeight="1">
      <c r="E5959" s="1" t="s">
        <v>1106</v>
      </c>
    </row>
    <row r="5960" ht="15.75" customHeight="1">
      <c r="E5960" s="1" t="s">
        <v>1106</v>
      </c>
    </row>
    <row r="5961" ht="15.75" customHeight="1">
      <c r="E5961" s="1" t="s">
        <v>1106</v>
      </c>
    </row>
    <row r="5962" ht="15.75" customHeight="1">
      <c r="E5962" s="1" t="s">
        <v>1106</v>
      </c>
    </row>
    <row r="5963" ht="15.75" customHeight="1">
      <c r="E5963" s="1" t="s">
        <v>1106</v>
      </c>
    </row>
    <row r="5964" ht="15.75" customHeight="1">
      <c r="E5964" s="1" t="s">
        <v>1106</v>
      </c>
    </row>
    <row r="5965" ht="15.75" customHeight="1">
      <c r="E5965" s="1" t="s">
        <v>1106</v>
      </c>
    </row>
    <row r="5966" ht="15.75" customHeight="1">
      <c r="E5966" s="1" t="s">
        <v>1106</v>
      </c>
    </row>
    <row r="5967" ht="15.75" customHeight="1">
      <c r="E5967" s="1" t="s">
        <v>1106</v>
      </c>
    </row>
    <row r="5968" ht="15.75" customHeight="1">
      <c r="E5968" s="1" t="s">
        <v>1106</v>
      </c>
    </row>
    <row r="5969" ht="15.75" customHeight="1">
      <c r="E5969" s="1" t="s">
        <v>1106</v>
      </c>
    </row>
    <row r="5970" ht="15.75" customHeight="1">
      <c r="E5970" s="1" t="s">
        <v>1106</v>
      </c>
    </row>
    <row r="5971" ht="15.75" customHeight="1">
      <c r="E5971" s="1" t="s">
        <v>1106</v>
      </c>
    </row>
    <row r="5972" ht="15.75" customHeight="1">
      <c r="E5972" s="1" t="s">
        <v>1106</v>
      </c>
    </row>
    <row r="5973" ht="15.75" customHeight="1">
      <c r="E5973" s="1" t="s">
        <v>1106</v>
      </c>
    </row>
    <row r="5974" ht="15.75" customHeight="1">
      <c r="E5974" s="1" t="s">
        <v>1106</v>
      </c>
    </row>
    <row r="5975" ht="15.75" customHeight="1">
      <c r="E5975" s="1" t="s">
        <v>1106</v>
      </c>
    </row>
    <row r="5976" ht="15.75" customHeight="1">
      <c r="E5976" s="1" t="s">
        <v>1106</v>
      </c>
    </row>
    <row r="5977" ht="15.75" customHeight="1">
      <c r="E5977" s="1" t="s">
        <v>1106</v>
      </c>
    </row>
    <row r="5978" ht="15.75" customHeight="1">
      <c r="E5978" s="1" t="s">
        <v>1106</v>
      </c>
    </row>
    <row r="5979" ht="15.75" customHeight="1">
      <c r="E5979" s="1" t="s">
        <v>1106</v>
      </c>
    </row>
    <row r="5980" ht="15.75" customHeight="1">
      <c r="E5980" s="1" t="s">
        <v>1106</v>
      </c>
    </row>
    <row r="5981" ht="15.75" customHeight="1">
      <c r="E5981" s="1" t="s">
        <v>1106</v>
      </c>
    </row>
    <row r="5982" ht="15.75" customHeight="1">
      <c r="E5982" s="1" t="s">
        <v>1106</v>
      </c>
    </row>
    <row r="5983" ht="15.75" customHeight="1">
      <c r="E5983" s="1" t="s">
        <v>1106</v>
      </c>
    </row>
    <row r="5984" ht="15.75" customHeight="1">
      <c r="E5984" s="1" t="s">
        <v>1106</v>
      </c>
    </row>
    <row r="5985" ht="15.75" customHeight="1">
      <c r="E5985" s="1" t="s">
        <v>1106</v>
      </c>
    </row>
    <row r="5986" ht="15.75" customHeight="1">
      <c r="E5986" s="1" t="s">
        <v>1106</v>
      </c>
    </row>
    <row r="5987" ht="15.75" customHeight="1">
      <c r="E5987" s="1" t="s">
        <v>1106</v>
      </c>
    </row>
    <row r="5988" ht="15.75" customHeight="1">
      <c r="E5988" s="1" t="s">
        <v>1106</v>
      </c>
    </row>
    <row r="5989" ht="15.75" customHeight="1">
      <c r="E5989" s="1" t="s">
        <v>1106</v>
      </c>
    </row>
    <row r="5990" ht="15.75" customHeight="1">
      <c r="E5990" s="1" t="s">
        <v>1106</v>
      </c>
    </row>
    <row r="5991" ht="15.75" customHeight="1">
      <c r="E5991" s="1" t="s">
        <v>1106</v>
      </c>
    </row>
    <row r="5992" ht="15.75" customHeight="1">
      <c r="E5992" s="1" t="s">
        <v>1106</v>
      </c>
    </row>
    <row r="5993" ht="15.75" customHeight="1">
      <c r="E5993" s="1" t="s">
        <v>1106</v>
      </c>
    </row>
    <row r="5994" ht="15.75" customHeight="1">
      <c r="E5994" s="1" t="s">
        <v>1106</v>
      </c>
    </row>
    <row r="5995" ht="15.75" customHeight="1">
      <c r="E5995" s="1" t="s">
        <v>1106</v>
      </c>
    </row>
    <row r="5996" ht="15.75" customHeight="1">
      <c r="E5996" s="1" t="s">
        <v>1106</v>
      </c>
    </row>
    <row r="5997" ht="15.75" customHeight="1">
      <c r="E5997" s="1" t="s">
        <v>1106</v>
      </c>
    </row>
    <row r="5998" ht="15.75" customHeight="1">
      <c r="E5998" s="1" t="s">
        <v>1106</v>
      </c>
    </row>
    <row r="5999" ht="15.75" customHeight="1">
      <c r="E5999" s="1" t="s">
        <v>1106</v>
      </c>
    </row>
    <row r="6000" ht="15.75" customHeight="1">
      <c r="E6000" s="1" t="s">
        <v>1106</v>
      </c>
    </row>
    <row r="6001" ht="15.75" customHeight="1">
      <c r="E6001" s="1" t="s">
        <v>1106</v>
      </c>
    </row>
    <row r="6002" ht="15.75" customHeight="1">
      <c r="E6002" s="1" t="s">
        <v>1106</v>
      </c>
    </row>
    <row r="6003" ht="15.75" customHeight="1">
      <c r="E6003" s="1" t="s">
        <v>1106</v>
      </c>
    </row>
    <row r="6004" ht="15.75" customHeight="1">
      <c r="E6004" s="1" t="s">
        <v>1106</v>
      </c>
    </row>
    <row r="6005" ht="15.75" customHeight="1">
      <c r="E6005" s="1" t="s">
        <v>1106</v>
      </c>
    </row>
    <row r="6006" ht="15.75" customHeight="1">
      <c r="E6006" s="1" t="s">
        <v>1106</v>
      </c>
    </row>
    <row r="6007" ht="15.75" customHeight="1">
      <c r="E6007" s="1" t="s">
        <v>1106</v>
      </c>
    </row>
    <row r="6008" ht="15.75" customHeight="1">
      <c r="E6008" s="1" t="s">
        <v>1106</v>
      </c>
    </row>
    <row r="6009" ht="15.75" customHeight="1">
      <c r="E6009" s="1" t="s">
        <v>1106</v>
      </c>
    </row>
    <row r="6010" ht="15.75" customHeight="1">
      <c r="E6010" s="1" t="s">
        <v>1106</v>
      </c>
    </row>
    <row r="6011" ht="15.75" customHeight="1">
      <c r="E6011" s="1" t="s">
        <v>1106</v>
      </c>
    </row>
    <row r="6012" ht="15.75" customHeight="1">
      <c r="E6012" s="1" t="s">
        <v>1106</v>
      </c>
    </row>
    <row r="6013" ht="15.75" customHeight="1">
      <c r="E6013" s="1" t="s">
        <v>1106</v>
      </c>
    </row>
    <row r="6014" ht="15.75" customHeight="1">
      <c r="E6014" s="1" t="s">
        <v>1106</v>
      </c>
    </row>
    <row r="6015" ht="15.75" customHeight="1">
      <c r="E6015" s="1" t="s">
        <v>1106</v>
      </c>
    </row>
    <row r="6016" ht="15.75" customHeight="1">
      <c r="E6016" s="1" t="s">
        <v>1106</v>
      </c>
    </row>
    <row r="6017" ht="15.75" customHeight="1">
      <c r="E6017" s="1" t="s">
        <v>1106</v>
      </c>
    </row>
    <row r="6018" ht="15.75" customHeight="1">
      <c r="E6018" s="1" t="s">
        <v>1106</v>
      </c>
    </row>
    <row r="6019" ht="15.75" customHeight="1">
      <c r="E6019" s="1" t="s">
        <v>1106</v>
      </c>
    </row>
    <row r="6020" ht="15.75" customHeight="1">
      <c r="E6020" s="1" t="s">
        <v>1106</v>
      </c>
    </row>
    <row r="6021" ht="15.75" customHeight="1">
      <c r="E6021" s="1" t="s">
        <v>1106</v>
      </c>
    </row>
    <row r="6022" ht="15.75" customHeight="1">
      <c r="E6022" s="1" t="s">
        <v>1106</v>
      </c>
    </row>
    <row r="6023" ht="15.75" customHeight="1">
      <c r="E6023" s="1" t="s">
        <v>1106</v>
      </c>
    </row>
    <row r="6024" ht="15.75" customHeight="1">
      <c r="E6024" s="1" t="s">
        <v>1106</v>
      </c>
    </row>
    <row r="6025" ht="15.75" customHeight="1">
      <c r="E6025" s="1" t="s">
        <v>1106</v>
      </c>
    </row>
    <row r="6026" ht="15.75" customHeight="1">
      <c r="E6026" s="1" t="s">
        <v>1106</v>
      </c>
    </row>
    <row r="6027" ht="15.75" customHeight="1">
      <c r="E6027" s="1" t="s">
        <v>1106</v>
      </c>
    </row>
    <row r="6028" ht="15.75" customHeight="1">
      <c r="E6028" s="1" t="s">
        <v>1106</v>
      </c>
    </row>
    <row r="6029" ht="15.75" customHeight="1">
      <c r="E6029" s="1" t="s">
        <v>1106</v>
      </c>
    </row>
    <row r="6030" ht="15.75" customHeight="1">
      <c r="E6030" s="1" t="s">
        <v>1106</v>
      </c>
    </row>
    <row r="6031" ht="15.75" customHeight="1">
      <c r="E6031" s="1" t="s">
        <v>1106</v>
      </c>
    </row>
    <row r="6032" ht="15.75" customHeight="1">
      <c r="E6032" s="1" t="s">
        <v>1106</v>
      </c>
    </row>
    <row r="6033" ht="15.75" customHeight="1">
      <c r="E6033" s="1" t="s">
        <v>1106</v>
      </c>
    </row>
    <row r="6034" ht="15.75" customHeight="1">
      <c r="E6034" s="1" t="s">
        <v>1106</v>
      </c>
    </row>
    <row r="6035" ht="15.75" customHeight="1">
      <c r="E6035" s="1" t="s">
        <v>1106</v>
      </c>
    </row>
    <row r="6036" ht="15.75" customHeight="1">
      <c r="E6036" s="1" t="s">
        <v>1106</v>
      </c>
    </row>
    <row r="6037" ht="15.75" customHeight="1">
      <c r="E6037" s="1" t="s">
        <v>1106</v>
      </c>
    </row>
    <row r="6038" ht="15.75" customHeight="1">
      <c r="E6038" s="1" t="s">
        <v>1106</v>
      </c>
    </row>
    <row r="6039" ht="15.75" customHeight="1">
      <c r="E6039" s="1" t="s">
        <v>1106</v>
      </c>
    </row>
    <row r="6040" ht="15.75" customHeight="1">
      <c r="E6040" s="1" t="s">
        <v>1106</v>
      </c>
    </row>
    <row r="6041" ht="15.75" customHeight="1">
      <c r="E6041" s="1" t="s">
        <v>1106</v>
      </c>
    </row>
    <row r="6042" ht="15.75" customHeight="1">
      <c r="E6042" s="1" t="s">
        <v>1106</v>
      </c>
    </row>
    <row r="6043" ht="15.75" customHeight="1">
      <c r="E6043" s="1" t="s">
        <v>1106</v>
      </c>
    </row>
    <row r="6044" ht="15.75" customHeight="1">
      <c r="E6044" s="1" t="s">
        <v>1106</v>
      </c>
    </row>
    <row r="6045" ht="15.75" customHeight="1">
      <c r="E6045" s="1" t="s">
        <v>1106</v>
      </c>
    </row>
    <row r="6046" ht="15.75" customHeight="1">
      <c r="E6046" s="1" t="s">
        <v>1106</v>
      </c>
    </row>
    <row r="6047" ht="15.75" customHeight="1">
      <c r="E6047" s="1" t="s">
        <v>1106</v>
      </c>
    </row>
    <row r="6048" ht="15.75" customHeight="1">
      <c r="E6048" s="1" t="s">
        <v>1106</v>
      </c>
    </row>
    <row r="6049" ht="15.75" customHeight="1">
      <c r="E6049" s="1" t="s">
        <v>1106</v>
      </c>
    </row>
    <row r="6050" ht="15.75" customHeight="1">
      <c r="E6050" s="1" t="s">
        <v>1106</v>
      </c>
    </row>
    <row r="6051" ht="15.75" customHeight="1">
      <c r="E6051" s="1" t="s">
        <v>1106</v>
      </c>
    </row>
    <row r="6052" ht="15.75" customHeight="1">
      <c r="E6052" s="1" t="s">
        <v>1106</v>
      </c>
    </row>
    <row r="6053" ht="15.75" customHeight="1">
      <c r="E6053" s="1" t="s">
        <v>1106</v>
      </c>
    </row>
    <row r="6054" ht="15.75" customHeight="1">
      <c r="E6054" s="1" t="s">
        <v>1106</v>
      </c>
    </row>
    <row r="6055" ht="15.75" customHeight="1">
      <c r="E6055" s="1" t="s">
        <v>1106</v>
      </c>
    </row>
    <row r="6056" ht="15.75" customHeight="1">
      <c r="E6056" s="1" t="s">
        <v>1106</v>
      </c>
    </row>
    <row r="6057" ht="15.75" customHeight="1">
      <c r="E6057" s="1" t="s">
        <v>1106</v>
      </c>
    </row>
    <row r="6058" ht="15.75" customHeight="1">
      <c r="E6058" s="1" t="s">
        <v>1106</v>
      </c>
    </row>
    <row r="6059" ht="15.75" customHeight="1">
      <c r="E6059" s="1" t="s">
        <v>1106</v>
      </c>
    </row>
    <row r="6060" ht="15.75" customHeight="1">
      <c r="E6060" s="1" t="s">
        <v>1106</v>
      </c>
    </row>
    <row r="6061" ht="15.75" customHeight="1">
      <c r="E6061" s="1" t="s">
        <v>1106</v>
      </c>
    </row>
    <row r="6062" ht="15.75" customHeight="1">
      <c r="E6062" s="1" t="s">
        <v>1106</v>
      </c>
    </row>
    <row r="6063" ht="15.75" customHeight="1">
      <c r="E6063" s="1" t="s">
        <v>1106</v>
      </c>
    </row>
    <row r="6064" ht="15.75" customHeight="1">
      <c r="E6064" s="1" t="s">
        <v>1106</v>
      </c>
    </row>
    <row r="6065" ht="15.75" customHeight="1">
      <c r="E6065" s="1" t="s">
        <v>1106</v>
      </c>
    </row>
    <row r="6066" ht="15.75" customHeight="1">
      <c r="E6066" s="1" t="s">
        <v>1106</v>
      </c>
    </row>
    <row r="6067" ht="15.75" customHeight="1">
      <c r="E6067" s="1" t="s">
        <v>1106</v>
      </c>
    </row>
    <row r="6068" ht="15.75" customHeight="1">
      <c r="E6068" s="1" t="s">
        <v>1106</v>
      </c>
    </row>
    <row r="6069" ht="15.75" customHeight="1">
      <c r="E6069" s="1" t="s">
        <v>1106</v>
      </c>
    </row>
    <row r="6070" ht="15.75" customHeight="1">
      <c r="E6070" s="1" t="s">
        <v>1106</v>
      </c>
    </row>
    <row r="6071" ht="15.75" customHeight="1">
      <c r="E6071" s="1" t="s">
        <v>1106</v>
      </c>
    </row>
    <row r="6072" ht="15.75" customHeight="1">
      <c r="E6072" s="1" t="s">
        <v>1106</v>
      </c>
    </row>
    <row r="6073" ht="15.75" customHeight="1">
      <c r="E6073" s="1" t="s">
        <v>1106</v>
      </c>
    </row>
    <row r="6074" ht="15.75" customHeight="1">
      <c r="E6074" s="1" t="s">
        <v>1106</v>
      </c>
    </row>
    <row r="6075" ht="15.75" customHeight="1">
      <c r="E6075" s="1" t="s">
        <v>1106</v>
      </c>
    </row>
    <row r="6076" ht="15.75" customHeight="1">
      <c r="E6076" s="1" t="s">
        <v>1106</v>
      </c>
    </row>
    <row r="6077" ht="15.75" customHeight="1">
      <c r="E6077" s="1" t="s">
        <v>1106</v>
      </c>
    </row>
    <row r="6078" ht="15.75" customHeight="1">
      <c r="E6078" s="1" t="s">
        <v>1106</v>
      </c>
    </row>
    <row r="6079" ht="15.75" customHeight="1">
      <c r="E6079" s="1" t="s">
        <v>1106</v>
      </c>
    </row>
    <row r="6080" ht="15.75" customHeight="1">
      <c r="E6080" s="1" t="s">
        <v>1106</v>
      </c>
    </row>
    <row r="6081" ht="15.75" customHeight="1">
      <c r="E6081" s="1" t="s">
        <v>1106</v>
      </c>
    </row>
    <row r="6082" ht="15.75" customHeight="1">
      <c r="E6082" s="1" t="s">
        <v>1106</v>
      </c>
    </row>
    <row r="6083" ht="15.75" customHeight="1">
      <c r="E6083" s="1" t="s">
        <v>1106</v>
      </c>
    </row>
    <row r="6084" ht="15.75" customHeight="1">
      <c r="E6084" s="1" t="s">
        <v>1106</v>
      </c>
    </row>
    <row r="6085" ht="15.75" customHeight="1">
      <c r="E6085" s="1" t="s">
        <v>1106</v>
      </c>
    </row>
    <row r="6086" ht="15.75" customHeight="1">
      <c r="E6086" s="1" t="s">
        <v>1106</v>
      </c>
    </row>
    <row r="6087" ht="15.75" customHeight="1">
      <c r="E6087" s="1" t="s">
        <v>1106</v>
      </c>
    </row>
    <row r="6088" ht="15.75" customHeight="1">
      <c r="E6088" s="1" t="s">
        <v>1106</v>
      </c>
    </row>
    <row r="6089" ht="15.75" customHeight="1">
      <c r="E6089" s="1" t="s">
        <v>1106</v>
      </c>
    </row>
    <row r="6090" ht="15.75" customHeight="1">
      <c r="E6090" s="1" t="s">
        <v>1106</v>
      </c>
    </row>
    <row r="6091" ht="15.75" customHeight="1">
      <c r="E6091" s="1" t="s">
        <v>1106</v>
      </c>
    </row>
    <row r="6092" ht="15.75" customHeight="1">
      <c r="E6092" s="1" t="s">
        <v>1106</v>
      </c>
    </row>
    <row r="6093" ht="15.75" customHeight="1">
      <c r="E6093" s="1" t="s">
        <v>1106</v>
      </c>
    </row>
    <row r="6094" ht="15.75" customHeight="1">
      <c r="E6094" s="1" t="s">
        <v>1106</v>
      </c>
    </row>
    <row r="6095" ht="15.75" customHeight="1">
      <c r="E6095" s="1" t="s">
        <v>1106</v>
      </c>
    </row>
    <row r="6096" ht="15.75" customHeight="1">
      <c r="E6096" s="1" t="s">
        <v>1106</v>
      </c>
    </row>
    <row r="6097" ht="15.75" customHeight="1">
      <c r="E6097" s="1" t="s">
        <v>1106</v>
      </c>
    </row>
    <row r="6098" ht="15.75" customHeight="1">
      <c r="E6098" s="1" t="s">
        <v>1106</v>
      </c>
    </row>
    <row r="6099" ht="15.75" customHeight="1">
      <c r="E6099" s="1" t="s">
        <v>1106</v>
      </c>
    </row>
    <row r="6100" ht="15.75" customHeight="1">
      <c r="E6100" s="1" t="s">
        <v>1106</v>
      </c>
    </row>
    <row r="6101" ht="15.75" customHeight="1">
      <c r="E6101" s="1" t="s">
        <v>1106</v>
      </c>
    </row>
    <row r="6102" ht="15.75" customHeight="1">
      <c r="E6102" s="1" t="s">
        <v>1106</v>
      </c>
    </row>
    <row r="6103" ht="15.75" customHeight="1">
      <c r="E6103" s="1" t="s">
        <v>1106</v>
      </c>
    </row>
    <row r="6104" ht="15.75" customHeight="1">
      <c r="E6104" s="1" t="s">
        <v>1106</v>
      </c>
    </row>
    <row r="6105" ht="15.75" customHeight="1">
      <c r="E6105" s="1" t="s">
        <v>1106</v>
      </c>
    </row>
    <row r="6106" ht="15.75" customHeight="1">
      <c r="E6106" s="1" t="s">
        <v>1106</v>
      </c>
    </row>
    <row r="6107" ht="15.75" customHeight="1">
      <c r="E6107" s="1" t="s">
        <v>1106</v>
      </c>
    </row>
    <row r="6108" ht="15.75" customHeight="1">
      <c r="E6108" s="1" t="s">
        <v>1106</v>
      </c>
    </row>
    <row r="6109" ht="15.75" customHeight="1">
      <c r="E6109" s="1" t="s">
        <v>1106</v>
      </c>
    </row>
    <row r="6110" ht="15.75" customHeight="1">
      <c r="E6110" s="1" t="s">
        <v>1106</v>
      </c>
    </row>
    <row r="6111" ht="15.75" customHeight="1">
      <c r="E6111" s="1" t="s">
        <v>1106</v>
      </c>
    </row>
    <row r="6112" ht="15.75" customHeight="1">
      <c r="E6112" s="1" t="s">
        <v>1106</v>
      </c>
    </row>
    <row r="6113" ht="15.75" customHeight="1">
      <c r="E6113" s="1" t="s">
        <v>1106</v>
      </c>
    </row>
    <row r="6114" ht="15.75" customHeight="1">
      <c r="E6114" s="1" t="s">
        <v>1106</v>
      </c>
    </row>
    <row r="6115" ht="15.75" customHeight="1">
      <c r="E6115" s="1" t="s">
        <v>1106</v>
      </c>
    </row>
    <row r="6116" ht="15.75" customHeight="1">
      <c r="E6116" s="1" t="s">
        <v>1106</v>
      </c>
    </row>
    <row r="6117" ht="15.75" customHeight="1">
      <c r="E6117" s="1" t="s">
        <v>1106</v>
      </c>
    </row>
    <row r="6118" ht="15.75" customHeight="1">
      <c r="E6118" s="1" t="s">
        <v>1106</v>
      </c>
    </row>
    <row r="6119" ht="15.75" customHeight="1">
      <c r="E6119" s="1" t="s">
        <v>1106</v>
      </c>
    </row>
    <row r="6120" ht="15.75" customHeight="1">
      <c r="E6120" s="1" t="s">
        <v>1106</v>
      </c>
    </row>
    <row r="6121" ht="15.75" customHeight="1">
      <c r="E6121" s="1" t="s">
        <v>1106</v>
      </c>
    </row>
    <row r="6122" ht="15.75" customHeight="1">
      <c r="E6122" s="1" t="s">
        <v>1106</v>
      </c>
    </row>
    <row r="6123" ht="15.75" customHeight="1">
      <c r="E6123" s="1" t="s">
        <v>1106</v>
      </c>
    </row>
    <row r="6124" ht="15.75" customHeight="1">
      <c r="E6124" s="1" t="s">
        <v>1106</v>
      </c>
    </row>
    <row r="6125" ht="15.75" customHeight="1">
      <c r="E6125" s="1" t="s">
        <v>1106</v>
      </c>
    </row>
    <row r="6126" ht="15.75" customHeight="1">
      <c r="E6126" s="1" t="s">
        <v>1106</v>
      </c>
    </row>
    <row r="6127" ht="15.75" customHeight="1">
      <c r="E6127" s="1" t="s">
        <v>1106</v>
      </c>
    </row>
    <row r="6128" ht="15.75" customHeight="1">
      <c r="E6128" s="1" t="s">
        <v>1106</v>
      </c>
    </row>
    <row r="6129" ht="15.75" customHeight="1">
      <c r="E6129" s="1" t="s">
        <v>1106</v>
      </c>
    </row>
    <row r="6130" ht="15.75" customHeight="1">
      <c r="E6130" s="1" t="s">
        <v>1106</v>
      </c>
    </row>
    <row r="6131" ht="15.75" customHeight="1">
      <c r="E6131" s="1" t="s">
        <v>1106</v>
      </c>
    </row>
    <row r="6132" ht="15.75" customHeight="1">
      <c r="E6132" s="1" t="s">
        <v>1106</v>
      </c>
    </row>
    <row r="6133" ht="15.75" customHeight="1">
      <c r="E6133" s="1" t="s">
        <v>1106</v>
      </c>
    </row>
    <row r="6134" ht="15.75" customHeight="1">
      <c r="E6134" s="1" t="s">
        <v>1106</v>
      </c>
    </row>
    <row r="6135" ht="15.75" customHeight="1">
      <c r="E6135" s="1" t="s">
        <v>1106</v>
      </c>
    </row>
    <row r="6136" ht="15.75" customHeight="1">
      <c r="E6136" s="1" t="s">
        <v>1106</v>
      </c>
    </row>
    <row r="6137" ht="15.75" customHeight="1">
      <c r="E6137" s="1" t="s">
        <v>1106</v>
      </c>
    </row>
    <row r="6138" ht="15.75" customHeight="1">
      <c r="E6138" s="1" t="s">
        <v>1106</v>
      </c>
    </row>
    <row r="6139" ht="15.75" customHeight="1">
      <c r="E6139" s="1" t="s">
        <v>1106</v>
      </c>
    </row>
    <row r="6140" ht="15.75" customHeight="1">
      <c r="E6140" s="1" t="s">
        <v>1106</v>
      </c>
    </row>
    <row r="6141" ht="15.75" customHeight="1">
      <c r="E6141" s="1" t="s">
        <v>1106</v>
      </c>
    </row>
    <row r="6142" ht="15.75" customHeight="1">
      <c r="E6142" s="1" t="s">
        <v>1106</v>
      </c>
    </row>
    <row r="6143" ht="15.75" customHeight="1">
      <c r="E6143" s="1" t="s">
        <v>1106</v>
      </c>
    </row>
    <row r="6144" ht="15.75" customHeight="1">
      <c r="E6144" s="1" t="s">
        <v>1106</v>
      </c>
    </row>
    <row r="6145" ht="15.75" customHeight="1">
      <c r="E6145" s="1" t="s">
        <v>1106</v>
      </c>
    </row>
    <row r="6146" ht="15.75" customHeight="1">
      <c r="E6146" s="1" t="s">
        <v>1106</v>
      </c>
    </row>
    <row r="6147" ht="15.75" customHeight="1">
      <c r="E6147" s="1" t="s">
        <v>1106</v>
      </c>
    </row>
    <row r="6148" ht="15.75" customHeight="1">
      <c r="E6148" s="1" t="s">
        <v>1106</v>
      </c>
    </row>
    <row r="6149" ht="15.75" customHeight="1">
      <c r="E6149" s="1" t="s">
        <v>1106</v>
      </c>
    </row>
    <row r="6150" ht="15.75" customHeight="1">
      <c r="E6150" s="1" t="s">
        <v>1106</v>
      </c>
    </row>
    <row r="6151" ht="15.75" customHeight="1">
      <c r="E6151" s="1" t="s">
        <v>1106</v>
      </c>
    </row>
    <row r="6152" ht="15.75" customHeight="1">
      <c r="E6152" s="1" t="s">
        <v>1106</v>
      </c>
    </row>
    <row r="6153" ht="15.75" customHeight="1">
      <c r="E6153" s="1" t="s">
        <v>1106</v>
      </c>
    </row>
    <row r="6154" ht="15.75" customHeight="1">
      <c r="E6154" s="1" t="s">
        <v>1106</v>
      </c>
    </row>
    <row r="6155" ht="15.75" customHeight="1">
      <c r="E6155" s="1" t="s">
        <v>1106</v>
      </c>
    </row>
    <row r="6156" ht="15.75" customHeight="1">
      <c r="E6156" s="1" t="s">
        <v>1106</v>
      </c>
    </row>
    <row r="6157" ht="15.75" customHeight="1">
      <c r="E6157" s="1" t="s">
        <v>1106</v>
      </c>
    </row>
    <row r="6158" ht="15.75" customHeight="1">
      <c r="E6158" s="1" t="s">
        <v>1106</v>
      </c>
    </row>
    <row r="6159" ht="15.75" customHeight="1">
      <c r="E6159" s="1" t="s">
        <v>1106</v>
      </c>
    </row>
    <row r="6160" ht="15.75" customHeight="1">
      <c r="E6160" s="1" t="s">
        <v>1106</v>
      </c>
    </row>
    <row r="6161" ht="15.75" customHeight="1">
      <c r="E6161" s="1" t="s">
        <v>1106</v>
      </c>
    </row>
    <row r="6162" ht="15.75" customHeight="1">
      <c r="E6162" s="1" t="s">
        <v>1106</v>
      </c>
    </row>
    <row r="6163" ht="15.75" customHeight="1">
      <c r="E6163" s="1" t="s">
        <v>1106</v>
      </c>
    </row>
    <row r="6164" ht="15.75" customHeight="1">
      <c r="E6164" s="1" t="s">
        <v>1106</v>
      </c>
    </row>
    <row r="6165" ht="15.75" customHeight="1">
      <c r="E6165" s="1" t="s">
        <v>1106</v>
      </c>
    </row>
    <row r="6166" ht="15.75" customHeight="1">
      <c r="E6166" s="1" t="s">
        <v>1106</v>
      </c>
    </row>
    <row r="6167" ht="15.75" customHeight="1">
      <c r="E6167" s="1" t="s">
        <v>1106</v>
      </c>
    </row>
    <row r="6168" ht="15.75" customHeight="1">
      <c r="E6168" s="1" t="s">
        <v>1106</v>
      </c>
    </row>
    <row r="6169" ht="15.75" customHeight="1">
      <c r="E6169" s="1" t="s">
        <v>1106</v>
      </c>
    </row>
    <row r="6170" ht="15.75" customHeight="1">
      <c r="E6170" s="1" t="s">
        <v>1106</v>
      </c>
    </row>
    <row r="6171" ht="15.75" customHeight="1">
      <c r="E6171" s="1" t="s">
        <v>1106</v>
      </c>
    </row>
    <row r="6172" ht="15.75" customHeight="1">
      <c r="E6172" s="1" t="s">
        <v>1106</v>
      </c>
    </row>
    <row r="6173" ht="15.75" customHeight="1">
      <c r="E6173" s="1" t="s">
        <v>1106</v>
      </c>
    </row>
    <row r="6174" ht="15.75" customHeight="1">
      <c r="E6174" s="1" t="s">
        <v>1106</v>
      </c>
    </row>
    <row r="6175" ht="15.75" customHeight="1">
      <c r="E6175" s="1" t="s">
        <v>1106</v>
      </c>
    </row>
    <row r="6176" ht="15.75" customHeight="1">
      <c r="E6176" s="1" t="s">
        <v>1106</v>
      </c>
    </row>
    <row r="6177" ht="15.75" customHeight="1">
      <c r="E6177" s="1" t="s">
        <v>1106</v>
      </c>
    </row>
    <row r="6178" ht="15.75" customHeight="1">
      <c r="E6178" s="1" t="s">
        <v>1106</v>
      </c>
    </row>
    <row r="6179" ht="15.75" customHeight="1">
      <c r="E6179" s="1" t="s">
        <v>1106</v>
      </c>
    </row>
    <row r="6180" ht="15.75" customHeight="1">
      <c r="E6180" s="1" t="s">
        <v>1106</v>
      </c>
    </row>
    <row r="6181" ht="15.75" customHeight="1">
      <c r="E6181" s="1" t="s">
        <v>1106</v>
      </c>
    </row>
    <row r="6182" ht="15.75" customHeight="1">
      <c r="E6182" s="1" t="s">
        <v>1106</v>
      </c>
    </row>
    <row r="6183" ht="15.75" customHeight="1">
      <c r="E6183" s="1" t="s">
        <v>1106</v>
      </c>
    </row>
    <row r="6184" ht="15.75" customHeight="1">
      <c r="E6184" s="1" t="s">
        <v>1106</v>
      </c>
    </row>
    <row r="6185" ht="15.75" customHeight="1">
      <c r="E6185" s="1" t="s">
        <v>1106</v>
      </c>
    </row>
    <row r="6186" ht="15.75" customHeight="1">
      <c r="E6186" s="1" t="s">
        <v>1106</v>
      </c>
    </row>
    <row r="6187" ht="15.75" customHeight="1">
      <c r="E6187" s="1" t="s">
        <v>1106</v>
      </c>
    </row>
    <row r="6188" ht="15.75" customHeight="1">
      <c r="E6188" s="1" t="s">
        <v>1106</v>
      </c>
    </row>
    <row r="6189" ht="15.75" customHeight="1">
      <c r="E6189" s="1" t="s">
        <v>1106</v>
      </c>
    </row>
    <row r="6190" ht="15.75" customHeight="1">
      <c r="E6190" s="1" t="s">
        <v>1106</v>
      </c>
    </row>
    <row r="6191" ht="15.75" customHeight="1">
      <c r="E6191" s="1" t="s">
        <v>1106</v>
      </c>
    </row>
    <row r="6192" ht="15.75" customHeight="1">
      <c r="E6192" s="1" t="s">
        <v>1106</v>
      </c>
    </row>
    <row r="6193" ht="15.75" customHeight="1">
      <c r="E6193" s="1" t="s">
        <v>1106</v>
      </c>
    </row>
    <row r="6194" ht="15.75" customHeight="1">
      <c r="E6194" s="1" t="s">
        <v>1106</v>
      </c>
    </row>
    <row r="6195" ht="15.75" customHeight="1">
      <c r="E6195" s="1" t="s">
        <v>1106</v>
      </c>
    </row>
    <row r="6196" ht="15.75" customHeight="1">
      <c r="E6196" s="1" t="s">
        <v>1106</v>
      </c>
    </row>
    <row r="6197" ht="15.75" customHeight="1">
      <c r="E6197" s="1" t="s">
        <v>1106</v>
      </c>
    </row>
    <row r="6198" ht="15.75" customHeight="1">
      <c r="E6198" s="1" t="s">
        <v>1106</v>
      </c>
    </row>
    <row r="6199" ht="15.75" customHeight="1">
      <c r="E6199" s="1" t="s">
        <v>1106</v>
      </c>
    </row>
    <row r="6200" ht="15.75" customHeight="1">
      <c r="E6200" s="1" t="s">
        <v>1106</v>
      </c>
    </row>
    <row r="6201" ht="15.75" customHeight="1">
      <c r="E6201" s="1" t="s">
        <v>1106</v>
      </c>
    </row>
    <row r="6202" ht="15.75" customHeight="1">
      <c r="E6202" s="1" t="s">
        <v>1106</v>
      </c>
    </row>
    <row r="6203" ht="15.75" customHeight="1">
      <c r="E6203" s="1" t="s">
        <v>1106</v>
      </c>
    </row>
    <row r="6204" ht="15.75" customHeight="1">
      <c r="E6204" s="1" t="s">
        <v>1106</v>
      </c>
    </row>
    <row r="6205" ht="15.75" customHeight="1">
      <c r="E6205" s="1" t="s">
        <v>1106</v>
      </c>
    </row>
    <row r="6206" ht="15.75" customHeight="1">
      <c r="E6206" s="1" t="s">
        <v>1106</v>
      </c>
    </row>
    <row r="6207" ht="15.75" customHeight="1">
      <c r="E6207" s="1" t="s">
        <v>1106</v>
      </c>
    </row>
    <row r="6208" ht="15.75" customHeight="1">
      <c r="E6208" s="1" t="s">
        <v>1106</v>
      </c>
    </row>
    <row r="6209" ht="15.75" customHeight="1">
      <c r="E6209" s="1" t="s">
        <v>1106</v>
      </c>
    </row>
    <row r="6210" ht="15.75" customHeight="1">
      <c r="E6210" s="1" t="s">
        <v>1106</v>
      </c>
    </row>
    <row r="6211" ht="15.75" customHeight="1">
      <c r="E6211" s="1" t="s">
        <v>1106</v>
      </c>
    </row>
    <row r="6212" ht="15.75" customHeight="1">
      <c r="E6212" s="1" t="s">
        <v>1106</v>
      </c>
    </row>
    <row r="6213" ht="15.75" customHeight="1">
      <c r="E6213" s="1" t="s">
        <v>1106</v>
      </c>
    </row>
    <row r="6214" ht="15.75" customHeight="1">
      <c r="E6214" s="1" t="s">
        <v>1106</v>
      </c>
    </row>
    <row r="6215" ht="15.75" customHeight="1">
      <c r="E6215" s="1" t="s">
        <v>1106</v>
      </c>
    </row>
    <row r="6216" ht="15.75" customHeight="1">
      <c r="E6216" s="1" t="s">
        <v>1106</v>
      </c>
    </row>
    <row r="6217" ht="15.75" customHeight="1">
      <c r="E6217" s="1" t="s">
        <v>1106</v>
      </c>
    </row>
    <row r="6218" ht="15.75" customHeight="1">
      <c r="E6218" s="1" t="s">
        <v>1106</v>
      </c>
    </row>
    <row r="6219" ht="15.75" customHeight="1">
      <c r="E6219" s="1" t="s">
        <v>1106</v>
      </c>
    </row>
    <row r="6220" ht="15.75" customHeight="1">
      <c r="E6220" s="1" t="s">
        <v>1106</v>
      </c>
    </row>
    <row r="6221" ht="15.75" customHeight="1">
      <c r="E6221" s="1" t="s">
        <v>1106</v>
      </c>
    </row>
    <row r="6222" ht="15.75" customHeight="1">
      <c r="E6222" s="1" t="s">
        <v>1106</v>
      </c>
    </row>
    <row r="6223" ht="15.75" customHeight="1">
      <c r="E6223" s="1" t="s">
        <v>1106</v>
      </c>
    </row>
    <row r="6224" ht="15.75" customHeight="1">
      <c r="E6224" s="1" t="s">
        <v>1106</v>
      </c>
    </row>
    <row r="6225" ht="15.75" customHeight="1">
      <c r="E6225" s="1" t="s">
        <v>1106</v>
      </c>
    </row>
    <row r="6226" ht="15.75" customHeight="1">
      <c r="E6226" s="1" t="s">
        <v>1106</v>
      </c>
    </row>
    <row r="6227" ht="15.75" customHeight="1">
      <c r="E6227" s="1" t="s">
        <v>1106</v>
      </c>
    </row>
    <row r="6228" ht="15.75" customHeight="1">
      <c r="E6228" s="1" t="s">
        <v>1106</v>
      </c>
    </row>
    <row r="6229" ht="15.75" customHeight="1">
      <c r="E6229" s="1" t="s">
        <v>1106</v>
      </c>
    </row>
    <row r="6230" ht="15.75" customHeight="1">
      <c r="E6230" s="1" t="s">
        <v>1106</v>
      </c>
    </row>
    <row r="6231" ht="15.75" customHeight="1">
      <c r="E6231" s="1" t="s">
        <v>1106</v>
      </c>
    </row>
    <row r="6232" ht="15.75" customHeight="1">
      <c r="E6232" s="1" t="s">
        <v>1106</v>
      </c>
    </row>
    <row r="6233" ht="15.75" customHeight="1">
      <c r="E6233" s="1" t="s">
        <v>1106</v>
      </c>
    </row>
    <row r="6234" ht="15.75" customHeight="1">
      <c r="E6234" s="1" t="s">
        <v>1106</v>
      </c>
    </row>
    <row r="6235" ht="15.75" customHeight="1">
      <c r="E6235" s="1" t="s">
        <v>1106</v>
      </c>
    </row>
    <row r="6236" ht="15.75" customHeight="1">
      <c r="E6236" s="1" t="s">
        <v>1106</v>
      </c>
    </row>
    <row r="6237" ht="15.75" customHeight="1">
      <c r="E6237" s="1" t="s">
        <v>1106</v>
      </c>
    </row>
    <row r="6238" ht="15.75" customHeight="1">
      <c r="E6238" s="1" t="s">
        <v>1106</v>
      </c>
    </row>
    <row r="6239" ht="15.75" customHeight="1">
      <c r="E6239" s="1" t="s">
        <v>1106</v>
      </c>
    </row>
    <row r="6240" ht="15.75" customHeight="1">
      <c r="E6240" s="1" t="s">
        <v>1106</v>
      </c>
    </row>
    <row r="6241" ht="15.75" customHeight="1">
      <c r="E6241" s="1" t="s">
        <v>1106</v>
      </c>
    </row>
    <row r="6242" ht="15.75" customHeight="1">
      <c r="E6242" s="1" t="s">
        <v>1106</v>
      </c>
    </row>
    <row r="6243" ht="15.75" customHeight="1">
      <c r="E6243" s="1" t="s">
        <v>1106</v>
      </c>
    </row>
    <row r="6244" ht="15.75" customHeight="1">
      <c r="E6244" s="1" t="s">
        <v>1106</v>
      </c>
    </row>
    <row r="6245" ht="15.75" customHeight="1">
      <c r="E6245" s="1" t="s">
        <v>1106</v>
      </c>
    </row>
    <row r="6246" ht="15.75" customHeight="1">
      <c r="E6246" s="1" t="s">
        <v>1106</v>
      </c>
    </row>
    <row r="6247" ht="15.75" customHeight="1">
      <c r="E6247" s="1" t="s">
        <v>1106</v>
      </c>
    </row>
    <row r="6248" ht="15.75" customHeight="1">
      <c r="E6248" s="1" t="s">
        <v>1106</v>
      </c>
    </row>
    <row r="6249" ht="15.75" customHeight="1">
      <c r="E6249" s="1" t="s">
        <v>1106</v>
      </c>
    </row>
    <row r="6250" ht="15.75" customHeight="1">
      <c r="E6250" s="1" t="s">
        <v>1106</v>
      </c>
    </row>
    <row r="6251" ht="15.75" customHeight="1">
      <c r="E6251" s="1" t="s">
        <v>1106</v>
      </c>
    </row>
    <row r="6252" ht="15.75" customHeight="1">
      <c r="E6252" s="1" t="s">
        <v>1106</v>
      </c>
    </row>
    <row r="6253" ht="15.75" customHeight="1">
      <c r="E6253" s="1" t="s">
        <v>1106</v>
      </c>
    </row>
    <row r="6254" ht="15.75" customHeight="1">
      <c r="E6254" s="1" t="s">
        <v>1106</v>
      </c>
    </row>
    <row r="6255" ht="15.75" customHeight="1">
      <c r="E6255" s="1" t="s">
        <v>1106</v>
      </c>
    </row>
    <row r="6256" ht="15.75" customHeight="1">
      <c r="E6256" s="1" t="s">
        <v>1106</v>
      </c>
    </row>
    <row r="6257" ht="15.75" customHeight="1">
      <c r="E6257" s="1" t="s">
        <v>1106</v>
      </c>
    </row>
    <row r="6258" ht="15.75" customHeight="1">
      <c r="E6258" s="1" t="s">
        <v>1106</v>
      </c>
    </row>
    <row r="6259" ht="15.75" customHeight="1">
      <c r="E6259" s="1" t="s">
        <v>1106</v>
      </c>
    </row>
    <row r="6260" ht="15.75" customHeight="1">
      <c r="E6260" s="1" t="s">
        <v>1106</v>
      </c>
    </row>
    <row r="6261" ht="15.75" customHeight="1">
      <c r="E6261" s="1" t="s">
        <v>1106</v>
      </c>
    </row>
    <row r="6262" ht="15.75" customHeight="1">
      <c r="E6262" s="1" t="s">
        <v>1106</v>
      </c>
    </row>
    <row r="6263" ht="15.75" customHeight="1">
      <c r="E6263" s="1" t="s">
        <v>1106</v>
      </c>
    </row>
    <row r="6264" ht="15.75" customHeight="1">
      <c r="E6264" s="1" t="s">
        <v>1106</v>
      </c>
    </row>
    <row r="6265" ht="15.75" customHeight="1">
      <c r="E6265" s="1" t="s">
        <v>1106</v>
      </c>
    </row>
    <row r="6266" ht="15.75" customHeight="1">
      <c r="E6266" s="1" t="s">
        <v>1106</v>
      </c>
    </row>
    <row r="6267" ht="15.75" customHeight="1">
      <c r="E6267" s="1" t="s">
        <v>1106</v>
      </c>
    </row>
    <row r="6268" ht="15.75" customHeight="1">
      <c r="E6268" s="1" t="s">
        <v>1106</v>
      </c>
    </row>
    <row r="6269" ht="15.75" customHeight="1">
      <c r="E6269" s="1" t="s">
        <v>1106</v>
      </c>
    </row>
    <row r="6270" ht="15.75" customHeight="1">
      <c r="E6270" s="1" t="s">
        <v>1106</v>
      </c>
    </row>
    <row r="6271" ht="15.75" customHeight="1">
      <c r="E6271" s="1" t="s">
        <v>1106</v>
      </c>
    </row>
    <row r="6272" ht="15.75" customHeight="1">
      <c r="E6272" s="1" t="s">
        <v>1106</v>
      </c>
    </row>
    <row r="6273" ht="15.75" customHeight="1">
      <c r="E6273" s="1" t="s">
        <v>1106</v>
      </c>
    </row>
    <row r="6274" ht="15.75" customHeight="1">
      <c r="E6274" s="1" t="s">
        <v>1106</v>
      </c>
    </row>
    <row r="6275" ht="15.75" customHeight="1">
      <c r="E6275" s="1" t="s">
        <v>1106</v>
      </c>
    </row>
    <row r="6276" ht="15.75" customHeight="1">
      <c r="E6276" s="1" t="s">
        <v>1106</v>
      </c>
    </row>
    <row r="6277" ht="15.75" customHeight="1">
      <c r="E6277" s="1" t="s">
        <v>1106</v>
      </c>
    </row>
    <row r="6278" ht="15.75" customHeight="1">
      <c r="E6278" s="1" t="s">
        <v>1106</v>
      </c>
    </row>
    <row r="6279" ht="15.75" customHeight="1">
      <c r="E6279" s="1" t="s">
        <v>1106</v>
      </c>
    </row>
    <row r="6280" ht="15.75" customHeight="1">
      <c r="E6280" s="1" t="s">
        <v>1106</v>
      </c>
    </row>
    <row r="6281" ht="15.75" customHeight="1">
      <c r="E6281" s="1" t="s">
        <v>1106</v>
      </c>
    </row>
    <row r="6282" ht="15.75" customHeight="1">
      <c r="E6282" s="1" t="s">
        <v>1106</v>
      </c>
    </row>
    <row r="6283" ht="15.75" customHeight="1">
      <c r="E6283" s="1" t="s">
        <v>1106</v>
      </c>
    </row>
    <row r="6284" ht="15.75" customHeight="1">
      <c r="E6284" s="1" t="s">
        <v>1106</v>
      </c>
    </row>
    <row r="6285" ht="15.75" customHeight="1">
      <c r="E6285" s="1" t="s">
        <v>1106</v>
      </c>
    </row>
    <row r="6286" ht="15.75" customHeight="1">
      <c r="E6286" s="1" t="s">
        <v>1106</v>
      </c>
    </row>
    <row r="6287" ht="15.75" customHeight="1">
      <c r="E6287" s="1" t="s">
        <v>1106</v>
      </c>
    </row>
    <row r="6288" ht="15.75" customHeight="1">
      <c r="E6288" s="1" t="s">
        <v>1106</v>
      </c>
    </row>
    <row r="6289" ht="15.75" customHeight="1">
      <c r="E6289" s="1" t="s">
        <v>1106</v>
      </c>
    </row>
    <row r="6290" ht="15.75" customHeight="1">
      <c r="E6290" s="1" t="s">
        <v>1106</v>
      </c>
    </row>
    <row r="6291" ht="15.75" customHeight="1">
      <c r="E6291" s="1" t="s">
        <v>1106</v>
      </c>
    </row>
    <row r="6292" ht="15.75" customHeight="1">
      <c r="E6292" s="1" t="s">
        <v>1106</v>
      </c>
    </row>
    <row r="6293" ht="15.75" customHeight="1">
      <c r="E6293" s="1" t="s">
        <v>1106</v>
      </c>
    </row>
    <row r="6294" ht="15.75" customHeight="1">
      <c r="E6294" s="1" t="s">
        <v>1106</v>
      </c>
    </row>
    <row r="6295" ht="15.75" customHeight="1">
      <c r="E6295" s="1" t="s">
        <v>1106</v>
      </c>
    </row>
    <row r="6296" ht="15.75" customHeight="1">
      <c r="E6296" s="1" t="s">
        <v>1106</v>
      </c>
    </row>
    <row r="6297" ht="15.75" customHeight="1">
      <c r="E6297" s="1" t="s">
        <v>1106</v>
      </c>
    </row>
    <row r="6298" ht="15.75" customHeight="1">
      <c r="E6298" s="1" t="s">
        <v>1106</v>
      </c>
    </row>
    <row r="6299" ht="15.75" customHeight="1">
      <c r="E6299" s="1" t="s">
        <v>1106</v>
      </c>
    </row>
    <row r="6300" ht="15.75" customHeight="1">
      <c r="E6300" s="1" t="s">
        <v>1106</v>
      </c>
    </row>
    <row r="6301" ht="15.75" customHeight="1">
      <c r="E6301" s="1" t="s">
        <v>1106</v>
      </c>
    </row>
    <row r="6302" ht="15.75" customHeight="1">
      <c r="E6302" s="1" t="s">
        <v>1106</v>
      </c>
    </row>
    <row r="6303" ht="15.75" customHeight="1">
      <c r="E6303" s="1" t="s">
        <v>1106</v>
      </c>
    </row>
    <row r="6304" ht="15.75" customHeight="1">
      <c r="E6304" s="1" t="s">
        <v>1106</v>
      </c>
    </row>
    <row r="6305" ht="15.75" customHeight="1">
      <c r="E6305" s="1" t="s">
        <v>1106</v>
      </c>
    </row>
    <row r="6306" ht="15.75" customHeight="1">
      <c r="E6306" s="1" t="s">
        <v>1106</v>
      </c>
    </row>
    <row r="6307" ht="15.75" customHeight="1">
      <c r="E6307" s="1" t="s">
        <v>1106</v>
      </c>
    </row>
    <row r="6308" ht="15.75" customHeight="1">
      <c r="E6308" s="1" t="s">
        <v>1106</v>
      </c>
    </row>
    <row r="6309" ht="15.75" customHeight="1">
      <c r="E6309" s="1" t="s">
        <v>1106</v>
      </c>
    </row>
    <row r="6310" ht="15.75" customHeight="1">
      <c r="E6310" s="1" t="s">
        <v>1106</v>
      </c>
    </row>
    <row r="6311" ht="15.75" customHeight="1">
      <c r="E6311" s="1" t="s">
        <v>1106</v>
      </c>
    </row>
    <row r="6312" ht="15.75" customHeight="1">
      <c r="E6312" s="1" t="s">
        <v>1106</v>
      </c>
    </row>
    <row r="6313" ht="15.75" customHeight="1">
      <c r="E6313" s="1" t="s">
        <v>1106</v>
      </c>
    </row>
    <row r="6314" ht="15.75" customHeight="1">
      <c r="E6314" s="1" t="s">
        <v>1106</v>
      </c>
    </row>
    <row r="6315" ht="15.75" customHeight="1">
      <c r="E6315" s="1" t="s">
        <v>1106</v>
      </c>
    </row>
    <row r="6316" ht="15.75" customHeight="1">
      <c r="E6316" s="1" t="s">
        <v>1106</v>
      </c>
    </row>
    <row r="6317" ht="15.75" customHeight="1">
      <c r="E6317" s="1" t="s">
        <v>1106</v>
      </c>
    </row>
    <row r="6318" ht="15.75" customHeight="1">
      <c r="E6318" s="1" t="s">
        <v>1106</v>
      </c>
    </row>
    <row r="6319" ht="15.75" customHeight="1">
      <c r="E6319" s="1" t="s">
        <v>1106</v>
      </c>
    </row>
    <row r="6320" ht="15.75" customHeight="1">
      <c r="E6320" s="1" t="s">
        <v>1106</v>
      </c>
    </row>
    <row r="6321" ht="15.75" customHeight="1">
      <c r="E6321" s="1" t="s">
        <v>1106</v>
      </c>
    </row>
    <row r="6322" ht="15.75" customHeight="1">
      <c r="E6322" s="1" t="s">
        <v>1106</v>
      </c>
    </row>
    <row r="6323" ht="15.75" customHeight="1">
      <c r="E6323" s="1" t="s">
        <v>1106</v>
      </c>
    </row>
    <row r="6324" ht="15.75" customHeight="1">
      <c r="E6324" s="1" t="s">
        <v>1106</v>
      </c>
    </row>
    <row r="6325" ht="15.75" customHeight="1">
      <c r="E6325" s="1" t="s">
        <v>1106</v>
      </c>
    </row>
    <row r="6326" ht="15.75" customHeight="1">
      <c r="E6326" s="1" t="s">
        <v>1106</v>
      </c>
    </row>
    <row r="6327" ht="15.75" customHeight="1">
      <c r="E6327" s="1" t="s">
        <v>1106</v>
      </c>
    </row>
    <row r="6328" ht="15.75" customHeight="1">
      <c r="E6328" s="1" t="s">
        <v>1106</v>
      </c>
    </row>
    <row r="6329" ht="15.75" customHeight="1">
      <c r="E6329" s="1" t="s">
        <v>1106</v>
      </c>
    </row>
    <row r="6330" ht="15.75" customHeight="1">
      <c r="E6330" s="1" t="s">
        <v>1106</v>
      </c>
    </row>
    <row r="6331" ht="15.75" customHeight="1">
      <c r="E6331" s="1" t="s">
        <v>1106</v>
      </c>
    </row>
    <row r="6332" ht="15.75" customHeight="1">
      <c r="E6332" s="1" t="s">
        <v>1106</v>
      </c>
    </row>
    <row r="6333" ht="15.75" customHeight="1">
      <c r="E6333" s="1" t="s">
        <v>1106</v>
      </c>
    </row>
    <row r="6334" ht="15.75" customHeight="1">
      <c r="E6334" s="1" t="s">
        <v>1106</v>
      </c>
    </row>
    <row r="6335" ht="15.75" customHeight="1">
      <c r="E6335" s="1" t="s">
        <v>1106</v>
      </c>
    </row>
    <row r="6336" ht="15.75" customHeight="1">
      <c r="E6336" s="1" t="s">
        <v>1106</v>
      </c>
    </row>
    <row r="6337" ht="15.75" customHeight="1">
      <c r="E6337" s="1" t="s">
        <v>1106</v>
      </c>
    </row>
    <row r="6338" ht="15.75" customHeight="1">
      <c r="E6338" s="1" t="s">
        <v>1106</v>
      </c>
    </row>
    <row r="6339" ht="15.75" customHeight="1">
      <c r="E6339" s="1" t="s">
        <v>1106</v>
      </c>
    </row>
    <row r="6340" ht="15.75" customHeight="1">
      <c r="E6340" s="1" t="s">
        <v>1106</v>
      </c>
    </row>
    <row r="6341" ht="15.75" customHeight="1">
      <c r="E6341" s="1" t="s">
        <v>1106</v>
      </c>
    </row>
    <row r="6342" ht="15.75" customHeight="1">
      <c r="E6342" s="1" t="s">
        <v>1106</v>
      </c>
    </row>
    <row r="6343" ht="15.75" customHeight="1">
      <c r="E6343" s="1" t="s">
        <v>1106</v>
      </c>
    </row>
    <row r="6344" ht="15.75" customHeight="1">
      <c r="E6344" s="1" t="s">
        <v>1106</v>
      </c>
    </row>
    <row r="6345" ht="15.75" customHeight="1">
      <c r="E6345" s="1" t="s">
        <v>1106</v>
      </c>
    </row>
    <row r="6346" ht="15.75" customHeight="1">
      <c r="E6346" s="1" t="s">
        <v>1106</v>
      </c>
    </row>
    <row r="6347" ht="15.75" customHeight="1">
      <c r="E6347" s="1" t="s">
        <v>1106</v>
      </c>
    </row>
    <row r="6348" ht="15.75" customHeight="1">
      <c r="E6348" s="1" t="s">
        <v>1106</v>
      </c>
    </row>
    <row r="6349" ht="15.75" customHeight="1">
      <c r="E6349" s="1" t="s">
        <v>1106</v>
      </c>
    </row>
    <row r="6350" ht="15.75" customHeight="1">
      <c r="E6350" s="1" t="s">
        <v>1106</v>
      </c>
    </row>
    <row r="6351" ht="15.75" customHeight="1">
      <c r="E6351" s="1" t="s">
        <v>1106</v>
      </c>
    </row>
    <row r="6352" ht="15.75" customHeight="1">
      <c r="E6352" s="1" t="s">
        <v>1106</v>
      </c>
    </row>
    <row r="6353" ht="15.75" customHeight="1">
      <c r="E6353" s="1" t="s">
        <v>1106</v>
      </c>
    </row>
    <row r="6354" ht="15.75" customHeight="1">
      <c r="E6354" s="1" t="s">
        <v>1106</v>
      </c>
    </row>
    <row r="6355" ht="15.75" customHeight="1">
      <c r="E6355" s="1" t="s">
        <v>1106</v>
      </c>
    </row>
    <row r="6356" ht="15.75" customHeight="1">
      <c r="E6356" s="1" t="s">
        <v>1106</v>
      </c>
    </row>
    <row r="6357" ht="15.75" customHeight="1">
      <c r="E6357" s="1" t="s">
        <v>1106</v>
      </c>
    </row>
    <row r="6358" ht="15.75" customHeight="1">
      <c r="E6358" s="1" t="s">
        <v>1106</v>
      </c>
    </row>
    <row r="6359" ht="15.75" customHeight="1">
      <c r="E6359" s="1" t="s">
        <v>1106</v>
      </c>
    </row>
    <row r="6360" ht="15.75" customHeight="1">
      <c r="E6360" s="1" t="s">
        <v>1106</v>
      </c>
    </row>
    <row r="6361" ht="15.75" customHeight="1">
      <c r="E6361" s="1" t="s">
        <v>1106</v>
      </c>
    </row>
    <row r="6362" ht="15.75" customHeight="1">
      <c r="E6362" s="1" t="s">
        <v>1106</v>
      </c>
    </row>
    <row r="6363" ht="15.75" customHeight="1">
      <c r="E6363" s="1" t="s">
        <v>1106</v>
      </c>
    </row>
    <row r="6364" ht="15.75" customHeight="1">
      <c r="E6364" s="1" t="s">
        <v>1106</v>
      </c>
    </row>
    <row r="6365" ht="15.75" customHeight="1">
      <c r="E6365" s="1" t="s">
        <v>1106</v>
      </c>
    </row>
    <row r="6366" ht="15.75" customHeight="1">
      <c r="E6366" s="1" t="s">
        <v>1106</v>
      </c>
    </row>
    <row r="6367" ht="15.75" customHeight="1">
      <c r="E6367" s="1" t="s">
        <v>1106</v>
      </c>
    </row>
    <row r="6368" ht="15.75" customHeight="1">
      <c r="E6368" s="1" t="s">
        <v>1106</v>
      </c>
    </row>
    <row r="6369" ht="15.75" customHeight="1">
      <c r="E6369" s="1" t="s">
        <v>1106</v>
      </c>
    </row>
    <row r="6370" ht="15.75" customHeight="1">
      <c r="E6370" s="1" t="s">
        <v>1106</v>
      </c>
    </row>
    <row r="6371" ht="15.75" customHeight="1">
      <c r="E6371" s="1" t="s">
        <v>1106</v>
      </c>
    </row>
    <row r="6372" ht="15.75" customHeight="1">
      <c r="E6372" s="1" t="s">
        <v>1106</v>
      </c>
    </row>
    <row r="6373" ht="15.75" customHeight="1">
      <c r="E6373" s="1" t="s">
        <v>1106</v>
      </c>
    </row>
    <row r="6374" ht="15.75" customHeight="1">
      <c r="E6374" s="1" t="s">
        <v>1106</v>
      </c>
    </row>
    <row r="6375" ht="15.75" customHeight="1">
      <c r="E6375" s="1" t="s">
        <v>1106</v>
      </c>
    </row>
    <row r="6376" ht="15.75" customHeight="1">
      <c r="E6376" s="1" t="s">
        <v>1106</v>
      </c>
    </row>
    <row r="6377" ht="15.75" customHeight="1">
      <c r="E6377" s="1" t="s">
        <v>1106</v>
      </c>
    </row>
    <row r="6378" ht="15.75" customHeight="1">
      <c r="E6378" s="1" t="s">
        <v>1106</v>
      </c>
    </row>
    <row r="6379" ht="15.75" customHeight="1">
      <c r="E6379" s="1" t="s">
        <v>1106</v>
      </c>
    </row>
    <row r="6380" ht="15.75" customHeight="1">
      <c r="E6380" s="1" t="s">
        <v>1106</v>
      </c>
    </row>
    <row r="6381" ht="15.75" customHeight="1">
      <c r="E6381" s="1" t="s">
        <v>1106</v>
      </c>
    </row>
    <row r="6382" ht="15.75" customHeight="1">
      <c r="E6382" s="1" t="s">
        <v>1106</v>
      </c>
    </row>
    <row r="6383" ht="15.75" customHeight="1">
      <c r="E6383" s="1" t="s">
        <v>1106</v>
      </c>
    </row>
    <row r="6384" ht="15.75" customHeight="1">
      <c r="E6384" s="1" t="s">
        <v>1106</v>
      </c>
    </row>
    <row r="6385" ht="15.75" customHeight="1">
      <c r="E6385" s="1" t="s">
        <v>1106</v>
      </c>
    </row>
    <row r="6386" ht="15.75" customHeight="1">
      <c r="E6386" s="1" t="s">
        <v>1106</v>
      </c>
    </row>
    <row r="6387" ht="15.75" customHeight="1">
      <c r="E6387" s="1" t="s">
        <v>1106</v>
      </c>
    </row>
    <row r="6388" ht="15.75" customHeight="1">
      <c r="E6388" s="1" t="s">
        <v>1106</v>
      </c>
    </row>
    <row r="6389" ht="15.75" customHeight="1">
      <c r="E6389" s="1" t="s">
        <v>1106</v>
      </c>
    </row>
    <row r="6390" ht="15.75" customHeight="1">
      <c r="E6390" s="1" t="s">
        <v>1106</v>
      </c>
    </row>
    <row r="6391" ht="15.75" customHeight="1">
      <c r="E6391" s="1" t="s">
        <v>1106</v>
      </c>
    </row>
    <row r="6392" ht="15.75" customHeight="1">
      <c r="E6392" s="1" t="s">
        <v>1106</v>
      </c>
    </row>
    <row r="6393" ht="15.75" customHeight="1">
      <c r="E6393" s="1" t="s">
        <v>1106</v>
      </c>
    </row>
    <row r="6394" ht="15.75" customHeight="1">
      <c r="E6394" s="1" t="s">
        <v>1106</v>
      </c>
    </row>
    <row r="6395" ht="15.75" customHeight="1">
      <c r="E6395" s="1" t="s">
        <v>1106</v>
      </c>
    </row>
    <row r="6396" ht="15.75" customHeight="1">
      <c r="E6396" s="1" t="s">
        <v>1106</v>
      </c>
    </row>
    <row r="6397" ht="15.75" customHeight="1">
      <c r="E6397" s="1" t="s">
        <v>1106</v>
      </c>
    </row>
    <row r="6398" ht="15.75" customHeight="1">
      <c r="E6398" s="1" t="s">
        <v>1106</v>
      </c>
    </row>
    <row r="6399" ht="15.75" customHeight="1">
      <c r="E6399" s="1" t="s">
        <v>1106</v>
      </c>
    </row>
    <row r="6400" ht="15.75" customHeight="1">
      <c r="E6400" s="1" t="s">
        <v>1106</v>
      </c>
    </row>
    <row r="6401" ht="15.75" customHeight="1">
      <c r="E6401" s="1" t="s">
        <v>1106</v>
      </c>
    </row>
    <row r="6402" ht="15.75" customHeight="1">
      <c r="E6402" s="1" t="s">
        <v>1106</v>
      </c>
    </row>
    <row r="6403" ht="15.75" customHeight="1">
      <c r="E6403" s="1" t="s">
        <v>1106</v>
      </c>
    </row>
    <row r="6404" ht="15.75" customHeight="1">
      <c r="E6404" s="1" t="s">
        <v>1106</v>
      </c>
    </row>
    <row r="6405" ht="15.75" customHeight="1">
      <c r="E6405" s="1" t="s">
        <v>1106</v>
      </c>
    </row>
    <row r="6406" ht="15.75" customHeight="1">
      <c r="E6406" s="1" t="s">
        <v>1106</v>
      </c>
    </row>
    <row r="6407" ht="15.75" customHeight="1">
      <c r="E6407" s="1" t="s">
        <v>1106</v>
      </c>
    </row>
    <row r="6408" ht="15.75" customHeight="1">
      <c r="E6408" s="1" t="s">
        <v>1106</v>
      </c>
    </row>
    <row r="6409" ht="15.75" customHeight="1">
      <c r="E6409" s="1" t="s">
        <v>1106</v>
      </c>
    </row>
    <row r="6410" ht="15.75" customHeight="1">
      <c r="E6410" s="1" t="s">
        <v>1106</v>
      </c>
    </row>
    <row r="6411" ht="15.75" customHeight="1">
      <c r="E6411" s="1" t="s">
        <v>1106</v>
      </c>
    </row>
    <row r="6412" ht="15.75" customHeight="1">
      <c r="E6412" s="1" t="s">
        <v>1106</v>
      </c>
    </row>
    <row r="6413" ht="15.75" customHeight="1">
      <c r="E6413" s="1" t="s">
        <v>1106</v>
      </c>
    </row>
    <row r="6414" ht="15.75" customHeight="1">
      <c r="E6414" s="1" t="s">
        <v>1106</v>
      </c>
    </row>
    <row r="6415" ht="15.75" customHeight="1">
      <c r="E6415" s="1" t="s">
        <v>1106</v>
      </c>
    </row>
    <row r="6416" ht="15.75" customHeight="1">
      <c r="E6416" s="1" t="s">
        <v>1106</v>
      </c>
    </row>
    <row r="6417" ht="15.75" customHeight="1">
      <c r="E6417" s="1" t="s">
        <v>1106</v>
      </c>
    </row>
    <row r="6418" ht="15.75" customHeight="1">
      <c r="E6418" s="1" t="s">
        <v>1106</v>
      </c>
    </row>
    <row r="6419" ht="15.75" customHeight="1">
      <c r="E6419" s="1" t="s">
        <v>1106</v>
      </c>
    </row>
    <row r="6420" ht="15.75" customHeight="1">
      <c r="E6420" s="1" t="s">
        <v>1106</v>
      </c>
    </row>
    <row r="6421" ht="15.75" customHeight="1">
      <c r="E6421" s="1" t="s">
        <v>1106</v>
      </c>
    </row>
    <row r="6422" ht="15.75" customHeight="1">
      <c r="E6422" s="1" t="s">
        <v>1106</v>
      </c>
    </row>
    <row r="6423" ht="15.75" customHeight="1">
      <c r="E6423" s="1" t="s">
        <v>1106</v>
      </c>
    </row>
    <row r="6424" ht="15.75" customHeight="1">
      <c r="E6424" s="1" t="s">
        <v>1106</v>
      </c>
    </row>
    <row r="6425" ht="15.75" customHeight="1">
      <c r="E6425" s="1" t="s">
        <v>1106</v>
      </c>
    </row>
    <row r="6426" ht="15.75" customHeight="1">
      <c r="E6426" s="1" t="s">
        <v>1106</v>
      </c>
    </row>
    <row r="6427" ht="15.75" customHeight="1">
      <c r="E6427" s="1" t="s">
        <v>1106</v>
      </c>
    </row>
    <row r="6428" ht="15.75" customHeight="1">
      <c r="E6428" s="1" t="s">
        <v>1106</v>
      </c>
    </row>
    <row r="6429" ht="15.75" customHeight="1">
      <c r="E6429" s="1" t="s">
        <v>1106</v>
      </c>
    </row>
    <row r="6430" ht="15.75" customHeight="1">
      <c r="E6430" s="1" t="s">
        <v>1106</v>
      </c>
    </row>
    <row r="6431" ht="15.75" customHeight="1">
      <c r="E6431" s="1" t="s">
        <v>1106</v>
      </c>
    </row>
    <row r="6432" ht="15.75" customHeight="1">
      <c r="E6432" s="1" t="s">
        <v>1106</v>
      </c>
    </row>
    <row r="6433" ht="15.75" customHeight="1">
      <c r="E6433" s="1" t="s">
        <v>1106</v>
      </c>
    </row>
    <row r="6434" ht="15.75" customHeight="1">
      <c r="E6434" s="1" t="s">
        <v>1106</v>
      </c>
    </row>
    <row r="6435" ht="15.75" customHeight="1">
      <c r="E6435" s="1" t="s">
        <v>1106</v>
      </c>
    </row>
    <row r="6436" ht="15.75" customHeight="1">
      <c r="E6436" s="1" t="s">
        <v>1106</v>
      </c>
    </row>
    <row r="6437" ht="15.75" customHeight="1">
      <c r="E6437" s="1" t="s">
        <v>1106</v>
      </c>
    </row>
    <row r="6438" ht="15.75" customHeight="1">
      <c r="E6438" s="1" t="s">
        <v>1106</v>
      </c>
    </row>
    <row r="6439" ht="15.75" customHeight="1">
      <c r="E6439" s="1" t="s">
        <v>1106</v>
      </c>
    </row>
    <row r="6440" ht="15.75" customHeight="1">
      <c r="E6440" s="1" t="s">
        <v>1106</v>
      </c>
    </row>
    <row r="6441" ht="15.75" customHeight="1">
      <c r="E6441" s="1" t="s">
        <v>1106</v>
      </c>
    </row>
    <row r="6442" ht="15.75" customHeight="1">
      <c r="E6442" s="1" t="s">
        <v>1106</v>
      </c>
    </row>
    <row r="6443" ht="15.75" customHeight="1">
      <c r="E6443" s="1" t="s">
        <v>1106</v>
      </c>
    </row>
    <row r="6444" ht="15.75" customHeight="1">
      <c r="E6444" s="1" t="s">
        <v>1106</v>
      </c>
    </row>
    <row r="6445" ht="15.75" customHeight="1">
      <c r="E6445" s="1" t="s">
        <v>1106</v>
      </c>
    </row>
    <row r="6446" ht="15.75" customHeight="1">
      <c r="E6446" s="1" t="s">
        <v>1106</v>
      </c>
    </row>
    <row r="6447" ht="15.75" customHeight="1">
      <c r="E6447" s="1" t="s">
        <v>1106</v>
      </c>
    </row>
    <row r="6448" ht="15.75" customHeight="1">
      <c r="E6448" s="1" t="s">
        <v>1106</v>
      </c>
    </row>
    <row r="6449" ht="15.75" customHeight="1">
      <c r="E6449" s="1" t="s">
        <v>1106</v>
      </c>
    </row>
    <row r="6450" ht="15.75" customHeight="1">
      <c r="E6450" s="1" t="s">
        <v>1106</v>
      </c>
    </row>
    <row r="6451" ht="15.75" customHeight="1">
      <c r="E6451" s="1" t="s">
        <v>1106</v>
      </c>
    </row>
    <row r="6452" ht="15.75" customHeight="1">
      <c r="E6452" s="1" t="s">
        <v>1106</v>
      </c>
    </row>
    <row r="6453" ht="15.75" customHeight="1">
      <c r="E6453" s="1" t="s">
        <v>1106</v>
      </c>
    </row>
    <row r="6454" ht="15.75" customHeight="1">
      <c r="E6454" s="1" t="s">
        <v>1106</v>
      </c>
    </row>
    <row r="6455" ht="15.75" customHeight="1">
      <c r="E6455" s="1" t="s">
        <v>1106</v>
      </c>
    </row>
    <row r="6456" ht="15.75" customHeight="1">
      <c r="E6456" s="1" t="s">
        <v>1106</v>
      </c>
    </row>
    <row r="6457" ht="15.75" customHeight="1">
      <c r="E6457" s="1" t="s">
        <v>1106</v>
      </c>
    </row>
    <row r="6458" ht="15.75" customHeight="1">
      <c r="E6458" s="1" t="s">
        <v>1106</v>
      </c>
    </row>
    <row r="6459" ht="15.75" customHeight="1">
      <c r="E6459" s="1" t="s">
        <v>1106</v>
      </c>
    </row>
    <row r="6460" ht="15.75" customHeight="1">
      <c r="E6460" s="1" t="s">
        <v>1106</v>
      </c>
    </row>
    <row r="6461" ht="15.75" customHeight="1">
      <c r="E6461" s="1" t="s">
        <v>1106</v>
      </c>
    </row>
    <row r="6462" ht="15.75" customHeight="1">
      <c r="E6462" s="1" t="s">
        <v>1106</v>
      </c>
    </row>
    <row r="6463" ht="15.75" customHeight="1">
      <c r="E6463" s="1" t="s">
        <v>1106</v>
      </c>
    </row>
    <row r="6464" ht="15.75" customHeight="1">
      <c r="E6464" s="1" t="s">
        <v>1106</v>
      </c>
    </row>
    <row r="6465" ht="15.75" customHeight="1">
      <c r="E6465" s="1" t="s">
        <v>1106</v>
      </c>
    </row>
    <row r="6466" ht="15.75" customHeight="1">
      <c r="E6466" s="1" t="s">
        <v>1106</v>
      </c>
    </row>
    <row r="6467" ht="15.75" customHeight="1">
      <c r="E6467" s="1" t="s">
        <v>1106</v>
      </c>
    </row>
    <row r="6468" ht="15.75" customHeight="1">
      <c r="E6468" s="1" t="s">
        <v>1106</v>
      </c>
    </row>
    <row r="6469" ht="15.75" customHeight="1">
      <c r="E6469" s="1" t="s">
        <v>1106</v>
      </c>
    </row>
    <row r="6470" ht="15.75" customHeight="1">
      <c r="E6470" s="1" t="s">
        <v>1106</v>
      </c>
    </row>
    <row r="6471" ht="15.75" customHeight="1">
      <c r="E6471" s="1" t="s">
        <v>1106</v>
      </c>
    </row>
    <row r="6472" ht="15.75" customHeight="1">
      <c r="E6472" s="1" t="s">
        <v>1106</v>
      </c>
    </row>
    <row r="6473" ht="15.75" customHeight="1">
      <c r="E6473" s="1" t="s">
        <v>1106</v>
      </c>
    </row>
    <row r="6474" ht="15.75" customHeight="1">
      <c r="E6474" s="1" t="s">
        <v>1106</v>
      </c>
    </row>
    <row r="6475" ht="15.75" customHeight="1">
      <c r="E6475" s="1" t="s">
        <v>1106</v>
      </c>
    </row>
    <row r="6476" ht="15.75" customHeight="1">
      <c r="E6476" s="1" t="s">
        <v>1106</v>
      </c>
    </row>
    <row r="6477" ht="15.75" customHeight="1">
      <c r="E6477" s="1" t="s">
        <v>1106</v>
      </c>
    </row>
    <row r="6478" ht="15.75" customHeight="1">
      <c r="E6478" s="1" t="s">
        <v>1106</v>
      </c>
    </row>
    <row r="6479" ht="15.75" customHeight="1">
      <c r="E6479" s="1" t="s">
        <v>1106</v>
      </c>
    </row>
    <row r="6480" ht="15.75" customHeight="1">
      <c r="E6480" s="1" t="s">
        <v>1106</v>
      </c>
    </row>
    <row r="6481" ht="15.75" customHeight="1">
      <c r="E6481" s="1" t="s">
        <v>1106</v>
      </c>
    </row>
    <row r="6482" ht="15.75" customHeight="1">
      <c r="E6482" s="1" t="s">
        <v>1106</v>
      </c>
    </row>
    <row r="6483" ht="15.75" customHeight="1">
      <c r="E6483" s="1" t="s">
        <v>1106</v>
      </c>
    </row>
    <row r="6484" ht="15.75" customHeight="1">
      <c r="E6484" s="1" t="s">
        <v>1106</v>
      </c>
    </row>
    <row r="6485" ht="15.75" customHeight="1">
      <c r="E6485" s="1" t="s">
        <v>1106</v>
      </c>
    </row>
    <row r="6486" ht="15.75" customHeight="1">
      <c r="E6486" s="1" t="s">
        <v>1106</v>
      </c>
    </row>
    <row r="6487" ht="15.75" customHeight="1">
      <c r="E6487" s="1" t="s">
        <v>1106</v>
      </c>
    </row>
    <row r="6488" ht="15.75" customHeight="1">
      <c r="E6488" s="1" t="s">
        <v>1106</v>
      </c>
    </row>
    <row r="6489" ht="15.75" customHeight="1">
      <c r="E6489" s="1" t="s">
        <v>1106</v>
      </c>
    </row>
    <row r="6490" ht="15.75" customHeight="1">
      <c r="E6490" s="1" t="s">
        <v>1106</v>
      </c>
    </row>
    <row r="6491" ht="15.75" customHeight="1">
      <c r="E6491" s="1" t="s">
        <v>1106</v>
      </c>
    </row>
    <row r="6492" ht="15.75" customHeight="1">
      <c r="E6492" s="1" t="s">
        <v>1106</v>
      </c>
    </row>
    <row r="6493" ht="15.75" customHeight="1">
      <c r="E6493" s="1" t="s">
        <v>1106</v>
      </c>
    </row>
    <row r="6494" ht="15.75" customHeight="1">
      <c r="E6494" s="1" t="s">
        <v>1106</v>
      </c>
    </row>
    <row r="6495" ht="15.75" customHeight="1">
      <c r="E6495" s="1" t="s">
        <v>1106</v>
      </c>
    </row>
    <row r="6496" ht="15.75" customHeight="1">
      <c r="E6496" s="1" t="s">
        <v>1106</v>
      </c>
    </row>
    <row r="6497" ht="15.75" customHeight="1">
      <c r="E6497" s="1" t="s">
        <v>1106</v>
      </c>
    </row>
    <row r="6498" ht="15.75" customHeight="1">
      <c r="E6498" s="1" t="s">
        <v>1106</v>
      </c>
    </row>
    <row r="6499" ht="15.75" customHeight="1">
      <c r="E6499" s="1" t="s">
        <v>1106</v>
      </c>
    </row>
    <row r="6500" ht="15.75" customHeight="1">
      <c r="E6500" s="1" t="s">
        <v>1106</v>
      </c>
    </row>
    <row r="6501" ht="15.75" customHeight="1">
      <c r="E6501" s="1" t="s">
        <v>1106</v>
      </c>
    </row>
    <row r="6502" ht="15.75" customHeight="1">
      <c r="E6502" s="1" t="s">
        <v>1106</v>
      </c>
    </row>
    <row r="6503" ht="15.75" customHeight="1">
      <c r="E6503" s="1" t="s">
        <v>1106</v>
      </c>
    </row>
    <row r="6504" ht="15.75" customHeight="1">
      <c r="E6504" s="1" t="s">
        <v>1106</v>
      </c>
    </row>
    <row r="6505" ht="15.75" customHeight="1">
      <c r="E6505" s="1" t="s">
        <v>1106</v>
      </c>
    </row>
    <row r="6506" ht="15.75" customHeight="1">
      <c r="E6506" s="1" t="s">
        <v>1106</v>
      </c>
    </row>
    <row r="6507" ht="15.75" customHeight="1">
      <c r="E6507" s="1" t="s">
        <v>1106</v>
      </c>
    </row>
    <row r="6508" ht="15.75" customHeight="1">
      <c r="E6508" s="1" t="s">
        <v>1106</v>
      </c>
    </row>
    <row r="6509" ht="15.75" customHeight="1">
      <c r="E6509" s="1" t="s">
        <v>1106</v>
      </c>
    </row>
    <row r="6510" ht="15.75" customHeight="1">
      <c r="E6510" s="1" t="s">
        <v>1106</v>
      </c>
    </row>
    <row r="6511" ht="15.75" customHeight="1">
      <c r="E6511" s="1" t="s">
        <v>1106</v>
      </c>
    </row>
    <row r="6512" ht="15.75" customHeight="1">
      <c r="E6512" s="1" t="s">
        <v>1106</v>
      </c>
    </row>
    <row r="6513" ht="15.75" customHeight="1">
      <c r="E6513" s="1" t="s">
        <v>1106</v>
      </c>
    </row>
    <row r="6514" ht="15.75" customHeight="1">
      <c r="E6514" s="1" t="s">
        <v>1106</v>
      </c>
    </row>
    <row r="6515" ht="15.75" customHeight="1">
      <c r="E6515" s="1" t="s">
        <v>1106</v>
      </c>
    </row>
    <row r="6516" ht="15.75" customHeight="1">
      <c r="E6516" s="1" t="s">
        <v>1106</v>
      </c>
    </row>
    <row r="6517" ht="15.75" customHeight="1">
      <c r="E6517" s="1" t="s">
        <v>1106</v>
      </c>
    </row>
    <row r="6518" ht="15.75" customHeight="1">
      <c r="E6518" s="1" t="s">
        <v>1106</v>
      </c>
    </row>
    <row r="6519" ht="15.75" customHeight="1">
      <c r="E6519" s="1" t="s">
        <v>1106</v>
      </c>
    </row>
    <row r="6520" ht="15.75" customHeight="1">
      <c r="E6520" s="1" t="s">
        <v>1106</v>
      </c>
    </row>
    <row r="6521" ht="15.75" customHeight="1">
      <c r="E6521" s="1" t="s">
        <v>1106</v>
      </c>
    </row>
    <row r="6522" ht="15.75" customHeight="1">
      <c r="E6522" s="1" t="s">
        <v>1106</v>
      </c>
    </row>
    <row r="6523" ht="15.75" customHeight="1">
      <c r="E6523" s="1" t="s">
        <v>1106</v>
      </c>
    </row>
    <row r="6524" ht="15.75" customHeight="1">
      <c r="E6524" s="1" t="s">
        <v>1106</v>
      </c>
    </row>
    <row r="6525" ht="15.75" customHeight="1">
      <c r="E6525" s="1" t="s">
        <v>1106</v>
      </c>
    </row>
    <row r="6526" ht="15.75" customHeight="1">
      <c r="E6526" s="1" t="s">
        <v>1106</v>
      </c>
    </row>
    <row r="6527" ht="15.75" customHeight="1">
      <c r="E6527" s="1" t="s">
        <v>1106</v>
      </c>
    </row>
    <row r="6528" ht="15.75" customHeight="1">
      <c r="E6528" s="1" t="s">
        <v>1106</v>
      </c>
    </row>
    <row r="6529" ht="15.75" customHeight="1">
      <c r="E6529" s="1" t="s">
        <v>1106</v>
      </c>
    </row>
    <row r="6530" ht="15.75" customHeight="1">
      <c r="E6530" s="1" t="s">
        <v>1106</v>
      </c>
    </row>
    <row r="6531" ht="15.75" customHeight="1">
      <c r="E6531" s="1" t="s">
        <v>1106</v>
      </c>
    </row>
    <row r="6532" ht="15.75" customHeight="1">
      <c r="E6532" s="1" t="s">
        <v>1106</v>
      </c>
    </row>
    <row r="6533" ht="15.75" customHeight="1">
      <c r="E6533" s="1" t="s">
        <v>1106</v>
      </c>
    </row>
    <row r="6534" ht="15.75" customHeight="1">
      <c r="E6534" s="1" t="s">
        <v>1106</v>
      </c>
    </row>
    <row r="6535" ht="15.75" customHeight="1">
      <c r="E6535" s="1" t="s">
        <v>1106</v>
      </c>
    </row>
    <row r="6536" ht="15.75" customHeight="1">
      <c r="E6536" s="1" t="s">
        <v>1106</v>
      </c>
    </row>
    <row r="6537" ht="15.75" customHeight="1">
      <c r="E6537" s="1" t="s">
        <v>1106</v>
      </c>
    </row>
    <row r="6538" ht="15.75" customHeight="1">
      <c r="E6538" s="1" t="s">
        <v>1106</v>
      </c>
    </row>
    <row r="6539" ht="15.75" customHeight="1">
      <c r="E6539" s="1" t="s">
        <v>1106</v>
      </c>
    </row>
    <row r="6540" ht="15.75" customHeight="1">
      <c r="E6540" s="1" t="s">
        <v>1106</v>
      </c>
    </row>
    <row r="6541" ht="15.75" customHeight="1">
      <c r="E6541" s="1" t="s">
        <v>1106</v>
      </c>
    </row>
    <row r="6542" ht="15.75" customHeight="1">
      <c r="E6542" s="1" t="s">
        <v>1106</v>
      </c>
    </row>
    <row r="6543" ht="15.75" customHeight="1">
      <c r="E6543" s="1" t="s">
        <v>1106</v>
      </c>
    </row>
    <row r="6544" ht="15.75" customHeight="1">
      <c r="E6544" s="1" t="s">
        <v>1106</v>
      </c>
    </row>
    <row r="6545" ht="15.75" customHeight="1">
      <c r="E6545" s="1" t="s">
        <v>1106</v>
      </c>
    </row>
    <row r="6546" ht="15.75" customHeight="1">
      <c r="E6546" s="1" t="s">
        <v>1106</v>
      </c>
    </row>
    <row r="6547" ht="15.75" customHeight="1">
      <c r="E6547" s="1" t="s">
        <v>1106</v>
      </c>
    </row>
    <row r="6548" ht="15.75" customHeight="1">
      <c r="E6548" s="1" t="s">
        <v>1106</v>
      </c>
    </row>
    <row r="6549" ht="15.75" customHeight="1">
      <c r="E6549" s="1" t="s">
        <v>1106</v>
      </c>
    </row>
    <row r="6550" ht="15.75" customHeight="1">
      <c r="E6550" s="1" t="s">
        <v>1106</v>
      </c>
    </row>
    <row r="6551" ht="15.75" customHeight="1">
      <c r="E6551" s="1" t="s">
        <v>1106</v>
      </c>
    </row>
    <row r="6552" ht="15.75" customHeight="1">
      <c r="E6552" s="1" t="s">
        <v>1106</v>
      </c>
    </row>
    <row r="6553" ht="15.75" customHeight="1">
      <c r="E6553" s="1" t="s">
        <v>1106</v>
      </c>
    </row>
    <row r="6554" ht="15.75" customHeight="1">
      <c r="E6554" s="1" t="s">
        <v>1106</v>
      </c>
    </row>
    <row r="6555" ht="15.75" customHeight="1">
      <c r="E6555" s="1" t="s">
        <v>1106</v>
      </c>
    </row>
    <row r="6556" ht="15.75" customHeight="1">
      <c r="E6556" s="1" t="s">
        <v>1106</v>
      </c>
    </row>
    <row r="6557" ht="15.75" customHeight="1">
      <c r="E6557" s="1" t="s">
        <v>1106</v>
      </c>
    </row>
    <row r="6558" ht="15.75" customHeight="1">
      <c r="E6558" s="1" t="s">
        <v>1106</v>
      </c>
    </row>
    <row r="6559" ht="15.75" customHeight="1">
      <c r="E6559" s="1" t="s">
        <v>1106</v>
      </c>
    </row>
    <row r="6560" ht="15.75" customHeight="1">
      <c r="E6560" s="1" t="s">
        <v>1106</v>
      </c>
    </row>
    <row r="6561" ht="15.75" customHeight="1">
      <c r="E6561" s="1" t="s">
        <v>1106</v>
      </c>
    </row>
    <row r="6562" ht="15.75" customHeight="1">
      <c r="E6562" s="1" t="s">
        <v>1106</v>
      </c>
    </row>
    <row r="6563" ht="15.75" customHeight="1">
      <c r="E6563" s="1" t="s">
        <v>1106</v>
      </c>
    </row>
    <row r="6564" ht="15.75" customHeight="1">
      <c r="E6564" s="1" t="s">
        <v>1106</v>
      </c>
    </row>
    <row r="6565" ht="15.75" customHeight="1">
      <c r="E6565" s="1" t="s">
        <v>1106</v>
      </c>
    </row>
    <row r="6566" ht="15.75" customHeight="1">
      <c r="E6566" s="1" t="s">
        <v>1106</v>
      </c>
    </row>
    <row r="6567" ht="15.75" customHeight="1">
      <c r="E6567" s="1" t="s">
        <v>1106</v>
      </c>
    </row>
    <row r="6568" ht="15.75" customHeight="1">
      <c r="E6568" s="1" t="s">
        <v>1106</v>
      </c>
    </row>
    <row r="6569" ht="15.75" customHeight="1">
      <c r="E6569" s="1" t="s">
        <v>1106</v>
      </c>
    </row>
    <row r="6570" ht="15.75" customHeight="1">
      <c r="E6570" s="1" t="s">
        <v>1106</v>
      </c>
    </row>
    <row r="6571" ht="15.75" customHeight="1">
      <c r="E6571" s="1" t="s">
        <v>1106</v>
      </c>
    </row>
    <row r="6572" ht="15.75" customHeight="1">
      <c r="E6572" s="1" t="s">
        <v>1106</v>
      </c>
    </row>
    <row r="6573" ht="15.75" customHeight="1">
      <c r="E6573" s="1" t="s">
        <v>1106</v>
      </c>
    </row>
    <row r="6574" ht="15.75" customHeight="1">
      <c r="E6574" s="1" t="s">
        <v>1106</v>
      </c>
    </row>
    <row r="6575" ht="15.75" customHeight="1">
      <c r="E6575" s="1" t="s">
        <v>1106</v>
      </c>
    </row>
    <row r="6576" ht="15.75" customHeight="1">
      <c r="E6576" s="1" t="s">
        <v>1106</v>
      </c>
    </row>
    <row r="6577" ht="15.75" customHeight="1">
      <c r="E6577" s="1" t="s">
        <v>1106</v>
      </c>
    </row>
    <row r="6578" ht="15.75" customHeight="1">
      <c r="E6578" s="1" t="s">
        <v>1106</v>
      </c>
    </row>
    <row r="6579" ht="15.75" customHeight="1">
      <c r="E6579" s="1" t="s">
        <v>1106</v>
      </c>
    </row>
    <row r="6580" ht="15.75" customHeight="1">
      <c r="E6580" s="1" t="s">
        <v>1106</v>
      </c>
    </row>
    <row r="6581" ht="15.75" customHeight="1">
      <c r="E6581" s="1" t="s">
        <v>1106</v>
      </c>
    </row>
    <row r="6582" ht="15.75" customHeight="1">
      <c r="E6582" s="1" t="s">
        <v>1106</v>
      </c>
    </row>
    <row r="6583" ht="15.75" customHeight="1">
      <c r="E6583" s="1" t="s">
        <v>1106</v>
      </c>
    </row>
    <row r="6584" ht="15.75" customHeight="1">
      <c r="E6584" s="1" t="s">
        <v>1106</v>
      </c>
    </row>
    <row r="6585" ht="15.75" customHeight="1">
      <c r="E6585" s="1" t="s">
        <v>1106</v>
      </c>
    </row>
    <row r="6586" ht="15.75" customHeight="1">
      <c r="E6586" s="1" t="s">
        <v>1106</v>
      </c>
    </row>
    <row r="6587" ht="15.75" customHeight="1">
      <c r="E6587" s="1" t="s">
        <v>1106</v>
      </c>
    </row>
    <row r="6588" ht="15.75" customHeight="1">
      <c r="E6588" s="1" t="s">
        <v>1106</v>
      </c>
    </row>
    <row r="6589" ht="15.75" customHeight="1">
      <c r="E6589" s="1" t="s">
        <v>1106</v>
      </c>
    </row>
    <row r="6590" ht="15.75" customHeight="1">
      <c r="E6590" s="1" t="s">
        <v>1106</v>
      </c>
    </row>
    <row r="6591" ht="15.75" customHeight="1">
      <c r="E6591" s="1" t="s">
        <v>1106</v>
      </c>
    </row>
    <row r="6592" ht="15.75" customHeight="1">
      <c r="E6592" s="1" t="s">
        <v>1106</v>
      </c>
    </row>
    <row r="6593" ht="15.75" customHeight="1">
      <c r="E6593" s="1" t="s">
        <v>1106</v>
      </c>
    </row>
    <row r="6594" ht="15.75" customHeight="1">
      <c r="E6594" s="1" t="s">
        <v>1106</v>
      </c>
    </row>
    <row r="6595" ht="15.75" customHeight="1">
      <c r="E6595" s="1" t="s">
        <v>1106</v>
      </c>
    </row>
    <row r="6596" ht="15.75" customHeight="1">
      <c r="E6596" s="1" t="s">
        <v>1106</v>
      </c>
    </row>
    <row r="6597" ht="15.75" customHeight="1">
      <c r="E6597" s="1" t="s">
        <v>1106</v>
      </c>
    </row>
    <row r="6598" ht="15.75" customHeight="1">
      <c r="E6598" s="1" t="s">
        <v>1106</v>
      </c>
    </row>
    <row r="6599" ht="15.75" customHeight="1">
      <c r="E6599" s="1" t="s">
        <v>1106</v>
      </c>
    </row>
    <row r="6600" ht="15.75" customHeight="1">
      <c r="E6600" s="1" t="s">
        <v>1106</v>
      </c>
    </row>
    <row r="6601" ht="15.75" customHeight="1">
      <c r="E6601" s="1" t="s">
        <v>1106</v>
      </c>
    </row>
    <row r="6602" ht="15.75" customHeight="1">
      <c r="E6602" s="1" t="s">
        <v>1106</v>
      </c>
    </row>
    <row r="6603" ht="15.75" customHeight="1">
      <c r="E6603" s="1" t="s">
        <v>1106</v>
      </c>
    </row>
    <row r="6604" ht="15.75" customHeight="1">
      <c r="E6604" s="1" t="s">
        <v>1106</v>
      </c>
    </row>
    <row r="6605" ht="15.75" customHeight="1">
      <c r="E6605" s="1" t="s">
        <v>1106</v>
      </c>
    </row>
    <row r="6606" ht="15.75" customHeight="1">
      <c r="E6606" s="1" t="s">
        <v>1106</v>
      </c>
    </row>
    <row r="6607" ht="15.75" customHeight="1">
      <c r="E6607" s="1" t="s">
        <v>1106</v>
      </c>
    </row>
    <row r="6608" ht="15.75" customHeight="1">
      <c r="E6608" s="1" t="s">
        <v>1106</v>
      </c>
    </row>
    <row r="6609" ht="15.75" customHeight="1">
      <c r="E6609" s="1" t="s">
        <v>1106</v>
      </c>
    </row>
    <row r="6610" ht="15.75" customHeight="1">
      <c r="E6610" s="1" t="s">
        <v>1106</v>
      </c>
    </row>
    <row r="6611" ht="15.75" customHeight="1">
      <c r="E6611" s="1" t="s">
        <v>1106</v>
      </c>
    </row>
    <row r="6612" ht="15.75" customHeight="1">
      <c r="E6612" s="1" t="s">
        <v>1106</v>
      </c>
    </row>
    <row r="6613" ht="15.75" customHeight="1">
      <c r="E6613" s="1" t="s">
        <v>1106</v>
      </c>
    </row>
    <row r="6614" ht="15.75" customHeight="1">
      <c r="E6614" s="1" t="s">
        <v>1106</v>
      </c>
    </row>
    <row r="6615" ht="15.75" customHeight="1">
      <c r="E6615" s="1" t="s">
        <v>1106</v>
      </c>
    </row>
    <row r="6616" ht="15.75" customHeight="1">
      <c r="E6616" s="1" t="s">
        <v>1106</v>
      </c>
    </row>
    <row r="6617" ht="15.75" customHeight="1">
      <c r="E6617" s="1" t="s">
        <v>1106</v>
      </c>
    </row>
    <row r="6618" ht="15.75" customHeight="1">
      <c r="E6618" s="1" t="s">
        <v>1106</v>
      </c>
    </row>
    <row r="6619" ht="15.75" customHeight="1">
      <c r="E6619" s="1" t="s">
        <v>1106</v>
      </c>
    </row>
    <row r="6620" ht="15.75" customHeight="1">
      <c r="E6620" s="1" t="s">
        <v>1106</v>
      </c>
    </row>
    <row r="6621" ht="15.75" customHeight="1">
      <c r="E6621" s="1" t="s">
        <v>1106</v>
      </c>
    </row>
    <row r="6622" ht="15.75" customHeight="1">
      <c r="E6622" s="1" t="s">
        <v>1106</v>
      </c>
    </row>
    <row r="6623" ht="15.75" customHeight="1">
      <c r="E6623" s="1" t="s">
        <v>1106</v>
      </c>
    </row>
    <row r="6624" ht="15.75" customHeight="1">
      <c r="E6624" s="1" t="s">
        <v>1106</v>
      </c>
    </row>
    <row r="6625" ht="15.75" customHeight="1">
      <c r="E6625" s="1" t="s">
        <v>1106</v>
      </c>
    </row>
    <row r="6626" ht="15.75" customHeight="1">
      <c r="E6626" s="1" t="s">
        <v>1106</v>
      </c>
    </row>
    <row r="6627" ht="15.75" customHeight="1">
      <c r="E6627" s="1" t="s">
        <v>1106</v>
      </c>
    </row>
    <row r="6628" ht="15.75" customHeight="1">
      <c r="E6628" s="1" t="s">
        <v>1106</v>
      </c>
    </row>
    <row r="6629" ht="15.75" customHeight="1">
      <c r="E6629" s="1" t="s">
        <v>1106</v>
      </c>
    </row>
    <row r="6630" ht="15.75" customHeight="1">
      <c r="E6630" s="1" t="s">
        <v>1106</v>
      </c>
    </row>
    <row r="6631" ht="15.75" customHeight="1">
      <c r="E6631" s="1" t="s">
        <v>1106</v>
      </c>
    </row>
    <row r="6632" ht="15.75" customHeight="1">
      <c r="E6632" s="1" t="s">
        <v>1106</v>
      </c>
    </row>
    <row r="6633" ht="15.75" customHeight="1">
      <c r="E6633" s="1" t="s">
        <v>1106</v>
      </c>
    </row>
    <row r="6634" ht="15.75" customHeight="1">
      <c r="E6634" s="1" t="s">
        <v>1106</v>
      </c>
    </row>
    <row r="6635" ht="15.75" customHeight="1">
      <c r="E6635" s="1" t="s">
        <v>1106</v>
      </c>
    </row>
    <row r="6636" ht="15.75" customHeight="1">
      <c r="E6636" s="1" t="s">
        <v>1106</v>
      </c>
    </row>
    <row r="6637" ht="15.75" customHeight="1">
      <c r="E6637" s="1" t="s">
        <v>1106</v>
      </c>
    </row>
    <row r="6638" ht="15.75" customHeight="1">
      <c r="E6638" s="1" t="s">
        <v>1106</v>
      </c>
    </row>
    <row r="6639" ht="15.75" customHeight="1">
      <c r="E6639" s="1" t="s">
        <v>1106</v>
      </c>
    </row>
    <row r="6640" ht="15.75" customHeight="1">
      <c r="E6640" s="1" t="s">
        <v>1106</v>
      </c>
    </row>
    <row r="6641" ht="15.75" customHeight="1">
      <c r="E6641" s="1" t="s">
        <v>1106</v>
      </c>
    </row>
    <row r="6642" ht="15.75" customHeight="1">
      <c r="E6642" s="1" t="s">
        <v>1106</v>
      </c>
    </row>
    <row r="6643" ht="15.75" customHeight="1">
      <c r="E6643" s="1" t="s">
        <v>1106</v>
      </c>
    </row>
    <row r="6644" ht="15.75" customHeight="1">
      <c r="E6644" s="1" t="s">
        <v>1106</v>
      </c>
    </row>
    <row r="6645" ht="15.75" customHeight="1">
      <c r="E6645" s="1" t="s">
        <v>1106</v>
      </c>
    </row>
    <row r="6646" ht="15.75" customHeight="1">
      <c r="E6646" s="1" t="s">
        <v>1106</v>
      </c>
    </row>
    <row r="6647" ht="15.75" customHeight="1">
      <c r="E6647" s="1" t="s">
        <v>1106</v>
      </c>
    </row>
    <row r="6648" ht="15.75" customHeight="1">
      <c r="E6648" s="1" t="s">
        <v>1106</v>
      </c>
    </row>
    <row r="6649" ht="15.75" customHeight="1">
      <c r="E6649" s="1" t="s">
        <v>1106</v>
      </c>
    </row>
    <row r="6650" ht="15.75" customHeight="1">
      <c r="E6650" s="1" t="s">
        <v>1106</v>
      </c>
    </row>
    <row r="6651" ht="15.75" customHeight="1">
      <c r="E6651" s="1" t="s">
        <v>1106</v>
      </c>
    </row>
    <row r="6652" ht="15.75" customHeight="1">
      <c r="E6652" s="1" t="s">
        <v>1106</v>
      </c>
    </row>
    <row r="6653" ht="15.75" customHeight="1">
      <c r="E6653" s="1" t="s">
        <v>1106</v>
      </c>
    </row>
    <row r="6654" ht="15.75" customHeight="1">
      <c r="E6654" s="1" t="s">
        <v>1106</v>
      </c>
    </row>
    <row r="6655" ht="15.75" customHeight="1">
      <c r="E6655" s="1" t="s">
        <v>1106</v>
      </c>
    </row>
    <row r="6656" ht="15.75" customHeight="1">
      <c r="E6656" s="1" t="s">
        <v>1106</v>
      </c>
    </row>
    <row r="6657" ht="15.75" customHeight="1">
      <c r="E6657" s="1" t="s">
        <v>1106</v>
      </c>
    </row>
    <row r="6658" ht="15.75" customHeight="1">
      <c r="E6658" s="1" t="s">
        <v>1106</v>
      </c>
    </row>
    <row r="6659" ht="15.75" customHeight="1">
      <c r="E6659" s="1" t="s">
        <v>1106</v>
      </c>
    </row>
    <row r="6660" ht="15.75" customHeight="1">
      <c r="E6660" s="1" t="s">
        <v>1106</v>
      </c>
    </row>
    <row r="6661" ht="15.75" customHeight="1">
      <c r="E6661" s="1" t="s">
        <v>1106</v>
      </c>
    </row>
    <row r="6662" ht="15.75" customHeight="1">
      <c r="E6662" s="1" t="s">
        <v>1106</v>
      </c>
    </row>
    <row r="6663" ht="15.75" customHeight="1">
      <c r="E6663" s="1" t="s">
        <v>1106</v>
      </c>
    </row>
    <row r="6664" ht="15.75" customHeight="1">
      <c r="E6664" s="1" t="s">
        <v>1106</v>
      </c>
    </row>
    <row r="6665" ht="15.75" customHeight="1">
      <c r="E6665" s="1" t="s">
        <v>1106</v>
      </c>
    </row>
    <row r="6666" ht="15.75" customHeight="1">
      <c r="E6666" s="1" t="s">
        <v>1106</v>
      </c>
    </row>
    <row r="6667" ht="15.75" customHeight="1">
      <c r="E6667" s="1" t="s">
        <v>1106</v>
      </c>
    </row>
    <row r="6668" ht="15.75" customHeight="1">
      <c r="E6668" s="1" t="s">
        <v>1106</v>
      </c>
    </row>
    <row r="6669" ht="15.75" customHeight="1">
      <c r="E6669" s="1" t="s">
        <v>1106</v>
      </c>
    </row>
    <row r="6670" ht="15.75" customHeight="1">
      <c r="E6670" s="1" t="s">
        <v>1106</v>
      </c>
    </row>
    <row r="6671" ht="15.75" customHeight="1">
      <c r="E6671" s="1" t="s">
        <v>1106</v>
      </c>
    </row>
    <row r="6672" ht="15.75" customHeight="1">
      <c r="E6672" s="1" t="s">
        <v>1106</v>
      </c>
    </row>
    <row r="6673" ht="15.75" customHeight="1">
      <c r="E6673" s="1" t="s">
        <v>1106</v>
      </c>
    </row>
    <row r="6674" ht="15.75" customHeight="1">
      <c r="E6674" s="1" t="s">
        <v>1106</v>
      </c>
    </row>
    <row r="6675" ht="15.75" customHeight="1">
      <c r="E6675" s="1" t="s">
        <v>1106</v>
      </c>
    </row>
    <row r="6676" ht="15.75" customHeight="1">
      <c r="E6676" s="1" t="s">
        <v>1106</v>
      </c>
    </row>
    <row r="6677" ht="15.75" customHeight="1">
      <c r="E6677" s="1" t="s">
        <v>1106</v>
      </c>
    </row>
    <row r="6678" ht="15.75" customHeight="1">
      <c r="E6678" s="1" t="s">
        <v>1106</v>
      </c>
    </row>
    <row r="6679" ht="15.75" customHeight="1">
      <c r="E6679" s="1" t="s">
        <v>1106</v>
      </c>
    </row>
    <row r="6680" ht="15.75" customHeight="1">
      <c r="E6680" s="1" t="s">
        <v>1106</v>
      </c>
    </row>
    <row r="6681" ht="15.75" customHeight="1">
      <c r="E6681" s="1" t="s">
        <v>1106</v>
      </c>
    </row>
    <row r="6682" ht="15.75" customHeight="1">
      <c r="E6682" s="1" t="s">
        <v>1106</v>
      </c>
    </row>
    <row r="6683" ht="15.75" customHeight="1">
      <c r="E6683" s="1" t="s">
        <v>1106</v>
      </c>
    </row>
    <row r="6684" ht="15.75" customHeight="1">
      <c r="E6684" s="1" t="s">
        <v>1106</v>
      </c>
    </row>
    <row r="6685" ht="15.75" customHeight="1">
      <c r="E6685" s="1" t="s">
        <v>1106</v>
      </c>
    </row>
    <row r="6686" ht="15.75" customHeight="1">
      <c r="E6686" s="1" t="s">
        <v>1106</v>
      </c>
    </row>
    <row r="6687" ht="15.75" customHeight="1">
      <c r="E6687" s="1" t="s">
        <v>1106</v>
      </c>
    </row>
    <row r="6688" ht="15.75" customHeight="1">
      <c r="E6688" s="1" t="s">
        <v>1106</v>
      </c>
    </row>
    <row r="6689" ht="15.75" customHeight="1">
      <c r="E6689" s="1" t="s">
        <v>1106</v>
      </c>
    </row>
    <row r="6690" ht="15.75" customHeight="1">
      <c r="E6690" s="1" t="s">
        <v>1106</v>
      </c>
    </row>
    <row r="6691" ht="15.75" customHeight="1">
      <c r="E6691" s="1" t="s">
        <v>1106</v>
      </c>
    </row>
    <row r="6692" ht="15.75" customHeight="1">
      <c r="E6692" s="1" t="s">
        <v>1106</v>
      </c>
    </row>
    <row r="6693" ht="15.75" customHeight="1">
      <c r="E6693" s="1" t="s">
        <v>1106</v>
      </c>
    </row>
    <row r="6694" ht="15.75" customHeight="1">
      <c r="E6694" s="1" t="s">
        <v>1106</v>
      </c>
    </row>
    <row r="6695" ht="15.75" customHeight="1">
      <c r="E6695" s="1" t="s">
        <v>1106</v>
      </c>
    </row>
    <row r="6696" ht="15.75" customHeight="1">
      <c r="E6696" s="1" t="s">
        <v>1106</v>
      </c>
    </row>
    <row r="6697" ht="15.75" customHeight="1">
      <c r="E6697" s="1" t="s">
        <v>1106</v>
      </c>
    </row>
    <row r="6698" ht="15.75" customHeight="1">
      <c r="E6698" s="1" t="s">
        <v>1106</v>
      </c>
    </row>
    <row r="6699" ht="15.75" customHeight="1">
      <c r="E6699" s="1" t="s">
        <v>1106</v>
      </c>
    </row>
    <row r="6700" ht="15.75" customHeight="1">
      <c r="E6700" s="1" t="s">
        <v>1106</v>
      </c>
    </row>
    <row r="6701" ht="15.75" customHeight="1">
      <c r="E6701" s="1" t="s">
        <v>1106</v>
      </c>
    </row>
    <row r="6702" ht="15.75" customHeight="1">
      <c r="E6702" s="1" t="s">
        <v>1106</v>
      </c>
    </row>
    <row r="6703" ht="15.75" customHeight="1">
      <c r="E6703" s="1" t="s">
        <v>1106</v>
      </c>
    </row>
    <row r="6704" ht="15.75" customHeight="1">
      <c r="E6704" s="1" t="s">
        <v>1106</v>
      </c>
    </row>
    <row r="6705" ht="15.75" customHeight="1">
      <c r="E6705" s="1" t="s">
        <v>1106</v>
      </c>
    </row>
    <row r="6706" ht="15.75" customHeight="1">
      <c r="E6706" s="1" t="s">
        <v>1106</v>
      </c>
    </row>
    <row r="6707" ht="15.75" customHeight="1">
      <c r="E6707" s="1" t="s">
        <v>1106</v>
      </c>
    </row>
    <row r="6708" ht="15.75" customHeight="1">
      <c r="E6708" s="1" t="s">
        <v>1106</v>
      </c>
    </row>
    <row r="6709" ht="15.75" customHeight="1">
      <c r="E6709" s="1" t="s">
        <v>1106</v>
      </c>
    </row>
    <row r="6710" ht="15.75" customHeight="1">
      <c r="E6710" s="1" t="s">
        <v>1106</v>
      </c>
    </row>
    <row r="6711" ht="15.75" customHeight="1">
      <c r="E6711" s="1" t="s">
        <v>1106</v>
      </c>
    </row>
    <row r="6712" ht="15.75" customHeight="1">
      <c r="E6712" s="1" t="s">
        <v>1106</v>
      </c>
    </row>
    <row r="6713" ht="15.75" customHeight="1">
      <c r="E6713" s="1" t="s">
        <v>1106</v>
      </c>
    </row>
    <row r="6714" ht="15.75" customHeight="1">
      <c r="E6714" s="1" t="s">
        <v>1106</v>
      </c>
    </row>
    <row r="6715" ht="15.75" customHeight="1">
      <c r="E6715" s="1" t="s">
        <v>1106</v>
      </c>
    </row>
    <row r="6716" ht="15.75" customHeight="1">
      <c r="E6716" s="1" t="s">
        <v>1106</v>
      </c>
    </row>
    <row r="6717" ht="15.75" customHeight="1">
      <c r="E6717" s="1" t="s">
        <v>1106</v>
      </c>
    </row>
    <row r="6718" ht="15.75" customHeight="1">
      <c r="E6718" s="1" t="s">
        <v>1106</v>
      </c>
    </row>
    <row r="6719" ht="15.75" customHeight="1">
      <c r="E6719" s="1" t="s">
        <v>1106</v>
      </c>
    </row>
    <row r="6720" ht="15.75" customHeight="1">
      <c r="E6720" s="1" t="s">
        <v>1106</v>
      </c>
    </row>
    <row r="6721" ht="15.75" customHeight="1">
      <c r="E6721" s="1" t="s">
        <v>1106</v>
      </c>
    </row>
    <row r="6722" ht="15.75" customHeight="1">
      <c r="E6722" s="1" t="s">
        <v>1106</v>
      </c>
    </row>
    <row r="6723" ht="15.75" customHeight="1">
      <c r="E6723" s="1" t="s">
        <v>1106</v>
      </c>
    </row>
    <row r="6724" ht="15.75" customHeight="1">
      <c r="E6724" s="1" t="s">
        <v>1106</v>
      </c>
    </row>
    <row r="6725" ht="15.75" customHeight="1">
      <c r="E6725" s="1" t="s">
        <v>1106</v>
      </c>
    </row>
    <row r="6726" ht="15.75" customHeight="1">
      <c r="E6726" s="1" t="s">
        <v>1106</v>
      </c>
    </row>
    <row r="6727" ht="15.75" customHeight="1">
      <c r="E6727" s="1" t="s">
        <v>1106</v>
      </c>
    </row>
    <row r="6728" ht="15.75" customHeight="1">
      <c r="E6728" s="1" t="s">
        <v>1106</v>
      </c>
    </row>
    <row r="6729" ht="15.75" customHeight="1">
      <c r="E6729" s="1" t="s">
        <v>1106</v>
      </c>
    </row>
    <row r="6730" ht="15.75" customHeight="1">
      <c r="E6730" s="1" t="s">
        <v>1106</v>
      </c>
    </row>
    <row r="6731" ht="15.75" customHeight="1">
      <c r="E6731" s="1" t="s">
        <v>1106</v>
      </c>
    </row>
    <row r="6732" ht="15.75" customHeight="1">
      <c r="E6732" s="1" t="s">
        <v>1106</v>
      </c>
    </row>
    <row r="6733" ht="15.75" customHeight="1">
      <c r="E6733" s="1" t="s">
        <v>1106</v>
      </c>
    </row>
    <row r="6734" ht="15.75" customHeight="1">
      <c r="E6734" s="1" t="s">
        <v>1106</v>
      </c>
    </row>
    <row r="6735" ht="15.75" customHeight="1">
      <c r="E6735" s="1" t="s">
        <v>1106</v>
      </c>
    </row>
    <row r="6736" ht="15.75" customHeight="1">
      <c r="E6736" s="1" t="s">
        <v>1106</v>
      </c>
    </row>
    <row r="6737" ht="15.75" customHeight="1">
      <c r="E6737" s="1" t="s">
        <v>1106</v>
      </c>
    </row>
    <row r="6738" ht="15.75" customHeight="1">
      <c r="E6738" s="1" t="s">
        <v>1106</v>
      </c>
    </row>
    <row r="6739" ht="15.75" customHeight="1">
      <c r="E6739" s="1" t="s">
        <v>1106</v>
      </c>
    </row>
    <row r="6740" ht="15.75" customHeight="1">
      <c r="E6740" s="1" t="s">
        <v>1106</v>
      </c>
    </row>
    <row r="6741" ht="15.75" customHeight="1">
      <c r="E6741" s="1" t="s">
        <v>1106</v>
      </c>
    </row>
    <row r="6742" ht="15.75" customHeight="1">
      <c r="E6742" s="1" t="s">
        <v>1106</v>
      </c>
    </row>
    <row r="6743" ht="15.75" customHeight="1">
      <c r="E6743" s="1" t="s">
        <v>1106</v>
      </c>
    </row>
    <row r="6744" ht="15.75" customHeight="1">
      <c r="E6744" s="1" t="s">
        <v>1106</v>
      </c>
    </row>
    <row r="6745" ht="15.75" customHeight="1">
      <c r="E6745" s="1" t="s">
        <v>1106</v>
      </c>
    </row>
    <row r="6746" ht="15.75" customHeight="1">
      <c r="E6746" s="1" t="s">
        <v>1106</v>
      </c>
    </row>
    <row r="6747" ht="15.75" customHeight="1">
      <c r="E6747" s="1" t="s">
        <v>1106</v>
      </c>
    </row>
    <row r="6748" ht="15.75" customHeight="1">
      <c r="E6748" s="1" t="s">
        <v>1106</v>
      </c>
    </row>
    <row r="6749" ht="15.75" customHeight="1">
      <c r="E6749" s="1" t="s">
        <v>1106</v>
      </c>
    </row>
    <row r="6750" ht="15.75" customHeight="1">
      <c r="E6750" s="1" t="s">
        <v>1106</v>
      </c>
    </row>
    <row r="6751" ht="15.75" customHeight="1">
      <c r="E6751" s="1" t="s">
        <v>1106</v>
      </c>
    </row>
    <row r="6752" ht="15.75" customHeight="1">
      <c r="E6752" s="1" t="s">
        <v>1106</v>
      </c>
    </row>
    <row r="6753" ht="15.75" customHeight="1">
      <c r="E6753" s="1" t="s">
        <v>1106</v>
      </c>
    </row>
    <row r="6754" ht="15.75" customHeight="1">
      <c r="E6754" s="1" t="s">
        <v>1106</v>
      </c>
    </row>
    <row r="6755" ht="15.75" customHeight="1">
      <c r="E6755" s="1" t="s">
        <v>1106</v>
      </c>
    </row>
    <row r="6756" ht="15.75" customHeight="1">
      <c r="E6756" s="1" t="s">
        <v>1106</v>
      </c>
    </row>
    <row r="6757" ht="15.75" customHeight="1">
      <c r="E6757" s="1" t="s">
        <v>1106</v>
      </c>
    </row>
    <row r="6758" ht="15.75" customHeight="1">
      <c r="E6758" s="1" t="s">
        <v>1106</v>
      </c>
    </row>
    <row r="6759" ht="15.75" customHeight="1">
      <c r="E6759" s="1" t="s">
        <v>1106</v>
      </c>
    </row>
    <row r="6760" ht="15.75" customHeight="1">
      <c r="E6760" s="1" t="s">
        <v>1106</v>
      </c>
    </row>
    <row r="6761" ht="15.75" customHeight="1">
      <c r="E6761" s="1" t="s">
        <v>1106</v>
      </c>
    </row>
    <row r="6762" ht="15.75" customHeight="1">
      <c r="E6762" s="1" t="s">
        <v>1106</v>
      </c>
    </row>
    <row r="6763" ht="15.75" customHeight="1">
      <c r="E6763" s="1" t="s">
        <v>1106</v>
      </c>
    </row>
    <row r="6764" ht="15.75" customHeight="1">
      <c r="E6764" s="1" t="s">
        <v>1106</v>
      </c>
    </row>
    <row r="6765" ht="15.75" customHeight="1">
      <c r="E6765" s="1" t="s">
        <v>1106</v>
      </c>
    </row>
    <row r="6766" ht="15.75" customHeight="1">
      <c r="E6766" s="1" t="s">
        <v>1106</v>
      </c>
    </row>
    <row r="6767" ht="15.75" customHeight="1">
      <c r="E6767" s="1" t="s">
        <v>1106</v>
      </c>
    </row>
    <row r="6768" ht="15.75" customHeight="1">
      <c r="E6768" s="1" t="s">
        <v>1106</v>
      </c>
    </row>
    <row r="6769" ht="15.75" customHeight="1">
      <c r="E6769" s="1" t="s">
        <v>1106</v>
      </c>
    </row>
    <row r="6770" ht="15.75" customHeight="1">
      <c r="E6770" s="1" t="s">
        <v>1106</v>
      </c>
    </row>
    <row r="6771" ht="15.75" customHeight="1">
      <c r="E6771" s="1" t="s">
        <v>1106</v>
      </c>
    </row>
    <row r="6772" ht="15.75" customHeight="1">
      <c r="E6772" s="1" t="s">
        <v>1106</v>
      </c>
    </row>
    <row r="6773" ht="15.75" customHeight="1">
      <c r="E6773" s="1" t="s">
        <v>1106</v>
      </c>
    </row>
    <row r="6774" ht="15.75" customHeight="1">
      <c r="E6774" s="1" t="s">
        <v>1106</v>
      </c>
    </row>
    <row r="6775" ht="15.75" customHeight="1">
      <c r="E6775" s="1" t="s">
        <v>1106</v>
      </c>
    </row>
    <row r="6776" ht="15.75" customHeight="1">
      <c r="E6776" s="1" t="s">
        <v>1106</v>
      </c>
    </row>
    <row r="6777" ht="15.75" customHeight="1">
      <c r="E6777" s="1" t="s">
        <v>1106</v>
      </c>
    </row>
    <row r="6778" ht="15.75" customHeight="1">
      <c r="E6778" s="1" t="s">
        <v>1106</v>
      </c>
    </row>
    <row r="6779" ht="15.75" customHeight="1">
      <c r="E6779" s="1" t="s">
        <v>1106</v>
      </c>
    </row>
    <row r="6780" ht="15.75" customHeight="1">
      <c r="E6780" s="1" t="s">
        <v>1106</v>
      </c>
    </row>
    <row r="6781" ht="15.75" customHeight="1">
      <c r="E6781" s="1" t="s">
        <v>1106</v>
      </c>
    </row>
    <row r="6782" ht="15.75" customHeight="1">
      <c r="E6782" s="1" t="s">
        <v>1106</v>
      </c>
    </row>
    <row r="6783" ht="15.75" customHeight="1">
      <c r="E6783" s="1" t="s">
        <v>1106</v>
      </c>
    </row>
    <row r="6784" ht="15.75" customHeight="1">
      <c r="E6784" s="1" t="s">
        <v>1106</v>
      </c>
    </row>
    <row r="6785" ht="15.75" customHeight="1">
      <c r="E6785" s="1" t="s">
        <v>1106</v>
      </c>
    </row>
    <row r="6786" ht="15.75" customHeight="1">
      <c r="E6786" s="1" t="s">
        <v>1106</v>
      </c>
    </row>
    <row r="6787" ht="15.75" customHeight="1">
      <c r="E6787" s="1" t="s">
        <v>1106</v>
      </c>
    </row>
    <row r="6788" ht="15.75" customHeight="1">
      <c r="E6788" s="1" t="s">
        <v>1106</v>
      </c>
    </row>
    <row r="6789" ht="15.75" customHeight="1">
      <c r="E6789" s="1" t="s">
        <v>1106</v>
      </c>
    </row>
    <row r="6790" ht="15.75" customHeight="1">
      <c r="E6790" s="1" t="s">
        <v>1106</v>
      </c>
    </row>
    <row r="6791" ht="15.75" customHeight="1">
      <c r="E6791" s="1" t="s">
        <v>1106</v>
      </c>
    </row>
    <row r="6792" ht="15.75" customHeight="1">
      <c r="E6792" s="1" t="s">
        <v>1106</v>
      </c>
    </row>
    <row r="6793" ht="15.75" customHeight="1">
      <c r="E6793" s="1" t="s">
        <v>1106</v>
      </c>
    </row>
    <row r="6794" ht="15.75" customHeight="1">
      <c r="E6794" s="1" t="s">
        <v>1106</v>
      </c>
    </row>
    <row r="6795" ht="15.75" customHeight="1">
      <c r="E6795" s="1" t="s">
        <v>1106</v>
      </c>
    </row>
    <row r="6796" ht="15.75" customHeight="1">
      <c r="E6796" s="1" t="s">
        <v>1106</v>
      </c>
    </row>
    <row r="6797" ht="15.75" customHeight="1">
      <c r="E6797" s="1" t="s">
        <v>1106</v>
      </c>
    </row>
    <row r="6798" ht="15.75" customHeight="1">
      <c r="E6798" s="1" t="s">
        <v>1106</v>
      </c>
    </row>
    <row r="6799" ht="15.75" customHeight="1">
      <c r="E6799" s="1" t="s">
        <v>1106</v>
      </c>
    </row>
    <row r="6800" ht="15.75" customHeight="1">
      <c r="E6800" s="1" t="s">
        <v>1106</v>
      </c>
    </row>
    <row r="6801" ht="15.75" customHeight="1">
      <c r="E6801" s="1" t="s">
        <v>1106</v>
      </c>
    </row>
    <row r="6802" ht="15.75" customHeight="1">
      <c r="E6802" s="1" t="s">
        <v>1106</v>
      </c>
    </row>
    <row r="6803" ht="15.75" customHeight="1">
      <c r="E6803" s="1" t="s">
        <v>1106</v>
      </c>
    </row>
    <row r="6804" ht="15.75" customHeight="1">
      <c r="E6804" s="1" t="s">
        <v>1106</v>
      </c>
    </row>
    <row r="6805" ht="15.75" customHeight="1">
      <c r="E6805" s="1" t="s">
        <v>1106</v>
      </c>
    </row>
    <row r="6806" ht="15.75" customHeight="1">
      <c r="E6806" s="1" t="s">
        <v>1106</v>
      </c>
    </row>
    <row r="6807" ht="15.75" customHeight="1">
      <c r="E6807" s="1" t="s">
        <v>1106</v>
      </c>
    </row>
    <row r="6808" ht="15.75" customHeight="1">
      <c r="E6808" s="1" t="s">
        <v>1106</v>
      </c>
    </row>
    <row r="6809" ht="15.75" customHeight="1">
      <c r="E6809" s="1" t="s">
        <v>1106</v>
      </c>
    </row>
    <row r="6810" ht="15.75" customHeight="1">
      <c r="E6810" s="1" t="s">
        <v>1106</v>
      </c>
    </row>
    <row r="6811" ht="15.75" customHeight="1">
      <c r="E6811" s="1" t="s">
        <v>1106</v>
      </c>
    </row>
    <row r="6812" ht="15.75" customHeight="1">
      <c r="E6812" s="1" t="s">
        <v>1106</v>
      </c>
    </row>
    <row r="6813" ht="15.75" customHeight="1">
      <c r="E6813" s="1" t="s">
        <v>1106</v>
      </c>
    </row>
    <row r="6814" ht="15.75" customHeight="1">
      <c r="E6814" s="1" t="s">
        <v>1106</v>
      </c>
    </row>
    <row r="6815" ht="15.75" customHeight="1">
      <c r="E6815" s="1" t="s">
        <v>1106</v>
      </c>
    </row>
    <row r="6816" ht="15.75" customHeight="1">
      <c r="E6816" s="1" t="s">
        <v>1106</v>
      </c>
    </row>
    <row r="6817" ht="15.75" customHeight="1">
      <c r="E6817" s="1" t="s">
        <v>1106</v>
      </c>
    </row>
    <row r="6818" ht="15.75" customHeight="1">
      <c r="E6818" s="1" t="s">
        <v>1106</v>
      </c>
    </row>
    <row r="6819" ht="15.75" customHeight="1">
      <c r="E6819" s="1" t="s">
        <v>1106</v>
      </c>
    </row>
    <row r="6820" ht="15.75" customHeight="1">
      <c r="E6820" s="1" t="s">
        <v>1106</v>
      </c>
    </row>
    <row r="6821" ht="15.75" customHeight="1">
      <c r="E6821" s="1" t="s">
        <v>1106</v>
      </c>
    </row>
    <row r="6822" ht="15.75" customHeight="1">
      <c r="E6822" s="1" t="s">
        <v>1106</v>
      </c>
    </row>
    <row r="6823" ht="15.75" customHeight="1">
      <c r="E6823" s="1" t="s">
        <v>1106</v>
      </c>
    </row>
    <row r="6824" ht="15.75" customHeight="1">
      <c r="E6824" s="1" t="s">
        <v>1106</v>
      </c>
    </row>
    <row r="6825" ht="15.75" customHeight="1">
      <c r="E6825" s="1" t="s">
        <v>1106</v>
      </c>
    </row>
    <row r="6826" ht="15.75" customHeight="1">
      <c r="E6826" s="1" t="s">
        <v>1106</v>
      </c>
    </row>
    <row r="6827" ht="15.75" customHeight="1">
      <c r="E6827" s="1" t="s">
        <v>1106</v>
      </c>
    </row>
    <row r="6828" ht="15.75" customHeight="1">
      <c r="E6828" s="1" t="s">
        <v>1106</v>
      </c>
    </row>
    <row r="6829" ht="15.75" customHeight="1">
      <c r="E6829" s="1" t="s">
        <v>1106</v>
      </c>
    </row>
    <row r="6830" ht="15.75" customHeight="1">
      <c r="E6830" s="1" t="s">
        <v>1106</v>
      </c>
    </row>
    <row r="6831" ht="15.75" customHeight="1">
      <c r="E6831" s="1" t="s">
        <v>1106</v>
      </c>
    </row>
    <row r="6832" ht="15.75" customHeight="1">
      <c r="E6832" s="1" t="s">
        <v>1106</v>
      </c>
    </row>
    <row r="6833" ht="15.75" customHeight="1">
      <c r="E6833" s="1" t="s">
        <v>1106</v>
      </c>
    </row>
    <row r="6834" ht="15.75" customHeight="1">
      <c r="E6834" s="1" t="s">
        <v>1106</v>
      </c>
    </row>
    <row r="6835" ht="15.75" customHeight="1">
      <c r="E6835" s="1" t="s">
        <v>1106</v>
      </c>
    </row>
    <row r="6836" ht="15.75" customHeight="1">
      <c r="E6836" s="1" t="s">
        <v>1106</v>
      </c>
    </row>
    <row r="6837" ht="15.75" customHeight="1">
      <c r="E6837" s="1" t="s">
        <v>1106</v>
      </c>
    </row>
    <row r="6838" ht="15.75" customHeight="1">
      <c r="E6838" s="1" t="s">
        <v>1106</v>
      </c>
    </row>
    <row r="6839" ht="15.75" customHeight="1">
      <c r="E6839" s="1" t="s">
        <v>1106</v>
      </c>
    </row>
    <row r="6840" ht="15.75" customHeight="1">
      <c r="E6840" s="1" t="s">
        <v>1106</v>
      </c>
    </row>
    <row r="6841" ht="15.75" customHeight="1">
      <c r="E6841" s="1" t="s">
        <v>1106</v>
      </c>
    </row>
    <row r="6842" ht="15.75" customHeight="1">
      <c r="E6842" s="1" t="s">
        <v>1106</v>
      </c>
    </row>
    <row r="6843" ht="15.75" customHeight="1">
      <c r="E6843" s="1" t="s">
        <v>1106</v>
      </c>
    </row>
    <row r="6844" ht="15.75" customHeight="1">
      <c r="E6844" s="1" t="s">
        <v>1106</v>
      </c>
    </row>
    <row r="6845" ht="15.75" customHeight="1">
      <c r="E6845" s="1" t="s">
        <v>1106</v>
      </c>
    </row>
    <row r="6846" ht="15.75" customHeight="1">
      <c r="E6846" s="1" t="s">
        <v>1106</v>
      </c>
    </row>
    <row r="6847" ht="15.75" customHeight="1">
      <c r="E6847" s="1" t="s">
        <v>1106</v>
      </c>
    </row>
    <row r="6848" ht="15.75" customHeight="1">
      <c r="E6848" s="1" t="s">
        <v>1106</v>
      </c>
    </row>
    <row r="6849" ht="15.75" customHeight="1">
      <c r="E6849" s="1" t="s">
        <v>1106</v>
      </c>
    </row>
    <row r="6850" ht="15.75" customHeight="1">
      <c r="E6850" s="1" t="s">
        <v>1106</v>
      </c>
    </row>
    <row r="6851" ht="15.75" customHeight="1">
      <c r="E6851" s="1" t="s">
        <v>1106</v>
      </c>
    </row>
    <row r="6852" ht="15.75" customHeight="1">
      <c r="E6852" s="1" t="s">
        <v>1106</v>
      </c>
    </row>
    <row r="6853" ht="15.75" customHeight="1">
      <c r="E6853" s="1" t="s">
        <v>1106</v>
      </c>
    </row>
    <row r="6854" ht="15.75" customHeight="1">
      <c r="E6854" s="1" t="s">
        <v>1106</v>
      </c>
    </row>
    <row r="6855" ht="15.75" customHeight="1">
      <c r="E6855" s="1" t="s">
        <v>1106</v>
      </c>
    </row>
    <row r="6856" ht="15.75" customHeight="1">
      <c r="E6856" s="1" t="s">
        <v>1106</v>
      </c>
    </row>
    <row r="6857" ht="15.75" customHeight="1">
      <c r="E6857" s="1" t="s">
        <v>1106</v>
      </c>
    </row>
    <row r="6858" ht="15.75" customHeight="1">
      <c r="E6858" s="1" t="s">
        <v>1106</v>
      </c>
    </row>
    <row r="6859" ht="15.75" customHeight="1">
      <c r="E6859" s="1" t="s">
        <v>1106</v>
      </c>
    </row>
    <row r="6860" ht="15.75" customHeight="1">
      <c r="E6860" s="1" t="s">
        <v>1106</v>
      </c>
    </row>
    <row r="6861" ht="15.75" customHeight="1">
      <c r="E6861" s="1" t="s">
        <v>1106</v>
      </c>
    </row>
    <row r="6862" ht="15.75" customHeight="1">
      <c r="E6862" s="1" t="s">
        <v>1106</v>
      </c>
    </row>
    <row r="6863" ht="15.75" customHeight="1">
      <c r="E6863" s="1" t="s">
        <v>1106</v>
      </c>
    </row>
    <row r="6864" ht="15.75" customHeight="1">
      <c r="E6864" s="1" t="s">
        <v>1106</v>
      </c>
    </row>
    <row r="6865" ht="15.75" customHeight="1">
      <c r="E6865" s="1" t="s">
        <v>1106</v>
      </c>
    </row>
    <row r="6866" ht="15.75" customHeight="1">
      <c r="E6866" s="1" t="s">
        <v>1106</v>
      </c>
    </row>
    <row r="6867" ht="15.75" customHeight="1">
      <c r="E6867" s="1" t="s">
        <v>1106</v>
      </c>
    </row>
    <row r="6868" ht="15.75" customHeight="1">
      <c r="E6868" s="1" t="s">
        <v>1106</v>
      </c>
    </row>
    <row r="6869" ht="15.75" customHeight="1">
      <c r="E6869" s="1" t="s">
        <v>1106</v>
      </c>
    </row>
    <row r="6870" ht="15.75" customHeight="1">
      <c r="E6870" s="1" t="s">
        <v>1106</v>
      </c>
    </row>
    <row r="6871" ht="15.75" customHeight="1">
      <c r="E6871" s="1" t="s">
        <v>1106</v>
      </c>
    </row>
    <row r="6872" ht="15.75" customHeight="1">
      <c r="E6872" s="1" t="s">
        <v>1106</v>
      </c>
    </row>
    <row r="6873" ht="15.75" customHeight="1">
      <c r="E6873" s="1" t="s">
        <v>1106</v>
      </c>
    </row>
    <row r="6874" ht="15.75" customHeight="1">
      <c r="E6874" s="1" t="s">
        <v>1106</v>
      </c>
    </row>
    <row r="6875" ht="15.75" customHeight="1">
      <c r="E6875" s="1" t="s">
        <v>1106</v>
      </c>
    </row>
    <row r="6876" ht="15.75" customHeight="1">
      <c r="E6876" s="1" t="s">
        <v>1106</v>
      </c>
    </row>
    <row r="6877" ht="15.75" customHeight="1">
      <c r="E6877" s="1" t="s">
        <v>1106</v>
      </c>
    </row>
    <row r="6878" ht="15.75" customHeight="1">
      <c r="E6878" s="1" t="s">
        <v>1106</v>
      </c>
    </row>
    <row r="6879" ht="15.75" customHeight="1">
      <c r="E6879" s="1" t="s">
        <v>1106</v>
      </c>
    </row>
    <row r="6880" ht="15.75" customHeight="1">
      <c r="E6880" s="1" t="s">
        <v>1106</v>
      </c>
    </row>
    <row r="6881" ht="15.75" customHeight="1">
      <c r="E6881" s="1" t="s">
        <v>1106</v>
      </c>
    </row>
    <row r="6882" ht="15.75" customHeight="1">
      <c r="E6882" s="1" t="s">
        <v>1106</v>
      </c>
    </row>
    <row r="6883" ht="15.75" customHeight="1">
      <c r="E6883" s="1" t="s">
        <v>1106</v>
      </c>
    </row>
    <row r="6884" ht="15.75" customHeight="1">
      <c r="E6884" s="1" t="s">
        <v>1106</v>
      </c>
    </row>
    <row r="6885" ht="15.75" customHeight="1">
      <c r="E6885" s="1" t="s">
        <v>1106</v>
      </c>
    </row>
    <row r="6886" ht="15.75" customHeight="1">
      <c r="E6886" s="1" t="s">
        <v>1106</v>
      </c>
    </row>
    <row r="6887" ht="15.75" customHeight="1">
      <c r="E6887" s="1" t="s">
        <v>1106</v>
      </c>
    </row>
    <row r="6888" ht="15.75" customHeight="1">
      <c r="E6888" s="1" t="s">
        <v>1106</v>
      </c>
    </row>
    <row r="6889" ht="15.75" customHeight="1">
      <c r="E6889" s="1" t="s">
        <v>1106</v>
      </c>
    </row>
    <row r="6890" ht="15.75" customHeight="1">
      <c r="E6890" s="1" t="s">
        <v>1106</v>
      </c>
    </row>
    <row r="6891" ht="15.75" customHeight="1">
      <c r="E6891" s="1" t="s">
        <v>1106</v>
      </c>
    </row>
    <row r="6892" ht="15.75" customHeight="1">
      <c r="E6892" s="1" t="s">
        <v>1106</v>
      </c>
    </row>
    <row r="6893" ht="15.75" customHeight="1">
      <c r="E6893" s="1" t="s">
        <v>1106</v>
      </c>
    </row>
    <row r="6894" ht="15.75" customHeight="1">
      <c r="E6894" s="1" t="s">
        <v>1106</v>
      </c>
    </row>
    <row r="6895" ht="15.75" customHeight="1">
      <c r="E6895" s="1" t="s">
        <v>1106</v>
      </c>
    </row>
    <row r="6896" ht="15.75" customHeight="1">
      <c r="E6896" s="1" t="s">
        <v>1106</v>
      </c>
    </row>
    <row r="6897" ht="15.75" customHeight="1">
      <c r="E6897" s="1" t="s">
        <v>1106</v>
      </c>
    </row>
    <row r="6898" ht="15.75" customHeight="1">
      <c r="E6898" s="1" t="s">
        <v>1106</v>
      </c>
    </row>
    <row r="6899" ht="15.75" customHeight="1">
      <c r="E6899" s="1" t="s">
        <v>1106</v>
      </c>
    </row>
    <row r="6900" ht="15.75" customHeight="1">
      <c r="E6900" s="1" t="s">
        <v>1106</v>
      </c>
    </row>
    <row r="6901" ht="15.75" customHeight="1">
      <c r="E6901" s="1" t="s">
        <v>1106</v>
      </c>
    </row>
    <row r="6902" ht="15.75" customHeight="1">
      <c r="E6902" s="1" t="s">
        <v>1106</v>
      </c>
    </row>
    <row r="6903" ht="15.75" customHeight="1">
      <c r="E6903" s="1" t="s">
        <v>1106</v>
      </c>
    </row>
    <row r="6904" ht="15.75" customHeight="1">
      <c r="E6904" s="1" t="s">
        <v>1106</v>
      </c>
    </row>
    <row r="6905" ht="15.75" customHeight="1">
      <c r="E6905" s="1" t="s">
        <v>1106</v>
      </c>
    </row>
    <row r="6906" ht="15.75" customHeight="1">
      <c r="E6906" s="1" t="s">
        <v>1106</v>
      </c>
    </row>
    <row r="6907" ht="15.75" customHeight="1">
      <c r="E6907" s="1" t="s">
        <v>1106</v>
      </c>
    </row>
    <row r="6908" ht="15.75" customHeight="1">
      <c r="E6908" s="1" t="s">
        <v>1106</v>
      </c>
    </row>
    <row r="6909" ht="15.75" customHeight="1">
      <c r="E6909" s="1" t="s">
        <v>1106</v>
      </c>
    </row>
    <row r="6910" ht="15.75" customHeight="1">
      <c r="E6910" s="1" t="s">
        <v>1106</v>
      </c>
    </row>
    <row r="6911" ht="15.75" customHeight="1">
      <c r="E6911" s="1" t="s">
        <v>1106</v>
      </c>
    </row>
    <row r="6912" ht="15.75" customHeight="1">
      <c r="E6912" s="1" t="s">
        <v>1106</v>
      </c>
    </row>
    <row r="6913" ht="15.75" customHeight="1">
      <c r="E6913" s="1" t="s">
        <v>1106</v>
      </c>
    </row>
    <row r="6914" ht="15.75" customHeight="1">
      <c r="E6914" s="1" t="s">
        <v>1106</v>
      </c>
    </row>
    <row r="6915" ht="15.75" customHeight="1">
      <c r="E6915" s="1" t="s">
        <v>1106</v>
      </c>
    </row>
    <row r="6916" ht="15.75" customHeight="1">
      <c r="E6916" s="1" t="s">
        <v>1106</v>
      </c>
    </row>
    <row r="6917" ht="15.75" customHeight="1">
      <c r="E6917" s="1" t="s">
        <v>1106</v>
      </c>
    </row>
    <row r="6918" ht="15.75" customHeight="1">
      <c r="E6918" s="1" t="s">
        <v>1106</v>
      </c>
    </row>
    <row r="6919" ht="15.75" customHeight="1">
      <c r="E6919" s="1" t="s">
        <v>1106</v>
      </c>
    </row>
    <row r="6920" ht="15.75" customHeight="1">
      <c r="E6920" s="1" t="s">
        <v>1106</v>
      </c>
    </row>
    <row r="6921" ht="15.75" customHeight="1">
      <c r="E6921" s="1" t="s">
        <v>1106</v>
      </c>
    </row>
    <row r="6922" ht="15.75" customHeight="1">
      <c r="E6922" s="1" t="s">
        <v>1106</v>
      </c>
    </row>
    <row r="6923" ht="15.75" customHeight="1">
      <c r="E6923" s="1" t="s">
        <v>1106</v>
      </c>
    </row>
    <row r="6924" ht="15.75" customHeight="1">
      <c r="E6924" s="1" t="s">
        <v>1106</v>
      </c>
    </row>
    <row r="6925" ht="15.75" customHeight="1">
      <c r="E6925" s="1" t="s">
        <v>1106</v>
      </c>
    </row>
    <row r="6926" ht="15.75" customHeight="1">
      <c r="E6926" s="1" t="s">
        <v>1106</v>
      </c>
    </row>
    <row r="6927" ht="15.75" customHeight="1">
      <c r="E6927" s="1" t="s">
        <v>1106</v>
      </c>
    </row>
    <row r="6928" ht="15.75" customHeight="1">
      <c r="E6928" s="1" t="s">
        <v>1106</v>
      </c>
    </row>
    <row r="6929" ht="15.75" customHeight="1">
      <c r="E6929" s="1" t="s">
        <v>1106</v>
      </c>
    </row>
    <row r="6930" ht="15.75" customHeight="1">
      <c r="E6930" s="1" t="s">
        <v>1106</v>
      </c>
    </row>
    <row r="6931" ht="15.75" customHeight="1">
      <c r="E6931" s="1" t="s">
        <v>1106</v>
      </c>
    </row>
    <row r="6932" ht="15.75" customHeight="1">
      <c r="E6932" s="1" t="s">
        <v>1106</v>
      </c>
    </row>
    <row r="6933" ht="15.75" customHeight="1">
      <c r="E6933" s="1" t="s">
        <v>1106</v>
      </c>
    </row>
    <row r="6934" ht="15.75" customHeight="1">
      <c r="E6934" s="1" t="s">
        <v>1106</v>
      </c>
    </row>
    <row r="6935" ht="15.75" customHeight="1">
      <c r="E6935" s="1" t="s">
        <v>1106</v>
      </c>
    </row>
    <row r="6936" ht="15.75" customHeight="1">
      <c r="E6936" s="1" t="s">
        <v>1106</v>
      </c>
    </row>
    <row r="6937" ht="15.75" customHeight="1">
      <c r="E6937" s="1" t="s">
        <v>1106</v>
      </c>
    </row>
    <row r="6938" ht="15.75" customHeight="1">
      <c r="E6938" s="1" t="s">
        <v>1106</v>
      </c>
    </row>
    <row r="6939" ht="15.75" customHeight="1">
      <c r="E6939" s="1" t="s">
        <v>1106</v>
      </c>
    </row>
    <row r="6940" ht="15.75" customHeight="1">
      <c r="E6940" s="1" t="s">
        <v>1106</v>
      </c>
    </row>
    <row r="6941" ht="15.75" customHeight="1">
      <c r="E6941" s="1" t="s">
        <v>1106</v>
      </c>
    </row>
    <row r="6942" ht="15.75" customHeight="1">
      <c r="E6942" s="1" t="s">
        <v>1106</v>
      </c>
    </row>
    <row r="6943" ht="15.75" customHeight="1">
      <c r="E6943" s="1" t="s">
        <v>1106</v>
      </c>
    </row>
    <row r="6944" ht="15.75" customHeight="1">
      <c r="E6944" s="1" t="s">
        <v>1106</v>
      </c>
    </row>
    <row r="6945" ht="15.75" customHeight="1">
      <c r="E6945" s="1" t="s">
        <v>1106</v>
      </c>
    </row>
    <row r="6946" ht="15.75" customHeight="1">
      <c r="E6946" s="1" t="s">
        <v>1106</v>
      </c>
    </row>
    <row r="6947" ht="15.75" customHeight="1">
      <c r="E6947" s="1" t="s">
        <v>1106</v>
      </c>
    </row>
    <row r="6948" ht="15.75" customHeight="1">
      <c r="E6948" s="1" t="s">
        <v>1106</v>
      </c>
    </row>
    <row r="6949" ht="15.75" customHeight="1">
      <c r="E6949" s="1" t="s">
        <v>1106</v>
      </c>
    </row>
    <row r="6950" ht="15.75" customHeight="1">
      <c r="E6950" s="1" t="s">
        <v>1106</v>
      </c>
    </row>
    <row r="6951" ht="15.75" customHeight="1">
      <c r="E6951" s="1" t="s">
        <v>1106</v>
      </c>
    </row>
    <row r="6952" ht="15.75" customHeight="1">
      <c r="E6952" s="1" t="s">
        <v>1106</v>
      </c>
    </row>
    <row r="6953" ht="15.75" customHeight="1">
      <c r="E6953" s="1" t="s">
        <v>1106</v>
      </c>
    </row>
    <row r="6954" ht="15.75" customHeight="1">
      <c r="E6954" s="1" t="s">
        <v>1106</v>
      </c>
    </row>
    <row r="6955" ht="15.75" customHeight="1">
      <c r="E6955" s="1" t="s">
        <v>1106</v>
      </c>
    </row>
    <row r="6956" ht="15.75" customHeight="1">
      <c r="E6956" s="1" t="s">
        <v>1106</v>
      </c>
    </row>
    <row r="6957" ht="15.75" customHeight="1">
      <c r="E6957" s="1" t="s">
        <v>1106</v>
      </c>
    </row>
    <row r="6958" ht="15.75" customHeight="1">
      <c r="E6958" s="1" t="s">
        <v>1106</v>
      </c>
    </row>
    <row r="6959" ht="15.75" customHeight="1">
      <c r="E6959" s="1" t="s">
        <v>1106</v>
      </c>
    </row>
    <row r="6960" ht="15.75" customHeight="1">
      <c r="E6960" s="1" t="s">
        <v>1106</v>
      </c>
    </row>
    <row r="6961" ht="15.75" customHeight="1">
      <c r="E6961" s="1" t="s">
        <v>1106</v>
      </c>
    </row>
    <row r="6962" ht="15.75" customHeight="1">
      <c r="E6962" s="1" t="s">
        <v>1106</v>
      </c>
    </row>
    <row r="6963" ht="15.75" customHeight="1">
      <c r="E6963" s="1" t="s">
        <v>1106</v>
      </c>
    </row>
    <row r="6964" ht="15.75" customHeight="1">
      <c r="E6964" s="1" t="s">
        <v>1106</v>
      </c>
    </row>
    <row r="6965" ht="15.75" customHeight="1">
      <c r="E6965" s="1" t="s">
        <v>1106</v>
      </c>
    </row>
    <row r="6966" ht="15.75" customHeight="1">
      <c r="E6966" s="1" t="s">
        <v>1106</v>
      </c>
    </row>
    <row r="6967" ht="15.75" customHeight="1">
      <c r="E6967" s="1" t="s">
        <v>1106</v>
      </c>
    </row>
    <row r="6968" ht="15.75" customHeight="1">
      <c r="E6968" s="1" t="s">
        <v>1106</v>
      </c>
    </row>
    <row r="6969" ht="15.75" customHeight="1">
      <c r="E6969" s="1" t="s">
        <v>1106</v>
      </c>
    </row>
    <row r="6970" ht="15.75" customHeight="1">
      <c r="E6970" s="1" t="s">
        <v>1106</v>
      </c>
    </row>
    <row r="6971" ht="15.75" customHeight="1">
      <c r="E6971" s="1" t="s">
        <v>1106</v>
      </c>
    </row>
    <row r="6972" ht="15.75" customHeight="1">
      <c r="E6972" s="1" t="s">
        <v>1106</v>
      </c>
    </row>
    <row r="6973" ht="15.75" customHeight="1">
      <c r="E6973" s="1" t="s">
        <v>1106</v>
      </c>
    </row>
    <row r="6974" ht="15.75" customHeight="1">
      <c r="E6974" s="1" t="s">
        <v>1106</v>
      </c>
    </row>
    <row r="6975" ht="15.75" customHeight="1">
      <c r="E6975" s="1" t="s">
        <v>1106</v>
      </c>
    </row>
    <row r="6976" ht="15.75" customHeight="1">
      <c r="E6976" s="1" t="s">
        <v>1106</v>
      </c>
    </row>
    <row r="6977" ht="15.75" customHeight="1">
      <c r="E6977" s="1" t="s">
        <v>1106</v>
      </c>
    </row>
    <row r="6978" ht="15.75" customHeight="1">
      <c r="E6978" s="1" t="s">
        <v>1106</v>
      </c>
    </row>
    <row r="6979" ht="15.75" customHeight="1">
      <c r="E6979" s="1" t="s">
        <v>1106</v>
      </c>
    </row>
    <row r="6980" ht="15.75" customHeight="1">
      <c r="E6980" s="1" t="s">
        <v>1106</v>
      </c>
    </row>
    <row r="6981" ht="15.75" customHeight="1">
      <c r="E6981" s="1" t="s">
        <v>1106</v>
      </c>
    </row>
    <row r="6982" ht="15.75" customHeight="1">
      <c r="E6982" s="1" t="s">
        <v>1106</v>
      </c>
    </row>
    <row r="6983" ht="15.75" customHeight="1">
      <c r="E6983" s="1" t="s">
        <v>1106</v>
      </c>
    </row>
    <row r="6984" ht="15.75" customHeight="1">
      <c r="E6984" s="1" t="s">
        <v>1106</v>
      </c>
    </row>
    <row r="6985" ht="15.75" customHeight="1">
      <c r="E6985" s="1" t="s">
        <v>1106</v>
      </c>
    </row>
    <row r="6986" ht="15.75" customHeight="1">
      <c r="E6986" s="1" t="s">
        <v>1106</v>
      </c>
    </row>
    <row r="6987" ht="15.75" customHeight="1">
      <c r="E6987" s="1" t="s">
        <v>1106</v>
      </c>
    </row>
    <row r="6988" ht="15.75" customHeight="1">
      <c r="E6988" s="1" t="s">
        <v>1106</v>
      </c>
    </row>
    <row r="6989" ht="15.75" customHeight="1">
      <c r="E6989" s="1" t="s">
        <v>1106</v>
      </c>
    </row>
    <row r="6990" ht="15.75" customHeight="1">
      <c r="E6990" s="1" t="s">
        <v>1106</v>
      </c>
    </row>
    <row r="6991" ht="15.75" customHeight="1">
      <c r="E6991" s="1" t="s">
        <v>1106</v>
      </c>
    </row>
    <row r="6992" ht="15.75" customHeight="1">
      <c r="E6992" s="1" t="s">
        <v>1106</v>
      </c>
    </row>
    <row r="6993" ht="15.75" customHeight="1">
      <c r="E6993" s="1" t="s">
        <v>1106</v>
      </c>
    </row>
    <row r="6994" ht="15.75" customHeight="1">
      <c r="E6994" s="1" t="s">
        <v>1106</v>
      </c>
    </row>
    <row r="6995" ht="15.75" customHeight="1">
      <c r="E6995" s="1" t="s">
        <v>1106</v>
      </c>
    </row>
    <row r="6996" ht="15.75" customHeight="1">
      <c r="E6996" s="1" t="s">
        <v>1106</v>
      </c>
    </row>
    <row r="6997" ht="15.75" customHeight="1">
      <c r="E6997" s="1" t="s">
        <v>1106</v>
      </c>
    </row>
    <row r="6998" ht="15.75" customHeight="1">
      <c r="E6998" s="1" t="s">
        <v>1106</v>
      </c>
    </row>
    <row r="6999" ht="15.75" customHeight="1">
      <c r="E6999" s="1" t="s">
        <v>1106</v>
      </c>
    </row>
    <row r="7000" ht="15.75" customHeight="1">
      <c r="E7000" s="1" t="s">
        <v>1106</v>
      </c>
    </row>
    <row r="7001" ht="15.75" customHeight="1">
      <c r="E7001" s="1" t="s">
        <v>1106</v>
      </c>
    </row>
    <row r="7002" ht="15.75" customHeight="1">
      <c r="E7002" s="1" t="s">
        <v>1106</v>
      </c>
    </row>
    <row r="7003" ht="15.75" customHeight="1">
      <c r="E7003" s="1" t="s">
        <v>1106</v>
      </c>
    </row>
    <row r="7004" ht="15.75" customHeight="1">
      <c r="E7004" s="1" t="s">
        <v>1106</v>
      </c>
    </row>
    <row r="7005" ht="15.75" customHeight="1">
      <c r="E7005" s="1" t="s">
        <v>1106</v>
      </c>
    </row>
    <row r="7006" ht="15.75" customHeight="1">
      <c r="E7006" s="1" t="s">
        <v>1106</v>
      </c>
    </row>
    <row r="7007" ht="15.75" customHeight="1">
      <c r="E7007" s="1" t="s">
        <v>1106</v>
      </c>
    </row>
    <row r="7008" ht="15.75" customHeight="1">
      <c r="E7008" s="1" t="s">
        <v>1106</v>
      </c>
    </row>
    <row r="7009" ht="15.75" customHeight="1">
      <c r="E7009" s="1" t="s">
        <v>1106</v>
      </c>
    </row>
    <row r="7010" ht="15.75" customHeight="1">
      <c r="E7010" s="1" t="s">
        <v>1106</v>
      </c>
    </row>
    <row r="7011" ht="15.75" customHeight="1">
      <c r="E7011" s="1" t="s">
        <v>1106</v>
      </c>
    </row>
    <row r="7012" ht="15.75" customHeight="1">
      <c r="E7012" s="1" t="s">
        <v>1106</v>
      </c>
    </row>
    <row r="7013" ht="15.75" customHeight="1">
      <c r="E7013" s="1" t="s">
        <v>1106</v>
      </c>
    </row>
    <row r="7014" ht="15.75" customHeight="1">
      <c r="E7014" s="1" t="s">
        <v>1106</v>
      </c>
    </row>
    <row r="7015" ht="15.75" customHeight="1">
      <c r="E7015" s="1" t="s">
        <v>1106</v>
      </c>
    </row>
    <row r="7016" ht="15.75" customHeight="1">
      <c r="E7016" s="1" t="s">
        <v>1106</v>
      </c>
    </row>
    <row r="7017" ht="15.75" customHeight="1">
      <c r="E7017" s="1" t="s">
        <v>1106</v>
      </c>
    </row>
    <row r="7018" ht="15.75" customHeight="1">
      <c r="E7018" s="1" t="s">
        <v>1106</v>
      </c>
    </row>
    <row r="7019" ht="15.75" customHeight="1">
      <c r="E7019" s="1" t="s">
        <v>1106</v>
      </c>
    </row>
    <row r="7020" ht="15.75" customHeight="1">
      <c r="E7020" s="1" t="s">
        <v>1106</v>
      </c>
    </row>
    <row r="7021" ht="15.75" customHeight="1">
      <c r="E7021" s="1" t="s">
        <v>1106</v>
      </c>
    </row>
    <row r="7022" ht="15.75" customHeight="1">
      <c r="E7022" s="1" t="s">
        <v>1106</v>
      </c>
    </row>
    <row r="7023" ht="15.75" customHeight="1">
      <c r="E7023" s="1" t="s">
        <v>1106</v>
      </c>
    </row>
    <row r="7024" ht="15.75" customHeight="1">
      <c r="E7024" s="1" t="s">
        <v>1106</v>
      </c>
    </row>
    <row r="7025" ht="15.75" customHeight="1">
      <c r="E7025" s="1" t="s">
        <v>1106</v>
      </c>
    </row>
    <row r="7026" ht="15.75" customHeight="1">
      <c r="E7026" s="1" t="s">
        <v>1106</v>
      </c>
    </row>
    <row r="7027" ht="15.75" customHeight="1">
      <c r="E7027" s="1" t="s">
        <v>1106</v>
      </c>
    </row>
    <row r="7028" ht="15.75" customHeight="1">
      <c r="E7028" s="1" t="s">
        <v>1106</v>
      </c>
    </row>
    <row r="7029" ht="15.75" customHeight="1">
      <c r="E7029" s="1" t="s">
        <v>1106</v>
      </c>
    </row>
    <row r="7030" ht="15.75" customHeight="1">
      <c r="E7030" s="1" t="s">
        <v>1106</v>
      </c>
    </row>
    <row r="7031" ht="15.75" customHeight="1">
      <c r="E7031" s="1" t="s">
        <v>1106</v>
      </c>
    </row>
    <row r="7032" ht="15.75" customHeight="1">
      <c r="E7032" s="1" t="s">
        <v>1106</v>
      </c>
    </row>
    <row r="7033" ht="15.75" customHeight="1">
      <c r="E7033" s="1" t="s">
        <v>1106</v>
      </c>
    </row>
    <row r="7034" ht="15.75" customHeight="1">
      <c r="E7034" s="1" t="s">
        <v>1106</v>
      </c>
    </row>
    <row r="7035" ht="15.75" customHeight="1">
      <c r="E7035" s="1" t="s">
        <v>1106</v>
      </c>
    </row>
    <row r="7036" ht="15.75" customHeight="1">
      <c r="E7036" s="1" t="s">
        <v>1106</v>
      </c>
    </row>
    <row r="7037" ht="15.75" customHeight="1">
      <c r="E7037" s="1" t="s">
        <v>1106</v>
      </c>
    </row>
    <row r="7038" ht="15.75" customHeight="1">
      <c r="E7038" s="1" t="s">
        <v>1106</v>
      </c>
    </row>
    <row r="7039" ht="15.75" customHeight="1">
      <c r="E7039" s="1" t="s">
        <v>1106</v>
      </c>
    </row>
    <row r="7040" ht="15.75" customHeight="1">
      <c r="E7040" s="1" t="s">
        <v>1106</v>
      </c>
    </row>
    <row r="7041" ht="15.75" customHeight="1">
      <c r="E7041" s="1" t="s">
        <v>1106</v>
      </c>
    </row>
    <row r="7042" ht="15.75" customHeight="1">
      <c r="E7042" s="1" t="s">
        <v>1106</v>
      </c>
    </row>
    <row r="7043" ht="15.75" customHeight="1">
      <c r="E7043" s="1" t="s">
        <v>1106</v>
      </c>
    </row>
    <row r="7044" ht="15.75" customHeight="1">
      <c r="E7044" s="1" t="s">
        <v>1106</v>
      </c>
    </row>
    <row r="7045" ht="15.75" customHeight="1">
      <c r="E7045" s="1" t="s">
        <v>1106</v>
      </c>
    </row>
    <row r="7046" ht="15.75" customHeight="1">
      <c r="E7046" s="1" t="s">
        <v>1106</v>
      </c>
    </row>
    <row r="7047" ht="15.75" customHeight="1">
      <c r="E7047" s="1" t="s">
        <v>1106</v>
      </c>
    </row>
    <row r="7048" ht="15.75" customHeight="1">
      <c r="E7048" s="1" t="s">
        <v>1106</v>
      </c>
    </row>
    <row r="7049" ht="15.75" customHeight="1">
      <c r="E7049" s="1" t="s">
        <v>1106</v>
      </c>
    </row>
    <row r="7050" ht="15.75" customHeight="1">
      <c r="E7050" s="1" t="s">
        <v>1106</v>
      </c>
    </row>
    <row r="7051" ht="15.75" customHeight="1">
      <c r="E7051" s="1" t="s">
        <v>1106</v>
      </c>
    </row>
    <row r="7052" ht="15.75" customHeight="1">
      <c r="E7052" s="1" t="s">
        <v>1106</v>
      </c>
    </row>
    <row r="7053" ht="15.75" customHeight="1">
      <c r="E7053" s="1" t="s">
        <v>1106</v>
      </c>
    </row>
    <row r="7054" ht="15.75" customHeight="1">
      <c r="E7054" s="1" t="s">
        <v>1106</v>
      </c>
    </row>
    <row r="7055" ht="15.75" customHeight="1">
      <c r="E7055" s="1" t="s">
        <v>1106</v>
      </c>
    </row>
    <row r="7056" ht="15.75" customHeight="1">
      <c r="E7056" s="1" t="s">
        <v>1106</v>
      </c>
    </row>
    <row r="7057" ht="15.75" customHeight="1">
      <c r="E7057" s="1" t="s">
        <v>1106</v>
      </c>
    </row>
    <row r="7058" ht="15.75" customHeight="1">
      <c r="E7058" s="1" t="s">
        <v>1106</v>
      </c>
    </row>
    <row r="7059" ht="15.75" customHeight="1">
      <c r="E7059" s="1" t="s">
        <v>1106</v>
      </c>
    </row>
    <row r="7060" ht="15.75" customHeight="1">
      <c r="E7060" s="1" t="s">
        <v>1106</v>
      </c>
    </row>
    <row r="7061" ht="15.75" customHeight="1">
      <c r="E7061" s="1" t="s">
        <v>1106</v>
      </c>
    </row>
    <row r="7062" ht="15.75" customHeight="1">
      <c r="E7062" s="1" t="s">
        <v>1106</v>
      </c>
    </row>
    <row r="7063" ht="15.75" customHeight="1">
      <c r="E7063" s="1" t="s">
        <v>1106</v>
      </c>
    </row>
    <row r="7064" ht="15.75" customHeight="1">
      <c r="E7064" s="1" t="s">
        <v>1106</v>
      </c>
    </row>
    <row r="7065" ht="15.75" customHeight="1">
      <c r="E7065" s="1" t="s">
        <v>1106</v>
      </c>
    </row>
    <row r="7066" ht="15.75" customHeight="1">
      <c r="E7066" s="1" t="s">
        <v>1106</v>
      </c>
    </row>
    <row r="7067" ht="15.75" customHeight="1">
      <c r="E7067" s="1" t="s">
        <v>1106</v>
      </c>
    </row>
    <row r="7068" ht="15.75" customHeight="1">
      <c r="E7068" s="1" t="s">
        <v>1106</v>
      </c>
    </row>
    <row r="7069" ht="15.75" customHeight="1">
      <c r="E7069" s="1" t="s">
        <v>1106</v>
      </c>
    </row>
    <row r="7070" ht="15.75" customHeight="1">
      <c r="E7070" s="1" t="s">
        <v>1106</v>
      </c>
    </row>
    <row r="7071" ht="15.75" customHeight="1">
      <c r="E7071" s="1" t="s">
        <v>1106</v>
      </c>
    </row>
    <row r="7072" ht="15.75" customHeight="1">
      <c r="E7072" s="1" t="s">
        <v>1106</v>
      </c>
    </row>
    <row r="7073" ht="15.75" customHeight="1">
      <c r="E7073" s="1" t="s">
        <v>1106</v>
      </c>
    </row>
    <row r="7074" ht="15.75" customHeight="1">
      <c r="E7074" s="1" t="s">
        <v>1106</v>
      </c>
    </row>
    <row r="7075" ht="15.75" customHeight="1">
      <c r="E7075" s="1" t="s">
        <v>1106</v>
      </c>
    </row>
    <row r="7076" ht="15.75" customHeight="1">
      <c r="E7076" s="1" t="s">
        <v>1106</v>
      </c>
    </row>
    <row r="7077" ht="15.75" customHeight="1">
      <c r="E7077" s="1" t="s">
        <v>1106</v>
      </c>
    </row>
    <row r="7078" ht="15.75" customHeight="1">
      <c r="E7078" s="1" t="s">
        <v>1106</v>
      </c>
    </row>
    <row r="7079" ht="15.75" customHeight="1">
      <c r="E7079" s="1" t="s">
        <v>1106</v>
      </c>
    </row>
    <row r="7080" ht="15.75" customHeight="1">
      <c r="E7080" s="1" t="s">
        <v>1106</v>
      </c>
    </row>
    <row r="7081" ht="15.75" customHeight="1">
      <c r="E7081" s="1" t="s">
        <v>1106</v>
      </c>
    </row>
    <row r="7082" ht="15.75" customHeight="1">
      <c r="E7082" s="1" t="s">
        <v>1106</v>
      </c>
    </row>
    <row r="7083" ht="15.75" customHeight="1">
      <c r="E7083" s="1" t="s">
        <v>1106</v>
      </c>
    </row>
    <row r="7084" ht="15.75" customHeight="1">
      <c r="E7084" s="1" t="s">
        <v>1106</v>
      </c>
    </row>
    <row r="7085" ht="15.75" customHeight="1">
      <c r="E7085" s="1" t="s">
        <v>1106</v>
      </c>
    </row>
    <row r="7086" ht="15.75" customHeight="1">
      <c r="E7086" s="1" t="s">
        <v>1106</v>
      </c>
    </row>
    <row r="7087" ht="15.75" customHeight="1">
      <c r="E7087" s="1" t="s">
        <v>1106</v>
      </c>
    </row>
    <row r="7088" ht="15.75" customHeight="1">
      <c r="E7088" s="1" t="s">
        <v>1106</v>
      </c>
    </row>
    <row r="7089" ht="15.75" customHeight="1">
      <c r="E7089" s="1" t="s">
        <v>1106</v>
      </c>
    </row>
    <row r="7090" ht="15.75" customHeight="1">
      <c r="E7090" s="1" t="s">
        <v>1106</v>
      </c>
    </row>
    <row r="7091" ht="15.75" customHeight="1">
      <c r="E7091" s="1" t="s">
        <v>1106</v>
      </c>
    </row>
    <row r="7092" ht="15.75" customHeight="1">
      <c r="E7092" s="1" t="s">
        <v>1106</v>
      </c>
    </row>
    <row r="7093" ht="15.75" customHeight="1">
      <c r="E7093" s="1" t="s">
        <v>1106</v>
      </c>
    </row>
    <row r="7094" ht="15.75" customHeight="1">
      <c r="E7094" s="1" t="s">
        <v>1106</v>
      </c>
    </row>
    <row r="7095" ht="15.75" customHeight="1">
      <c r="E7095" s="1" t="s">
        <v>1106</v>
      </c>
    </row>
    <row r="7096" ht="15.75" customHeight="1">
      <c r="E7096" s="1" t="s">
        <v>1106</v>
      </c>
    </row>
    <row r="7097" ht="15.75" customHeight="1">
      <c r="E7097" s="1" t="s">
        <v>1106</v>
      </c>
    </row>
    <row r="7098" ht="15.75" customHeight="1">
      <c r="E7098" s="1" t="s">
        <v>1106</v>
      </c>
    </row>
    <row r="7099" ht="15.75" customHeight="1">
      <c r="E7099" s="1" t="s">
        <v>1106</v>
      </c>
    </row>
    <row r="7100" ht="15.75" customHeight="1">
      <c r="E7100" s="1" t="s">
        <v>1106</v>
      </c>
    </row>
    <row r="7101" ht="15.75" customHeight="1">
      <c r="E7101" s="1" t="s">
        <v>1106</v>
      </c>
    </row>
    <row r="7102" ht="15.75" customHeight="1">
      <c r="E7102" s="1" t="s">
        <v>1106</v>
      </c>
    </row>
    <row r="7103" ht="15.75" customHeight="1">
      <c r="E7103" s="1" t="s">
        <v>1106</v>
      </c>
    </row>
    <row r="7104" ht="15.75" customHeight="1">
      <c r="E7104" s="1" t="s">
        <v>1106</v>
      </c>
    </row>
    <row r="7105" ht="15.75" customHeight="1">
      <c r="E7105" s="1" t="s">
        <v>1106</v>
      </c>
    </row>
    <row r="7106" ht="15.75" customHeight="1">
      <c r="E7106" s="1" t="s">
        <v>1106</v>
      </c>
    </row>
    <row r="7107" ht="15.75" customHeight="1">
      <c r="E7107" s="1" t="s">
        <v>1106</v>
      </c>
    </row>
    <row r="7108" ht="15.75" customHeight="1">
      <c r="E7108" s="1" t="s">
        <v>1106</v>
      </c>
    </row>
    <row r="7109" ht="15.75" customHeight="1">
      <c r="E7109" s="1" t="s">
        <v>1106</v>
      </c>
    </row>
    <row r="7110" ht="15.75" customHeight="1">
      <c r="E7110" s="1" t="s">
        <v>1106</v>
      </c>
    </row>
    <row r="7111" ht="15.75" customHeight="1">
      <c r="E7111" s="1" t="s">
        <v>1106</v>
      </c>
    </row>
    <row r="7112" ht="15.75" customHeight="1">
      <c r="E7112" s="1" t="s">
        <v>1106</v>
      </c>
    </row>
    <row r="7113" ht="15.75" customHeight="1">
      <c r="E7113" s="1" t="s">
        <v>1106</v>
      </c>
    </row>
    <row r="7114" ht="15.75" customHeight="1">
      <c r="E7114" s="1" t="s">
        <v>1106</v>
      </c>
    </row>
    <row r="7115" ht="15.75" customHeight="1">
      <c r="E7115" s="1" t="s">
        <v>1106</v>
      </c>
    </row>
    <row r="7116" ht="15.75" customHeight="1">
      <c r="E7116" s="1" t="s">
        <v>1106</v>
      </c>
    </row>
    <row r="7117" ht="15.75" customHeight="1">
      <c r="E7117" s="1" t="s">
        <v>1106</v>
      </c>
    </row>
    <row r="7118" ht="15.75" customHeight="1">
      <c r="E7118" s="1" t="s">
        <v>1106</v>
      </c>
    </row>
    <row r="7119" ht="15.75" customHeight="1">
      <c r="E7119" s="1" t="s">
        <v>1106</v>
      </c>
    </row>
    <row r="7120" ht="15.75" customHeight="1">
      <c r="E7120" s="1" t="s">
        <v>1106</v>
      </c>
    </row>
    <row r="7121" ht="15.75" customHeight="1">
      <c r="E7121" s="1" t="s">
        <v>1106</v>
      </c>
    </row>
    <row r="7122" ht="15.75" customHeight="1">
      <c r="E7122" s="1" t="s">
        <v>1106</v>
      </c>
    </row>
    <row r="7123" ht="15.75" customHeight="1">
      <c r="E7123" s="1" t="s">
        <v>1106</v>
      </c>
    </row>
    <row r="7124" ht="15.75" customHeight="1">
      <c r="E7124" s="1" t="s">
        <v>1106</v>
      </c>
    </row>
    <row r="7125" ht="15.75" customHeight="1">
      <c r="E7125" s="1" t="s">
        <v>1106</v>
      </c>
    </row>
    <row r="7126" ht="15.75" customHeight="1">
      <c r="E7126" s="1" t="s">
        <v>1106</v>
      </c>
    </row>
    <row r="7127" ht="15.75" customHeight="1">
      <c r="E7127" s="1" t="s">
        <v>1106</v>
      </c>
    </row>
    <row r="7128" ht="15.75" customHeight="1">
      <c r="E7128" s="1" t="s">
        <v>1106</v>
      </c>
    </row>
    <row r="7129" ht="15.75" customHeight="1">
      <c r="E7129" s="1" t="s">
        <v>1106</v>
      </c>
    </row>
    <row r="7130" ht="15.75" customHeight="1">
      <c r="E7130" s="1" t="s">
        <v>1106</v>
      </c>
    </row>
    <row r="7131" ht="15.75" customHeight="1">
      <c r="E7131" s="1" t="s">
        <v>1106</v>
      </c>
    </row>
    <row r="7132" ht="15.75" customHeight="1">
      <c r="E7132" s="1" t="s">
        <v>1106</v>
      </c>
    </row>
    <row r="7133" ht="15.75" customHeight="1">
      <c r="E7133" s="1" t="s">
        <v>1106</v>
      </c>
    </row>
    <row r="7134" ht="15.75" customHeight="1">
      <c r="E7134" s="1" t="s">
        <v>1106</v>
      </c>
    </row>
    <row r="7135" ht="15.75" customHeight="1">
      <c r="E7135" s="1" t="s">
        <v>1106</v>
      </c>
    </row>
    <row r="7136" ht="15.75" customHeight="1">
      <c r="E7136" s="1" t="s">
        <v>1106</v>
      </c>
    </row>
    <row r="7137" ht="15.75" customHeight="1">
      <c r="E7137" s="1" t="s">
        <v>1106</v>
      </c>
    </row>
    <row r="7138" ht="15.75" customHeight="1">
      <c r="E7138" s="1" t="s">
        <v>1106</v>
      </c>
    </row>
    <row r="7139" ht="15.75" customHeight="1">
      <c r="E7139" s="1" t="s">
        <v>1106</v>
      </c>
    </row>
    <row r="7140" ht="15.75" customHeight="1">
      <c r="E7140" s="1" t="s">
        <v>1106</v>
      </c>
    </row>
    <row r="7141" ht="15.75" customHeight="1">
      <c r="E7141" s="1" t="s">
        <v>1106</v>
      </c>
    </row>
    <row r="7142" ht="15.75" customHeight="1">
      <c r="E7142" s="1" t="s">
        <v>1106</v>
      </c>
    </row>
    <row r="7143" ht="15.75" customHeight="1">
      <c r="E7143" s="1" t="s">
        <v>1106</v>
      </c>
    </row>
    <row r="7144" ht="15.75" customHeight="1">
      <c r="E7144" s="1" t="s">
        <v>1106</v>
      </c>
    </row>
    <row r="7145" ht="15.75" customHeight="1">
      <c r="E7145" s="1" t="s">
        <v>1106</v>
      </c>
    </row>
    <row r="7146" ht="15.75" customHeight="1">
      <c r="E7146" s="1" t="s">
        <v>1106</v>
      </c>
    </row>
    <row r="7147" ht="15.75" customHeight="1">
      <c r="E7147" s="1" t="s">
        <v>1106</v>
      </c>
    </row>
    <row r="7148" ht="15.75" customHeight="1">
      <c r="E7148" s="1" t="s">
        <v>1106</v>
      </c>
    </row>
    <row r="7149" ht="15.75" customHeight="1">
      <c r="E7149" s="1" t="s">
        <v>1106</v>
      </c>
    </row>
    <row r="7150" ht="15.75" customHeight="1">
      <c r="E7150" s="1" t="s">
        <v>1106</v>
      </c>
    </row>
    <row r="7151" ht="15.75" customHeight="1">
      <c r="E7151" s="1" t="s">
        <v>1106</v>
      </c>
    </row>
    <row r="7152" ht="15.75" customHeight="1">
      <c r="E7152" s="1" t="s">
        <v>1106</v>
      </c>
    </row>
    <row r="7153" ht="15.75" customHeight="1">
      <c r="E7153" s="1" t="s">
        <v>1106</v>
      </c>
    </row>
    <row r="7154" ht="15.75" customHeight="1">
      <c r="E7154" s="1" t="s">
        <v>1106</v>
      </c>
    </row>
    <row r="7155" ht="15.75" customHeight="1">
      <c r="E7155" s="1" t="s">
        <v>1106</v>
      </c>
    </row>
    <row r="7156" ht="15.75" customHeight="1">
      <c r="E7156" s="1" t="s">
        <v>1106</v>
      </c>
    </row>
    <row r="7157" ht="15.75" customHeight="1">
      <c r="E7157" s="1" t="s">
        <v>1106</v>
      </c>
    </row>
    <row r="7158" ht="15.75" customHeight="1">
      <c r="E7158" s="1" t="s">
        <v>1106</v>
      </c>
    </row>
    <row r="7159" ht="15.75" customHeight="1">
      <c r="E7159" s="1" t="s">
        <v>1106</v>
      </c>
    </row>
    <row r="7160" ht="15.75" customHeight="1">
      <c r="E7160" s="1" t="s">
        <v>1106</v>
      </c>
    </row>
    <row r="7161" ht="15.75" customHeight="1">
      <c r="E7161" s="1" t="s">
        <v>1106</v>
      </c>
    </row>
    <row r="7162" ht="15.75" customHeight="1">
      <c r="E7162" s="1" t="s">
        <v>1106</v>
      </c>
    </row>
    <row r="7163" ht="15.75" customHeight="1">
      <c r="E7163" s="1" t="s">
        <v>1106</v>
      </c>
    </row>
    <row r="7164" ht="15.75" customHeight="1">
      <c r="E7164" s="1" t="s">
        <v>1106</v>
      </c>
    </row>
    <row r="7165" ht="15.75" customHeight="1">
      <c r="E7165" s="1" t="s">
        <v>1106</v>
      </c>
    </row>
    <row r="7166" ht="15.75" customHeight="1">
      <c r="E7166" s="1" t="s">
        <v>1106</v>
      </c>
    </row>
    <row r="7167" ht="15.75" customHeight="1">
      <c r="E7167" s="1" t="s">
        <v>1106</v>
      </c>
    </row>
    <row r="7168" ht="15.75" customHeight="1">
      <c r="E7168" s="1" t="s">
        <v>1106</v>
      </c>
    </row>
    <row r="7169" ht="15.75" customHeight="1">
      <c r="E7169" s="1" t="s">
        <v>1106</v>
      </c>
    </row>
    <row r="7170" ht="15.75" customHeight="1">
      <c r="E7170" s="1" t="s">
        <v>1106</v>
      </c>
    </row>
    <row r="7171" ht="15.75" customHeight="1">
      <c r="E7171" s="1" t="s">
        <v>1106</v>
      </c>
    </row>
    <row r="7172" ht="15.75" customHeight="1">
      <c r="E7172" s="1" t="s">
        <v>1106</v>
      </c>
    </row>
    <row r="7173" ht="15.75" customHeight="1">
      <c r="E7173" s="1" t="s">
        <v>1106</v>
      </c>
    </row>
    <row r="7174" ht="15.75" customHeight="1">
      <c r="E7174" s="1" t="s">
        <v>1106</v>
      </c>
    </row>
    <row r="7175" ht="15.75" customHeight="1">
      <c r="E7175" s="1" t="s">
        <v>1106</v>
      </c>
    </row>
    <row r="7176" ht="15.75" customHeight="1">
      <c r="E7176" s="1" t="s">
        <v>1106</v>
      </c>
    </row>
    <row r="7177" ht="15.75" customHeight="1">
      <c r="E7177" s="1" t="s">
        <v>1106</v>
      </c>
    </row>
    <row r="7178" ht="15.75" customHeight="1">
      <c r="E7178" s="1" t="s">
        <v>1106</v>
      </c>
    </row>
    <row r="7179" ht="15.75" customHeight="1">
      <c r="E7179" s="1" t="s">
        <v>1106</v>
      </c>
    </row>
    <row r="7180" ht="15.75" customHeight="1">
      <c r="E7180" s="1" t="s">
        <v>1106</v>
      </c>
    </row>
    <row r="7181" ht="15.75" customHeight="1">
      <c r="E7181" s="1" t="s">
        <v>1106</v>
      </c>
    </row>
    <row r="7182" ht="15.75" customHeight="1">
      <c r="E7182" s="1" t="s">
        <v>1106</v>
      </c>
    </row>
    <row r="7183" ht="15.75" customHeight="1">
      <c r="E7183" s="1" t="s">
        <v>1106</v>
      </c>
    </row>
    <row r="7184" ht="15.75" customHeight="1">
      <c r="E7184" s="1" t="s">
        <v>1106</v>
      </c>
    </row>
    <row r="7185" ht="15.75" customHeight="1">
      <c r="E7185" s="1" t="s">
        <v>1106</v>
      </c>
    </row>
    <row r="7186" ht="15.75" customHeight="1">
      <c r="E7186" s="1" t="s">
        <v>1106</v>
      </c>
    </row>
    <row r="7187" ht="15.75" customHeight="1">
      <c r="E7187" s="1" t="s">
        <v>1106</v>
      </c>
    </row>
    <row r="7188" ht="15.75" customHeight="1">
      <c r="E7188" s="1" t="s">
        <v>1106</v>
      </c>
    </row>
    <row r="7189" ht="15.75" customHeight="1">
      <c r="E7189" s="1" t="s">
        <v>1106</v>
      </c>
    </row>
    <row r="7190" ht="15.75" customHeight="1">
      <c r="E7190" s="1" t="s">
        <v>1106</v>
      </c>
    </row>
    <row r="7191" ht="15.75" customHeight="1">
      <c r="E7191" s="1" t="s">
        <v>1106</v>
      </c>
    </row>
    <row r="7192" ht="15.75" customHeight="1">
      <c r="E7192" s="1" t="s">
        <v>1106</v>
      </c>
    </row>
    <row r="7193" ht="15.75" customHeight="1">
      <c r="E7193" s="1" t="s">
        <v>1106</v>
      </c>
    </row>
    <row r="7194" ht="15.75" customHeight="1">
      <c r="E7194" s="1" t="s">
        <v>1106</v>
      </c>
    </row>
    <row r="7195" ht="15.75" customHeight="1">
      <c r="E7195" s="1" t="s">
        <v>1106</v>
      </c>
    </row>
    <row r="7196" ht="15.75" customHeight="1">
      <c r="E7196" s="1" t="s">
        <v>1106</v>
      </c>
    </row>
    <row r="7197" ht="15.75" customHeight="1">
      <c r="E7197" s="1" t="s">
        <v>1106</v>
      </c>
    </row>
    <row r="7198" ht="15.75" customHeight="1">
      <c r="E7198" s="1" t="s">
        <v>1106</v>
      </c>
    </row>
    <row r="7199" ht="15.75" customHeight="1">
      <c r="E7199" s="1" t="s">
        <v>1106</v>
      </c>
    </row>
    <row r="7200" ht="15.75" customHeight="1">
      <c r="E7200" s="1" t="s">
        <v>1106</v>
      </c>
    </row>
    <row r="7201" ht="15.75" customHeight="1">
      <c r="E7201" s="1" t="s">
        <v>1106</v>
      </c>
    </row>
    <row r="7202" ht="15.75" customHeight="1">
      <c r="E7202" s="1" t="s">
        <v>1106</v>
      </c>
    </row>
    <row r="7203" ht="15.75" customHeight="1">
      <c r="E7203" s="1" t="s">
        <v>1106</v>
      </c>
    </row>
    <row r="7204" ht="15.75" customHeight="1">
      <c r="E7204" s="1" t="s">
        <v>1106</v>
      </c>
    </row>
    <row r="7205" ht="15.75" customHeight="1">
      <c r="E7205" s="1" t="s">
        <v>1106</v>
      </c>
    </row>
    <row r="7206" ht="15.75" customHeight="1">
      <c r="E7206" s="1" t="s">
        <v>1106</v>
      </c>
    </row>
    <row r="7207" ht="15.75" customHeight="1">
      <c r="E7207" s="1" t="s">
        <v>1106</v>
      </c>
    </row>
    <row r="7208" ht="15.75" customHeight="1">
      <c r="E7208" s="1" t="s">
        <v>1106</v>
      </c>
    </row>
    <row r="7209" ht="15.75" customHeight="1">
      <c r="E7209" s="1" t="s">
        <v>1106</v>
      </c>
    </row>
    <row r="7210" ht="15.75" customHeight="1">
      <c r="E7210" s="1" t="s">
        <v>1106</v>
      </c>
    </row>
    <row r="7211" ht="15.75" customHeight="1">
      <c r="E7211" s="1" t="s">
        <v>1106</v>
      </c>
    </row>
    <row r="7212" ht="15.75" customHeight="1">
      <c r="E7212" s="1" t="s">
        <v>1106</v>
      </c>
    </row>
    <row r="7213" ht="15.75" customHeight="1">
      <c r="E7213" s="1" t="s">
        <v>1106</v>
      </c>
    </row>
    <row r="7214" ht="15.75" customHeight="1">
      <c r="E7214" s="1" t="s">
        <v>1106</v>
      </c>
    </row>
    <row r="7215" ht="15.75" customHeight="1">
      <c r="E7215" s="1" t="s">
        <v>1106</v>
      </c>
    </row>
    <row r="7216" ht="15.75" customHeight="1">
      <c r="E7216" s="1" t="s">
        <v>1106</v>
      </c>
    </row>
    <row r="7217" ht="15.75" customHeight="1">
      <c r="E7217" s="1" t="s">
        <v>1106</v>
      </c>
    </row>
    <row r="7218" ht="15.75" customHeight="1">
      <c r="E7218" s="1" t="s">
        <v>1106</v>
      </c>
    </row>
    <row r="7219" ht="15.75" customHeight="1">
      <c r="E7219" s="1" t="s">
        <v>1106</v>
      </c>
    </row>
    <row r="7220" ht="15.75" customHeight="1">
      <c r="E7220" s="1" t="s">
        <v>1106</v>
      </c>
    </row>
    <row r="7221" ht="15.75" customHeight="1">
      <c r="E7221" s="1" t="s">
        <v>1106</v>
      </c>
    </row>
    <row r="7222" ht="15.75" customHeight="1">
      <c r="E7222" s="1" t="s">
        <v>1106</v>
      </c>
    </row>
    <row r="7223" ht="15.75" customHeight="1">
      <c r="E7223" s="1" t="s">
        <v>1106</v>
      </c>
    </row>
    <row r="7224" ht="15.75" customHeight="1">
      <c r="E7224" s="1" t="s">
        <v>1106</v>
      </c>
    </row>
    <row r="7225" ht="15.75" customHeight="1">
      <c r="E7225" s="1" t="s">
        <v>1106</v>
      </c>
    </row>
    <row r="7226" ht="15.75" customHeight="1">
      <c r="E7226" s="1" t="s">
        <v>1106</v>
      </c>
    </row>
    <row r="7227" ht="15.75" customHeight="1">
      <c r="E7227" s="1" t="s">
        <v>1106</v>
      </c>
    </row>
    <row r="7228" ht="15.75" customHeight="1">
      <c r="E7228" s="1" t="s">
        <v>1106</v>
      </c>
    </row>
    <row r="7229" ht="15.75" customHeight="1">
      <c r="E7229" s="1" t="s">
        <v>1106</v>
      </c>
    </row>
    <row r="7230" ht="15.75" customHeight="1">
      <c r="E7230" s="1" t="s">
        <v>1106</v>
      </c>
    </row>
    <row r="7231" ht="15.75" customHeight="1">
      <c r="E7231" s="1" t="s">
        <v>1106</v>
      </c>
    </row>
    <row r="7232" ht="15.75" customHeight="1">
      <c r="E7232" s="1" t="s">
        <v>1106</v>
      </c>
    </row>
    <row r="7233" ht="15.75" customHeight="1">
      <c r="E7233" s="1" t="s">
        <v>1106</v>
      </c>
    </row>
    <row r="7234" ht="15.75" customHeight="1">
      <c r="E7234" s="1" t="s">
        <v>1106</v>
      </c>
    </row>
    <row r="7235" ht="15.75" customHeight="1">
      <c r="E7235" s="1" t="s">
        <v>1106</v>
      </c>
    </row>
    <row r="7236" ht="15.75" customHeight="1">
      <c r="E7236" s="1" t="s">
        <v>1106</v>
      </c>
    </row>
    <row r="7237" ht="15.75" customHeight="1">
      <c r="E7237" s="1" t="s">
        <v>1106</v>
      </c>
    </row>
    <row r="7238" ht="15.75" customHeight="1">
      <c r="E7238" s="1" t="s">
        <v>1106</v>
      </c>
    </row>
    <row r="7239" ht="15.75" customHeight="1">
      <c r="E7239" s="1" t="s">
        <v>1106</v>
      </c>
    </row>
    <row r="7240" ht="15.75" customHeight="1">
      <c r="E7240" s="1" t="s">
        <v>1106</v>
      </c>
    </row>
    <row r="7241" ht="15.75" customHeight="1">
      <c r="E7241" s="1" t="s">
        <v>1106</v>
      </c>
    </row>
    <row r="7242" ht="15.75" customHeight="1">
      <c r="E7242" s="1" t="s">
        <v>1106</v>
      </c>
    </row>
    <row r="7243" ht="15.75" customHeight="1">
      <c r="E7243" s="1" t="s">
        <v>1106</v>
      </c>
    </row>
    <row r="7244" ht="15.75" customHeight="1">
      <c r="E7244" s="1" t="s">
        <v>1106</v>
      </c>
    </row>
    <row r="7245" ht="15.75" customHeight="1">
      <c r="E7245" s="1" t="s">
        <v>1106</v>
      </c>
    </row>
    <row r="7246" ht="15.75" customHeight="1">
      <c r="E7246" s="1" t="s">
        <v>1106</v>
      </c>
    </row>
    <row r="7247" ht="15.75" customHeight="1">
      <c r="E7247" s="1" t="s">
        <v>1106</v>
      </c>
    </row>
    <row r="7248" ht="15.75" customHeight="1">
      <c r="E7248" s="1" t="s">
        <v>1106</v>
      </c>
    </row>
    <row r="7249" ht="15.75" customHeight="1">
      <c r="E7249" s="1" t="s">
        <v>1106</v>
      </c>
    </row>
    <row r="7250" ht="15.75" customHeight="1">
      <c r="E7250" s="1" t="s">
        <v>1106</v>
      </c>
    </row>
    <row r="7251" ht="15.75" customHeight="1">
      <c r="E7251" s="1" t="s">
        <v>1106</v>
      </c>
    </row>
    <row r="7252" ht="15.75" customHeight="1">
      <c r="E7252" s="1" t="s">
        <v>1106</v>
      </c>
    </row>
    <row r="7253" ht="15.75" customHeight="1">
      <c r="E7253" s="1" t="s">
        <v>1106</v>
      </c>
    </row>
    <row r="7254" ht="15.75" customHeight="1">
      <c r="E7254" s="1" t="s">
        <v>1106</v>
      </c>
    </row>
    <row r="7255" ht="15.75" customHeight="1">
      <c r="E7255" s="1" t="s">
        <v>1106</v>
      </c>
    </row>
    <row r="7256" ht="15.75" customHeight="1">
      <c r="E7256" s="1" t="s">
        <v>1106</v>
      </c>
    </row>
    <row r="7257" ht="15.75" customHeight="1">
      <c r="E7257" s="1" t="s">
        <v>1106</v>
      </c>
    </row>
    <row r="7258" ht="15.75" customHeight="1">
      <c r="E7258" s="1" t="s">
        <v>1106</v>
      </c>
    </row>
    <row r="7259" ht="15.75" customHeight="1">
      <c r="E7259" s="1" t="s">
        <v>1106</v>
      </c>
    </row>
    <row r="7260" ht="15.75" customHeight="1">
      <c r="E7260" s="1" t="s">
        <v>1106</v>
      </c>
    </row>
    <row r="7261" ht="15.75" customHeight="1">
      <c r="E7261" s="1" t="s">
        <v>1106</v>
      </c>
    </row>
    <row r="7262" ht="15.75" customHeight="1">
      <c r="E7262" s="1" t="s">
        <v>1106</v>
      </c>
    </row>
    <row r="7263" ht="15.75" customHeight="1">
      <c r="E7263" s="1" t="s">
        <v>1106</v>
      </c>
    </row>
    <row r="7264" ht="15.75" customHeight="1">
      <c r="E7264" s="1" t="s">
        <v>1106</v>
      </c>
    </row>
    <row r="7265" ht="15.75" customHeight="1">
      <c r="E7265" s="1" t="s">
        <v>1106</v>
      </c>
    </row>
    <row r="7266" ht="15.75" customHeight="1">
      <c r="E7266" s="1" t="s">
        <v>1106</v>
      </c>
    </row>
    <row r="7267" ht="15.75" customHeight="1">
      <c r="E7267" s="1" t="s">
        <v>1106</v>
      </c>
    </row>
    <row r="7268" ht="15.75" customHeight="1">
      <c r="E7268" s="1" t="s">
        <v>1106</v>
      </c>
    </row>
    <row r="7269" ht="15.75" customHeight="1">
      <c r="E7269" s="1" t="s">
        <v>1106</v>
      </c>
    </row>
    <row r="7270" ht="15.75" customHeight="1">
      <c r="E7270" s="1" t="s">
        <v>1106</v>
      </c>
    </row>
    <row r="7271" ht="15.75" customHeight="1">
      <c r="E7271" s="1" t="s">
        <v>1106</v>
      </c>
    </row>
    <row r="7272" ht="15.75" customHeight="1">
      <c r="E7272" s="1" t="s">
        <v>1106</v>
      </c>
    </row>
    <row r="7273" ht="15.75" customHeight="1">
      <c r="E7273" s="1" t="s">
        <v>1106</v>
      </c>
    </row>
    <row r="7274" ht="15.75" customHeight="1">
      <c r="E7274" s="1" t="s">
        <v>1106</v>
      </c>
    </row>
    <row r="7275" ht="15.75" customHeight="1">
      <c r="E7275" s="1" t="s">
        <v>1106</v>
      </c>
    </row>
    <row r="7276" ht="15.75" customHeight="1">
      <c r="E7276" s="1" t="s">
        <v>1106</v>
      </c>
    </row>
    <row r="7277" ht="15.75" customHeight="1">
      <c r="E7277" s="1" t="s">
        <v>1106</v>
      </c>
    </row>
    <row r="7278" ht="15.75" customHeight="1">
      <c r="E7278" s="1" t="s">
        <v>1106</v>
      </c>
    </row>
    <row r="7279" ht="15.75" customHeight="1">
      <c r="E7279" s="1" t="s">
        <v>1106</v>
      </c>
    </row>
    <row r="7280" ht="15.75" customHeight="1">
      <c r="E7280" s="1" t="s">
        <v>1106</v>
      </c>
    </row>
    <row r="7281" ht="15.75" customHeight="1">
      <c r="E7281" s="1" t="s">
        <v>1106</v>
      </c>
    </row>
    <row r="7282" ht="15.75" customHeight="1">
      <c r="E7282" s="1" t="s">
        <v>1106</v>
      </c>
    </row>
    <row r="7283" ht="15.75" customHeight="1">
      <c r="E7283" s="1" t="s">
        <v>1106</v>
      </c>
    </row>
    <row r="7284" ht="15.75" customHeight="1">
      <c r="E7284" s="1" t="s">
        <v>1106</v>
      </c>
    </row>
    <row r="7285" ht="15.75" customHeight="1">
      <c r="E7285" s="1" t="s">
        <v>1106</v>
      </c>
    </row>
    <row r="7286" ht="15.75" customHeight="1">
      <c r="E7286" s="1" t="s">
        <v>1106</v>
      </c>
    </row>
    <row r="7287" ht="15.75" customHeight="1">
      <c r="E7287" s="1" t="s">
        <v>1106</v>
      </c>
    </row>
    <row r="7288" ht="15.75" customHeight="1">
      <c r="E7288" s="1" t="s">
        <v>1106</v>
      </c>
    </row>
    <row r="7289" ht="15.75" customHeight="1">
      <c r="E7289" s="1" t="s">
        <v>1106</v>
      </c>
    </row>
    <row r="7290" ht="15.75" customHeight="1">
      <c r="E7290" s="1" t="s">
        <v>1106</v>
      </c>
    </row>
    <row r="7291" ht="15.75" customHeight="1">
      <c r="E7291" s="1" t="s">
        <v>1106</v>
      </c>
    </row>
    <row r="7292" ht="15.75" customHeight="1">
      <c r="E7292" s="1" t="s">
        <v>1106</v>
      </c>
    </row>
    <row r="7293" ht="15.75" customHeight="1">
      <c r="E7293" s="1" t="s">
        <v>1106</v>
      </c>
    </row>
    <row r="7294" ht="15.75" customHeight="1">
      <c r="E7294" s="1" t="s">
        <v>1106</v>
      </c>
    </row>
    <row r="7295" ht="15.75" customHeight="1">
      <c r="E7295" s="1" t="s">
        <v>1106</v>
      </c>
    </row>
    <row r="7296" ht="15.75" customHeight="1">
      <c r="E7296" s="1" t="s">
        <v>1106</v>
      </c>
    </row>
    <row r="7297" ht="15.75" customHeight="1">
      <c r="E7297" s="1" t="s">
        <v>1106</v>
      </c>
    </row>
    <row r="7298" ht="15.75" customHeight="1">
      <c r="E7298" s="1" t="s">
        <v>1106</v>
      </c>
    </row>
    <row r="7299" ht="15.75" customHeight="1">
      <c r="E7299" s="1" t="s">
        <v>1106</v>
      </c>
    </row>
    <row r="7300" ht="15.75" customHeight="1">
      <c r="E7300" s="1" t="s">
        <v>1106</v>
      </c>
    </row>
    <row r="7301" ht="15.75" customHeight="1">
      <c r="E7301" s="1" t="s">
        <v>1106</v>
      </c>
    </row>
    <row r="7302" ht="15.75" customHeight="1">
      <c r="E7302" s="1" t="s">
        <v>1106</v>
      </c>
    </row>
    <row r="7303" ht="15.75" customHeight="1">
      <c r="E7303" s="1" t="s">
        <v>1106</v>
      </c>
    </row>
    <row r="7304" ht="15.75" customHeight="1">
      <c r="E7304" s="1" t="s">
        <v>1106</v>
      </c>
    </row>
    <row r="7305" ht="15.75" customHeight="1">
      <c r="E7305" s="1" t="s">
        <v>1106</v>
      </c>
    </row>
    <row r="7306" ht="15.75" customHeight="1">
      <c r="E7306" s="1" t="s">
        <v>1106</v>
      </c>
    </row>
    <row r="7307" ht="15.75" customHeight="1">
      <c r="E7307" s="1" t="s">
        <v>1106</v>
      </c>
    </row>
    <row r="7308" ht="15.75" customHeight="1">
      <c r="E7308" s="1" t="s">
        <v>1106</v>
      </c>
    </row>
    <row r="7309" ht="15.75" customHeight="1">
      <c r="E7309" s="1" t="s">
        <v>1106</v>
      </c>
    </row>
    <row r="7310" ht="15.75" customHeight="1">
      <c r="E7310" s="1" t="s">
        <v>1106</v>
      </c>
    </row>
    <row r="7311" ht="15.75" customHeight="1">
      <c r="E7311" s="1" t="s">
        <v>1106</v>
      </c>
    </row>
    <row r="7312" ht="15.75" customHeight="1">
      <c r="E7312" s="1" t="s">
        <v>1106</v>
      </c>
    </row>
    <row r="7313" ht="15.75" customHeight="1">
      <c r="E7313" s="1" t="s">
        <v>1106</v>
      </c>
    </row>
    <row r="7314" ht="15.75" customHeight="1">
      <c r="E7314" s="1" t="s">
        <v>1106</v>
      </c>
    </row>
    <row r="7315" ht="15.75" customHeight="1">
      <c r="E7315" s="1" t="s">
        <v>1106</v>
      </c>
    </row>
    <row r="7316" ht="15.75" customHeight="1">
      <c r="E7316" s="1" t="s">
        <v>1106</v>
      </c>
    </row>
    <row r="7317" ht="15.75" customHeight="1">
      <c r="E7317" s="1" t="s">
        <v>1106</v>
      </c>
    </row>
    <row r="7318" ht="15.75" customHeight="1">
      <c r="E7318" s="1" t="s">
        <v>1106</v>
      </c>
    </row>
    <row r="7319" ht="15.75" customHeight="1">
      <c r="E7319" s="1" t="s">
        <v>1106</v>
      </c>
    </row>
    <row r="7320" ht="15.75" customHeight="1">
      <c r="E7320" s="1" t="s">
        <v>1106</v>
      </c>
    </row>
    <row r="7321" ht="15.75" customHeight="1">
      <c r="E7321" s="1" t="s">
        <v>1106</v>
      </c>
    </row>
    <row r="7322" ht="15.75" customHeight="1">
      <c r="E7322" s="1" t="s">
        <v>1106</v>
      </c>
    </row>
    <row r="7323" ht="15.75" customHeight="1">
      <c r="E7323" s="1" t="s">
        <v>1106</v>
      </c>
    </row>
    <row r="7324" ht="15.75" customHeight="1">
      <c r="E7324" s="1" t="s">
        <v>1106</v>
      </c>
    </row>
    <row r="7325" ht="15.75" customHeight="1">
      <c r="E7325" s="1" t="s">
        <v>1106</v>
      </c>
    </row>
    <row r="7326" ht="15.75" customHeight="1">
      <c r="E7326" s="1" t="s">
        <v>1106</v>
      </c>
    </row>
    <row r="7327" ht="15.75" customHeight="1">
      <c r="E7327" s="1" t="s">
        <v>1106</v>
      </c>
    </row>
    <row r="7328" ht="15.75" customHeight="1">
      <c r="E7328" s="1" t="s">
        <v>1106</v>
      </c>
    </row>
    <row r="7329" ht="15.75" customHeight="1">
      <c r="E7329" s="1" t="s">
        <v>1106</v>
      </c>
    </row>
    <row r="7330" ht="15.75" customHeight="1">
      <c r="E7330" s="1" t="s">
        <v>1106</v>
      </c>
    </row>
    <row r="7331" ht="15.75" customHeight="1">
      <c r="E7331" s="1" t="s">
        <v>1106</v>
      </c>
    </row>
    <row r="7332" ht="15.75" customHeight="1">
      <c r="E7332" s="1" t="s">
        <v>1106</v>
      </c>
    </row>
    <row r="7333" ht="15.75" customHeight="1">
      <c r="E7333" s="1" t="s">
        <v>1106</v>
      </c>
    </row>
    <row r="7334" ht="15.75" customHeight="1">
      <c r="E7334" s="1" t="s">
        <v>1106</v>
      </c>
    </row>
    <row r="7335" ht="15.75" customHeight="1">
      <c r="E7335" s="1" t="s">
        <v>1106</v>
      </c>
    </row>
    <row r="7336" ht="15.75" customHeight="1">
      <c r="E7336" s="1" t="s">
        <v>1106</v>
      </c>
    </row>
    <row r="7337" ht="15.75" customHeight="1">
      <c r="E7337" s="1" t="s">
        <v>1106</v>
      </c>
    </row>
    <row r="7338" ht="15.75" customHeight="1">
      <c r="E7338" s="1" t="s">
        <v>1106</v>
      </c>
    </row>
    <row r="7339" ht="15.75" customHeight="1">
      <c r="E7339" s="1" t="s">
        <v>1106</v>
      </c>
    </row>
    <row r="7340" ht="15.75" customHeight="1">
      <c r="E7340" s="1" t="s">
        <v>1106</v>
      </c>
    </row>
    <row r="7341" ht="15.75" customHeight="1">
      <c r="E7341" s="1" t="s">
        <v>1106</v>
      </c>
    </row>
    <row r="7342" ht="15.75" customHeight="1">
      <c r="E7342" s="1" t="s">
        <v>1106</v>
      </c>
    </row>
    <row r="7343" ht="15.75" customHeight="1">
      <c r="E7343" s="1" t="s">
        <v>1106</v>
      </c>
    </row>
    <row r="7344" ht="15.75" customHeight="1">
      <c r="E7344" s="1" t="s">
        <v>1106</v>
      </c>
    </row>
    <row r="7345" ht="15.75" customHeight="1">
      <c r="E7345" s="1" t="s">
        <v>1106</v>
      </c>
    </row>
    <row r="7346" ht="15.75" customHeight="1">
      <c r="E7346" s="1" t="s">
        <v>1106</v>
      </c>
    </row>
    <row r="7347" ht="15.75" customHeight="1">
      <c r="E7347" s="1" t="s">
        <v>1106</v>
      </c>
    </row>
    <row r="7348" ht="15.75" customHeight="1">
      <c r="E7348" s="1" t="s">
        <v>1106</v>
      </c>
    </row>
    <row r="7349" ht="15.75" customHeight="1">
      <c r="E7349" s="1" t="s">
        <v>1106</v>
      </c>
    </row>
    <row r="7350" ht="15.75" customHeight="1">
      <c r="E7350" s="1" t="s">
        <v>1106</v>
      </c>
    </row>
    <row r="7351" ht="15.75" customHeight="1">
      <c r="E7351" s="1" t="s">
        <v>1106</v>
      </c>
    </row>
    <row r="7352" ht="15.75" customHeight="1">
      <c r="E7352" s="1" t="s">
        <v>1106</v>
      </c>
    </row>
    <row r="7353" ht="15.75" customHeight="1">
      <c r="E7353" s="1" t="s">
        <v>1106</v>
      </c>
    </row>
    <row r="7354" ht="15.75" customHeight="1">
      <c r="E7354" s="1" t="s">
        <v>1106</v>
      </c>
    </row>
    <row r="7355" ht="15.75" customHeight="1">
      <c r="E7355" s="1" t="s">
        <v>1106</v>
      </c>
    </row>
    <row r="7356" ht="15.75" customHeight="1">
      <c r="E7356" s="1" t="s">
        <v>1106</v>
      </c>
    </row>
    <row r="7357" ht="15.75" customHeight="1">
      <c r="E7357" s="1" t="s">
        <v>1106</v>
      </c>
    </row>
    <row r="7358" ht="15.75" customHeight="1">
      <c r="E7358" s="1" t="s">
        <v>1106</v>
      </c>
    </row>
    <row r="7359" ht="15.75" customHeight="1">
      <c r="E7359" s="1" t="s">
        <v>1106</v>
      </c>
    </row>
    <row r="7360" ht="15.75" customHeight="1">
      <c r="E7360" s="1" t="s">
        <v>1106</v>
      </c>
    </row>
    <row r="7361" ht="15.75" customHeight="1">
      <c r="E7361" s="1" t="s">
        <v>1106</v>
      </c>
    </row>
    <row r="7362" ht="15.75" customHeight="1">
      <c r="E7362" s="1" t="s">
        <v>1106</v>
      </c>
    </row>
    <row r="7363" ht="15.75" customHeight="1">
      <c r="E7363" s="1" t="s">
        <v>1106</v>
      </c>
    </row>
    <row r="7364" ht="15.75" customHeight="1">
      <c r="E7364" s="1" t="s">
        <v>1106</v>
      </c>
    </row>
    <row r="7365" ht="15.75" customHeight="1">
      <c r="E7365" s="1" t="s">
        <v>1106</v>
      </c>
    </row>
    <row r="7366" ht="15.75" customHeight="1">
      <c r="E7366" s="1" t="s">
        <v>1106</v>
      </c>
    </row>
    <row r="7367" ht="15.75" customHeight="1">
      <c r="E7367" s="1" t="s">
        <v>1106</v>
      </c>
    </row>
    <row r="7368" ht="15.75" customHeight="1">
      <c r="E7368" s="1" t="s">
        <v>1106</v>
      </c>
    </row>
    <row r="7369" ht="15.75" customHeight="1">
      <c r="E7369" s="1" t="s">
        <v>1106</v>
      </c>
    </row>
    <row r="7370" ht="15.75" customHeight="1">
      <c r="E7370" s="1" t="s">
        <v>1106</v>
      </c>
    </row>
    <row r="7371" ht="15.75" customHeight="1">
      <c r="E7371" s="1" t="s">
        <v>1106</v>
      </c>
    </row>
    <row r="7372" ht="15.75" customHeight="1">
      <c r="E7372" s="1" t="s">
        <v>1106</v>
      </c>
    </row>
    <row r="7373" ht="15.75" customHeight="1">
      <c r="E7373" s="1" t="s">
        <v>1106</v>
      </c>
    </row>
    <row r="7374" ht="15.75" customHeight="1">
      <c r="E7374" s="1" t="s">
        <v>1106</v>
      </c>
    </row>
    <row r="7375" ht="15.75" customHeight="1">
      <c r="E7375" s="1" t="s">
        <v>1106</v>
      </c>
    </row>
    <row r="7376" ht="15.75" customHeight="1">
      <c r="E7376" s="1" t="s">
        <v>1106</v>
      </c>
    </row>
    <row r="7377" ht="15.75" customHeight="1">
      <c r="E7377" s="1" t="s">
        <v>1106</v>
      </c>
    </row>
    <row r="7378" ht="15.75" customHeight="1">
      <c r="E7378" s="1" t="s">
        <v>1106</v>
      </c>
    </row>
    <row r="7379" ht="15.75" customHeight="1">
      <c r="E7379" s="1" t="s">
        <v>1106</v>
      </c>
    </row>
    <row r="7380" ht="15.75" customHeight="1">
      <c r="E7380" s="1" t="s">
        <v>1106</v>
      </c>
    </row>
    <row r="7381" ht="15.75" customHeight="1">
      <c r="E7381" s="1" t="s">
        <v>1106</v>
      </c>
    </row>
    <row r="7382" ht="15.75" customHeight="1">
      <c r="E7382" s="1" t="s">
        <v>1106</v>
      </c>
    </row>
    <row r="7383" ht="15.75" customHeight="1">
      <c r="E7383" s="1" t="s">
        <v>1106</v>
      </c>
    </row>
    <row r="7384" ht="15.75" customHeight="1">
      <c r="E7384" s="1" t="s">
        <v>1106</v>
      </c>
    </row>
    <row r="7385" ht="15.75" customHeight="1">
      <c r="E7385" s="1" t="s">
        <v>1106</v>
      </c>
    </row>
    <row r="7386" ht="15.75" customHeight="1">
      <c r="E7386" s="1" t="s">
        <v>1106</v>
      </c>
    </row>
    <row r="7387" ht="15.75" customHeight="1">
      <c r="E7387" s="1" t="s">
        <v>1106</v>
      </c>
    </row>
    <row r="7388" ht="15.75" customHeight="1">
      <c r="E7388" s="1" t="s">
        <v>1106</v>
      </c>
    </row>
    <row r="7389" ht="15.75" customHeight="1">
      <c r="E7389" s="1" t="s">
        <v>1106</v>
      </c>
    </row>
    <row r="7390" ht="15.75" customHeight="1">
      <c r="E7390" s="1" t="s">
        <v>1106</v>
      </c>
    </row>
    <row r="7391" ht="15.75" customHeight="1">
      <c r="E7391" s="1" t="s">
        <v>1106</v>
      </c>
    </row>
    <row r="7392" ht="15.75" customHeight="1">
      <c r="E7392" s="1" t="s">
        <v>1106</v>
      </c>
    </row>
    <row r="7393" ht="15.75" customHeight="1">
      <c r="E7393" s="1" t="s">
        <v>1106</v>
      </c>
    </row>
    <row r="7394" ht="15.75" customHeight="1">
      <c r="E7394" s="1" t="s">
        <v>1106</v>
      </c>
    </row>
    <row r="7395" ht="15.75" customHeight="1">
      <c r="E7395" s="1" t="s">
        <v>1106</v>
      </c>
    </row>
    <row r="7396" ht="15.75" customHeight="1">
      <c r="E7396" s="1" t="s">
        <v>1106</v>
      </c>
    </row>
    <row r="7397" ht="15.75" customHeight="1">
      <c r="E7397" s="1" t="s">
        <v>1106</v>
      </c>
    </row>
    <row r="7398" ht="15.75" customHeight="1">
      <c r="E7398" s="1" t="s">
        <v>1106</v>
      </c>
    </row>
    <row r="7399" ht="15.75" customHeight="1">
      <c r="E7399" s="1" t="s">
        <v>1106</v>
      </c>
    </row>
    <row r="7400" ht="15.75" customHeight="1">
      <c r="E7400" s="1" t="s">
        <v>1106</v>
      </c>
    </row>
    <row r="7401" ht="15.75" customHeight="1">
      <c r="E7401" s="1" t="s">
        <v>1106</v>
      </c>
    </row>
    <row r="7402" ht="15.75" customHeight="1">
      <c r="E7402" s="1" t="s">
        <v>1106</v>
      </c>
    </row>
    <row r="7403" ht="15.75" customHeight="1">
      <c r="E7403" s="1" t="s">
        <v>1106</v>
      </c>
    </row>
    <row r="7404" ht="15.75" customHeight="1">
      <c r="E7404" s="1" t="s">
        <v>1106</v>
      </c>
    </row>
    <row r="7405" ht="15.75" customHeight="1">
      <c r="E7405" s="1" t="s">
        <v>1106</v>
      </c>
    </row>
    <row r="7406" ht="15.75" customHeight="1">
      <c r="E7406" s="1" t="s">
        <v>1106</v>
      </c>
    </row>
    <row r="7407" ht="15.75" customHeight="1">
      <c r="E7407" s="1" t="s">
        <v>1106</v>
      </c>
    </row>
    <row r="7408" ht="15.75" customHeight="1">
      <c r="E7408" s="1" t="s">
        <v>1106</v>
      </c>
    </row>
    <row r="7409" ht="15.75" customHeight="1">
      <c r="E7409" s="1" t="s">
        <v>1106</v>
      </c>
    </row>
    <row r="7410" ht="15.75" customHeight="1">
      <c r="E7410" s="1" t="s">
        <v>1106</v>
      </c>
    </row>
    <row r="7411" ht="15.75" customHeight="1">
      <c r="E7411" s="1" t="s">
        <v>1106</v>
      </c>
    </row>
    <row r="7412" ht="15.75" customHeight="1">
      <c r="E7412" s="1" t="s">
        <v>1106</v>
      </c>
    </row>
    <row r="7413" ht="15.75" customHeight="1">
      <c r="E7413" s="1" t="s">
        <v>1106</v>
      </c>
    </row>
    <row r="7414" ht="15.75" customHeight="1">
      <c r="E7414" s="1" t="s">
        <v>1106</v>
      </c>
    </row>
    <row r="7415" ht="15.75" customHeight="1">
      <c r="E7415" s="1" t="s">
        <v>1106</v>
      </c>
    </row>
    <row r="7416" ht="15.75" customHeight="1">
      <c r="E7416" s="1" t="s">
        <v>1106</v>
      </c>
    </row>
    <row r="7417" ht="15.75" customHeight="1">
      <c r="E7417" s="1" t="s">
        <v>1106</v>
      </c>
    </row>
    <row r="7418" ht="15.75" customHeight="1">
      <c r="E7418" s="1" t="s">
        <v>1106</v>
      </c>
    </row>
    <row r="7419" ht="15.75" customHeight="1">
      <c r="E7419" s="1" t="s">
        <v>1106</v>
      </c>
    </row>
    <row r="7420" ht="15.75" customHeight="1">
      <c r="E7420" s="1" t="s">
        <v>1106</v>
      </c>
    </row>
    <row r="7421" ht="15.75" customHeight="1">
      <c r="E7421" s="1" t="s">
        <v>1106</v>
      </c>
    </row>
    <row r="7422" ht="15.75" customHeight="1">
      <c r="E7422" s="1" t="s">
        <v>1106</v>
      </c>
    </row>
    <row r="7423" ht="15.75" customHeight="1">
      <c r="E7423" s="1" t="s">
        <v>1106</v>
      </c>
    </row>
    <row r="7424" ht="15.75" customHeight="1">
      <c r="E7424" s="1" t="s">
        <v>1106</v>
      </c>
    </row>
    <row r="7425" ht="15.75" customHeight="1">
      <c r="E7425" s="1" t="s">
        <v>1106</v>
      </c>
    </row>
    <row r="7426" ht="15.75" customHeight="1">
      <c r="E7426" s="1" t="s">
        <v>1106</v>
      </c>
    </row>
    <row r="7427" ht="15.75" customHeight="1">
      <c r="E7427" s="1" t="s">
        <v>1106</v>
      </c>
    </row>
    <row r="7428" ht="15.75" customHeight="1">
      <c r="E7428" s="1" t="s">
        <v>1106</v>
      </c>
    </row>
    <row r="7429" ht="15.75" customHeight="1">
      <c r="E7429" s="1" t="s">
        <v>1106</v>
      </c>
    </row>
    <row r="7430" ht="15.75" customHeight="1">
      <c r="E7430" s="1" t="s">
        <v>1106</v>
      </c>
    </row>
    <row r="7431" ht="15.75" customHeight="1">
      <c r="E7431" s="1" t="s">
        <v>1106</v>
      </c>
    </row>
    <row r="7432" ht="15.75" customHeight="1">
      <c r="E7432" s="1" t="s">
        <v>1106</v>
      </c>
    </row>
    <row r="7433" ht="15.75" customHeight="1">
      <c r="E7433" s="1" t="s">
        <v>1106</v>
      </c>
    </row>
    <row r="7434" ht="15.75" customHeight="1">
      <c r="E7434" s="1" t="s">
        <v>1106</v>
      </c>
    </row>
    <row r="7435" ht="15.75" customHeight="1">
      <c r="E7435" s="1" t="s">
        <v>1106</v>
      </c>
    </row>
    <row r="7436" ht="15.75" customHeight="1">
      <c r="E7436" s="1" t="s">
        <v>1106</v>
      </c>
    </row>
    <row r="7437" ht="15.75" customHeight="1">
      <c r="E7437" s="1" t="s">
        <v>1106</v>
      </c>
    </row>
    <row r="7438" ht="15.75" customHeight="1">
      <c r="E7438" s="1" t="s">
        <v>1106</v>
      </c>
    </row>
    <row r="7439" ht="15.75" customHeight="1">
      <c r="E7439" s="1" t="s">
        <v>1106</v>
      </c>
    </row>
    <row r="7440" ht="15.75" customHeight="1">
      <c r="E7440" s="1" t="s">
        <v>1106</v>
      </c>
    </row>
    <row r="7441" ht="15.75" customHeight="1">
      <c r="E7441" s="1" t="s">
        <v>1106</v>
      </c>
    </row>
    <row r="7442" ht="15.75" customHeight="1">
      <c r="E7442" s="1" t="s">
        <v>1106</v>
      </c>
    </row>
    <row r="7443" ht="15.75" customHeight="1">
      <c r="E7443" s="1" t="s">
        <v>1106</v>
      </c>
    </row>
    <row r="7444" ht="15.75" customHeight="1">
      <c r="E7444" s="1" t="s">
        <v>1106</v>
      </c>
    </row>
    <row r="7445" ht="15.75" customHeight="1">
      <c r="E7445" s="1" t="s">
        <v>1106</v>
      </c>
    </row>
    <row r="7446" ht="15.75" customHeight="1">
      <c r="E7446" s="1" t="s">
        <v>1106</v>
      </c>
    </row>
    <row r="7447" ht="15.75" customHeight="1">
      <c r="E7447" s="1" t="s">
        <v>1106</v>
      </c>
    </row>
    <row r="7448" ht="15.75" customHeight="1">
      <c r="E7448" s="1" t="s">
        <v>1106</v>
      </c>
    </row>
    <row r="7449" ht="15.75" customHeight="1">
      <c r="E7449" s="1" t="s">
        <v>1106</v>
      </c>
    </row>
    <row r="7450" ht="15.75" customHeight="1">
      <c r="E7450" s="1" t="s">
        <v>1106</v>
      </c>
    </row>
    <row r="7451" ht="15.75" customHeight="1">
      <c r="E7451" s="1" t="s">
        <v>1106</v>
      </c>
    </row>
    <row r="7452" ht="15.75" customHeight="1">
      <c r="E7452" s="1" t="s">
        <v>1106</v>
      </c>
    </row>
    <row r="7453" ht="15.75" customHeight="1">
      <c r="E7453" s="1" t="s">
        <v>1106</v>
      </c>
    </row>
    <row r="7454" ht="15.75" customHeight="1">
      <c r="E7454" s="1" t="s">
        <v>1106</v>
      </c>
    </row>
    <row r="7455" ht="15.75" customHeight="1">
      <c r="E7455" s="1" t="s">
        <v>1106</v>
      </c>
    </row>
    <row r="7456" ht="15.75" customHeight="1">
      <c r="E7456" s="1" t="s">
        <v>1106</v>
      </c>
    </row>
    <row r="7457" ht="15.75" customHeight="1">
      <c r="E7457" s="1" t="s">
        <v>1106</v>
      </c>
    </row>
    <row r="7458" ht="15.75" customHeight="1">
      <c r="E7458" s="1" t="s">
        <v>1106</v>
      </c>
    </row>
    <row r="7459" ht="15.75" customHeight="1">
      <c r="E7459" s="1" t="s">
        <v>1106</v>
      </c>
    </row>
    <row r="7460" ht="15.75" customHeight="1">
      <c r="E7460" s="1" t="s">
        <v>1106</v>
      </c>
    </row>
    <row r="7461" ht="15.75" customHeight="1">
      <c r="E7461" s="1" t="s">
        <v>1106</v>
      </c>
    </row>
    <row r="7462" ht="15.75" customHeight="1">
      <c r="E7462" s="1" t="s">
        <v>1106</v>
      </c>
    </row>
    <row r="7463" ht="15.75" customHeight="1">
      <c r="E7463" s="1" t="s">
        <v>1106</v>
      </c>
    </row>
    <row r="7464" ht="15.75" customHeight="1">
      <c r="E7464" s="1" t="s">
        <v>1106</v>
      </c>
    </row>
    <row r="7465" ht="15.75" customHeight="1">
      <c r="E7465" s="1" t="s">
        <v>1106</v>
      </c>
    </row>
    <row r="7466" ht="15.75" customHeight="1">
      <c r="E7466" s="1" t="s">
        <v>1106</v>
      </c>
    </row>
    <row r="7467" ht="15.75" customHeight="1">
      <c r="E7467" s="1" t="s">
        <v>1106</v>
      </c>
    </row>
    <row r="7468" ht="15.75" customHeight="1">
      <c r="E7468" s="1" t="s">
        <v>1106</v>
      </c>
    </row>
    <row r="7469" ht="15.75" customHeight="1">
      <c r="E7469" s="1" t="s">
        <v>1106</v>
      </c>
    </row>
    <row r="7470" ht="15.75" customHeight="1">
      <c r="E7470" s="1" t="s">
        <v>1106</v>
      </c>
    </row>
    <row r="7471" ht="15.75" customHeight="1">
      <c r="E7471" s="1" t="s">
        <v>1106</v>
      </c>
    </row>
    <row r="7472" ht="15.75" customHeight="1">
      <c r="E7472" s="1" t="s">
        <v>1106</v>
      </c>
    </row>
    <row r="7473" ht="15.75" customHeight="1">
      <c r="E7473" s="1" t="s">
        <v>1106</v>
      </c>
    </row>
    <row r="7474" ht="15.75" customHeight="1">
      <c r="E7474" s="1" t="s">
        <v>1106</v>
      </c>
    </row>
    <row r="7475" ht="15.75" customHeight="1">
      <c r="E7475" s="1" t="s">
        <v>1106</v>
      </c>
    </row>
    <row r="7476" ht="15.75" customHeight="1">
      <c r="E7476" s="1" t="s">
        <v>1106</v>
      </c>
    </row>
    <row r="7477" ht="15.75" customHeight="1">
      <c r="E7477" s="1" t="s">
        <v>1106</v>
      </c>
    </row>
    <row r="7478" ht="15.75" customHeight="1">
      <c r="E7478" s="1" t="s">
        <v>1106</v>
      </c>
    </row>
    <row r="7479" ht="15.75" customHeight="1">
      <c r="E7479" s="1" t="s">
        <v>1106</v>
      </c>
    </row>
    <row r="7480" ht="15.75" customHeight="1">
      <c r="E7480" s="1" t="s">
        <v>1106</v>
      </c>
    </row>
    <row r="7481" ht="15.75" customHeight="1">
      <c r="E7481" s="1" t="s">
        <v>1106</v>
      </c>
    </row>
    <row r="7482" ht="15.75" customHeight="1">
      <c r="E7482" s="1" t="s">
        <v>1106</v>
      </c>
    </row>
    <row r="7483" ht="15.75" customHeight="1">
      <c r="E7483" s="1" t="s">
        <v>1106</v>
      </c>
    </row>
    <row r="7484" ht="15.75" customHeight="1">
      <c r="E7484" s="1" t="s">
        <v>1106</v>
      </c>
    </row>
    <row r="7485" ht="15.75" customHeight="1">
      <c r="E7485" s="1" t="s">
        <v>1106</v>
      </c>
    </row>
    <row r="7486" ht="15.75" customHeight="1">
      <c r="E7486" s="1" t="s">
        <v>1106</v>
      </c>
    </row>
    <row r="7487" ht="15.75" customHeight="1">
      <c r="E7487" s="1" t="s">
        <v>1106</v>
      </c>
    </row>
    <row r="7488" ht="15.75" customHeight="1">
      <c r="E7488" s="1" t="s">
        <v>1106</v>
      </c>
    </row>
    <row r="7489" ht="15.75" customHeight="1">
      <c r="E7489" s="1" t="s">
        <v>1106</v>
      </c>
    </row>
    <row r="7490" ht="15.75" customHeight="1">
      <c r="E7490" s="1" t="s">
        <v>1106</v>
      </c>
    </row>
    <row r="7491" ht="15.75" customHeight="1">
      <c r="E7491" s="1" t="s">
        <v>1106</v>
      </c>
    </row>
    <row r="7492" ht="15.75" customHeight="1">
      <c r="E7492" s="1" t="s">
        <v>1106</v>
      </c>
    </row>
    <row r="7493" ht="15.75" customHeight="1">
      <c r="E7493" s="1" t="s">
        <v>1106</v>
      </c>
    </row>
    <row r="7494" ht="15.75" customHeight="1">
      <c r="E7494" s="1" t="s">
        <v>1106</v>
      </c>
    </row>
    <row r="7495" ht="15.75" customHeight="1">
      <c r="E7495" s="1" t="s">
        <v>1106</v>
      </c>
    </row>
    <row r="7496" ht="15.75" customHeight="1">
      <c r="E7496" s="1" t="s">
        <v>1106</v>
      </c>
    </row>
    <row r="7497" ht="15.75" customHeight="1">
      <c r="E7497" s="1" t="s">
        <v>1106</v>
      </c>
    </row>
    <row r="7498" ht="15.75" customHeight="1">
      <c r="E7498" s="1" t="s">
        <v>1106</v>
      </c>
    </row>
    <row r="7499" ht="15.75" customHeight="1">
      <c r="E7499" s="1" t="s">
        <v>1106</v>
      </c>
    </row>
    <row r="7500" ht="15.75" customHeight="1">
      <c r="E7500" s="1" t="s">
        <v>1106</v>
      </c>
    </row>
    <row r="7501" ht="15.75" customHeight="1">
      <c r="E7501" s="1" t="s">
        <v>1106</v>
      </c>
    </row>
    <row r="7502" ht="15.75" customHeight="1">
      <c r="E7502" s="1" t="s">
        <v>1106</v>
      </c>
    </row>
    <row r="7503" ht="15.75" customHeight="1">
      <c r="E7503" s="1" t="s">
        <v>1106</v>
      </c>
    </row>
    <row r="7504" ht="15.75" customHeight="1">
      <c r="E7504" s="1" t="s">
        <v>1106</v>
      </c>
    </row>
    <row r="7505" ht="15.75" customHeight="1">
      <c r="E7505" s="1" t="s">
        <v>1106</v>
      </c>
    </row>
    <row r="7506" ht="15.75" customHeight="1">
      <c r="E7506" s="1" t="s">
        <v>1106</v>
      </c>
    </row>
    <row r="7507" ht="15.75" customHeight="1">
      <c r="E7507" s="1" t="s">
        <v>1106</v>
      </c>
    </row>
    <row r="7508" ht="15.75" customHeight="1">
      <c r="E7508" s="1" t="s">
        <v>1106</v>
      </c>
    </row>
    <row r="7509" ht="15.75" customHeight="1">
      <c r="E7509" s="1" t="s">
        <v>1106</v>
      </c>
    </row>
    <row r="7510" ht="15.75" customHeight="1">
      <c r="E7510" s="1" t="s">
        <v>1106</v>
      </c>
    </row>
    <row r="7511" ht="15.75" customHeight="1">
      <c r="E7511" s="1" t="s">
        <v>1106</v>
      </c>
    </row>
    <row r="7512" ht="15.75" customHeight="1">
      <c r="E7512" s="1" t="s">
        <v>1106</v>
      </c>
    </row>
    <row r="7513" ht="15.75" customHeight="1">
      <c r="E7513" s="1" t="s">
        <v>1106</v>
      </c>
    </row>
    <row r="7514" ht="15.75" customHeight="1">
      <c r="E7514" s="1" t="s">
        <v>1106</v>
      </c>
    </row>
    <row r="7515" ht="15.75" customHeight="1">
      <c r="E7515" s="1" t="s">
        <v>1106</v>
      </c>
    </row>
    <row r="7516" ht="15.75" customHeight="1">
      <c r="E7516" s="1" t="s">
        <v>1106</v>
      </c>
    </row>
    <row r="7517" ht="15.75" customHeight="1">
      <c r="E7517" s="1" t="s">
        <v>1106</v>
      </c>
    </row>
    <row r="7518" ht="15.75" customHeight="1">
      <c r="E7518" s="1" t="s">
        <v>1106</v>
      </c>
    </row>
    <row r="7519" ht="15.75" customHeight="1">
      <c r="E7519" s="1" t="s">
        <v>1106</v>
      </c>
    </row>
    <row r="7520" ht="15.75" customHeight="1">
      <c r="E7520" s="1" t="s">
        <v>1106</v>
      </c>
    </row>
    <row r="7521" ht="15.75" customHeight="1">
      <c r="E7521" s="1" t="s">
        <v>1106</v>
      </c>
    </row>
    <row r="7522" ht="15.75" customHeight="1">
      <c r="E7522" s="1" t="s">
        <v>1106</v>
      </c>
    </row>
    <row r="7523" ht="15.75" customHeight="1">
      <c r="E7523" s="1" t="s">
        <v>1106</v>
      </c>
    </row>
    <row r="7524" ht="15.75" customHeight="1">
      <c r="E7524" s="1" t="s">
        <v>1106</v>
      </c>
    </row>
    <row r="7525" ht="15.75" customHeight="1">
      <c r="E7525" s="1" t="s">
        <v>1106</v>
      </c>
    </row>
    <row r="7526" ht="15.75" customHeight="1">
      <c r="E7526" s="1" t="s">
        <v>1106</v>
      </c>
    </row>
    <row r="7527" ht="15.75" customHeight="1">
      <c r="E7527" s="1" t="s">
        <v>1106</v>
      </c>
    </row>
    <row r="7528" ht="15.75" customHeight="1">
      <c r="E7528" s="1" t="s">
        <v>1106</v>
      </c>
    </row>
    <row r="7529" ht="15.75" customHeight="1">
      <c r="E7529" s="1" t="s">
        <v>1106</v>
      </c>
    </row>
    <row r="7530" ht="15.75" customHeight="1">
      <c r="E7530" s="1" t="s">
        <v>1106</v>
      </c>
    </row>
    <row r="7531" ht="15.75" customHeight="1">
      <c r="E7531" s="1" t="s">
        <v>1106</v>
      </c>
    </row>
    <row r="7532" ht="15.75" customHeight="1">
      <c r="E7532" s="1" t="s">
        <v>1106</v>
      </c>
    </row>
    <row r="7533" ht="15.75" customHeight="1">
      <c r="E7533" s="1" t="s">
        <v>1106</v>
      </c>
    </row>
    <row r="7534" ht="15.75" customHeight="1">
      <c r="E7534" s="1" t="s">
        <v>1106</v>
      </c>
    </row>
    <row r="7535" ht="15.75" customHeight="1">
      <c r="E7535" s="1" t="s">
        <v>1106</v>
      </c>
    </row>
    <row r="7536" ht="15.75" customHeight="1">
      <c r="E7536" s="1" t="s">
        <v>1106</v>
      </c>
    </row>
    <row r="7537" ht="15.75" customHeight="1">
      <c r="E7537" s="1" t="s">
        <v>1106</v>
      </c>
    </row>
    <row r="7538" ht="15.75" customHeight="1">
      <c r="E7538" s="1" t="s">
        <v>1106</v>
      </c>
    </row>
    <row r="7539" ht="15.75" customHeight="1">
      <c r="E7539" s="1" t="s">
        <v>1106</v>
      </c>
    </row>
    <row r="7540" ht="15.75" customHeight="1">
      <c r="E7540" s="1" t="s">
        <v>1106</v>
      </c>
    </row>
    <row r="7541" ht="15.75" customHeight="1">
      <c r="E7541" s="1" t="s">
        <v>1106</v>
      </c>
    </row>
    <row r="7542" ht="15.75" customHeight="1">
      <c r="E7542" s="1" t="s">
        <v>1106</v>
      </c>
    </row>
    <row r="7543" ht="15.75" customHeight="1">
      <c r="E7543" s="1" t="s">
        <v>1106</v>
      </c>
    </row>
    <row r="7544" ht="15.75" customHeight="1">
      <c r="E7544" s="1" t="s">
        <v>1106</v>
      </c>
    </row>
    <row r="7545" ht="15.75" customHeight="1">
      <c r="E7545" s="1" t="s">
        <v>1106</v>
      </c>
    </row>
    <row r="7546" ht="15.75" customHeight="1">
      <c r="E7546" s="1" t="s">
        <v>1106</v>
      </c>
    </row>
    <row r="7547" ht="15.75" customHeight="1">
      <c r="E7547" s="1" t="s">
        <v>1106</v>
      </c>
    </row>
    <row r="7548" ht="15.75" customHeight="1">
      <c r="E7548" s="1" t="s">
        <v>1106</v>
      </c>
    </row>
    <row r="7549" ht="15.75" customHeight="1">
      <c r="E7549" s="1" t="s">
        <v>1106</v>
      </c>
    </row>
    <row r="7550" ht="15.75" customHeight="1">
      <c r="E7550" s="1" t="s">
        <v>1106</v>
      </c>
    </row>
    <row r="7551" ht="15.75" customHeight="1">
      <c r="E7551" s="1" t="s">
        <v>1106</v>
      </c>
    </row>
    <row r="7552" ht="15.75" customHeight="1">
      <c r="E7552" s="1" t="s">
        <v>1106</v>
      </c>
    </row>
    <row r="7553" ht="15.75" customHeight="1">
      <c r="E7553" s="1" t="s">
        <v>1106</v>
      </c>
    </row>
    <row r="7554" ht="15.75" customHeight="1">
      <c r="E7554" s="1" t="s">
        <v>1106</v>
      </c>
    </row>
    <row r="7555" ht="15.75" customHeight="1">
      <c r="E7555" s="1" t="s">
        <v>1106</v>
      </c>
    </row>
    <row r="7556" ht="15.75" customHeight="1">
      <c r="E7556" s="1" t="s">
        <v>1106</v>
      </c>
    </row>
    <row r="7557" ht="15.75" customHeight="1">
      <c r="E7557" s="1" t="s">
        <v>1106</v>
      </c>
    </row>
    <row r="7558" ht="15.75" customHeight="1">
      <c r="E7558" s="1" t="s">
        <v>1106</v>
      </c>
    </row>
    <row r="7559" ht="15.75" customHeight="1">
      <c r="E7559" s="1" t="s">
        <v>1106</v>
      </c>
    </row>
    <row r="7560" ht="15.75" customHeight="1">
      <c r="E7560" s="1" t="s">
        <v>1106</v>
      </c>
    </row>
    <row r="7561" ht="15.75" customHeight="1">
      <c r="E7561" s="1" t="s">
        <v>1106</v>
      </c>
    </row>
    <row r="7562" ht="15.75" customHeight="1">
      <c r="E7562" s="1" t="s">
        <v>1106</v>
      </c>
    </row>
    <row r="7563" ht="15.75" customHeight="1">
      <c r="E7563" s="1" t="s">
        <v>1106</v>
      </c>
    </row>
    <row r="7564" ht="15.75" customHeight="1">
      <c r="E7564" s="1" t="s">
        <v>1106</v>
      </c>
    </row>
    <row r="7565" ht="15.75" customHeight="1">
      <c r="E7565" s="1" t="s">
        <v>1106</v>
      </c>
    </row>
    <row r="7566" ht="15.75" customHeight="1">
      <c r="E7566" s="1" t="s">
        <v>1106</v>
      </c>
    </row>
    <row r="7567" ht="15.75" customHeight="1">
      <c r="E7567" s="1" t="s">
        <v>1106</v>
      </c>
    </row>
    <row r="7568" ht="15.75" customHeight="1">
      <c r="E7568" s="1" t="s">
        <v>1106</v>
      </c>
    </row>
    <row r="7569" ht="15.75" customHeight="1">
      <c r="E7569" s="1" t="s">
        <v>1106</v>
      </c>
    </row>
    <row r="7570" ht="15.75" customHeight="1">
      <c r="E7570" s="1" t="s">
        <v>1106</v>
      </c>
    </row>
    <row r="7571" ht="15.75" customHeight="1">
      <c r="E7571" s="1" t="s">
        <v>1106</v>
      </c>
    </row>
    <row r="7572" ht="15.75" customHeight="1">
      <c r="E7572" s="1" t="s">
        <v>1106</v>
      </c>
    </row>
    <row r="7573" ht="15.75" customHeight="1">
      <c r="E7573" s="1" t="s">
        <v>1106</v>
      </c>
    </row>
    <row r="7574" ht="15.75" customHeight="1">
      <c r="E7574" s="1" t="s">
        <v>1106</v>
      </c>
    </row>
    <row r="7575" ht="15.75" customHeight="1">
      <c r="E7575" s="1" t="s">
        <v>1106</v>
      </c>
    </row>
    <row r="7576" ht="15.75" customHeight="1">
      <c r="E7576" s="1" t="s">
        <v>1106</v>
      </c>
    </row>
    <row r="7577" ht="15.75" customHeight="1">
      <c r="E7577" s="1" t="s">
        <v>1106</v>
      </c>
    </row>
    <row r="7578" ht="15.75" customHeight="1">
      <c r="E7578" s="1" t="s">
        <v>1106</v>
      </c>
    </row>
    <row r="7579" ht="15.75" customHeight="1">
      <c r="E7579" s="1" t="s">
        <v>1106</v>
      </c>
    </row>
    <row r="7580" ht="15.75" customHeight="1">
      <c r="E7580" s="1" t="s">
        <v>1106</v>
      </c>
    </row>
    <row r="7581" ht="15.75" customHeight="1">
      <c r="E7581" s="1" t="s">
        <v>1106</v>
      </c>
    </row>
    <row r="7582" ht="15.75" customHeight="1">
      <c r="E7582" s="1" t="s">
        <v>1106</v>
      </c>
    </row>
    <row r="7583" ht="15.75" customHeight="1">
      <c r="E7583" s="1" t="s">
        <v>1106</v>
      </c>
    </row>
    <row r="7584" ht="15.75" customHeight="1">
      <c r="E7584" s="1" t="s">
        <v>1106</v>
      </c>
    </row>
    <row r="7585" ht="15.75" customHeight="1">
      <c r="E7585" s="1" t="s">
        <v>1106</v>
      </c>
    </row>
    <row r="7586" ht="15.75" customHeight="1">
      <c r="E7586" s="1" t="s">
        <v>1106</v>
      </c>
    </row>
    <row r="7587" ht="15.75" customHeight="1">
      <c r="E7587" s="1" t="s">
        <v>1106</v>
      </c>
    </row>
    <row r="7588" ht="15.75" customHeight="1">
      <c r="E7588" s="1" t="s">
        <v>1106</v>
      </c>
    </row>
    <row r="7589" ht="15.75" customHeight="1">
      <c r="E7589" s="1" t="s">
        <v>1106</v>
      </c>
    </row>
    <row r="7590" ht="15.75" customHeight="1">
      <c r="E7590" s="1" t="s">
        <v>1106</v>
      </c>
    </row>
    <row r="7591" ht="15.75" customHeight="1">
      <c r="E7591" s="1" t="s">
        <v>1106</v>
      </c>
    </row>
    <row r="7592" ht="15.75" customHeight="1">
      <c r="E7592" s="1" t="s">
        <v>1106</v>
      </c>
    </row>
    <row r="7593" ht="15.75" customHeight="1">
      <c r="E7593" s="1" t="s">
        <v>1106</v>
      </c>
    </row>
    <row r="7594" ht="15.75" customHeight="1">
      <c r="E7594" s="1" t="s">
        <v>1106</v>
      </c>
    </row>
    <row r="7595" ht="15.75" customHeight="1">
      <c r="E7595" s="1" t="s">
        <v>1106</v>
      </c>
    </row>
    <row r="7596" ht="15.75" customHeight="1">
      <c r="E7596" s="1" t="s">
        <v>1106</v>
      </c>
    </row>
    <row r="7597" ht="15.75" customHeight="1">
      <c r="E7597" s="1" t="s">
        <v>1106</v>
      </c>
    </row>
    <row r="7598" ht="15.75" customHeight="1">
      <c r="E7598" s="1" t="s">
        <v>1106</v>
      </c>
    </row>
    <row r="7599" ht="15.75" customHeight="1">
      <c r="E7599" s="1" t="s">
        <v>1106</v>
      </c>
    </row>
    <row r="7600" ht="15.75" customHeight="1">
      <c r="E7600" s="1" t="s">
        <v>1106</v>
      </c>
    </row>
    <row r="7601" ht="15.75" customHeight="1">
      <c r="E7601" s="1" t="s">
        <v>1106</v>
      </c>
    </row>
    <row r="7602" ht="15.75" customHeight="1">
      <c r="E7602" s="1" t="s">
        <v>1106</v>
      </c>
    </row>
    <row r="7603" ht="15.75" customHeight="1">
      <c r="E7603" s="1" t="s">
        <v>1106</v>
      </c>
    </row>
    <row r="7604" ht="15.75" customHeight="1">
      <c r="E7604" s="1" t="s">
        <v>1106</v>
      </c>
    </row>
    <row r="7605" ht="15.75" customHeight="1">
      <c r="E7605" s="1" t="s">
        <v>1106</v>
      </c>
    </row>
    <row r="7606" ht="15.75" customHeight="1">
      <c r="E7606" s="1" t="s">
        <v>1106</v>
      </c>
    </row>
    <row r="7607" ht="15.75" customHeight="1">
      <c r="E7607" s="1" t="s">
        <v>1106</v>
      </c>
    </row>
    <row r="7608" ht="15.75" customHeight="1">
      <c r="E7608" s="1" t="s">
        <v>1106</v>
      </c>
    </row>
    <row r="7609" ht="15.75" customHeight="1">
      <c r="E7609" s="1" t="s">
        <v>1106</v>
      </c>
    </row>
    <row r="7610" ht="15.75" customHeight="1">
      <c r="E7610" s="1" t="s">
        <v>1106</v>
      </c>
    </row>
    <row r="7611" ht="15.75" customHeight="1">
      <c r="E7611" s="1" t="s">
        <v>1106</v>
      </c>
    </row>
    <row r="7612" ht="15.75" customHeight="1">
      <c r="E7612" s="1" t="s">
        <v>1106</v>
      </c>
    </row>
    <row r="7613" ht="15.75" customHeight="1">
      <c r="E7613" s="1" t="s">
        <v>1106</v>
      </c>
    </row>
    <row r="7614" ht="15.75" customHeight="1">
      <c r="E7614" s="1" t="s">
        <v>1106</v>
      </c>
    </row>
    <row r="7615" ht="15.75" customHeight="1">
      <c r="E7615" s="1" t="s">
        <v>1106</v>
      </c>
    </row>
    <row r="7616" ht="15.75" customHeight="1">
      <c r="E7616" s="1" t="s">
        <v>1106</v>
      </c>
    </row>
    <row r="7617" ht="15.75" customHeight="1">
      <c r="E7617" s="1" t="s">
        <v>1106</v>
      </c>
    </row>
    <row r="7618" ht="15.75" customHeight="1">
      <c r="E7618" s="1" t="s">
        <v>1106</v>
      </c>
    </row>
    <row r="7619" ht="15.75" customHeight="1">
      <c r="E7619" s="1" t="s">
        <v>1106</v>
      </c>
    </row>
    <row r="7620" ht="15.75" customHeight="1">
      <c r="E7620" s="1" t="s">
        <v>1106</v>
      </c>
    </row>
    <row r="7621" ht="15.75" customHeight="1">
      <c r="E7621" s="1" t="s">
        <v>1106</v>
      </c>
    </row>
    <row r="7622" ht="15.75" customHeight="1">
      <c r="E7622" s="1" t="s">
        <v>1106</v>
      </c>
    </row>
    <row r="7623" ht="15.75" customHeight="1">
      <c r="E7623" s="1" t="s">
        <v>1106</v>
      </c>
    </row>
    <row r="7624" ht="15.75" customHeight="1">
      <c r="E7624" s="1" t="s">
        <v>1106</v>
      </c>
    </row>
    <row r="7625" ht="15.75" customHeight="1">
      <c r="E7625" s="1" t="s">
        <v>1106</v>
      </c>
    </row>
    <row r="7626" ht="15.75" customHeight="1">
      <c r="E7626" s="1" t="s">
        <v>1106</v>
      </c>
    </row>
    <row r="7627" ht="15.75" customHeight="1">
      <c r="E7627" s="1" t="s">
        <v>1106</v>
      </c>
    </row>
    <row r="7628" ht="15.75" customHeight="1">
      <c r="E7628" s="1" t="s">
        <v>1106</v>
      </c>
    </row>
    <row r="7629" ht="15.75" customHeight="1">
      <c r="E7629" s="1" t="s">
        <v>1106</v>
      </c>
    </row>
    <row r="7630" ht="15.75" customHeight="1">
      <c r="E7630" s="1" t="s">
        <v>1106</v>
      </c>
    </row>
    <row r="7631" ht="15.75" customHeight="1">
      <c r="E7631" s="1" t="s">
        <v>1106</v>
      </c>
    </row>
    <row r="7632" ht="15.75" customHeight="1">
      <c r="E7632" s="1" t="s">
        <v>1106</v>
      </c>
    </row>
    <row r="7633" ht="15.75" customHeight="1">
      <c r="E7633" s="1" t="s">
        <v>1106</v>
      </c>
    </row>
    <row r="7634" ht="15.75" customHeight="1">
      <c r="E7634" s="1" t="s">
        <v>1106</v>
      </c>
    </row>
    <row r="7635" ht="15.75" customHeight="1">
      <c r="E7635" s="1" t="s">
        <v>1106</v>
      </c>
    </row>
    <row r="7636" ht="15.75" customHeight="1">
      <c r="E7636" s="1" t="s">
        <v>1106</v>
      </c>
    </row>
    <row r="7637" ht="15.75" customHeight="1">
      <c r="E7637" s="1" t="s">
        <v>1106</v>
      </c>
    </row>
    <row r="7638" ht="15.75" customHeight="1">
      <c r="E7638" s="1" t="s">
        <v>1106</v>
      </c>
    </row>
    <row r="7639" ht="15.75" customHeight="1">
      <c r="E7639" s="1" t="s">
        <v>1106</v>
      </c>
    </row>
    <row r="7640" ht="15.75" customHeight="1">
      <c r="E7640" s="1" t="s">
        <v>1106</v>
      </c>
    </row>
    <row r="7641" ht="15.75" customHeight="1">
      <c r="E7641" s="1" t="s">
        <v>1106</v>
      </c>
    </row>
    <row r="7642" ht="15.75" customHeight="1">
      <c r="E7642" s="1" t="s">
        <v>1106</v>
      </c>
    </row>
    <row r="7643" ht="15.75" customHeight="1">
      <c r="E7643" s="1" t="s">
        <v>1106</v>
      </c>
    </row>
    <row r="7644" ht="15.75" customHeight="1">
      <c r="E7644" s="1" t="s">
        <v>1106</v>
      </c>
    </row>
    <row r="7645" ht="15.75" customHeight="1">
      <c r="E7645" s="1" t="s">
        <v>1106</v>
      </c>
    </row>
    <row r="7646" ht="15.75" customHeight="1">
      <c r="E7646" s="1" t="s">
        <v>1106</v>
      </c>
    </row>
    <row r="7647" ht="15.75" customHeight="1">
      <c r="E7647" s="1" t="s">
        <v>1106</v>
      </c>
    </row>
    <row r="7648" ht="15.75" customHeight="1">
      <c r="E7648" s="1" t="s">
        <v>1106</v>
      </c>
    </row>
    <row r="7649" ht="15.75" customHeight="1">
      <c r="E7649" s="1" t="s">
        <v>1106</v>
      </c>
    </row>
    <row r="7650" ht="15.75" customHeight="1">
      <c r="E7650" s="1" t="s">
        <v>1106</v>
      </c>
    </row>
    <row r="7651" ht="15.75" customHeight="1">
      <c r="E7651" s="1" t="s">
        <v>1106</v>
      </c>
    </row>
    <row r="7652" ht="15.75" customHeight="1">
      <c r="E7652" s="1" t="s">
        <v>1106</v>
      </c>
    </row>
    <row r="7653" ht="15.75" customHeight="1">
      <c r="E7653" s="1" t="s">
        <v>1106</v>
      </c>
    </row>
    <row r="7654" ht="15.75" customHeight="1">
      <c r="E7654" s="1" t="s">
        <v>1106</v>
      </c>
    </row>
    <row r="7655" ht="15.75" customHeight="1">
      <c r="E7655" s="1" t="s">
        <v>1106</v>
      </c>
    </row>
    <row r="7656" ht="15.75" customHeight="1">
      <c r="E7656" s="1" t="s">
        <v>1106</v>
      </c>
    </row>
    <row r="7657" ht="15.75" customHeight="1">
      <c r="E7657" s="1" t="s">
        <v>1106</v>
      </c>
    </row>
    <row r="7658" ht="15.75" customHeight="1">
      <c r="E7658" s="1" t="s">
        <v>1106</v>
      </c>
    </row>
    <row r="7659" ht="15.75" customHeight="1">
      <c r="E7659" s="1" t="s">
        <v>1106</v>
      </c>
    </row>
    <row r="7660" ht="15.75" customHeight="1">
      <c r="E7660" s="1" t="s">
        <v>1106</v>
      </c>
    </row>
    <row r="7661" ht="15.75" customHeight="1">
      <c r="E7661" s="1" t="s">
        <v>1106</v>
      </c>
    </row>
    <row r="7662" ht="15.75" customHeight="1">
      <c r="E7662" s="1" t="s">
        <v>1106</v>
      </c>
    </row>
    <row r="7663" ht="15.75" customHeight="1">
      <c r="E7663" s="1" t="s">
        <v>1106</v>
      </c>
    </row>
    <row r="7664" ht="15.75" customHeight="1">
      <c r="E7664" s="1" t="s">
        <v>1106</v>
      </c>
    </row>
    <row r="7665" ht="15.75" customHeight="1">
      <c r="E7665" s="1" t="s">
        <v>1106</v>
      </c>
    </row>
    <row r="7666" ht="15.75" customHeight="1">
      <c r="E7666" s="1" t="s">
        <v>1106</v>
      </c>
    </row>
    <row r="7667" ht="15.75" customHeight="1">
      <c r="E7667" s="1" t="s">
        <v>1106</v>
      </c>
    </row>
    <row r="7668" ht="15.75" customHeight="1">
      <c r="E7668" s="1" t="s">
        <v>1106</v>
      </c>
    </row>
    <row r="7669" ht="15.75" customHeight="1">
      <c r="E7669" s="1" t="s">
        <v>1106</v>
      </c>
    </row>
    <row r="7670" ht="15.75" customHeight="1">
      <c r="E7670" s="1" t="s">
        <v>1106</v>
      </c>
    </row>
    <row r="7671" ht="15.75" customHeight="1">
      <c r="E7671" s="1" t="s">
        <v>1106</v>
      </c>
    </row>
    <row r="7672" ht="15.75" customHeight="1">
      <c r="E7672" s="1" t="s">
        <v>1106</v>
      </c>
    </row>
    <row r="7673" ht="15.75" customHeight="1">
      <c r="E7673" s="1" t="s">
        <v>1106</v>
      </c>
    </row>
    <row r="7674" ht="15.75" customHeight="1">
      <c r="E7674" s="1" t="s">
        <v>1106</v>
      </c>
    </row>
    <row r="7675" ht="15.75" customHeight="1">
      <c r="E7675" s="1" t="s">
        <v>1106</v>
      </c>
    </row>
    <row r="7676" ht="15.75" customHeight="1">
      <c r="E7676" s="1" t="s">
        <v>1106</v>
      </c>
    </row>
    <row r="7677" ht="15.75" customHeight="1">
      <c r="E7677" s="1" t="s">
        <v>1106</v>
      </c>
    </row>
    <row r="7678" ht="15.75" customHeight="1">
      <c r="E7678" s="1" t="s">
        <v>1106</v>
      </c>
    </row>
    <row r="7679" ht="15.75" customHeight="1">
      <c r="E7679" s="1" t="s">
        <v>1106</v>
      </c>
    </row>
    <row r="7680" ht="15.75" customHeight="1">
      <c r="E7680" s="1" t="s">
        <v>1106</v>
      </c>
    </row>
    <row r="7681" ht="15.75" customHeight="1">
      <c r="E7681" s="1" t="s">
        <v>1106</v>
      </c>
    </row>
    <row r="7682" ht="15.75" customHeight="1">
      <c r="E7682" s="1" t="s">
        <v>1106</v>
      </c>
    </row>
    <row r="7683" ht="15.75" customHeight="1">
      <c r="E7683" s="1" t="s">
        <v>1106</v>
      </c>
    </row>
    <row r="7684" ht="15.75" customHeight="1">
      <c r="E7684" s="1" t="s">
        <v>1106</v>
      </c>
    </row>
    <row r="7685" ht="15.75" customHeight="1">
      <c r="E7685" s="1" t="s">
        <v>1106</v>
      </c>
    </row>
    <row r="7686" ht="15.75" customHeight="1">
      <c r="E7686" s="1" t="s">
        <v>1106</v>
      </c>
    </row>
    <row r="7687" ht="15.75" customHeight="1">
      <c r="E7687" s="1" t="s">
        <v>1106</v>
      </c>
    </row>
    <row r="7688" ht="15.75" customHeight="1">
      <c r="E7688" s="1" t="s">
        <v>1106</v>
      </c>
    </row>
    <row r="7689" ht="15.75" customHeight="1">
      <c r="E7689" s="1" t="s">
        <v>1106</v>
      </c>
    </row>
    <row r="7690" ht="15.75" customHeight="1">
      <c r="E7690" s="1" t="s">
        <v>1106</v>
      </c>
    </row>
    <row r="7691" ht="15.75" customHeight="1">
      <c r="E7691" s="1" t="s">
        <v>1106</v>
      </c>
    </row>
    <row r="7692" ht="15.75" customHeight="1">
      <c r="E7692" s="1" t="s">
        <v>1106</v>
      </c>
    </row>
    <row r="7693" ht="15.75" customHeight="1">
      <c r="E7693" s="1" t="s">
        <v>1106</v>
      </c>
    </row>
    <row r="7694" ht="15.75" customHeight="1">
      <c r="E7694" s="1" t="s">
        <v>1106</v>
      </c>
    </row>
    <row r="7695" ht="15.75" customHeight="1">
      <c r="E7695" s="1" t="s">
        <v>1106</v>
      </c>
    </row>
    <row r="7696" ht="15.75" customHeight="1">
      <c r="E7696" s="1" t="s">
        <v>1106</v>
      </c>
    </row>
    <row r="7697" ht="15.75" customHeight="1">
      <c r="E7697" s="1" t="s">
        <v>1106</v>
      </c>
    </row>
    <row r="7698" ht="15.75" customHeight="1">
      <c r="E7698" s="1" t="s">
        <v>1106</v>
      </c>
    </row>
    <row r="7699" ht="15.75" customHeight="1">
      <c r="E7699" s="1" t="s">
        <v>1106</v>
      </c>
    </row>
    <row r="7700" ht="15.75" customHeight="1">
      <c r="E7700" s="1" t="s">
        <v>1106</v>
      </c>
    </row>
    <row r="7701" ht="15.75" customHeight="1">
      <c r="E7701" s="1" t="s">
        <v>1106</v>
      </c>
    </row>
    <row r="7702" ht="15.75" customHeight="1">
      <c r="E7702" s="1" t="s">
        <v>1106</v>
      </c>
    </row>
    <row r="7703" ht="15.75" customHeight="1">
      <c r="E7703" s="1" t="s">
        <v>1106</v>
      </c>
    </row>
    <row r="7704" ht="15.75" customHeight="1">
      <c r="E7704" s="1" t="s">
        <v>1106</v>
      </c>
    </row>
    <row r="7705" ht="15.75" customHeight="1">
      <c r="E7705" s="1" t="s">
        <v>1106</v>
      </c>
    </row>
    <row r="7706" ht="15.75" customHeight="1">
      <c r="E7706" s="1" t="s">
        <v>1106</v>
      </c>
    </row>
    <row r="7707" ht="15.75" customHeight="1">
      <c r="E7707" s="1" t="s">
        <v>1106</v>
      </c>
    </row>
    <row r="7708" ht="15.75" customHeight="1">
      <c r="E7708" s="1" t="s">
        <v>1106</v>
      </c>
    </row>
    <row r="7709" ht="15.75" customHeight="1">
      <c r="E7709" s="1" t="s">
        <v>1106</v>
      </c>
    </row>
    <row r="7710" ht="15.75" customHeight="1">
      <c r="E7710" s="1" t="s">
        <v>1106</v>
      </c>
    </row>
    <row r="7711" ht="15.75" customHeight="1">
      <c r="E7711" s="1" t="s">
        <v>1106</v>
      </c>
    </row>
    <row r="7712" ht="15.75" customHeight="1">
      <c r="E7712" s="1" t="s">
        <v>1106</v>
      </c>
    </row>
    <row r="7713" ht="15.75" customHeight="1">
      <c r="E7713" s="1" t="s">
        <v>1106</v>
      </c>
    </row>
    <row r="7714" ht="15.75" customHeight="1">
      <c r="E7714" s="1" t="s">
        <v>1106</v>
      </c>
    </row>
    <row r="7715" ht="15.75" customHeight="1">
      <c r="E7715" s="1" t="s">
        <v>1106</v>
      </c>
    </row>
    <row r="7716" ht="15.75" customHeight="1">
      <c r="E7716" s="1" t="s">
        <v>1106</v>
      </c>
    </row>
    <row r="7717" ht="15.75" customHeight="1">
      <c r="E7717" s="1" t="s">
        <v>1106</v>
      </c>
    </row>
    <row r="7718" ht="15.75" customHeight="1">
      <c r="E7718" s="1" t="s">
        <v>1106</v>
      </c>
    </row>
    <row r="7719" ht="15.75" customHeight="1">
      <c r="E7719" s="1" t="s">
        <v>1106</v>
      </c>
    </row>
    <row r="7720" ht="15.75" customHeight="1">
      <c r="E7720" s="1" t="s">
        <v>1106</v>
      </c>
    </row>
    <row r="7721" ht="15.75" customHeight="1">
      <c r="E7721" s="1" t="s">
        <v>1106</v>
      </c>
    </row>
    <row r="7722" ht="15.75" customHeight="1">
      <c r="E7722" s="1" t="s">
        <v>1106</v>
      </c>
    </row>
    <row r="7723" ht="15.75" customHeight="1">
      <c r="E7723" s="1" t="s">
        <v>1106</v>
      </c>
    </row>
    <row r="7724" ht="15.75" customHeight="1">
      <c r="E7724" s="1" t="s">
        <v>1106</v>
      </c>
    </row>
    <row r="7725" ht="15.75" customHeight="1">
      <c r="E7725" s="1" t="s">
        <v>1106</v>
      </c>
    </row>
    <row r="7726" ht="15.75" customHeight="1">
      <c r="E7726" s="1" t="s">
        <v>1106</v>
      </c>
    </row>
    <row r="7727" ht="15.75" customHeight="1">
      <c r="E7727" s="1" t="s">
        <v>1106</v>
      </c>
    </row>
    <row r="7728" ht="15.75" customHeight="1">
      <c r="E7728" s="1" t="s">
        <v>1106</v>
      </c>
    </row>
    <row r="7729" ht="15.75" customHeight="1">
      <c r="E7729" s="1" t="s">
        <v>1106</v>
      </c>
    </row>
    <row r="7730" ht="15.75" customHeight="1">
      <c r="E7730" s="1" t="s">
        <v>1106</v>
      </c>
    </row>
    <row r="7731" ht="15.75" customHeight="1">
      <c r="E7731" s="1" t="s">
        <v>1106</v>
      </c>
    </row>
    <row r="7732" ht="15.75" customHeight="1">
      <c r="E7732" s="1" t="s">
        <v>1106</v>
      </c>
    </row>
    <row r="7733" ht="15.75" customHeight="1">
      <c r="E7733" s="1" t="s">
        <v>1106</v>
      </c>
    </row>
    <row r="7734" ht="15.75" customHeight="1">
      <c r="E7734" s="1" t="s">
        <v>1106</v>
      </c>
    </row>
    <row r="7735" ht="15.75" customHeight="1">
      <c r="E7735" s="1" t="s">
        <v>1106</v>
      </c>
    </row>
    <row r="7736" ht="15.75" customHeight="1">
      <c r="E7736" s="1" t="s">
        <v>1106</v>
      </c>
    </row>
    <row r="7737" ht="15.75" customHeight="1">
      <c r="E7737" s="1" t="s">
        <v>1106</v>
      </c>
    </row>
    <row r="7738" ht="15.75" customHeight="1">
      <c r="E7738" s="1" t="s">
        <v>1106</v>
      </c>
    </row>
    <row r="7739" ht="15.75" customHeight="1">
      <c r="E7739" s="1" t="s">
        <v>1106</v>
      </c>
    </row>
    <row r="7740" ht="15.75" customHeight="1">
      <c r="E7740" s="1" t="s">
        <v>1106</v>
      </c>
    </row>
    <row r="7741" ht="15.75" customHeight="1">
      <c r="E7741" s="1" t="s">
        <v>1106</v>
      </c>
    </row>
    <row r="7742" ht="15.75" customHeight="1">
      <c r="E7742" s="1" t="s">
        <v>1106</v>
      </c>
    </row>
    <row r="7743" ht="15.75" customHeight="1">
      <c r="E7743" s="1" t="s">
        <v>1106</v>
      </c>
    </row>
    <row r="7744" ht="15.75" customHeight="1">
      <c r="E7744" s="1" t="s">
        <v>1106</v>
      </c>
    </row>
    <row r="7745" ht="15.75" customHeight="1">
      <c r="E7745" s="1" t="s">
        <v>1106</v>
      </c>
    </row>
    <row r="7746" ht="15.75" customHeight="1">
      <c r="E7746" s="1" t="s">
        <v>1106</v>
      </c>
    </row>
    <row r="7747" ht="15.75" customHeight="1">
      <c r="E7747" s="1" t="s">
        <v>1106</v>
      </c>
    </row>
    <row r="7748" ht="15.75" customHeight="1">
      <c r="E7748" s="1" t="s">
        <v>1106</v>
      </c>
    </row>
    <row r="7749" ht="15.75" customHeight="1">
      <c r="E7749" s="1" t="s">
        <v>1106</v>
      </c>
    </row>
    <row r="7750" ht="15.75" customHeight="1">
      <c r="E7750" s="1" t="s">
        <v>1106</v>
      </c>
    </row>
    <row r="7751" ht="15.75" customHeight="1">
      <c r="E7751" s="1" t="s">
        <v>1106</v>
      </c>
    </row>
    <row r="7752" ht="15.75" customHeight="1">
      <c r="E7752" s="1" t="s">
        <v>1106</v>
      </c>
    </row>
    <row r="7753" ht="15.75" customHeight="1">
      <c r="E7753" s="1" t="s">
        <v>1106</v>
      </c>
    </row>
    <row r="7754" ht="15.75" customHeight="1">
      <c r="E7754" s="1" t="s">
        <v>1106</v>
      </c>
    </row>
    <row r="7755" ht="15.75" customHeight="1">
      <c r="E7755" s="1" t="s">
        <v>1106</v>
      </c>
    </row>
    <row r="7756" ht="15.75" customHeight="1">
      <c r="E7756" s="1" t="s">
        <v>1106</v>
      </c>
    </row>
    <row r="7757" ht="15.75" customHeight="1">
      <c r="E7757" s="1" t="s">
        <v>1106</v>
      </c>
    </row>
    <row r="7758" ht="15.75" customHeight="1">
      <c r="E7758" s="1" t="s">
        <v>1106</v>
      </c>
    </row>
    <row r="7759" ht="15.75" customHeight="1">
      <c r="E7759" s="1" t="s">
        <v>1106</v>
      </c>
    </row>
    <row r="7760" ht="15.75" customHeight="1">
      <c r="E7760" s="1" t="s">
        <v>1106</v>
      </c>
    </row>
    <row r="7761" ht="15.75" customHeight="1">
      <c r="E7761" s="1" t="s">
        <v>1106</v>
      </c>
    </row>
    <row r="7762" ht="15.75" customHeight="1">
      <c r="E7762" s="1" t="s">
        <v>1106</v>
      </c>
    </row>
    <row r="7763" ht="15.75" customHeight="1">
      <c r="E7763" s="1" t="s">
        <v>1106</v>
      </c>
    </row>
    <row r="7764" ht="15.75" customHeight="1">
      <c r="E7764" s="1" t="s">
        <v>1106</v>
      </c>
    </row>
    <row r="7765" ht="15.75" customHeight="1">
      <c r="E7765" s="1" t="s">
        <v>1106</v>
      </c>
    </row>
    <row r="7766" ht="15.75" customHeight="1">
      <c r="E7766" s="1" t="s">
        <v>1106</v>
      </c>
    </row>
    <row r="7767" ht="15.75" customHeight="1">
      <c r="E7767" s="1" t="s">
        <v>1106</v>
      </c>
    </row>
    <row r="7768" ht="15.75" customHeight="1">
      <c r="E7768" s="1" t="s">
        <v>1106</v>
      </c>
    </row>
    <row r="7769" ht="15.75" customHeight="1">
      <c r="E7769" s="1" t="s">
        <v>1106</v>
      </c>
    </row>
    <row r="7770" ht="15.75" customHeight="1">
      <c r="E7770" s="1" t="s">
        <v>1106</v>
      </c>
    </row>
    <row r="7771" ht="15.75" customHeight="1">
      <c r="E7771" s="1" t="s">
        <v>1106</v>
      </c>
    </row>
    <row r="7772" ht="15.75" customHeight="1">
      <c r="E7772" s="1" t="s">
        <v>1106</v>
      </c>
    </row>
    <row r="7773" ht="15.75" customHeight="1">
      <c r="E7773" s="1" t="s">
        <v>1106</v>
      </c>
    </row>
    <row r="7774" ht="15.75" customHeight="1">
      <c r="E7774" s="1" t="s">
        <v>1106</v>
      </c>
    </row>
    <row r="7775" ht="15.75" customHeight="1">
      <c r="E7775" s="1" t="s">
        <v>1106</v>
      </c>
    </row>
    <row r="7776" ht="15.75" customHeight="1">
      <c r="E7776" s="1" t="s">
        <v>1106</v>
      </c>
    </row>
    <row r="7777" ht="15.75" customHeight="1">
      <c r="E7777" s="1" t="s">
        <v>1106</v>
      </c>
    </row>
    <row r="7778" ht="15.75" customHeight="1">
      <c r="E7778" s="1" t="s">
        <v>1106</v>
      </c>
    </row>
    <row r="7779" ht="15.75" customHeight="1">
      <c r="E7779" s="1" t="s">
        <v>1106</v>
      </c>
    </row>
    <row r="7780" ht="15.75" customHeight="1">
      <c r="E7780" s="1" t="s">
        <v>1106</v>
      </c>
    </row>
    <row r="7781" ht="15.75" customHeight="1">
      <c r="E7781" s="1" t="s">
        <v>1106</v>
      </c>
    </row>
    <row r="7782" ht="15.75" customHeight="1">
      <c r="E7782" s="1" t="s">
        <v>1106</v>
      </c>
    </row>
    <row r="7783" ht="15.75" customHeight="1">
      <c r="E7783" s="1" t="s">
        <v>1106</v>
      </c>
    </row>
    <row r="7784" ht="15.75" customHeight="1">
      <c r="E7784" s="1" t="s">
        <v>1106</v>
      </c>
    </row>
    <row r="7785" ht="15.75" customHeight="1">
      <c r="E7785" s="1" t="s">
        <v>1106</v>
      </c>
    </row>
    <row r="7786" ht="15.75" customHeight="1">
      <c r="E7786" s="1" t="s">
        <v>1106</v>
      </c>
    </row>
    <row r="7787" ht="15.75" customHeight="1">
      <c r="E7787" s="1" t="s">
        <v>1106</v>
      </c>
    </row>
    <row r="7788" ht="15.75" customHeight="1">
      <c r="E7788" s="1" t="s">
        <v>1106</v>
      </c>
    </row>
    <row r="7789" ht="15.75" customHeight="1">
      <c r="E7789" s="1" t="s">
        <v>1106</v>
      </c>
    </row>
    <row r="7790" ht="15.75" customHeight="1">
      <c r="E7790" s="1" t="s">
        <v>1106</v>
      </c>
    </row>
    <row r="7791" ht="15.75" customHeight="1">
      <c r="E7791" s="1" t="s">
        <v>1106</v>
      </c>
    </row>
    <row r="7792" ht="15.75" customHeight="1">
      <c r="E7792" s="1" t="s">
        <v>1106</v>
      </c>
    </row>
    <row r="7793" ht="15.75" customHeight="1">
      <c r="E7793" s="1" t="s">
        <v>1106</v>
      </c>
    </row>
    <row r="7794" ht="15.75" customHeight="1">
      <c r="E7794" s="1" t="s">
        <v>1106</v>
      </c>
    </row>
    <row r="7795" ht="15.75" customHeight="1">
      <c r="E7795" s="1" t="s">
        <v>1106</v>
      </c>
    </row>
    <row r="7796" ht="15.75" customHeight="1">
      <c r="E7796" s="1" t="s">
        <v>1106</v>
      </c>
    </row>
    <row r="7797" ht="15.75" customHeight="1">
      <c r="E7797" s="1" t="s">
        <v>1106</v>
      </c>
    </row>
    <row r="7798" ht="15.75" customHeight="1">
      <c r="E7798" s="1" t="s">
        <v>1106</v>
      </c>
    </row>
    <row r="7799" ht="15.75" customHeight="1">
      <c r="E7799" s="1" t="s">
        <v>1106</v>
      </c>
    </row>
    <row r="7800" ht="15.75" customHeight="1">
      <c r="E7800" s="1" t="s">
        <v>1106</v>
      </c>
    </row>
    <row r="7801" ht="15.75" customHeight="1">
      <c r="E7801" s="1" t="s">
        <v>1106</v>
      </c>
    </row>
    <row r="7802" ht="15.75" customHeight="1">
      <c r="E7802" s="1" t="s">
        <v>1106</v>
      </c>
    </row>
    <row r="7803" ht="15.75" customHeight="1">
      <c r="E7803" s="1" t="s">
        <v>1106</v>
      </c>
    </row>
    <row r="7804" ht="15.75" customHeight="1">
      <c r="E7804" s="1" t="s">
        <v>1106</v>
      </c>
    </row>
    <row r="7805" ht="15.75" customHeight="1">
      <c r="E7805" s="1" t="s">
        <v>1106</v>
      </c>
    </row>
    <row r="7806" ht="15.75" customHeight="1">
      <c r="E7806" s="1" t="s">
        <v>1106</v>
      </c>
    </row>
    <row r="7807" ht="15.75" customHeight="1">
      <c r="E7807" s="1" t="s">
        <v>1106</v>
      </c>
    </row>
    <row r="7808" ht="15.75" customHeight="1">
      <c r="E7808" s="1" t="s">
        <v>1106</v>
      </c>
    </row>
    <row r="7809" ht="15.75" customHeight="1">
      <c r="E7809" s="1" t="s">
        <v>1106</v>
      </c>
    </row>
    <row r="7810" ht="15.75" customHeight="1">
      <c r="E7810" s="1" t="s">
        <v>1106</v>
      </c>
    </row>
    <row r="7811" ht="15.75" customHeight="1">
      <c r="E7811" s="1" t="s">
        <v>1106</v>
      </c>
    </row>
    <row r="7812" ht="15.75" customHeight="1">
      <c r="E7812" s="1" t="s">
        <v>1106</v>
      </c>
    </row>
    <row r="7813" ht="15.75" customHeight="1">
      <c r="E7813" s="1" t="s">
        <v>1106</v>
      </c>
    </row>
    <row r="7814" ht="15.75" customHeight="1">
      <c r="E7814" s="1" t="s">
        <v>1106</v>
      </c>
    </row>
    <row r="7815" ht="15.75" customHeight="1">
      <c r="E7815" s="1" t="s">
        <v>1106</v>
      </c>
    </row>
    <row r="7816" ht="15.75" customHeight="1">
      <c r="E7816" s="1" t="s">
        <v>1106</v>
      </c>
    </row>
    <row r="7817" ht="15.75" customHeight="1">
      <c r="E7817" s="1" t="s">
        <v>1106</v>
      </c>
    </row>
    <row r="7818" ht="15.75" customHeight="1">
      <c r="E7818" s="1" t="s">
        <v>1106</v>
      </c>
    </row>
    <row r="7819" ht="15.75" customHeight="1">
      <c r="E7819" s="1" t="s">
        <v>1106</v>
      </c>
    </row>
    <row r="7820" ht="15.75" customHeight="1">
      <c r="E7820" s="1" t="s">
        <v>1106</v>
      </c>
    </row>
    <row r="7821" ht="15.75" customHeight="1">
      <c r="E7821" s="1" t="s">
        <v>1106</v>
      </c>
    </row>
    <row r="7822" ht="15.75" customHeight="1">
      <c r="E7822" s="1" t="s">
        <v>1106</v>
      </c>
    </row>
    <row r="7823" ht="15.75" customHeight="1">
      <c r="E7823" s="1" t="s">
        <v>1106</v>
      </c>
    </row>
    <row r="7824" ht="15.75" customHeight="1">
      <c r="E7824" s="1" t="s">
        <v>1106</v>
      </c>
    </row>
    <row r="7825" ht="15.75" customHeight="1">
      <c r="E7825" s="1" t="s">
        <v>1106</v>
      </c>
    </row>
    <row r="7826" ht="15.75" customHeight="1">
      <c r="E7826" s="1" t="s">
        <v>1106</v>
      </c>
    </row>
    <row r="7827" ht="15.75" customHeight="1">
      <c r="E7827" s="1" t="s">
        <v>1106</v>
      </c>
    </row>
    <row r="7828" ht="15.75" customHeight="1">
      <c r="E7828" s="1" t="s">
        <v>1106</v>
      </c>
    </row>
    <row r="7829" ht="15.75" customHeight="1">
      <c r="E7829" s="1" t="s">
        <v>1106</v>
      </c>
    </row>
    <row r="7830" ht="15.75" customHeight="1">
      <c r="E7830" s="1" t="s">
        <v>1106</v>
      </c>
    </row>
    <row r="7831" ht="15.75" customHeight="1">
      <c r="E7831" s="1" t="s">
        <v>1106</v>
      </c>
    </row>
    <row r="7832" ht="15.75" customHeight="1">
      <c r="E7832" s="1" t="s">
        <v>1106</v>
      </c>
    </row>
    <row r="7833" ht="15.75" customHeight="1">
      <c r="E7833" s="1" t="s">
        <v>1106</v>
      </c>
    </row>
    <row r="7834" ht="15.75" customHeight="1">
      <c r="E7834" s="1" t="s">
        <v>1106</v>
      </c>
    </row>
    <row r="7835" ht="15.75" customHeight="1">
      <c r="E7835" s="1" t="s">
        <v>1106</v>
      </c>
    </row>
    <row r="7836" ht="15.75" customHeight="1">
      <c r="E7836" s="1" t="s">
        <v>1106</v>
      </c>
    </row>
    <row r="7837" ht="15.75" customHeight="1">
      <c r="E7837" s="1" t="s">
        <v>1106</v>
      </c>
    </row>
    <row r="7838" ht="15.75" customHeight="1">
      <c r="E7838" s="1" t="s">
        <v>1106</v>
      </c>
    </row>
    <row r="7839" ht="15.75" customHeight="1">
      <c r="E7839" s="1" t="s">
        <v>1106</v>
      </c>
    </row>
    <row r="7840" ht="15.75" customHeight="1">
      <c r="E7840" s="1" t="s">
        <v>1106</v>
      </c>
    </row>
    <row r="7841" ht="15.75" customHeight="1">
      <c r="E7841" s="1" t="s">
        <v>1106</v>
      </c>
    </row>
    <row r="7842" ht="15.75" customHeight="1">
      <c r="E7842" s="1" t="s">
        <v>1106</v>
      </c>
    </row>
    <row r="7843" ht="15.75" customHeight="1">
      <c r="E7843" s="1" t="s">
        <v>1106</v>
      </c>
    </row>
    <row r="7844" ht="15.75" customHeight="1">
      <c r="E7844" s="1" t="s">
        <v>1106</v>
      </c>
    </row>
    <row r="7845" ht="15.75" customHeight="1">
      <c r="E7845" s="1" t="s">
        <v>1106</v>
      </c>
    </row>
    <row r="7846" ht="15.75" customHeight="1">
      <c r="E7846" s="1" t="s">
        <v>1106</v>
      </c>
    </row>
    <row r="7847" ht="15.75" customHeight="1">
      <c r="E7847" s="1" t="s">
        <v>1106</v>
      </c>
    </row>
    <row r="7848" ht="15.75" customHeight="1">
      <c r="E7848" s="1" t="s">
        <v>1106</v>
      </c>
    </row>
    <row r="7849" ht="15.75" customHeight="1">
      <c r="E7849" s="1" t="s">
        <v>1106</v>
      </c>
    </row>
    <row r="7850" ht="15.75" customHeight="1">
      <c r="E7850" s="1" t="s">
        <v>1106</v>
      </c>
    </row>
    <row r="7851" ht="15.75" customHeight="1">
      <c r="E7851" s="1" t="s">
        <v>1106</v>
      </c>
    </row>
    <row r="7852" ht="15.75" customHeight="1">
      <c r="E7852" s="1" t="s">
        <v>1106</v>
      </c>
    </row>
    <row r="7853" ht="15.75" customHeight="1">
      <c r="E7853" s="1" t="s">
        <v>1106</v>
      </c>
    </row>
    <row r="7854" ht="15.75" customHeight="1">
      <c r="E7854" s="1" t="s">
        <v>1106</v>
      </c>
    </row>
    <row r="7855" ht="15.75" customHeight="1">
      <c r="E7855" s="1" t="s">
        <v>1106</v>
      </c>
    </row>
    <row r="7856" ht="15.75" customHeight="1">
      <c r="E7856" s="1" t="s">
        <v>1106</v>
      </c>
    </row>
    <row r="7857" ht="15.75" customHeight="1">
      <c r="E7857" s="1" t="s">
        <v>1106</v>
      </c>
    </row>
    <row r="7858" ht="15.75" customHeight="1">
      <c r="E7858" s="1" t="s">
        <v>1106</v>
      </c>
    </row>
    <row r="7859" ht="15.75" customHeight="1">
      <c r="E7859" s="1" t="s">
        <v>1106</v>
      </c>
    </row>
    <row r="7860" ht="15.75" customHeight="1">
      <c r="E7860" s="1" t="s">
        <v>1106</v>
      </c>
    </row>
    <row r="7861" ht="15.75" customHeight="1">
      <c r="E7861" s="1" t="s">
        <v>1106</v>
      </c>
    </row>
    <row r="7862" ht="15.75" customHeight="1">
      <c r="E7862" s="1" t="s">
        <v>1106</v>
      </c>
    </row>
    <row r="7863" ht="15.75" customHeight="1">
      <c r="E7863" s="1" t="s">
        <v>1106</v>
      </c>
    </row>
    <row r="7864" ht="15.75" customHeight="1">
      <c r="E7864" s="1" t="s">
        <v>1106</v>
      </c>
    </row>
    <row r="7865" ht="15.75" customHeight="1">
      <c r="E7865" s="1" t="s">
        <v>1106</v>
      </c>
    </row>
    <row r="7866" ht="15.75" customHeight="1">
      <c r="E7866" s="1" t="s">
        <v>1106</v>
      </c>
    </row>
    <row r="7867" ht="15.75" customHeight="1">
      <c r="E7867" s="1" t="s">
        <v>1106</v>
      </c>
    </row>
    <row r="7868" ht="15.75" customHeight="1">
      <c r="E7868" s="1" t="s">
        <v>1106</v>
      </c>
    </row>
    <row r="7869" ht="15.75" customHeight="1">
      <c r="E7869" s="1" t="s">
        <v>1106</v>
      </c>
    </row>
    <row r="7870" ht="15.75" customHeight="1">
      <c r="E7870" s="1" t="s">
        <v>1106</v>
      </c>
    </row>
    <row r="7871" ht="15.75" customHeight="1">
      <c r="E7871" s="1" t="s">
        <v>1106</v>
      </c>
    </row>
    <row r="7872" ht="15.75" customHeight="1">
      <c r="E7872" s="1" t="s">
        <v>1106</v>
      </c>
    </row>
    <row r="7873" ht="15.75" customHeight="1">
      <c r="E7873" s="1" t="s">
        <v>1106</v>
      </c>
    </row>
    <row r="7874" ht="15.75" customHeight="1">
      <c r="E7874" s="1" t="s">
        <v>1106</v>
      </c>
    </row>
    <row r="7875" ht="15.75" customHeight="1">
      <c r="E7875" s="1" t="s">
        <v>1106</v>
      </c>
    </row>
    <row r="7876" ht="15.75" customHeight="1">
      <c r="E7876" s="1" t="s">
        <v>1106</v>
      </c>
    </row>
    <row r="7877" ht="15.75" customHeight="1">
      <c r="E7877" s="1" t="s">
        <v>1106</v>
      </c>
    </row>
    <row r="7878" ht="15.75" customHeight="1">
      <c r="E7878" s="1" t="s">
        <v>1106</v>
      </c>
    </row>
    <row r="7879" ht="15.75" customHeight="1">
      <c r="E7879" s="1" t="s">
        <v>1106</v>
      </c>
    </row>
    <row r="7880" ht="15.75" customHeight="1">
      <c r="E7880" s="1" t="s">
        <v>1106</v>
      </c>
    </row>
    <row r="7881" ht="15.75" customHeight="1">
      <c r="E7881" s="1" t="s">
        <v>1106</v>
      </c>
    </row>
    <row r="7882" ht="15.75" customHeight="1">
      <c r="E7882" s="1" t="s">
        <v>1106</v>
      </c>
    </row>
    <row r="7883" ht="15.75" customHeight="1">
      <c r="E7883" s="1" t="s">
        <v>1106</v>
      </c>
    </row>
    <row r="7884" ht="15.75" customHeight="1">
      <c r="E7884" s="1" t="s">
        <v>1106</v>
      </c>
    </row>
    <row r="7885" ht="15.75" customHeight="1">
      <c r="E7885" s="1" t="s">
        <v>1106</v>
      </c>
    </row>
    <row r="7886" ht="15.75" customHeight="1">
      <c r="E7886" s="1" t="s">
        <v>1106</v>
      </c>
    </row>
    <row r="7887" ht="15.75" customHeight="1">
      <c r="E7887" s="1" t="s">
        <v>1106</v>
      </c>
    </row>
    <row r="7888" ht="15.75" customHeight="1">
      <c r="E7888" s="1" t="s">
        <v>1106</v>
      </c>
    </row>
    <row r="7889" ht="15.75" customHeight="1">
      <c r="E7889" s="1" t="s">
        <v>1106</v>
      </c>
    </row>
    <row r="7890" ht="15.75" customHeight="1">
      <c r="E7890" s="1" t="s">
        <v>1106</v>
      </c>
    </row>
    <row r="7891" ht="15.75" customHeight="1">
      <c r="E7891" s="1" t="s">
        <v>1106</v>
      </c>
    </row>
    <row r="7892" ht="15.75" customHeight="1">
      <c r="E7892" s="1" t="s">
        <v>1106</v>
      </c>
    </row>
    <row r="7893" ht="15.75" customHeight="1">
      <c r="E7893" s="1" t="s">
        <v>1106</v>
      </c>
    </row>
    <row r="7894" ht="15.75" customHeight="1">
      <c r="E7894" s="1" t="s">
        <v>1106</v>
      </c>
    </row>
    <row r="7895" ht="15.75" customHeight="1">
      <c r="E7895" s="1" t="s">
        <v>1106</v>
      </c>
    </row>
    <row r="7896" ht="15.75" customHeight="1">
      <c r="E7896" s="1" t="s">
        <v>1106</v>
      </c>
    </row>
    <row r="7897" ht="15.75" customHeight="1">
      <c r="E7897" s="1" t="s">
        <v>1106</v>
      </c>
    </row>
    <row r="7898" ht="15.75" customHeight="1">
      <c r="E7898" s="1" t="s">
        <v>1106</v>
      </c>
    </row>
    <row r="7899" ht="15.75" customHeight="1">
      <c r="E7899" s="1" t="s">
        <v>1106</v>
      </c>
    </row>
    <row r="7900" ht="15.75" customHeight="1">
      <c r="E7900" s="1" t="s">
        <v>1106</v>
      </c>
    </row>
    <row r="7901" ht="15.75" customHeight="1">
      <c r="E7901" s="1" t="s">
        <v>1106</v>
      </c>
    </row>
    <row r="7902" ht="15.75" customHeight="1">
      <c r="E7902" s="1" t="s">
        <v>1106</v>
      </c>
    </row>
    <row r="7903" ht="15.75" customHeight="1">
      <c r="E7903" s="1" t="s">
        <v>1106</v>
      </c>
    </row>
    <row r="7904" ht="15.75" customHeight="1">
      <c r="E7904" s="1" t="s">
        <v>1106</v>
      </c>
    </row>
    <row r="7905" ht="15.75" customHeight="1">
      <c r="E7905" s="1" t="s">
        <v>1106</v>
      </c>
    </row>
    <row r="7906" ht="15.75" customHeight="1">
      <c r="E7906" s="1" t="s">
        <v>1106</v>
      </c>
    </row>
    <row r="7907" ht="15.75" customHeight="1">
      <c r="E7907" s="1" t="s">
        <v>1106</v>
      </c>
    </row>
    <row r="7908" ht="15.75" customHeight="1">
      <c r="E7908" s="1" t="s">
        <v>1106</v>
      </c>
    </row>
    <row r="7909" ht="15.75" customHeight="1">
      <c r="E7909" s="1" t="s">
        <v>1106</v>
      </c>
    </row>
    <row r="7910" ht="15.75" customHeight="1">
      <c r="E7910" s="1" t="s">
        <v>1106</v>
      </c>
    </row>
    <row r="7911" ht="15.75" customHeight="1">
      <c r="E7911" s="1" t="s">
        <v>1106</v>
      </c>
    </row>
    <row r="7912" ht="15.75" customHeight="1">
      <c r="E7912" s="1" t="s">
        <v>1106</v>
      </c>
    </row>
    <row r="7913" ht="15.75" customHeight="1">
      <c r="E7913" s="1" t="s">
        <v>1106</v>
      </c>
    </row>
    <row r="7914" ht="15.75" customHeight="1">
      <c r="E7914" s="1" t="s">
        <v>1106</v>
      </c>
    </row>
    <row r="7915" ht="15.75" customHeight="1">
      <c r="E7915" s="1" t="s">
        <v>1106</v>
      </c>
    </row>
    <row r="7916" ht="15.75" customHeight="1">
      <c r="E7916" s="1" t="s">
        <v>1106</v>
      </c>
    </row>
    <row r="7917" ht="15.75" customHeight="1">
      <c r="E7917" s="1" t="s">
        <v>1106</v>
      </c>
    </row>
    <row r="7918" ht="15.75" customHeight="1">
      <c r="E7918" s="1" t="s">
        <v>1106</v>
      </c>
    </row>
    <row r="7919" ht="15.75" customHeight="1">
      <c r="E7919" s="1" t="s">
        <v>1106</v>
      </c>
    </row>
    <row r="7920" ht="15.75" customHeight="1">
      <c r="E7920" s="1" t="s">
        <v>1106</v>
      </c>
    </row>
    <row r="7921" ht="15.75" customHeight="1">
      <c r="E7921" s="1" t="s">
        <v>1106</v>
      </c>
    </row>
    <row r="7922" ht="15.75" customHeight="1">
      <c r="E7922" s="1" t="s">
        <v>1106</v>
      </c>
    </row>
    <row r="7923" ht="15.75" customHeight="1">
      <c r="E7923" s="1" t="s">
        <v>1106</v>
      </c>
    </row>
    <row r="7924" ht="15.75" customHeight="1">
      <c r="E7924" s="1" t="s">
        <v>1106</v>
      </c>
    </row>
    <row r="7925" ht="15.75" customHeight="1">
      <c r="E7925" s="1" t="s">
        <v>1106</v>
      </c>
    </row>
    <row r="7926" ht="15.75" customHeight="1">
      <c r="E7926" s="1" t="s">
        <v>1106</v>
      </c>
    </row>
    <row r="7927" ht="15.75" customHeight="1">
      <c r="E7927" s="1" t="s">
        <v>1106</v>
      </c>
    </row>
    <row r="7928" ht="15.75" customHeight="1">
      <c r="E7928" s="1" t="s">
        <v>1106</v>
      </c>
    </row>
    <row r="7929" ht="15.75" customHeight="1">
      <c r="E7929" s="1" t="s">
        <v>1106</v>
      </c>
    </row>
    <row r="7930" ht="15.75" customHeight="1">
      <c r="E7930" s="1" t="s">
        <v>1106</v>
      </c>
    </row>
    <row r="7931" ht="15.75" customHeight="1">
      <c r="E7931" s="1" t="s">
        <v>1106</v>
      </c>
    </row>
    <row r="7932" ht="15.75" customHeight="1">
      <c r="E7932" s="1" t="s">
        <v>1106</v>
      </c>
    </row>
    <row r="7933" ht="15.75" customHeight="1">
      <c r="E7933" s="1" t="s">
        <v>1106</v>
      </c>
    </row>
    <row r="7934" ht="15.75" customHeight="1">
      <c r="E7934" s="1" t="s">
        <v>1106</v>
      </c>
    </row>
    <row r="7935" ht="15.75" customHeight="1">
      <c r="E7935" s="1" t="s">
        <v>1106</v>
      </c>
    </row>
    <row r="7936" ht="15.75" customHeight="1">
      <c r="E7936" s="1" t="s">
        <v>1106</v>
      </c>
    </row>
    <row r="7937" ht="15.75" customHeight="1">
      <c r="E7937" s="1" t="s">
        <v>1106</v>
      </c>
    </row>
    <row r="7938" ht="15.75" customHeight="1">
      <c r="E7938" s="1" t="s">
        <v>1106</v>
      </c>
    </row>
    <row r="7939" ht="15.75" customHeight="1">
      <c r="E7939" s="1" t="s">
        <v>1106</v>
      </c>
    </row>
    <row r="7940" ht="15.75" customHeight="1">
      <c r="E7940" s="1" t="s">
        <v>1106</v>
      </c>
    </row>
    <row r="7941" ht="15.75" customHeight="1">
      <c r="E7941" s="1" t="s">
        <v>1106</v>
      </c>
    </row>
    <row r="7942" ht="15.75" customHeight="1">
      <c r="E7942" s="1" t="s">
        <v>1106</v>
      </c>
    </row>
    <row r="7943" ht="15.75" customHeight="1">
      <c r="E7943" s="1" t="s">
        <v>1106</v>
      </c>
    </row>
    <row r="7944" ht="15.75" customHeight="1">
      <c r="E7944" s="1" t="s">
        <v>1106</v>
      </c>
    </row>
    <row r="7945" ht="15.75" customHeight="1">
      <c r="E7945" s="1" t="s">
        <v>1106</v>
      </c>
    </row>
    <row r="7946" ht="15.75" customHeight="1">
      <c r="E7946" s="1" t="s">
        <v>1106</v>
      </c>
    </row>
    <row r="7947" ht="15.75" customHeight="1">
      <c r="E7947" s="1" t="s">
        <v>1106</v>
      </c>
    </row>
    <row r="7948" ht="15.75" customHeight="1">
      <c r="E7948" s="1" t="s">
        <v>1106</v>
      </c>
    </row>
    <row r="7949" ht="15.75" customHeight="1">
      <c r="E7949" s="1" t="s">
        <v>1106</v>
      </c>
    </row>
    <row r="7950" ht="15.75" customHeight="1">
      <c r="E7950" s="1" t="s">
        <v>1106</v>
      </c>
    </row>
    <row r="7951" ht="15.75" customHeight="1">
      <c r="E7951" s="1" t="s">
        <v>1106</v>
      </c>
    </row>
    <row r="7952" ht="15.75" customHeight="1">
      <c r="E7952" s="1" t="s">
        <v>1106</v>
      </c>
    </row>
    <row r="7953" ht="15.75" customHeight="1">
      <c r="E7953" s="1" t="s">
        <v>1106</v>
      </c>
    </row>
    <row r="7954" ht="15.75" customHeight="1">
      <c r="E7954" s="1" t="s">
        <v>1106</v>
      </c>
    </row>
    <row r="7955" ht="15.75" customHeight="1">
      <c r="E7955" s="1" t="s">
        <v>1106</v>
      </c>
    </row>
    <row r="7956" ht="15.75" customHeight="1">
      <c r="E7956" s="1" t="s">
        <v>1106</v>
      </c>
    </row>
    <row r="7957" ht="15.75" customHeight="1">
      <c r="E7957" s="1" t="s">
        <v>1106</v>
      </c>
    </row>
    <row r="7958" ht="15.75" customHeight="1">
      <c r="E7958" s="1" t="s">
        <v>1106</v>
      </c>
    </row>
    <row r="7959" ht="15.75" customHeight="1">
      <c r="E7959" s="1" t="s">
        <v>1106</v>
      </c>
    </row>
    <row r="7960" ht="15.75" customHeight="1">
      <c r="E7960" s="1" t="s">
        <v>1106</v>
      </c>
    </row>
    <row r="7961" ht="15.75" customHeight="1">
      <c r="E7961" s="1" t="s">
        <v>1106</v>
      </c>
    </row>
    <row r="7962" ht="15.75" customHeight="1">
      <c r="E7962" s="1" t="s">
        <v>1106</v>
      </c>
    </row>
    <row r="7963" ht="15.75" customHeight="1">
      <c r="E7963" s="1" t="s">
        <v>1106</v>
      </c>
    </row>
    <row r="7964" ht="15.75" customHeight="1">
      <c r="E7964" s="1" t="s">
        <v>1106</v>
      </c>
    </row>
    <row r="7965" ht="15.75" customHeight="1">
      <c r="E7965" s="1" t="s">
        <v>1106</v>
      </c>
    </row>
    <row r="7966" ht="15.75" customHeight="1">
      <c r="E7966" s="1" t="s">
        <v>1106</v>
      </c>
    </row>
    <row r="7967" ht="15.75" customHeight="1">
      <c r="E7967" s="1" t="s">
        <v>1106</v>
      </c>
    </row>
    <row r="7968" ht="15.75" customHeight="1">
      <c r="E7968" s="1" t="s">
        <v>1106</v>
      </c>
    </row>
    <row r="7969" ht="15.75" customHeight="1">
      <c r="E7969" s="1" t="s">
        <v>1106</v>
      </c>
    </row>
    <row r="7970" ht="15.75" customHeight="1">
      <c r="E7970" s="1" t="s">
        <v>1106</v>
      </c>
    </row>
    <row r="7971" ht="15.75" customHeight="1">
      <c r="E7971" s="1" t="s">
        <v>1106</v>
      </c>
    </row>
    <row r="7972" ht="15.75" customHeight="1">
      <c r="E7972" s="1" t="s">
        <v>1106</v>
      </c>
    </row>
    <row r="7973" ht="15.75" customHeight="1">
      <c r="E7973" s="1" t="s">
        <v>1106</v>
      </c>
    </row>
    <row r="7974" ht="15.75" customHeight="1">
      <c r="E7974" s="1" t="s">
        <v>1106</v>
      </c>
    </row>
    <row r="7975" ht="15.75" customHeight="1">
      <c r="E7975" s="1" t="s">
        <v>1106</v>
      </c>
    </row>
    <row r="7976" ht="15.75" customHeight="1">
      <c r="E7976" s="1" t="s">
        <v>1106</v>
      </c>
    </row>
    <row r="7977" ht="15.75" customHeight="1">
      <c r="E7977" s="1" t="s">
        <v>1106</v>
      </c>
    </row>
    <row r="7978" ht="15.75" customHeight="1">
      <c r="E7978" s="1" t="s">
        <v>1106</v>
      </c>
    </row>
    <row r="7979" ht="15.75" customHeight="1">
      <c r="E7979" s="1" t="s">
        <v>1106</v>
      </c>
    </row>
    <row r="7980" ht="15.75" customHeight="1">
      <c r="E7980" s="1" t="s">
        <v>1106</v>
      </c>
    </row>
    <row r="7981" ht="15.75" customHeight="1">
      <c r="E7981" s="1" t="s">
        <v>1106</v>
      </c>
    </row>
    <row r="7982" ht="15.75" customHeight="1">
      <c r="E7982" s="1" t="s">
        <v>1106</v>
      </c>
    </row>
    <row r="7983" ht="15.75" customHeight="1">
      <c r="E7983" s="1" t="s">
        <v>1106</v>
      </c>
    </row>
    <row r="7984" ht="15.75" customHeight="1">
      <c r="E7984" s="1" t="s">
        <v>1106</v>
      </c>
    </row>
    <row r="7985" ht="15.75" customHeight="1">
      <c r="E7985" s="1" t="s">
        <v>1106</v>
      </c>
    </row>
    <row r="7986" ht="15.75" customHeight="1">
      <c r="E7986" s="1" t="s">
        <v>1106</v>
      </c>
    </row>
    <row r="7987" ht="15.75" customHeight="1">
      <c r="E7987" s="1" t="s">
        <v>1106</v>
      </c>
    </row>
    <row r="7988" ht="15.75" customHeight="1">
      <c r="E7988" s="1" t="s">
        <v>1106</v>
      </c>
    </row>
    <row r="7989" ht="15.75" customHeight="1">
      <c r="E7989" s="1" t="s">
        <v>1106</v>
      </c>
    </row>
    <row r="7990" ht="15.75" customHeight="1">
      <c r="E7990" s="1" t="s">
        <v>1106</v>
      </c>
    </row>
    <row r="7991" ht="15.75" customHeight="1">
      <c r="E7991" s="1" t="s">
        <v>1106</v>
      </c>
    </row>
    <row r="7992" ht="15.75" customHeight="1">
      <c r="E7992" s="1" t="s">
        <v>1106</v>
      </c>
    </row>
    <row r="7993" ht="15.75" customHeight="1">
      <c r="E7993" s="1" t="s">
        <v>1106</v>
      </c>
    </row>
    <row r="7994" ht="15.75" customHeight="1">
      <c r="E7994" s="1" t="s">
        <v>1106</v>
      </c>
    </row>
    <row r="7995" ht="15.75" customHeight="1">
      <c r="E7995" s="1" t="s">
        <v>1106</v>
      </c>
    </row>
    <row r="7996" ht="15.75" customHeight="1">
      <c r="E7996" s="1" t="s">
        <v>1106</v>
      </c>
    </row>
    <row r="7997" ht="15.75" customHeight="1">
      <c r="E7997" s="1" t="s">
        <v>1106</v>
      </c>
    </row>
    <row r="7998" ht="15.75" customHeight="1">
      <c r="E7998" s="1" t="s">
        <v>1106</v>
      </c>
    </row>
    <row r="7999" ht="15.75" customHeight="1">
      <c r="E7999" s="1" t="s">
        <v>1106</v>
      </c>
    </row>
    <row r="8000" ht="15.75" customHeight="1">
      <c r="E8000" s="1" t="s">
        <v>1106</v>
      </c>
    </row>
    <row r="8001" ht="15.75" customHeight="1">
      <c r="E8001" s="1" t="s">
        <v>1106</v>
      </c>
    </row>
    <row r="8002" ht="15.75" customHeight="1">
      <c r="E8002" s="1" t="s">
        <v>1106</v>
      </c>
    </row>
    <row r="8003" ht="15.75" customHeight="1">
      <c r="E8003" s="1" t="s">
        <v>1106</v>
      </c>
    </row>
    <row r="8004" ht="15.75" customHeight="1">
      <c r="E8004" s="1" t="s">
        <v>1106</v>
      </c>
    </row>
    <row r="8005" ht="15.75" customHeight="1">
      <c r="E8005" s="1" t="s">
        <v>1106</v>
      </c>
    </row>
    <row r="8006" ht="15.75" customHeight="1">
      <c r="E8006" s="1" t="s">
        <v>1106</v>
      </c>
    </row>
    <row r="8007" ht="15.75" customHeight="1">
      <c r="E8007" s="1" t="s">
        <v>1106</v>
      </c>
    </row>
    <row r="8008" ht="15.75" customHeight="1">
      <c r="E8008" s="1" t="s">
        <v>1106</v>
      </c>
    </row>
    <row r="8009" ht="15.75" customHeight="1">
      <c r="E8009" s="1" t="s">
        <v>1106</v>
      </c>
    </row>
    <row r="8010" ht="15.75" customHeight="1">
      <c r="E8010" s="1" t="s">
        <v>1106</v>
      </c>
    </row>
    <row r="8011" ht="15.75" customHeight="1">
      <c r="E8011" s="1" t="s">
        <v>1106</v>
      </c>
    </row>
    <row r="8012" ht="15.75" customHeight="1">
      <c r="E8012" s="1" t="s">
        <v>1106</v>
      </c>
    </row>
    <row r="8013" ht="15.75" customHeight="1">
      <c r="E8013" s="1" t="s">
        <v>1106</v>
      </c>
    </row>
    <row r="8014" ht="15.75" customHeight="1">
      <c r="E8014" s="1" t="s">
        <v>1106</v>
      </c>
    </row>
    <row r="8015" ht="15.75" customHeight="1">
      <c r="E8015" s="1" t="s">
        <v>1106</v>
      </c>
    </row>
    <row r="8016" ht="15.75" customHeight="1">
      <c r="E8016" s="1" t="s">
        <v>1106</v>
      </c>
    </row>
    <row r="8017" ht="15.75" customHeight="1">
      <c r="E8017" s="1" t="s">
        <v>1106</v>
      </c>
    </row>
    <row r="8018" ht="15.75" customHeight="1">
      <c r="E8018" s="1" t="s">
        <v>1106</v>
      </c>
    </row>
    <row r="8019" ht="15.75" customHeight="1">
      <c r="E8019" s="1" t="s">
        <v>1106</v>
      </c>
    </row>
    <row r="8020" ht="15.75" customHeight="1">
      <c r="E8020" s="1" t="s">
        <v>1106</v>
      </c>
    </row>
    <row r="8021" ht="15.75" customHeight="1">
      <c r="E8021" s="1" t="s">
        <v>1106</v>
      </c>
    </row>
    <row r="8022" ht="15.75" customHeight="1">
      <c r="E8022" s="1" t="s">
        <v>1106</v>
      </c>
    </row>
    <row r="8023" ht="15.75" customHeight="1">
      <c r="E8023" s="1" t="s">
        <v>1106</v>
      </c>
    </row>
    <row r="8024" ht="15.75" customHeight="1">
      <c r="E8024" s="1" t="s">
        <v>1106</v>
      </c>
    </row>
    <row r="8025" ht="15.75" customHeight="1">
      <c r="E8025" s="1" t="s">
        <v>1106</v>
      </c>
    </row>
    <row r="8026" ht="15.75" customHeight="1">
      <c r="E8026" s="1" t="s">
        <v>1106</v>
      </c>
    </row>
    <row r="8027" ht="15.75" customHeight="1">
      <c r="E8027" s="1" t="s">
        <v>1106</v>
      </c>
    </row>
    <row r="8028" ht="15.75" customHeight="1">
      <c r="E8028" s="1" t="s">
        <v>1106</v>
      </c>
    </row>
    <row r="8029" ht="15.75" customHeight="1">
      <c r="E8029" s="1" t="s">
        <v>1106</v>
      </c>
    </row>
    <row r="8030" ht="15.75" customHeight="1">
      <c r="E8030" s="1" t="s">
        <v>1106</v>
      </c>
    </row>
    <row r="8031" ht="15.75" customHeight="1">
      <c r="E8031" s="1" t="s">
        <v>1106</v>
      </c>
    </row>
    <row r="8032" ht="15.75" customHeight="1">
      <c r="E8032" s="1" t="s">
        <v>1106</v>
      </c>
    </row>
    <row r="8033" ht="15.75" customHeight="1">
      <c r="E8033" s="1" t="s">
        <v>1106</v>
      </c>
    </row>
    <row r="8034" ht="15.75" customHeight="1">
      <c r="E8034" s="1" t="s">
        <v>1106</v>
      </c>
    </row>
    <row r="8035" ht="15.75" customHeight="1">
      <c r="E8035" s="1" t="s">
        <v>1106</v>
      </c>
    </row>
    <row r="8036" ht="15.75" customHeight="1">
      <c r="E8036" s="1" t="s">
        <v>1106</v>
      </c>
    </row>
    <row r="8037" ht="15.75" customHeight="1">
      <c r="E8037" s="1" t="s">
        <v>1106</v>
      </c>
    </row>
    <row r="8038" ht="15.75" customHeight="1">
      <c r="E8038" s="1" t="s">
        <v>1106</v>
      </c>
    </row>
    <row r="8039" ht="15.75" customHeight="1">
      <c r="E8039" s="1" t="s">
        <v>1106</v>
      </c>
    </row>
    <row r="8040" ht="15.75" customHeight="1">
      <c r="E8040" s="1" t="s">
        <v>1106</v>
      </c>
    </row>
    <row r="8041" ht="15.75" customHeight="1">
      <c r="E8041" s="1" t="s">
        <v>1106</v>
      </c>
    </row>
    <row r="8042" ht="15.75" customHeight="1">
      <c r="E8042" s="1" t="s">
        <v>1106</v>
      </c>
    </row>
    <row r="8043" ht="15.75" customHeight="1">
      <c r="E8043" s="1" t="s">
        <v>1106</v>
      </c>
    </row>
    <row r="8044" ht="15.75" customHeight="1">
      <c r="E8044" s="1" t="s">
        <v>1106</v>
      </c>
    </row>
    <row r="8045" ht="15.75" customHeight="1">
      <c r="E8045" s="1" t="s">
        <v>1106</v>
      </c>
    </row>
    <row r="8046" ht="15.75" customHeight="1">
      <c r="E8046" s="1" t="s">
        <v>1106</v>
      </c>
    </row>
    <row r="8047" ht="15.75" customHeight="1">
      <c r="E8047" s="1" t="s">
        <v>1106</v>
      </c>
    </row>
    <row r="8048" ht="15.75" customHeight="1">
      <c r="E8048" s="1" t="s">
        <v>1106</v>
      </c>
    </row>
    <row r="8049" ht="15.75" customHeight="1">
      <c r="E8049" s="1" t="s">
        <v>1106</v>
      </c>
    </row>
    <row r="8050" ht="15.75" customHeight="1">
      <c r="E8050" s="1" t="s">
        <v>1106</v>
      </c>
    </row>
    <row r="8051" ht="15.75" customHeight="1">
      <c r="E8051" s="1" t="s">
        <v>1106</v>
      </c>
    </row>
    <row r="8052" ht="15.75" customHeight="1">
      <c r="E8052" s="1" t="s">
        <v>1106</v>
      </c>
    </row>
    <row r="8053" ht="15.75" customHeight="1">
      <c r="E8053" s="1" t="s">
        <v>1106</v>
      </c>
    </row>
    <row r="8054" ht="15.75" customHeight="1">
      <c r="E8054" s="1" t="s">
        <v>1106</v>
      </c>
    </row>
    <row r="8055" ht="15.75" customHeight="1">
      <c r="E8055" s="1" t="s">
        <v>1106</v>
      </c>
    </row>
    <row r="8056" ht="15.75" customHeight="1">
      <c r="E8056" s="1" t="s">
        <v>1106</v>
      </c>
    </row>
    <row r="8057" ht="15.75" customHeight="1">
      <c r="E8057" s="1" t="s">
        <v>1106</v>
      </c>
    </row>
    <row r="8058" ht="15.75" customHeight="1">
      <c r="E8058" s="1" t="s">
        <v>1106</v>
      </c>
    </row>
    <row r="8059" ht="15.75" customHeight="1">
      <c r="E8059" s="1" t="s">
        <v>1106</v>
      </c>
    </row>
    <row r="8060" ht="15.75" customHeight="1">
      <c r="E8060" s="1" t="s">
        <v>1106</v>
      </c>
    </row>
    <row r="8061" ht="15.75" customHeight="1">
      <c r="E8061" s="1" t="s">
        <v>1106</v>
      </c>
    </row>
    <row r="8062" ht="15.75" customHeight="1">
      <c r="E8062" s="1" t="s">
        <v>1106</v>
      </c>
    </row>
    <row r="8063" ht="15.75" customHeight="1">
      <c r="E8063" s="1" t="s">
        <v>1106</v>
      </c>
    </row>
    <row r="8064" ht="15.75" customHeight="1">
      <c r="E8064" s="1" t="s">
        <v>1106</v>
      </c>
    </row>
    <row r="8065" ht="15.75" customHeight="1">
      <c r="E8065" s="1" t="s">
        <v>1106</v>
      </c>
    </row>
    <row r="8066" ht="15.75" customHeight="1">
      <c r="E8066" s="1" t="s">
        <v>1106</v>
      </c>
    </row>
    <row r="8067" ht="15.75" customHeight="1">
      <c r="E8067" s="1" t="s">
        <v>1106</v>
      </c>
    </row>
    <row r="8068" ht="15.75" customHeight="1">
      <c r="E8068" s="1" t="s">
        <v>1106</v>
      </c>
    </row>
    <row r="8069" ht="15.75" customHeight="1">
      <c r="E8069" s="1" t="s">
        <v>1106</v>
      </c>
    </row>
    <row r="8070" ht="15.75" customHeight="1">
      <c r="E8070" s="1" t="s">
        <v>1106</v>
      </c>
    </row>
    <row r="8071" ht="15.75" customHeight="1">
      <c r="E8071" s="1" t="s">
        <v>1106</v>
      </c>
    </row>
    <row r="8072" ht="15.75" customHeight="1">
      <c r="E8072" s="1" t="s">
        <v>1106</v>
      </c>
    </row>
    <row r="8073" ht="15.75" customHeight="1">
      <c r="E8073" s="1" t="s">
        <v>1106</v>
      </c>
    </row>
    <row r="8074" ht="15.75" customHeight="1">
      <c r="E8074" s="1" t="s">
        <v>1106</v>
      </c>
    </row>
    <row r="8075" ht="15.75" customHeight="1">
      <c r="E8075" s="1" t="s">
        <v>1106</v>
      </c>
    </row>
    <row r="8076" ht="15.75" customHeight="1">
      <c r="E8076" s="1" t="s">
        <v>1106</v>
      </c>
    </row>
    <row r="8077" ht="15.75" customHeight="1">
      <c r="E8077" s="1" t="s">
        <v>1106</v>
      </c>
    </row>
    <row r="8078" ht="15.75" customHeight="1">
      <c r="E8078" s="1" t="s">
        <v>1106</v>
      </c>
    </row>
    <row r="8079" ht="15.75" customHeight="1">
      <c r="E8079" s="1" t="s">
        <v>1106</v>
      </c>
    </row>
    <row r="8080" ht="15.75" customHeight="1">
      <c r="E8080" s="1" t="s">
        <v>1106</v>
      </c>
    </row>
    <row r="8081" ht="15.75" customHeight="1">
      <c r="E8081" s="1" t="s">
        <v>1106</v>
      </c>
    </row>
    <row r="8082" ht="15.75" customHeight="1">
      <c r="E8082" s="1" t="s">
        <v>1106</v>
      </c>
    </row>
    <row r="8083" ht="15.75" customHeight="1">
      <c r="E8083" s="1" t="s">
        <v>1106</v>
      </c>
    </row>
    <row r="8084" ht="15.75" customHeight="1">
      <c r="E8084" s="1" t="s">
        <v>1106</v>
      </c>
    </row>
    <row r="8085" ht="15.75" customHeight="1">
      <c r="E8085" s="1" t="s">
        <v>1106</v>
      </c>
    </row>
    <row r="8086" ht="15.75" customHeight="1">
      <c r="E8086" s="1" t="s">
        <v>1106</v>
      </c>
    </row>
    <row r="8087" ht="15.75" customHeight="1">
      <c r="E8087" s="1" t="s">
        <v>1106</v>
      </c>
    </row>
    <row r="8088" ht="15.75" customHeight="1">
      <c r="E8088" s="1" t="s">
        <v>1106</v>
      </c>
    </row>
    <row r="8089" ht="15.75" customHeight="1">
      <c r="E8089" s="1" t="s">
        <v>1106</v>
      </c>
    </row>
    <row r="8090" ht="15.75" customHeight="1">
      <c r="E8090" s="1" t="s">
        <v>1106</v>
      </c>
    </row>
    <row r="8091" ht="15.75" customHeight="1">
      <c r="E8091" s="1" t="s">
        <v>1106</v>
      </c>
    </row>
    <row r="8092" ht="15.75" customHeight="1">
      <c r="E8092" s="1" t="s">
        <v>1106</v>
      </c>
    </row>
    <row r="8093" ht="15.75" customHeight="1">
      <c r="E8093" s="1" t="s">
        <v>1106</v>
      </c>
    </row>
    <row r="8094" ht="15.75" customHeight="1">
      <c r="E8094" s="1" t="s">
        <v>1106</v>
      </c>
    </row>
    <row r="8095" ht="15.75" customHeight="1">
      <c r="E8095" s="1" t="s">
        <v>1106</v>
      </c>
    </row>
    <row r="8096" ht="15.75" customHeight="1">
      <c r="E8096" s="1" t="s">
        <v>1106</v>
      </c>
    </row>
    <row r="8097" ht="15.75" customHeight="1">
      <c r="E8097" s="1" t="s">
        <v>1106</v>
      </c>
    </row>
    <row r="8098" ht="15.75" customHeight="1">
      <c r="E8098" s="1" t="s">
        <v>1106</v>
      </c>
    </row>
    <row r="8099" ht="15.75" customHeight="1">
      <c r="E8099" s="1" t="s">
        <v>1106</v>
      </c>
    </row>
    <row r="8100" ht="15.75" customHeight="1">
      <c r="E8100" s="1" t="s">
        <v>1106</v>
      </c>
    </row>
    <row r="8101" ht="15.75" customHeight="1">
      <c r="E8101" s="1" t="s">
        <v>1106</v>
      </c>
    </row>
    <row r="8102" ht="15.75" customHeight="1">
      <c r="E8102" s="1" t="s">
        <v>1106</v>
      </c>
    </row>
    <row r="8103" ht="15.75" customHeight="1">
      <c r="E8103" s="1" t="s">
        <v>1106</v>
      </c>
    </row>
    <row r="8104" ht="15.75" customHeight="1">
      <c r="E8104" s="1" t="s">
        <v>1106</v>
      </c>
    </row>
    <row r="8105" ht="15.75" customHeight="1">
      <c r="E8105" s="1" t="s">
        <v>1106</v>
      </c>
    </row>
    <row r="8106" ht="15.75" customHeight="1">
      <c r="E8106" s="1" t="s">
        <v>1106</v>
      </c>
    </row>
    <row r="8107" ht="15.75" customHeight="1">
      <c r="E8107" s="1" t="s">
        <v>1106</v>
      </c>
    </row>
    <row r="8108" ht="15.75" customHeight="1">
      <c r="E8108" s="1" t="s">
        <v>1106</v>
      </c>
    </row>
    <row r="8109" ht="15.75" customHeight="1">
      <c r="E8109" s="1" t="s">
        <v>1106</v>
      </c>
    </row>
    <row r="8110" ht="15.75" customHeight="1">
      <c r="E8110" s="1" t="s">
        <v>1106</v>
      </c>
    </row>
    <row r="8111" ht="15.75" customHeight="1">
      <c r="E8111" s="1" t="s">
        <v>1106</v>
      </c>
    </row>
    <row r="8112" ht="15.75" customHeight="1">
      <c r="E8112" s="1" t="s">
        <v>1106</v>
      </c>
    </row>
    <row r="8113" ht="15.75" customHeight="1">
      <c r="E8113" s="1" t="s">
        <v>1106</v>
      </c>
    </row>
    <row r="8114" ht="15.75" customHeight="1">
      <c r="E8114" s="1" t="s">
        <v>1106</v>
      </c>
    </row>
    <row r="8115" ht="15.75" customHeight="1">
      <c r="E8115" s="1" t="s">
        <v>1106</v>
      </c>
    </row>
    <row r="8116" ht="15.75" customHeight="1">
      <c r="E8116" s="1" t="s">
        <v>1106</v>
      </c>
    </row>
    <row r="8117" ht="15.75" customHeight="1">
      <c r="E8117" s="1" t="s">
        <v>1106</v>
      </c>
    </row>
    <row r="8118" ht="15.75" customHeight="1">
      <c r="E8118" s="1" t="s">
        <v>1106</v>
      </c>
    </row>
    <row r="8119" ht="15.75" customHeight="1">
      <c r="E8119" s="1" t="s">
        <v>1106</v>
      </c>
    </row>
    <row r="8120" ht="15.75" customHeight="1">
      <c r="E8120" s="1" t="s">
        <v>1106</v>
      </c>
    </row>
    <row r="8121" ht="15.75" customHeight="1">
      <c r="E8121" s="1" t="s">
        <v>1106</v>
      </c>
    </row>
    <row r="8122" ht="15.75" customHeight="1">
      <c r="E8122" s="1" t="s">
        <v>1106</v>
      </c>
    </row>
    <row r="8123" ht="15.75" customHeight="1">
      <c r="E8123" s="1" t="s">
        <v>1106</v>
      </c>
    </row>
    <row r="8124" ht="15.75" customHeight="1">
      <c r="E8124" s="1" t="s">
        <v>1106</v>
      </c>
    </row>
    <row r="8125" ht="15.75" customHeight="1">
      <c r="E8125" s="1" t="s">
        <v>1106</v>
      </c>
    </row>
    <row r="8126" ht="15.75" customHeight="1">
      <c r="E8126" s="1" t="s">
        <v>1106</v>
      </c>
    </row>
    <row r="8127" ht="15.75" customHeight="1">
      <c r="E8127" s="1" t="s">
        <v>1106</v>
      </c>
    </row>
    <row r="8128" ht="15.75" customHeight="1">
      <c r="E8128" s="1" t="s">
        <v>1106</v>
      </c>
    </row>
    <row r="8129" ht="15.75" customHeight="1">
      <c r="E8129" s="1" t="s">
        <v>1106</v>
      </c>
    </row>
    <row r="8130" ht="15.75" customHeight="1">
      <c r="E8130" s="1" t="s">
        <v>1106</v>
      </c>
    </row>
    <row r="8131" ht="15.75" customHeight="1">
      <c r="E8131" s="1" t="s">
        <v>1106</v>
      </c>
    </row>
    <row r="8132" ht="15.75" customHeight="1">
      <c r="E8132" s="1" t="s">
        <v>1106</v>
      </c>
    </row>
    <row r="8133" ht="15.75" customHeight="1">
      <c r="E8133" s="1" t="s">
        <v>1106</v>
      </c>
    </row>
    <row r="8134" ht="15.75" customHeight="1">
      <c r="E8134" s="1" t="s">
        <v>1106</v>
      </c>
    </row>
    <row r="8135" ht="15.75" customHeight="1">
      <c r="E8135" s="1" t="s">
        <v>1106</v>
      </c>
    </row>
    <row r="8136" ht="15.75" customHeight="1">
      <c r="E8136" s="1" t="s">
        <v>1106</v>
      </c>
    </row>
    <row r="8137" ht="15.75" customHeight="1">
      <c r="E8137" s="1" t="s">
        <v>1106</v>
      </c>
    </row>
    <row r="8138" ht="15.75" customHeight="1">
      <c r="E8138" s="1" t="s">
        <v>1106</v>
      </c>
    </row>
    <row r="8139" ht="15.75" customHeight="1">
      <c r="E8139" s="1" t="s">
        <v>1106</v>
      </c>
    </row>
    <row r="8140" ht="15.75" customHeight="1">
      <c r="E8140" s="1" t="s">
        <v>1106</v>
      </c>
    </row>
    <row r="8141" ht="15.75" customHeight="1">
      <c r="E8141" s="1" t="s">
        <v>1106</v>
      </c>
    </row>
    <row r="8142" ht="15.75" customHeight="1">
      <c r="E8142" s="1" t="s">
        <v>1106</v>
      </c>
    </row>
    <row r="8143" ht="15.75" customHeight="1">
      <c r="E8143" s="1" t="s">
        <v>1106</v>
      </c>
    </row>
    <row r="8144" ht="15.75" customHeight="1">
      <c r="E8144" s="1" t="s">
        <v>1106</v>
      </c>
    </row>
    <row r="8145" ht="15.75" customHeight="1">
      <c r="E8145" s="1" t="s">
        <v>1106</v>
      </c>
    </row>
    <row r="8146" ht="15.75" customHeight="1">
      <c r="E8146" s="1" t="s">
        <v>1106</v>
      </c>
    </row>
    <row r="8147" ht="15.75" customHeight="1">
      <c r="E8147" s="1" t="s">
        <v>1106</v>
      </c>
    </row>
    <row r="8148" ht="15.75" customHeight="1">
      <c r="E8148" s="1" t="s">
        <v>1106</v>
      </c>
    </row>
    <row r="8149" ht="15.75" customHeight="1">
      <c r="E8149" s="1" t="s">
        <v>1106</v>
      </c>
    </row>
    <row r="8150" ht="15.75" customHeight="1">
      <c r="E8150" s="1" t="s">
        <v>1106</v>
      </c>
    </row>
    <row r="8151" ht="15.75" customHeight="1">
      <c r="E8151" s="1" t="s">
        <v>1106</v>
      </c>
    </row>
    <row r="8152" ht="15.75" customHeight="1">
      <c r="E8152" s="1" t="s">
        <v>1106</v>
      </c>
    </row>
    <row r="8153" ht="15.75" customHeight="1">
      <c r="E8153" s="1" t="s">
        <v>1106</v>
      </c>
    </row>
    <row r="8154" ht="15.75" customHeight="1">
      <c r="E8154" s="1" t="s">
        <v>1106</v>
      </c>
    </row>
    <row r="8155" ht="15.75" customHeight="1">
      <c r="E8155" s="1" t="s">
        <v>1106</v>
      </c>
    </row>
    <row r="8156" ht="15.75" customHeight="1">
      <c r="E8156" s="1" t="s">
        <v>1106</v>
      </c>
    </row>
    <row r="8157" ht="15.75" customHeight="1">
      <c r="E8157" s="1" t="s">
        <v>1106</v>
      </c>
    </row>
    <row r="8158" ht="15.75" customHeight="1">
      <c r="E8158" s="1" t="s">
        <v>1106</v>
      </c>
    </row>
    <row r="8159" ht="15.75" customHeight="1">
      <c r="E8159" s="1" t="s">
        <v>1106</v>
      </c>
    </row>
    <row r="8160" ht="15.75" customHeight="1">
      <c r="E8160" s="1" t="s">
        <v>1106</v>
      </c>
    </row>
    <row r="8161" ht="15.75" customHeight="1">
      <c r="E8161" s="1" t="s">
        <v>1106</v>
      </c>
    </row>
    <row r="8162" ht="15.75" customHeight="1">
      <c r="E8162" s="1" t="s">
        <v>1106</v>
      </c>
    </row>
    <row r="8163" ht="15.75" customHeight="1">
      <c r="E8163" s="1" t="s">
        <v>1106</v>
      </c>
    </row>
    <row r="8164" ht="15.75" customHeight="1">
      <c r="E8164" s="1" t="s">
        <v>1106</v>
      </c>
    </row>
    <row r="8165" ht="15.75" customHeight="1">
      <c r="E8165" s="1" t="s">
        <v>1106</v>
      </c>
    </row>
    <row r="8166" ht="15.75" customHeight="1">
      <c r="E8166" s="1" t="s">
        <v>1106</v>
      </c>
    </row>
    <row r="8167" ht="15.75" customHeight="1">
      <c r="E8167" s="1" t="s">
        <v>1106</v>
      </c>
    </row>
    <row r="8168" ht="15.75" customHeight="1">
      <c r="E8168" s="1" t="s">
        <v>1106</v>
      </c>
    </row>
    <row r="8169" ht="15.75" customHeight="1">
      <c r="E8169" s="1" t="s">
        <v>1106</v>
      </c>
    </row>
    <row r="8170" ht="15.75" customHeight="1">
      <c r="E8170" s="1" t="s">
        <v>1106</v>
      </c>
    </row>
    <row r="8171" ht="15.75" customHeight="1">
      <c r="E8171" s="1" t="s">
        <v>1106</v>
      </c>
    </row>
    <row r="8172" ht="15.75" customHeight="1">
      <c r="E8172" s="1" t="s">
        <v>1106</v>
      </c>
    </row>
    <row r="8173" ht="15.75" customHeight="1">
      <c r="E8173" s="1" t="s">
        <v>1106</v>
      </c>
    </row>
    <row r="8174" ht="15.75" customHeight="1">
      <c r="E8174" s="1" t="s">
        <v>1106</v>
      </c>
    </row>
    <row r="8175" ht="15.75" customHeight="1">
      <c r="E8175" s="1" t="s">
        <v>1106</v>
      </c>
    </row>
    <row r="8176" ht="15.75" customHeight="1">
      <c r="E8176" s="1" t="s">
        <v>1106</v>
      </c>
    </row>
    <row r="8177" ht="15.75" customHeight="1">
      <c r="E8177" s="1" t="s">
        <v>1106</v>
      </c>
    </row>
    <row r="8178" ht="15.75" customHeight="1">
      <c r="E8178" s="1" t="s">
        <v>1106</v>
      </c>
    </row>
    <row r="8179" ht="15.75" customHeight="1">
      <c r="E8179" s="1" t="s">
        <v>1106</v>
      </c>
    </row>
    <row r="8180" ht="15.75" customHeight="1">
      <c r="E8180" s="1" t="s">
        <v>1106</v>
      </c>
    </row>
    <row r="8181" ht="15.75" customHeight="1">
      <c r="E8181" s="1" t="s">
        <v>1106</v>
      </c>
    </row>
    <row r="8182" ht="15.75" customHeight="1">
      <c r="E8182" s="1" t="s">
        <v>1106</v>
      </c>
    </row>
    <row r="8183" ht="15.75" customHeight="1">
      <c r="E8183" s="1" t="s">
        <v>1106</v>
      </c>
    </row>
    <row r="8184" ht="15.75" customHeight="1">
      <c r="E8184" s="1" t="s">
        <v>1106</v>
      </c>
    </row>
    <row r="8185" ht="15.75" customHeight="1">
      <c r="E8185" s="1" t="s">
        <v>1106</v>
      </c>
    </row>
    <row r="8186" ht="15.75" customHeight="1">
      <c r="E8186" s="1" t="s">
        <v>1106</v>
      </c>
    </row>
    <row r="8187" ht="15.75" customHeight="1">
      <c r="E8187" s="1" t="s">
        <v>1106</v>
      </c>
    </row>
    <row r="8188" ht="15.75" customHeight="1">
      <c r="E8188" s="1" t="s">
        <v>1106</v>
      </c>
    </row>
    <row r="8189" ht="15.75" customHeight="1">
      <c r="E8189" s="1" t="s">
        <v>1106</v>
      </c>
    </row>
    <row r="8190" ht="15.75" customHeight="1">
      <c r="E8190" s="1" t="s">
        <v>1106</v>
      </c>
    </row>
    <row r="8191" ht="15.75" customHeight="1">
      <c r="E8191" s="1" t="s">
        <v>1106</v>
      </c>
    </row>
    <row r="8192" ht="15.75" customHeight="1">
      <c r="E8192" s="1" t="s">
        <v>1106</v>
      </c>
    </row>
    <row r="8193" ht="15.75" customHeight="1">
      <c r="E8193" s="1" t="s">
        <v>1106</v>
      </c>
    </row>
    <row r="8194" ht="15.75" customHeight="1">
      <c r="E8194" s="1" t="s">
        <v>1106</v>
      </c>
    </row>
    <row r="8195" ht="15.75" customHeight="1">
      <c r="E8195" s="1" t="s">
        <v>1106</v>
      </c>
    </row>
    <row r="8196" ht="15.75" customHeight="1">
      <c r="E8196" s="1" t="s">
        <v>1106</v>
      </c>
    </row>
    <row r="8197" ht="15.75" customHeight="1">
      <c r="E8197" s="1" t="s">
        <v>1106</v>
      </c>
    </row>
    <row r="8198" ht="15.75" customHeight="1">
      <c r="E8198" s="1" t="s">
        <v>1106</v>
      </c>
    </row>
    <row r="8199" ht="15.75" customHeight="1">
      <c r="E8199" s="1" t="s">
        <v>1106</v>
      </c>
    </row>
    <row r="8200" ht="15.75" customHeight="1">
      <c r="E8200" s="1" t="s">
        <v>1106</v>
      </c>
    </row>
    <row r="8201" ht="15.75" customHeight="1">
      <c r="E8201" s="1" t="s">
        <v>1106</v>
      </c>
    </row>
    <row r="8202" ht="15.75" customHeight="1">
      <c r="E8202" s="1" t="s">
        <v>1106</v>
      </c>
    </row>
    <row r="8203" ht="15.75" customHeight="1">
      <c r="E8203" s="1" t="s">
        <v>1106</v>
      </c>
    </row>
    <row r="8204" ht="15.75" customHeight="1">
      <c r="E8204" s="1" t="s">
        <v>1106</v>
      </c>
    </row>
    <row r="8205" ht="15.75" customHeight="1">
      <c r="E8205" s="1" t="s">
        <v>1106</v>
      </c>
    </row>
    <row r="8206" ht="15.75" customHeight="1">
      <c r="E8206" s="1" t="s">
        <v>1106</v>
      </c>
    </row>
    <row r="8207" ht="15.75" customHeight="1">
      <c r="E8207" s="1" t="s">
        <v>1106</v>
      </c>
    </row>
    <row r="8208" ht="15.75" customHeight="1">
      <c r="E8208" s="1" t="s">
        <v>1106</v>
      </c>
    </row>
    <row r="8209" ht="15.75" customHeight="1">
      <c r="E8209" s="1" t="s">
        <v>1106</v>
      </c>
    </row>
    <row r="8210" ht="15.75" customHeight="1">
      <c r="E8210" s="1" t="s">
        <v>1106</v>
      </c>
    </row>
    <row r="8211" ht="15.75" customHeight="1">
      <c r="E8211" s="1" t="s">
        <v>1106</v>
      </c>
    </row>
    <row r="8212" ht="15.75" customHeight="1">
      <c r="E8212" s="1" t="s">
        <v>1106</v>
      </c>
    </row>
    <row r="8213" ht="15.75" customHeight="1">
      <c r="E8213" s="1" t="s">
        <v>1106</v>
      </c>
    </row>
    <row r="8214" ht="15.75" customHeight="1">
      <c r="E8214" s="1" t="s">
        <v>1106</v>
      </c>
    </row>
    <row r="8215" ht="15.75" customHeight="1">
      <c r="E8215" s="1" t="s">
        <v>1106</v>
      </c>
    </row>
    <row r="8216" ht="15.75" customHeight="1">
      <c r="E8216" s="1" t="s">
        <v>1106</v>
      </c>
    </row>
    <row r="8217" ht="15.75" customHeight="1">
      <c r="E8217" s="1" t="s">
        <v>1106</v>
      </c>
    </row>
    <row r="8218" ht="15.75" customHeight="1">
      <c r="E8218" s="1" t="s">
        <v>1106</v>
      </c>
    </row>
    <row r="8219" ht="15.75" customHeight="1">
      <c r="E8219" s="1" t="s">
        <v>1106</v>
      </c>
    </row>
    <row r="8220" ht="15.75" customHeight="1">
      <c r="E8220" s="1" t="s">
        <v>1106</v>
      </c>
    </row>
    <row r="8221" ht="15.75" customHeight="1">
      <c r="E8221" s="1" t="s">
        <v>1106</v>
      </c>
    </row>
    <row r="8222" ht="15.75" customHeight="1">
      <c r="E8222" s="1" t="s">
        <v>1106</v>
      </c>
    </row>
    <row r="8223" ht="15.75" customHeight="1">
      <c r="E8223" s="1" t="s">
        <v>1106</v>
      </c>
    </row>
    <row r="8224" ht="15.75" customHeight="1">
      <c r="E8224" s="1" t="s">
        <v>1106</v>
      </c>
    </row>
    <row r="8225" ht="15.75" customHeight="1">
      <c r="E8225" s="1" t="s">
        <v>1106</v>
      </c>
    </row>
    <row r="8226" ht="15.75" customHeight="1">
      <c r="E8226" s="1" t="s">
        <v>1106</v>
      </c>
    </row>
    <row r="8227" ht="15.75" customHeight="1">
      <c r="E8227" s="1" t="s">
        <v>1106</v>
      </c>
    </row>
    <row r="8228" ht="15.75" customHeight="1">
      <c r="E8228" s="1" t="s">
        <v>1106</v>
      </c>
    </row>
    <row r="8229" ht="15.75" customHeight="1">
      <c r="E8229" s="1" t="s">
        <v>1106</v>
      </c>
    </row>
    <row r="8230" ht="15.75" customHeight="1">
      <c r="E8230" s="1" t="s">
        <v>1106</v>
      </c>
    </row>
    <row r="8231" ht="15.75" customHeight="1">
      <c r="E8231" s="1" t="s">
        <v>1106</v>
      </c>
    </row>
    <row r="8232" ht="15.75" customHeight="1">
      <c r="E8232" s="1" t="s">
        <v>1106</v>
      </c>
    </row>
    <row r="8233" ht="15.75" customHeight="1">
      <c r="E8233" s="1" t="s">
        <v>1106</v>
      </c>
    </row>
    <row r="8234" ht="15.75" customHeight="1">
      <c r="E8234" s="1" t="s">
        <v>1106</v>
      </c>
    </row>
    <row r="8235" ht="15.75" customHeight="1">
      <c r="E8235" s="1" t="s">
        <v>1106</v>
      </c>
    </row>
    <row r="8236" ht="15.75" customHeight="1">
      <c r="E8236" s="1" t="s">
        <v>1106</v>
      </c>
    </row>
    <row r="8237" ht="15.75" customHeight="1">
      <c r="E8237" s="1" t="s">
        <v>1106</v>
      </c>
    </row>
    <row r="8238" ht="15.75" customHeight="1">
      <c r="E8238" s="1" t="s">
        <v>1106</v>
      </c>
    </row>
    <row r="8239" ht="15.75" customHeight="1">
      <c r="E8239" s="1" t="s">
        <v>1106</v>
      </c>
    </row>
    <row r="8240" ht="15.75" customHeight="1">
      <c r="E8240" s="1" t="s">
        <v>1106</v>
      </c>
    </row>
    <row r="8241" ht="15.75" customHeight="1">
      <c r="E8241" s="1" t="s">
        <v>1106</v>
      </c>
    </row>
    <row r="8242" ht="15.75" customHeight="1">
      <c r="E8242" s="1" t="s">
        <v>1106</v>
      </c>
    </row>
    <row r="8243" ht="15.75" customHeight="1">
      <c r="E8243" s="1" t="s">
        <v>1106</v>
      </c>
    </row>
    <row r="8244" ht="15.75" customHeight="1">
      <c r="E8244" s="1" t="s">
        <v>1106</v>
      </c>
    </row>
    <row r="8245" ht="15.75" customHeight="1">
      <c r="E8245" s="1" t="s">
        <v>1106</v>
      </c>
    </row>
    <row r="8246" ht="15.75" customHeight="1">
      <c r="E8246" s="1" t="s">
        <v>1106</v>
      </c>
    </row>
    <row r="8247" ht="15.75" customHeight="1">
      <c r="E8247" s="1" t="s">
        <v>1106</v>
      </c>
    </row>
    <row r="8248" ht="15.75" customHeight="1">
      <c r="E8248" s="1" t="s">
        <v>1106</v>
      </c>
    </row>
    <row r="8249" ht="15.75" customHeight="1">
      <c r="E8249" s="1" t="s">
        <v>1106</v>
      </c>
    </row>
    <row r="8250" ht="15.75" customHeight="1">
      <c r="E8250" s="1" t="s">
        <v>1106</v>
      </c>
    </row>
    <row r="8251" ht="15.75" customHeight="1">
      <c r="E8251" s="1" t="s">
        <v>1106</v>
      </c>
    </row>
    <row r="8252" ht="15.75" customHeight="1">
      <c r="E8252" s="1" t="s">
        <v>1106</v>
      </c>
    </row>
    <row r="8253" ht="15.75" customHeight="1">
      <c r="E8253" s="1" t="s">
        <v>1106</v>
      </c>
    </row>
    <row r="8254" ht="15.75" customHeight="1">
      <c r="E8254" s="1" t="s">
        <v>1106</v>
      </c>
    </row>
    <row r="8255" ht="15.75" customHeight="1">
      <c r="E8255" s="1" t="s">
        <v>1106</v>
      </c>
    </row>
    <row r="8256" ht="15.75" customHeight="1">
      <c r="E8256" s="1" t="s">
        <v>1106</v>
      </c>
    </row>
    <row r="8257" ht="15.75" customHeight="1">
      <c r="E8257" s="1" t="s">
        <v>1106</v>
      </c>
    </row>
    <row r="8258" ht="15.75" customHeight="1">
      <c r="E8258" s="1" t="s">
        <v>1106</v>
      </c>
    </row>
    <row r="8259" ht="15.75" customHeight="1">
      <c r="E8259" s="1" t="s">
        <v>1106</v>
      </c>
    </row>
    <row r="8260" ht="15.75" customHeight="1">
      <c r="E8260" s="1" t="s">
        <v>1106</v>
      </c>
    </row>
    <row r="8261" ht="15.75" customHeight="1">
      <c r="E8261" s="1" t="s">
        <v>1106</v>
      </c>
    </row>
    <row r="8262" ht="15.75" customHeight="1">
      <c r="E8262" s="1" t="s">
        <v>1106</v>
      </c>
    </row>
    <row r="8263" ht="15.75" customHeight="1">
      <c r="E8263" s="1" t="s">
        <v>1106</v>
      </c>
    </row>
    <row r="8264" ht="15.75" customHeight="1">
      <c r="E8264" s="1" t="s">
        <v>1106</v>
      </c>
    </row>
    <row r="8265" ht="15.75" customHeight="1">
      <c r="E8265" s="1" t="s">
        <v>1106</v>
      </c>
    </row>
    <row r="8266" ht="15.75" customHeight="1">
      <c r="E8266" s="1" t="s">
        <v>1106</v>
      </c>
    </row>
    <row r="8267" ht="15.75" customHeight="1">
      <c r="E8267" s="1" t="s">
        <v>1106</v>
      </c>
    </row>
    <row r="8268" ht="15.75" customHeight="1">
      <c r="E8268" s="1" t="s">
        <v>1106</v>
      </c>
    </row>
    <row r="8269" ht="15.75" customHeight="1">
      <c r="E8269" s="1" t="s">
        <v>1106</v>
      </c>
    </row>
    <row r="8270" ht="15.75" customHeight="1">
      <c r="E8270" s="1" t="s">
        <v>1106</v>
      </c>
    </row>
    <row r="8271" ht="15.75" customHeight="1">
      <c r="E8271" s="1" t="s">
        <v>1106</v>
      </c>
    </row>
    <row r="8272" ht="15.75" customHeight="1">
      <c r="E8272" s="1" t="s">
        <v>1106</v>
      </c>
    </row>
    <row r="8273" ht="15.75" customHeight="1">
      <c r="E8273" s="1" t="s">
        <v>1106</v>
      </c>
    </row>
    <row r="8274" ht="15.75" customHeight="1">
      <c r="E8274" s="1" t="s">
        <v>1106</v>
      </c>
    </row>
    <row r="8275" ht="15.75" customHeight="1">
      <c r="E8275" s="1" t="s">
        <v>1106</v>
      </c>
    </row>
    <row r="8276" ht="15.75" customHeight="1">
      <c r="E8276" s="1" t="s">
        <v>1106</v>
      </c>
    </row>
    <row r="8277" ht="15.75" customHeight="1">
      <c r="E8277" s="1" t="s">
        <v>1106</v>
      </c>
    </row>
    <row r="8278" ht="15.75" customHeight="1">
      <c r="E8278" s="1" t="s">
        <v>1106</v>
      </c>
    </row>
    <row r="8279" ht="15.75" customHeight="1">
      <c r="E8279" s="1" t="s">
        <v>1106</v>
      </c>
    </row>
    <row r="8280" ht="15.75" customHeight="1">
      <c r="E8280" s="1" t="s">
        <v>1106</v>
      </c>
    </row>
    <row r="8281" ht="15.75" customHeight="1">
      <c r="E8281" s="1" t="s">
        <v>1106</v>
      </c>
    </row>
    <row r="8282" ht="15.75" customHeight="1">
      <c r="E8282" s="1" t="s">
        <v>1106</v>
      </c>
    </row>
    <row r="8283" ht="15.75" customHeight="1">
      <c r="E8283" s="1" t="s">
        <v>1106</v>
      </c>
    </row>
    <row r="8284" ht="15.75" customHeight="1">
      <c r="E8284" s="1" t="s">
        <v>1106</v>
      </c>
    </row>
    <row r="8285" ht="15.75" customHeight="1">
      <c r="E8285" s="1" t="s">
        <v>1106</v>
      </c>
    </row>
    <row r="8286" ht="15.75" customHeight="1">
      <c r="E8286" s="1" t="s">
        <v>1106</v>
      </c>
    </row>
    <row r="8287" ht="15.75" customHeight="1">
      <c r="E8287" s="1" t="s">
        <v>1106</v>
      </c>
    </row>
    <row r="8288" ht="15.75" customHeight="1">
      <c r="E8288" s="1" t="s">
        <v>1106</v>
      </c>
    </row>
    <row r="8289" ht="15.75" customHeight="1">
      <c r="E8289" s="1" t="s">
        <v>1106</v>
      </c>
    </row>
    <row r="8290" ht="15.75" customHeight="1">
      <c r="E8290" s="1" t="s">
        <v>1106</v>
      </c>
    </row>
    <row r="8291" ht="15.75" customHeight="1">
      <c r="E8291" s="1" t="s">
        <v>1106</v>
      </c>
    </row>
    <row r="8292" ht="15.75" customHeight="1">
      <c r="E8292" s="1" t="s">
        <v>1106</v>
      </c>
    </row>
    <row r="8293" ht="15.75" customHeight="1">
      <c r="E8293" s="1" t="s">
        <v>1106</v>
      </c>
    </row>
    <row r="8294" ht="15.75" customHeight="1">
      <c r="E8294" s="1" t="s">
        <v>1106</v>
      </c>
    </row>
    <row r="8295" ht="15.75" customHeight="1">
      <c r="E8295" s="1" t="s">
        <v>1106</v>
      </c>
    </row>
    <row r="8296" ht="15.75" customHeight="1">
      <c r="E8296" s="1" t="s">
        <v>1106</v>
      </c>
    </row>
    <row r="8297" ht="15.75" customHeight="1">
      <c r="E8297" s="1" t="s">
        <v>1106</v>
      </c>
    </row>
    <row r="8298" ht="15.75" customHeight="1">
      <c r="E8298" s="1" t="s">
        <v>1106</v>
      </c>
    </row>
    <row r="8299" ht="15.75" customHeight="1">
      <c r="E8299" s="1" t="s">
        <v>1106</v>
      </c>
    </row>
    <row r="8300" ht="15.75" customHeight="1">
      <c r="E8300" s="1" t="s">
        <v>1106</v>
      </c>
    </row>
    <row r="8301" ht="15.75" customHeight="1">
      <c r="E8301" s="1" t="s">
        <v>1106</v>
      </c>
    </row>
    <row r="8302" ht="15.75" customHeight="1">
      <c r="E8302" s="1" t="s">
        <v>1106</v>
      </c>
    </row>
    <row r="8303" ht="15.75" customHeight="1">
      <c r="E8303" s="1" t="s">
        <v>1106</v>
      </c>
    </row>
    <row r="8304" ht="15.75" customHeight="1">
      <c r="E8304" s="1" t="s">
        <v>1106</v>
      </c>
    </row>
    <row r="8305" ht="15.75" customHeight="1">
      <c r="E8305" s="1" t="s">
        <v>1106</v>
      </c>
    </row>
    <row r="8306" ht="15.75" customHeight="1">
      <c r="E8306" s="1" t="s">
        <v>1106</v>
      </c>
    </row>
    <row r="8307" ht="15.75" customHeight="1">
      <c r="E8307" s="1" t="s">
        <v>1106</v>
      </c>
    </row>
    <row r="8308" ht="15.75" customHeight="1">
      <c r="E8308" s="1" t="s">
        <v>1106</v>
      </c>
    </row>
    <row r="8309" ht="15.75" customHeight="1">
      <c r="E8309" s="1" t="s">
        <v>1106</v>
      </c>
    </row>
    <row r="8310" ht="15.75" customHeight="1">
      <c r="E8310" s="1" t="s">
        <v>1106</v>
      </c>
    </row>
    <row r="8311" ht="15.75" customHeight="1">
      <c r="E8311" s="1" t="s">
        <v>1106</v>
      </c>
    </row>
    <row r="8312" ht="15.75" customHeight="1">
      <c r="E8312" s="1" t="s">
        <v>1106</v>
      </c>
    </row>
    <row r="8313" ht="15.75" customHeight="1">
      <c r="E8313" s="1" t="s">
        <v>1106</v>
      </c>
    </row>
    <row r="8314" ht="15.75" customHeight="1">
      <c r="E8314" s="1" t="s">
        <v>1106</v>
      </c>
    </row>
    <row r="8315" ht="15.75" customHeight="1">
      <c r="E8315" s="1" t="s">
        <v>1106</v>
      </c>
    </row>
    <row r="8316" ht="15.75" customHeight="1">
      <c r="E8316" s="1" t="s">
        <v>1106</v>
      </c>
    </row>
    <row r="8317" ht="15.75" customHeight="1">
      <c r="E8317" s="1" t="s">
        <v>1106</v>
      </c>
    </row>
    <row r="8318" ht="15.75" customHeight="1">
      <c r="E8318" s="1" t="s">
        <v>1106</v>
      </c>
    </row>
    <row r="8319" ht="15.75" customHeight="1">
      <c r="E8319" s="1" t="s">
        <v>1106</v>
      </c>
    </row>
    <row r="8320" ht="15.75" customHeight="1">
      <c r="E8320" s="1" t="s">
        <v>1106</v>
      </c>
    </row>
    <row r="8321" ht="15.75" customHeight="1">
      <c r="E8321" s="1" t="s">
        <v>1106</v>
      </c>
    </row>
    <row r="8322" ht="15.75" customHeight="1">
      <c r="E8322" s="1" t="s">
        <v>1106</v>
      </c>
    </row>
    <row r="8323" ht="15.75" customHeight="1">
      <c r="E8323" s="1" t="s">
        <v>1106</v>
      </c>
    </row>
    <row r="8324" ht="15.75" customHeight="1">
      <c r="E8324" s="1" t="s">
        <v>1106</v>
      </c>
    </row>
    <row r="8325" ht="15.75" customHeight="1">
      <c r="E8325" s="1" t="s">
        <v>1106</v>
      </c>
    </row>
    <row r="8326" ht="15.75" customHeight="1">
      <c r="E8326" s="1" t="s">
        <v>1106</v>
      </c>
    </row>
    <row r="8327" ht="15.75" customHeight="1">
      <c r="E8327" s="1" t="s">
        <v>1106</v>
      </c>
    </row>
    <row r="8328" ht="15.75" customHeight="1">
      <c r="E8328" s="1" t="s">
        <v>1106</v>
      </c>
    </row>
    <row r="8329" ht="15.75" customHeight="1">
      <c r="E8329" s="1" t="s">
        <v>1106</v>
      </c>
    </row>
    <row r="8330" ht="15.75" customHeight="1">
      <c r="E8330" s="1" t="s">
        <v>1106</v>
      </c>
    </row>
    <row r="8331" ht="15.75" customHeight="1">
      <c r="E8331" s="1" t="s">
        <v>1106</v>
      </c>
    </row>
    <row r="8332" ht="15.75" customHeight="1">
      <c r="E8332" s="1" t="s">
        <v>1106</v>
      </c>
    </row>
    <row r="8333" ht="15.75" customHeight="1">
      <c r="E8333" s="1" t="s">
        <v>1106</v>
      </c>
    </row>
    <row r="8334" ht="15.75" customHeight="1">
      <c r="E8334" s="1" t="s">
        <v>1106</v>
      </c>
    </row>
    <row r="8335" ht="15.75" customHeight="1">
      <c r="E8335" s="1" t="s">
        <v>1106</v>
      </c>
    </row>
    <row r="8336" ht="15.75" customHeight="1">
      <c r="E8336" s="1" t="s">
        <v>1106</v>
      </c>
    </row>
    <row r="8337" ht="15.75" customHeight="1">
      <c r="E8337" s="1" t="s">
        <v>1106</v>
      </c>
    </row>
    <row r="8338" ht="15.75" customHeight="1">
      <c r="E8338" s="1" t="s">
        <v>1106</v>
      </c>
    </row>
    <row r="8339" ht="15.75" customHeight="1">
      <c r="E8339" s="1" t="s">
        <v>1106</v>
      </c>
    </row>
    <row r="8340" ht="15.75" customHeight="1">
      <c r="E8340" s="1" t="s">
        <v>1106</v>
      </c>
    </row>
    <row r="8341" ht="15.75" customHeight="1">
      <c r="E8341" s="1" t="s">
        <v>1106</v>
      </c>
    </row>
    <row r="8342" ht="15.75" customHeight="1">
      <c r="E8342" s="1" t="s">
        <v>1106</v>
      </c>
    </row>
    <row r="8343" ht="15.75" customHeight="1">
      <c r="E8343" s="1" t="s">
        <v>1106</v>
      </c>
    </row>
    <row r="8344" ht="15.75" customHeight="1">
      <c r="E8344" s="1" t="s">
        <v>1106</v>
      </c>
    </row>
    <row r="8345" ht="15.75" customHeight="1">
      <c r="E8345" s="1" t="s">
        <v>1106</v>
      </c>
    </row>
    <row r="8346" ht="15.75" customHeight="1">
      <c r="E8346" s="1" t="s">
        <v>1106</v>
      </c>
    </row>
    <row r="8347" ht="15.75" customHeight="1">
      <c r="E8347" s="1" t="s">
        <v>1106</v>
      </c>
    </row>
    <row r="8348" ht="15.75" customHeight="1">
      <c r="E8348" s="1" t="s">
        <v>1106</v>
      </c>
    </row>
    <row r="8349" ht="15.75" customHeight="1">
      <c r="E8349" s="1" t="s">
        <v>1106</v>
      </c>
    </row>
    <row r="8350" ht="15.75" customHeight="1">
      <c r="E8350" s="1" t="s">
        <v>1106</v>
      </c>
    </row>
    <row r="8351" ht="15.75" customHeight="1">
      <c r="E8351" s="1" t="s">
        <v>1106</v>
      </c>
    </row>
    <row r="8352" ht="15.75" customHeight="1">
      <c r="E8352" s="1" t="s">
        <v>1106</v>
      </c>
    </row>
    <row r="8353" ht="15.75" customHeight="1">
      <c r="E8353" s="1" t="s">
        <v>1106</v>
      </c>
    </row>
    <row r="8354" ht="15.75" customHeight="1">
      <c r="E8354" s="1" t="s">
        <v>1106</v>
      </c>
    </row>
    <row r="8355" ht="15.75" customHeight="1">
      <c r="E8355" s="1" t="s">
        <v>1106</v>
      </c>
    </row>
    <row r="8356" ht="15.75" customHeight="1">
      <c r="E8356" s="1" t="s">
        <v>1106</v>
      </c>
    </row>
    <row r="8357" ht="15.75" customHeight="1">
      <c r="E8357" s="1" t="s">
        <v>1106</v>
      </c>
    </row>
    <row r="8358" ht="15.75" customHeight="1">
      <c r="E8358" s="1" t="s">
        <v>1106</v>
      </c>
    </row>
    <row r="8359" ht="15.75" customHeight="1">
      <c r="E8359" s="1" t="s">
        <v>1106</v>
      </c>
    </row>
    <row r="8360" ht="15.75" customHeight="1">
      <c r="E8360" s="1" t="s">
        <v>1106</v>
      </c>
    </row>
    <row r="8361" ht="15.75" customHeight="1">
      <c r="E8361" s="1" t="s">
        <v>1106</v>
      </c>
    </row>
    <row r="8362" ht="15.75" customHeight="1">
      <c r="E8362" s="1" t="s">
        <v>1106</v>
      </c>
    </row>
    <row r="8363" ht="15.75" customHeight="1">
      <c r="E8363" s="1" t="s">
        <v>1106</v>
      </c>
    </row>
    <row r="8364" ht="15.75" customHeight="1">
      <c r="E8364" s="1" t="s">
        <v>1106</v>
      </c>
    </row>
    <row r="8365" ht="15.75" customHeight="1">
      <c r="E8365" s="1" t="s">
        <v>1106</v>
      </c>
    </row>
    <row r="8366" ht="15.75" customHeight="1">
      <c r="E8366" s="1" t="s">
        <v>1106</v>
      </c>
    </row>
    <row r="8367" ht="15.75" customHeight="1">
      <c r="E8367" s="1" t="s">
        <v>1106</v>
      </c>
    </row>
    <row r="8368" ht="15.75" customHeight="1">
      <c r="E8368" s="1" t="s">
        <v>1106</v>
      </c>
    </row>
    <row r="8369" ht="15.75" customHeight="1">
      <c r="E8369" s="1" t="s">
        <v>1106</v>
      </c>
    </row>
    <row r="8370" ht="15.75" customHeight="1">
      <c r="E8370" s="1" t="s">
        <v>1106</v>
      </c>
    </row>
    <row r="8371" ht="15.75" customHeight="1">
      <c r="E8371" s="1" t="s">
        <v>1106</v>
      </c>
    </row>
    <row r="8372" ht="15.75" customHeight="1">
      <c r="E8372" s="1" t="s">
        <v>1106</v>
      </c>
    </row>
    <row r="8373" ht="15.75" customHeight="1">
      <c r="E8373" s="1" t="s">
        <v>1106</v>
      </c>
    </row>
    <row r="8374" ht="15.75" customHeight="1">
      <c r="E8374" s="1" t="s">
        <v>1106</v>
      </c>
    </row>
    <row r="8375" ht="15.75" customHeight="1">
      <c r="E8375" s="1" t="s">
        <v>1106</v>
      </c>
    </row>
    <row r="8376" ht="15.75" customHeight="1">
      <c r="E8376" s="1" t="s">
        <v>1106</v>
      </c>
    </row>
    <row r="8377" ht="15.75" customHeight="1">
      <c r="E8377" s="1" t="s">
        <v>1106</v>
      </c>
    </row>
    <row r="8378" ht="15.75" customHeight="1">
      <c r="E8378" s="1" t="s">
        <v>1106</v>
      </c>
    </row>
    <row r="8379" ht="15.75" customHeight="1">
      <c r="E8379" s="1" t="s">
        <v>1106</v>
      </c>
    </row>
    <row r="8380" ht="15.75" customHeight="1">
      <c r="E8380" s="1" t="s">
        <v>1106</v>
      </c>
    </row>
    <row r="8381" ht="15.75" customHeight="1">
      <c r="E8381" s="1" t="s">
        <v>1106</v>
      </c>
    </row>
    <row r="8382" ht="15.75" customHeight="1">
      <c r="E8382" s="1" t="s">
        <v>1106</v>
      </c>
    </row>
    <row r="8383" ht="15.75" customHeight="1">
      <c r="E8383" s="1" t="s">
        <v>1106</v>
      </c>
    </row>
    <row r="8384" ht="15.75" customHeight="1">
      <c r="E8384" s="1" t="s">
        <v>1106</v>
      </c>
    </row>
    <row r="8385" ht="15.75" customHeight="1">
      <c r="E8385" s="1" t="s">
        <v>1106</v>
      </c>
    </row>
    <row r="8386" ht="15.75" customHeight="1">
      <c r="E8386" s="1" t="s">
        <v>1106</v>
      </c>
    </row>
    <row r="8387" ht="15.75" customHeight="1">
      <c r="E8387" s="1" t="s">
        <v>1106</v>
      </c>
    </row>
    <row r="8388" ht="15.75" customHeight="1">
      <c r="E8388" s="1" t="s">
        <v>1106</v>
      </c>
    </row>
    <row r="8389" ht="15.75" customHeight="1">
      <c r="E8389" s="1" t="s">
        <v>1106</v>
      </c>
    </row>
    <row r="8390" ht="15.75" customHeight="1">
      <c r="E8390" s="1" t="s">
        <v>1106</v>
      </c>
    </row>
    <row r="8391" ht="15.75" customHeight="1">
      <c r="E8391" s="1" t="s">
        <v>1106</v>
      </c>
    </row>
    <row r="8392" ht="15.75" customHeight="1">
      <c r="E8392" s="1" t="s">
        <v>1106</v>
      </c>
    </row>
    <row r="8393" ht="15.75" customHeight="1">
      <c r="E8393" s="1" t="s">
        <v>1106</v>
      </c>
    </row>
    <row r="8394" ht="15.75" customHeight="1">
      <c r="E8394" s="1" t="s">
        <v>1106</v>
      </c>
    </row>
    <row r="8395" ht="15.75" customHeight="1">
      <c r="E8395" s="1" t="s">
        <v>1106</v>
      </c>
    </row>
    <row r="8396" ht="15.75" customHeight="1">
      <c r="E8396" s="1" t="s">
        <v>1106</v>
      </c>
    </row>
    <row r="8397" ht="15.75" customHeight="1">
      <c r="E8397" s="1" t="s">
        <v>1106</v>
      </c>
    </row>
    <row r="8398" ht="15.75" customHeight="1">
      <c r="E8398" s="1" t="s">
        <v>1106</v>
      </c>
    </row>
    <row r="8399" ht="15.75" customHeight="1">
      <c r="E8399" s="1" t="s">
        <v>1106</v>
      </c>
    </row>
    <row r="8400" ht="15.75" customHeight="1">
      <c r="E8400" s="1" t="s">
        <v>1106</v>
      </c>
    </row>
    <row r="8401" ht="15.75" customHeight="1">
      <c r="E8401" s="1" t="s">
        <v>1106</v>
      </c>
    </row>
    <row r="8402" ht="15.75" customHeight="1">
      <c r="E8402" s="1" t="s">
        <v>1106</v>
      </c>
    </row>
    <row r="8403" ht="15.75" customHeight="1">
      <c r="E8403" s="1" t="s">
        <v>1106</v>
      </c>
    </row>
    <row r="8404" ht="15.75" customHeight="1">
      <c r="E8404" s="1" t="s">
        <v>1106</v>
      </c>
    </row>
    <row r="8405" ht="15.75" customHeight="1">
      <c r="E8405" s="1" t="s">
        <v>1106</v>
      </c>
    </row>
    <row r="8406" ht="15.75" customHeight="1">
      <c r="E8406" s="1" t="s">
        <v>1106</v>
      </c>
    </row>
    <row r="8407" ht="15.75" customHeight="1">
      <c r="E8407" s="1" t="s">
        <v>1106</v>
      </c>
    </row>
    <row r="8408" ht="15.75" customHeight="1">
      <c r="E8408" s="1" t="s">
        <v>1106</v>
      </c>
    </row>
    <row r="8409" ht="15.75" customHeight="1">
      <c r="E8409" s="1" t="s">
        <v>1106</v>
      </c>
    </row>
    <row r="8410" ht="15.75" customHeight="1">
      <c r="E8410" s="1" t="s">
        <v>1106</v>
      </c>
    </row>
    <row r="8411" ht="15.75" customHeight="1">
      <c r="E8411" s="1" t="s">
        <v>1106</v>
      </c>
    </row>
    <row r="8412" ht="15.75" customHeight="1">
      <c r="E8412" s="1" t="s">
        <v>1106</v>
      </c>
    </row>
    <row r="8413" ht="15.75" customHeight="1">
      <c r="E8413" s="1" t="s">
        <v>1106</v>
      </c>
    </row>
    <row r="8414" ht="15.75" customHeight="1">
      <c r="E8414" s="1" t="s">
        <v>1106</v>
      </c>
    </row>
    <row r="8415" ht="15.75" customHeight="1">
      <c r="E8415" s="1" t="s">
        <v>1106</v>
      </c>
    </row>
    <row r="8416" ht="15.75" customHeight="1">
      <c r="E8416" s="1" t="s">
        <v>1106</v>
      </c>
    </row>
    <row r="8417" ht="15.75" customHeight="1">
      <c r="E8417" s="1" t="s">
        <v>1106</v>
      </c>
    </row>
    <row r="8418" ht="15.75" customHeight="1">
      <c r="E8418" s="1" t="s">
        <v>1106</v>
      </c>
    </row>
    <row r="8419" ht="15.75" customHeight="1">
      <c r="E8419" s="1" t="s">
        <v>1106</v>
      </c>
    </row>
    <row r="8420" ht="15.75" customHeight="1">
      <c r="E8420" s="1" t="s">
        <v>1106</v>
      </c>
    </row>
    <row r="8421" ht="15.75" customHeight="1">
      <c r="E8421" s="1" t="s">
        <v>1106</v>
      </c>
    </row>
    <row r="8422" ht="15.75" customHeight="1">
      <c r="E8422" s="1" t="s">
        <v>1106</v>
      </c>
    </row>
    <row r="8423" ht="15.75" customHeight="1">
      <c r="E8423" s="1" t="s">
        <v>1106</v>
      </c>
    </row>
    <row r="8424" ht="15.75" customHeight="1">
      <c r="E8424" s="1" t="s">
        <v>1106</v>
      </c>
    </row>
    <row r="8425" ht="15.75" customHeight="1">
      <c r="E8425" s="1" t="s">
        <v>1106</v>
      </c>
    </row>
    <row r="8426" ht="15.75" customHeight="1">
      <c r="E8426" s="1" t="s">
        <v>1106</v>
      </c>
    </row>
    <row r="8427" ht="15.75" customHeight="1">
      <c r="E8427" s="1" t="s">
        <v>1106</v>
      </c>
    </row>
    <row r="8428" ht="15.75" customHeight="1">
      <c r="E8428" s="1" t="s">
        <v>1106</v>
      </c>
    </row>
    <row r="8429" ht="15.75" customHeight="1">
      <c r="E8429" s="1" t="s">
        <v>1106</v>
      </c>
    </row>
    <row r="8430" ht="15.75" customHeight="1">
      <c r="E8430" s="1" t="s">
        <v>1106</v>
      </c>
    </row>
    <row r="8431" ht="15.75" customHeight="1">
      <c r="E8431" s="1" t="s">
        <v>1106</v>
      </c>
    </row>
    <row r="8432" ht="15.75" customHeight="1">
      <c r="E8432" s="1" t="s">
        <v>1106</v>
      </c>
    </row>
    <row r="8433" ht="15.75" customHeight="1">
      <c r="E8433" s="1" t="s">
        <v>1106</v>
      </c>
    </row>
    <row r="8434" ht="15.75" customHeight="1">
      <c r="E8434" s="1" t="s">
        <v>1106</v>
      </c>
    </row>
    <row r="8435" ht="15.75" customHeight="1">
      <c r="E8435" s="1" t="s">
        <v>1106</v>
      </c>
    </row>
    <row r="8436" ht="15.75" customHeight="1">
      <c r="E8436" s="1" t="s">
        <v>1106</v>
      </c>
    </row>
    <row r="8437" ht="15.75" customHeight="1">
      <c r="E8437" s="1" t="s">
        <v>1106</v>
      </c>
    </row>
    <row r="8438" ht="15.75" customHeight="1">
      <c r="E8438" s="1" t="s">
        <v>1106</v>
      </c>
    </row>
    <row r="8439" ht="15.75" customHeight="1">
      <c r="E8439" s="1" t="s">
        <v>1106</v>
      </c>
    </row>
    <row r="8440" ht="15.75" customHeight="1">
      <c r="E8440" s="1" t="s">
        <v>1106</v>
      </c>
    </row>
    <row r="8441" ht="15.75" customHeight="1">
      <c r="E8441" s="1" t="s">
        <v>1106</v>
      </c>
    </row>
    <row r="8442" ht="15.75" customHeight="1">
      <c r="E8442" s="1" t="s">
        <v>1106</v>
      </c>
    </row>
    <row r="8443" ht="15.75" customHeight="1">
      <c r="E8443" s="1" t="s">
        <v>1106</v>
      </c>
    </row>
    <row r="8444" ht="15.75" customHeight="1">
      <c r="E8444" s="1" t="s">
        <v>1106</v>
      </c>
    </row>
    <row r="8445" ht="15.75" customHeight="1">
      <c r="E8445" s="1" t="s">
        <v>1106</v>
      </c>
    </row>
    <row r="8446" ht="15.75" customHeight="1">
      <c r="E8446" s="1" t="s">
        <v>1106</v>
      </c>
    </row>
    <row r="8447" ht="15.75" customHeight="1">
      <c r="E8447" s="1" t="s">
        <v>1106</v>
      </c>
    </row>
    <row r="8448" ht="15.75" customHeight="1">
      <c r="E8448" s="1" t="s">
        <v>1106</v>
      </c>
    </row>
    <row r="8449" ht="15.75" customHeight="1">
      <c r="E8449" s="1" t="s">
        <v>1106</v>
      </c>
    </row>
    <row r="8450" ht="15.75" customHeight="1">
      <c r="E8450" s="1" t="s">
        <v>1106</v>
      </c>
    </row>
    <row r="8451" ht="15.75" customHeight="1">
      <c r="E8451" s="1" t="s">
        <v>1106</v>
      </c>
    </row>
    <row r="8452" ht="15.75" customHeight="1">
      <c r="E8452" s="1" t="s">
        <v>1106</v>
      </c>
    </row>
    <row r="8453" ht="15.75" customHeight="1">
      <c r="E8453" s="1" t="s">
        <v>1106</v>
      </c>
    </row>
    <row r="8454" ht="15.75" customHeight="1">
      <c r="E8454" s="1" t="s">
        <v>1106</v>
      </c>
    </row>
    <row r="8455" ht="15.75" customHeight="1">
      <c r="E8455" s="1" t="s">
        <v>1106</v>
      </c>
    </row>
    <row r="8456" ht="15.75" customHeight="1">
      <c r="E8456" s="1" t="s">
        <v>1106</v>
      </c>
    </row>
    <row r="8457" ht="15.75" customHeight="1">
      <c r="E8457" s="1" t="s">
        <v>1106</v>
      </c>
    </row>
    <row r="8458" ht="15.75" customHeight="1">
      <c r="E8458" s="1" t="s">
        <v>1106</v>
      </c>
    </row>
    <row r="8459" ht="15.75" customHeight="1">
      <c r="E8459" s="1" t="s">
        <v>1106</v>
      </c>
    </row>
    <row r="8460" ht="15.75" customHeight="1">
      <c r="E8460" s="1" t="s">
        <v>1106</v>
      </c>
    </row>
    <row r="8461" ht="15.75" customHeight="1">
      <c r="E8461" s="1" t="s">
        <v>1106</v>
      </c>
    </row>
    <row r="8462" ht="15.75" customHeight="1">
      <c r="E8462" s="1" t="s">
        <v>1106</v>
      </c>
    </row>
    <row r="8463" ht="15.75" customHeight="1">
      <c r="E8463" s="1" t="s">
        <v>1106</v>
      </c>
    </row>
    <row r="8464" ht="15.75" customHeight="1">
      <c r="E8464" s="1" t="s">
        <v>1106</v>
      </c>
    </row>
    <row r="8465" ht="15.75" customHeight="1">
      <c r="E8465" s="1" t="s">
        <v>1106</v>
      </c>
    </row>
    <row r="8466" ht="15.75" customHeight="1">
      <c r="E8466" s="1" t="s">
        <v>1106</v>
      </c>
    </row>
    <row r="8467" ht="15.75" customHeight="1">
      <c r="E8467" s="1" t="s">
        <v>1106</v>
      </c>
    </row>
    <row r="8468" ht="15.75" customHeight="1">
      <c r="E8468" s="1" t="s">
        <v>1106</v>
      </c>
    </row>
    <row r="8469" ht="15.75" customHeight="1">
      <c r="E8469" s="1" t="s">
        <v>1106</v>
      </c>
    </row>
    <row r="8470" ht="15.75" customHeight="1">
      <c r="E8470" s="1" t="s">
        <v>1106</v>
      </c>
    </row>
    <row r="8471" ht="15.75" customHeight="1">
      <c r="E8471" s="1" t="s">
        <v>1106</v>
      </c>
    </row>
    <row r="8472" ht="15.75" customHeight="1">
      <c r="E8472" s="1" t="s">
        <v>1106</v>
      </c>
    </row>
    <row r="8473" ht="15.75" customHeight="1">
      <c r="E8473" s="1" t="s">
        <v>1106</v>
      </c>
    </row>
    <row r="8474" ht="15.75" customHeight="1">
      <c r="E8474" s="1" t="s">
        <v>1106</v>
      </c>
    </row>
    <row r="8475" ht="15.75" customHeight="1">
      <c r="E8475" s="1" t="s">
        <v>1106</v>
      </c>
    </row>
    <row r="8476" ht="15.75" customHeight="1">
      <c r="E8476" s="1" t="s">
        <v>1106</v>
      </c>
    </row>
    <row r="8477" ht="15.75" customHeight="1">
      <c r="E8477" s="1" t="s">
        <v>1106</v>
      </c>
    </row>
    <row r="8478" ht="15.75" customHeight="1">
      <c r="E8478" s="1" t="s">
        <v>1106</v>
      </c>
    </row>
    <row r="8479" ht="15.75" customHeight="1">
      <c r="E8479" s="1" t="s">
        <v>1106</v>
      </c>
    </row>
    <row r="8480" ht="15.75" customHeight="1">
      <c r="E8480" s="1" t="s">
        <v>1106</v>
      </c>
    </row>
    <row r="8481" ht="15.75" customHeight="1">
      <c r="E8481" s="1" t="s">
        <v>1106</v>
      </c>
    </row>
    <row r="8482" ht="15.75" customHeight="1">
      <c r="E8482" s="1" t="s">
        <v>1106</v>
      </c>
    </row>
    <row r="8483" ht="15.75" customHeight="1">
      <c r="E8483" s="1" t="s">
        <v>1106</v>
      </c>
    </row>
    <row r="8484" ht="15.75" customHeight="1">
      <c r="E8484" s="1" t="s">
        <v>1106</v>
      </c>
    </row>
    <row r="8485" ht="15.75" customHeight="1">
      <c r="E8485" s="1" t="s">
        <v>1106</v>
      </c>
    </row>
    <row r="8486" ht="15.75" customHeight="1">
      <c r="E8486" s="1" t="s">
        <v>1106</v>
      </c>
    </row>
    <row r="8487" ht="15.75" customHeight="1">
      <c r="E8487" s="1" t="s">
        <v>1106</v>
      </c>
    </row>
    <row r="8488" ht="15.75" customHeight="1">
      <c r="E8488" s="1" t="s">
        <v>1106</v>
      </c>
    </row>
    <row r="8489" ht="15.75" customHeight="1">
      <c r="E8489" s="1" t="s">
        <v>1106</v>
      </c>
    </row>
    <row r="8490" ht="15.75" customHeight="1">
      <c r="E8490" s="1" t="s">
        <v>1106</v>
      </c>
    </row>
    <row r="8491" ht="15.75" customHeight="1">
      <c r="E8491" s="1" t="s">
        <v>1106</v>
      </c>
    </row>
    <row r="8492" ht="15.75" customHeight="1">
      <c r="E8492" s="1" t="s">
        <v>1106</v>
      </c>
    </row>
    <row r="8493" ht="15.75" customHeight="1">
      <c r="E8493" s="1" t="s">
        <v>1106</v>
      </c>
    </row>
    <row r="8494" ht="15.75" customHeight="1">
      <c r="E8494" s="1" t="s">
        <v>1106</v>
      </c>
    </row>
    <row r="8495" ht="15.75" customHeight="1">
      <c r="E8495" s="1" t="s">
        <v>1106</v>
      </c>
    </row>
    <row r="8496" ht="15.75" customHeight="1">
      <c r="E8496" s="1" t="s">
        <v>1106</v>
      </c>
    </row>
    <row r="8497" ht="15.75" customHeight="1">
      <c r="E8497" s="1" t="s">
        <v>1106</v>
      </c>
    </row>
    <row r="8498" ht="15.75" customHeight="1">
      <c r="E8498" s="1" t="s">
        <v>1106</v>
      </c>
    </row>
    <row r="8499" ht="15.75" customHeight="1">
      <c r="E8499" s="1" t="s">
        <v>1106</v>
      </c>
    </row>
    <row r="8500" ht="15.75" customHeight="1">
      <c r="E8500" s="1" t="s">
        <v>1106</v>
      </c>
    </row>
    <row r="8501" ht="15.75" customHeight="1">
      <c r="E8501" s="1" t="s">
        <v>1106</v>
      </c>
    </row>
    <row r="8502" ht="15.75" customHeight="1">
      <c r="E8502" s="1" t="s">
        <v>1106</v>
      </c>
    </row>
    <row r="8503" ht="15.75" customHeight="1">
      <c r="E8503" s="1" t="s">
        <v>1106</v>
      </c>
    </row>
    <row r="8504" ht="15.75" customHeight="1">
      <c r="E8504" s="1" t="s">
        <v>1106</v>
      </c>
    </row>
    <row r="8505" ht="15.75" customHeight="1">
      <c r="E8505" s="1" t="s">
        <v>1106</v>
      </c>
    </row>
    <row r="8506" ht="15.75" customHeight="1">
      <c r="E8506" s="1" t="s">
        <v>1106</v>
      </c>
    </row>
    <row r="8507" ht="15.75" customHeight="1">
      <c r="E8507" s="1" t="s">
        <v>1106</v>
      </c>
    </row>
    <row r="8508" ht="15.75" customHeight="1">
      <c r="E8508" s="1" t="s">
        <v>1106</v>
      </c>
    </row>
    <row r="8509" ht="15.75" customHeight="1">
      <c r="E8509" s="1" t="s">
        <v>1106</v>
      </c>
    </row>
    <row r="8510" ht="15.75" customHeight="1">
      <c r="E8510" s="1" t="s">
        <v>1106</v>
      </c>
    </row>
    <row r="8511" ht="15.75" customHeight="1">
      <c r="E8511" s="1" t="s">
        <v>1106</v>
      </c>
    </row>
    <row r="8512" ht="15.75" customHeight="1">
      <c r="E8512" s="1" t="s">
        <v>1106</v>
      </c>
    </row>
    <row r="8513" ht="15.75" customHeight="1">
      <c r="E8513" s="1" t="s">
        <v>1106</v>
      </c>
    </row>
    <row r="8514" ht="15.75" customHeight="1">
      <c r="E8514" s="1" t="s">
        <v>1106</v>
      </c>
    </row>
    <row r="8515" ht="15.75" customHeight="1">
      <c r="E8515" s="1" t="s">
        <v>1106</v>
      </c>
    </row>
    <row r="8516" ht="15.75" customHeight="1">
      <c r="E8516" s="1" t="s">
        <v>1106</v>
      </c>
    </row>
    <row r="8517" ht="15.75" customHeight="1">
      <c r="E8517" s="1" t="s">
        <v>1106</v>
      </c>
    </row>
    <row r="8518" ht="15.75" customHeight="1">
      <c r="E8518" s="1" t="s">
        <v>1106</v>
      </c>
    </row>
    <row r="8519" ht="15.75" customHeight="1">
      <c r="E8519" s="1" t="s">
        <v>1106</v>
      </c>
    </row>
    <row r="8520" ht="15.75" customHeight="1">
      <c r="E8520" s="1" t="s">
        <v>1106</v>
      </c>
    </row>
    <row r="8521" ht="15.75" customHeight="1">
      <c r="E8521" s="1" t="s">
        <v>1106</v>
      </c>
    </row>
    <row r="8522" ht="15.75" customHeight="1">
      <c r="E8522" s="1" t="s">
        <v>1106</v>
      </c>
    </row>
    <row r="8523" ht="15.75" customHeight="1">
      <c r="E8523" s="1" t="s">
        <v>1106</v>
      </c>
    </row>
    <row r="8524" ht="15.75" customHeight="1">
      <c r="E8524" s="1" t="s">
        <v>1106</v>
      </c>
    </row>
    <row r="8525" ht="15.75" customHeight="1">
      <c r="E8525" s="1" t="s">
        <v>1106</v>
      </c>
    </row>
    <row r="8526" ht="15.75" customHeight="1">
      <c r="E8526" s="1" t="s">
        <v>1106</v>
      </c>
    </row>
    <row r="8527" ht="15.75" customHeight="1">
      <c r="E8527" s="1" t="s">
        <v>1106</v>
      </c>
    </row>
    <row r="8528" ht="15.75" customHeight="1">
      <c r="E8528" s="1" t="s">
        <v>1106</v>
      </c>
    </row>
    <row r="8529" ht="15.75" customHeight="1">
      <c r="E8529" s="1" t="s">
        <v>1106</v>
      </c>
    </row>
    <row r="8530" ht="15.75" customHeight="1">
      <c r="E8530" s="1" t="s">
        <v>1106</v>
      </c>
    </row>
    <row r="8531" ht="15.75" customHeight="1">
      <c r="E8531" s="1" t="s">
        <v>1106</v>
      </c>
    </row>
    <row r="8532" ht="15.75" customHeight="1">
      <c r="E8532" s="1" t="s">
        <v>1106</v>
      </c>
    </row>
    <row r="8533" ht="15.75" customHeight="1">
      <c r="E8533" s="1" t="s">
        <v>1106</v>
      </c>
    </row>
    <row r="8534" ht="15.75" customHeight="1">
      <c r="E8534" s="1" t="s">
        <v>1106</v>
      </c>
    </row>
    <row r="8535" ht="15.75" customHeight="1">
      <c r="E8535" s="1" t="s">
        <v>1106</v>
      </c>
    </row>
    <row r="8536" ht="15.75" customHeight="1">
      <c r="E8536" s="1" t="s">
        <v>1106</v>
      </c>
    </row>
    <row r="8537" ht="15.75" customHeight="1">
      <c r="E8537" s="1" t="s">
        <v>1106</v>
      </c>
    </row>
    <row r="8538" ht="15.75" customHeight="1">
      <c r="E8538" s="1" t="s">
        <v>1106</v>
      </c>
    </row>
    <row r="8539" ht="15.75" customHeight="1">
      <c r="E8539" s="1" t="s">
        <v>1106</v>
      </c>
    </row>
    <row r="8540" ht="15.75" customHeight="1">
      <c r="E8540" s="1" t="s">
        <v>1106</v>
      </c>
    </row>
    <row r="8541" ht="15.75" customHeight="1">
      <c r="E8541" s="1" t="s">
        <v>1106</v>
      </c>
    </row>
    <row r="8542" ht="15.75" customHeight="1">
      <c r="E8542" s="1" t="s">
        <v>1106</v>
      </c>
    </row>
    <row r="8543" ht="15.75" customHeight="1">
      <c r="E8543" s="1" t="s">
        <v>1106</v>
      </c>
    </row>
    <row r="8544" ht="15.75" customHeight="1">
      <c r="E8544" s="1" t="s">
        <v>1106</v>
      </c>
    </row>
    <row r="8545" ht="15.75" customHeight="1">
      <c r="E8545" s="1" t="s">
        <v>1106</v>
      </c>
    </row>
    <row r="8546" ht="15.75" customHeight="1">
      <c r="E8546" s="1" t="s">
        <v>1106</v>
      </c>
    </row>
    <row r="8547" ht="15.75" customHeight="1">
      <c r="E8547" s="1" t="s">
        <v>1106</v>
      </c>
    </row>
    <row r="8548" ht="15.75" customHeight="1">
      <c r="E8548" s="1" t="s">
        <v>1106</v>
      </c>
    </row>
    <row r="8549" ht="15.75" customHeight="1">
      <c r="E8549" s="1" t="s">
        <v>1106</v>
      </c>
    </row>
    <row r="8550" ht="15.75" customHeight="1">
      <c r="E8550" s="1" t="s">
        <v>1106</v>
      </c>
    </row>
    <row r="8551" ht="15.75" customHeight="1">
      <c r="E8551" s="1" t="s">
        <v>1106</v>
      </c>
    </row>
    <row r="8552" ht="15.75" customHeight="1">
      <c r="E8552" s="1" t="s">
        <v>1106</v>
      </c>
    </row>
    <row r="8553" ht="15.75" customHeight="1">
      <c r="E8553" s="1" t="s">
        <v>1106</v>
      </c>
    </row>
    <row r="8554" ht="15.75" customHeight="1">
      <c r="E8554" s="1" t="s">
        <v>1106</v>
      </c>
    </row>
    <row r="8555" ht="15.75" customHeight="1">
      <c r="E8555" s="1" t="s">
        <v>1106</v>
      </c>
    </row>
    <row r="8556" ht="15.75" customHeight="1">
      <c r="E8556" s="1" t="s">
        <v>1106</v>
      </c>
    </row>
    <row r="8557" ht="15.75" customHeight="1">
      <c r="E8557" s="1" t="s">
        <v>1106</v>
      </c>
    </row>
    <row r="8558" ht="15.75" customHeight="1">
      <c r="E8558" s="1" t="s">
        <v>1106</v>
      </c>
    </row>
    <row r="8559" ht="15.75" customHeight="1">
      <c r="E8559" s="1" t="s">
        <v>1106</v>
      </c>
    </row>
    <row r="8560" ht="15.75" customHeight="1">
      <c r="E8560" s="1" t="s">
        <v>1106</v>
      </c>
    </row>
    <row r="8561" ht="15.75" customHeight="1">
      <c r="E8561" s="1" t="s">
        <v>1106</v>
      </c>
    </row>
    <row r="8562" ht="15.75" customHeight="1">
      <c r="E8562" s="1" t="s">
        <v>1106</v>
      </c>
    </row>
    <row r="8563" ht="15.75" customHeight="1">
      <c r="E8563" s="1" t="s">
        <v>1106</v>
      </c>
    </row>
    <row r="8564" ht="15.75" customHeight="1">
      <c r="E8564" s="1" t="s">
        <v>1106</v>
      </c>
    </row>
    <row r="8565" ht="15.75" customHeight="1">
      <c r="E8565" s="1" t="s">
        <v>1106</v>
      </c>
    </row>
    <row r="8566" ht="15.75" customHeight="1">
      <c r="E8566" s="1" t="s">
        <v>1106</v>
      </c>
    </row>
    <row r="8567" ht="15.75" customHeight="1">
      <c r="E8567" s="1" t="s">
        <v>1106</v>
      </c>
    </row>
    <row r="8568" ht="15.75" customHeight="1">
      <c r="E8568" s="1" t="s">
        <v>1106</v>
      </c>
    </row>
    <row r="8569" ht="15.75" customHeight="1">
      <c r="E8569" s="1" t="s">
        <v>1106</v>
      </c>
    </row>
    <row r="8570" ht="15.75" customHeight="1">
      <c r="E8570" s="1" t="s">
        <v>1106</v>
      </c>
    </row>
    <row r="8571" ht="15.75" customHeight="1">
      <c r="E8571" s="1" t="s">
        <v>1106</v>
      </c>
    </row>
    <row r="8572" ht="15.75" customHeight="1">
      <c r="E8572" s="1" t="s">
        <v>1106</v>
      </c>
    </row>
    <row r="8573" ht="15.75" customHeight="1">
      <c r="E8573" s="1" t="s">
        <v>1106</v>
      </c>
    </row>
    <row r="8574" ht="15.75" customHeight="1">
      <c r="E8574" s="1" t="s">
        <v>1106</v>
      </c>
    </row>
    <row r="8575" ht="15.75" customHeight="1">
      <c r="E8575" s="1" t="s">
        <v>1106</v>
      </c>
    </row>
    <row r="8576" ht="15.75" customHeight="1">
      <c r="E8576" s="1" t="s">
        <v>1106</v>
      </c>
    </row>
    <row r="8577" ht="15.75" customHeight="1">
      <c r="E8577" s="1" t="s">
        <v>1106</v>
      </c>
    </row>
    <row r="8578" ht="15.75" customHeight="1">
      <c r="E8578" s="1" t="s">
        <v>1106</v>
      </c>
    </row>
    <row r="8579" ht="15.75" customHeight="1">
      <c r="E8579" s="1" t="s">
        <v>1106</v>
      </c>
    </row>
    <row r="8580" ht="15.75" customHeight="1">
      <c r="E8580" s="1" t="s">
        <v>1106</v>
      </c>
    </row>
    <row r="8581" ht="15.75" customHeight="1">
      <c r="E8581" s="1" t="s">
        <v>1106</v>
      </c>
    </row>
    <row r="8582" ht="15.75" customHeight="1">
      <c r="E8582" s="1" t="s">
        <v>1106</v>
      </c>
    </row>
    <row r="8583" ht="15.75" customHeight="1">
      <c r="E8583" s="1" t="s">
        <v>1106</v>
      </c>
    </row>
    <row r="8584" ht="15.75" customHeight="1">
      <c r="E8584" s="1" t="s">
        <v>1106</v>
      </c>
    </row>
    <row r="8585" ht="15.75" customHeight="1">
      <c r="E8585" s="1" t="s">
        <v>1106</v>
      </c>
    </row>
    <row r="8586" ht="15.75" customHeight="1">
      <c r="E8586" s="1" t="s">
        <v>1106</v>
      </c>
    </row>
    <row r="8587" ht="15.75" customHeight="1">
      <c r="E8587" s="1" t="s">
        <v>1106</v>
      </c>
    </row>
    <row r="8588" ht="15.75" customHeight="1">
      <c r="E8588" s="1" t="s">
        <v>1106</v>
      </c>
    </row>
    <row r="8589" ht="15.75" customHeight="1">
      <c r="E8589" s="1" t="s">
        <v>1106</v>
      </c>
    </row>
    <row r="8590" ht="15.75" customHeight="1">
      <c r="E8590" s="1" t="s">
        <v>1106</v>
      </c>
    </row>
    <row r="8591" ht="15.75" customHeight="1">
      <c r="E8591" s="1" t="s">
        <v>1106</v>
      </c>
    </row>
    <row r="8592" ht="15.75" customHeight="1">
      <c r="E8592" s="1" t="s">
        <v>1106</v>
      </c>
    </row>
    <row r="8593" ht="15.75" customHeight="1">
      <c r="E8593" s="1" t="s">
        <v>1106</v>
      </c>
    </row>
    <row r="8594" ht="15.75" customHeight="1">
      <c r="E8594" s="1" t="s">
        <v>1106</v>
      </c>
    </row>
    <row r="8595" ht="15.75" customHeight="1">
      <c r="E8595" s="1" t="s">
        <v>1106</v>
      </c>
    </row>
    <row r="8596" ht="15.75" customHeight="1">
      <c r="E8596" s="1" t="s">
        <v>1106</v>
      </c>
    </row>
    <row r="8597" ht="15.75" customHeight="1">
      <c r="E8597" s="1" t="s">
        <v>1106</v>
      </c>
    </row>
    <row r="8598" ht="15.75" customHeight="1">
      <c r="E8598" s="1" t="s">
        <v>1106</v>
      </c>
    </row>
    <row r="8599" ht="15.75" customHeight="1">
      <c r="E8599" s="1" t="s">
        <v>1106</v>
      </c>
    </row>
    <row r="8600" ht="15.75" customHeight="1">
      <c r="E8600" s="1" t="s">
        <v>1106</v>
      </c>
    </row>
    <row r="8601" ht="15.75" customHeight="1">
      <c r="E8601" s="1" t="s">
        <v>1106</v>
      </c>
    </row>
    <row r="8602" ht="15.75" customHeight="1">
      <c r="E8602" s="1" t="s">
        <v>1106</v>
      </c>
    </row>
    <row r="8603" ht="15.75" customHeight="1">
      <c r="E8603" s="1" t="s">
        <v>1106</v>
      </c>
    </row>
    <row r="8604" ht="15.75" customHeight="1">
      <c r="E8604" s="1" t="s">
        <v>1106</v>
      </c>
    </row>
    <row r="8605" ht="15.75" customHeight="1">
      <c r="E8605" s="1" t="s">
        <v>1106</v>
      </c>
    </row>
    <row r="8606" ht="15.75" customHeight="1">
      <c r="E8606" s="1" t="s">
        <v>1106</v>
      </c>
    </row>
    <row r="8607" ht="15.75" customHeight="1">
      <c r="E8607" s="1" t="s">
        <v>1106</v>
      </c>
    </row>
    <row r="8608" ht="15.75" customHeight="1">
      <c r="E8608" s="1" t="s">
        <v>1106</v>
      </c>
    </row>
    <row r="8609" ht="15.75" customHeight="1">
      <c r="E8609" s="1" t="s">
        <v>1106</v>
      </c>
    </row>
    <row r="8610" ht="15.75" customHeight="1">
      <c r="E8610" s="1" t="s">
        <v>1106</v>
      </c>
    </row>
    <row r="8611" ht="15.75" customHeight="1">
      <c r="E8611" s="1" t="s">
        <v>1106</v>
      </c>
    </row>
    <row r="8612" ht="15.75" customHeight="1">
      <c r="E8612" s="1" t="s">
        <v>1106</v>
      </c>
    </row>
    <row r="8613" ht="15.75" customHeight="1">
      <c r="E8613" s="1" t="s">
        <v>1106</v>
      </c>
    </row>
    <row r="8614" ht="15.75" customHeight="1">
      <c r="E8614" s="1" t="s">
        <v>1106</v>
      </c>
    </row>
    <row r="8615" ht="15.75" customHeight="1">
      <c r="E8615" s="1" t="s">
        <v>1106</v>
      </c>
    </row>
    <row r="8616" ht="15.75" customHeight="1">
      <c r="E8616" s="1" t="s">
        <v>1106</v>
      </c>
    </row>
    <row r="8617" ht="15.75" customHeight="1">
      <c r="E8617" s="1" t="s">
        <v>1106</v>
      </c>
    </row>
    <row r="8618" ht="15.75" customHeight="1">
      <c r="E8618" s="1" t="s">
        <v>1106</v>
      </c>
    </row>
    <row r="8619" ht="15.75" customHeight="1">
      <c r="E8619" s="1" t="s">
        <v>1106</v>
      </c>
    </row>
    <row r="8620" ht="15.75" customHeight="1">
      <c r="E8620" s="1" t="s">
        <v>1106</v>
      </c>
    </row>
    <row r="8621" ht="15.75" customHeight="1">
      <c r="E8621" s="1" t="s">
        <v>1106</v>
      </c>
    </row>
    <row r="8622" ht="15.75" customHeight="1">
      <c r="E8622" s="1" t="s">
        <v>1106</v>
      </c>
    </row>
    <row r="8623" ht="15.75" customHeight="1">
      <c r="E8623" s="1" t="s">
        <v>1106</v>
      </c>
    </row>
    <row r="8624" ht="15.75" customHeight="1">
      <c r="E8624" s="1" t="s">
        <v>1106</v>
      </c>
    </row>
    <row r="8625" ht="15.75" customHeight="1">
      <c r="E8625" s="1" t="s">
        <v>1106</v>
      </c>
    </row>
    <row r="8626" ht="15.75" customHeight="1">
      <c r="E8626" s="1" t="s">
        <v>1106</v>
      </c>
    </row>
    <row r="8627" ht="15.75" customHeight="1">
      <c r="E8627" s="1" t="s">
        <v>1106</v>
      </c>
    </row>
    <row r="8628" ht="15.75" customHeight="1">
      <c r="E8628" s="1" t="s">
        <v>1106</v>
      </c>
    </row>
    <row r="8629" ht="15.75" customHeight="1">
      <c r="E8629" s="1" t="s">
        <v>1106</v>
      </c>
    </row>
    <row r="8630" ht="15.75" customHeight="1">
      <c r="E8630" s="1" t="s">
        <v>1106</v>
      </c>
    </row>
    <row r="8631" ht="15.75" customHeight="1">
      <c r="E8631" s="1" t="s">
        <v>1106</v>
      </c>
    </row>
    <row r="8632" ht="15.75" customHeight="1">
      <c r="E8632" s="1" t="s">
        <v>1106</v>
      </c>
    </row>
    <row r="8633" ht="15.75" customHeight="1">
      <c r="E8633" s="1" t="s">
        <v>1106</v>
      </c>
    </row>
    <row r="8634" ht="15.75" customHeight="1">
      <c r="E8634" s="1" t="s">
        <v>1106</v>
      </c>
    </row>
    <row r="8635" ht="15.75" customHeight="1">
      <c r="E8635" s="1" t="s">
        <v>1106</v>
      </c>
    </row>
    <row r="8636" ht="15.75" customHeight="1">
      <c r="E8636" s="1" t="s">
        <v>1106</v>
      </c>
    </row>
    <row r="8637" ht="15.75" customHeight="1">
      <c r="E8637" s="1" t="s">
        <v>1106</v>
      </c>
    </row>
    <row r="8638" ht="15.75" customHeight="1">
      <c r="E8638" s="1" t="s">
        <v>1106</v>
      </c>
    </row>
    <row r="8639" ht="15.75" customHeight="1">
      <c r="E8639" s="1" t="s">
        <v>1106</v>
      </c>
    </row>
    <row r="8640" ht="15.75" customHeight="1">
      <c r="E8640" s="1" t="s">
        <v>1106</v>
      </c>
    </row>
    <row r="8641" ht="15.75" customHeight="1">
      <c r="E8641" s="1" t="s">
        <v>1106</v>
      </c>
    </row>
    <row r="8642" ht="15.75" customHeight="1">
      <c r="E8642" s="1" t="s">
        <v>1106</v>
      </c>
    </row>
    <row r="8643" ht="15.75" customHeight="1">
      <c r="E8643" s="1" t="s">
        <v>1106</v>
      </c>
    </row>
    <row r="8644" ht="15.75" customHeight="1">
      <c r="E8644" s="1" t="s">
        <v>1106</v>
      </c>
    </row>
    <row r="8645" ht="15.75" customHeight="1">
      <c r="E8645" s="1" t="s">
        <v>1106</v>
      </c>
    </row>
    <row r="8646" ht="15.75" customHeight="1">
      <c r="E8646" s="1" t="s">
        <v>1106</v>
      </c>
    </row>
    <row r="8647" ht="15.75" customHeight="1">
      <c r="E8647" s="1" t="s">
        <v>1106</v>
      </c>
    </row>
    <row r="8648" ht="15.75" customHeight="1">
      <c r="E8648" s="1" t="s">
        <v>1106</v>
      </c>
    </row>
    <row r="8649" ht="15.75" customHeight="1">
      <c r="E8649" s="1" t="s">
        <v>1106</v>
      </c>
    </row>
    <row r="8650" ht="15.75" customHeight="1">
      <c r="E8650" s="1" t="s">
        <v>1106</v>
      </c>
    </row>
    <row r="8651" ht="15.75" customHeight="1">
      <c r="E8651" s="1" t="s">
        <v>1106</v>
      </c>
    </row>
    <row r="8652" ht="15.75" customHeight="1">
      <c r="E8652" s="1" t="s">
        <v>1106</v>
      </c>
    </row>
    <row r="8653" ht="15.75" customHeight="1">
      <c r="E8653" s="1" t="s">
        <v>1106</v>
      </c>
    </row>
    <row r="8654" ht="15.75" customHeight="1">
      <c r="E8654" s="1" t="s">
        <v>1106</v>
      </c>
    </row>
    <row r="8655" ht="15.75" customHeight="1">
      <c r="E8655" s="1" t="s">
        <v>1106</v>
      </c>
    </row>
    <row r="8656" ht="15.75" customHeight="1">
      <c r="E8656" s="1" t="s">
        <v>1106</v>
      </c>
    </row>
    <row r="8657" ht="15.75" customHeight="1">
      <c r="E8657" s="1" t="s">
        <v>1106</v>
      </c>
    </row>
    <row r="8658" ht="15.75" customHeight="1">
      <c r="E8658" s="1" t="s">
        <v>1106</v>
      </c>
    </row>
    <row r="8659" ht="15.75" customHeight="1">
      <c r="E8659" s="1" t="s">
        <v>1106</v>
      </c>
    </row>
    <row r="8660" ht="15.75" customHeight="1">
      <c r="E8660" s="1" t="s">
        <v>1106</v>
      </c>
    </row>
    <row r="8661" ht="15.75" customHeight="1">
      <c r="E8661" s="1" t="s">
        <v>1106</v>
      </c>
    </row>
    <row r="8662" ht="15.75" customHeight="1">
      <c r="E8662" s="1" t="s">
        <v>1106</v>
      </c>
    </row>
    <row r="8663" ht="15.75" customHeight="1">
      <c r="E8663" s="1" t="s">
        <v>1106</v>
      </c>
    </row>
    <row r="8664" ht="15.75" customHeight="1">
      <c r="E8664" s="1" t="s">
        <v>1106</v>
      </c>
    </row>
    <row r="8665" ht="15.75" customHeight="1">
      <c r="E8665" s="1" t="s">
        <v>1106</v>
      </c>
    </row>
    <row r="8666" ht="15.75" customHeight="1">
      <c r="E8666" s="1" t="s">
        <v>1106</v>
      </c>
    </row>
    <row r="8667" ht="15.75" customHeight="1">
      <c r="E8667" s="1" t="s">
        <v>1106</v>
      </c>
    </row>
    <row r="8668" ht="15.75" customHeight="1">
      <c r="E8668" s="1" t="s">
        <v>1106</v>
      </c>
    </row>
    <row r="8669" ht="15.75" customHeight="1">
      <c r="E8669" s="1" t="s">
        <v>1106</v>
      </c>
    </row>
    <row r="8670" ht="15.75" customHeight="1">
      <c r="E8670" s="1" t="s">
        <v>1106</v>
      </c>
    </row>
    <row r="8671" ht="15.75" customHeight="1">
      <c r="E8671" s="1" t="s">
        <v>1106</v>
      </c>
    </row>
    <row r="8672" ht="15.75" customHeight="1">
      <c r="E8672" s="1" t="s">
        <v>1106</v>
      </c>
    </row>
    <row r="8673" ht="15.75" customHeight="1">
      <c r="E8673" s="1" t="s">
        <v>1106</v>
      </c>
    </row>
    <row r="8674" ht="15.75" customHeight="1">
      <c r="E8674" s="1" t="s">
        <v>1106</v>
      </c>
    </row>
    <row r="8675" ht="15.75" customHeight="1">
      <c r="E8675" s="1" t="s">
        <v>1106</v>
      </c>
    </row>
    <row r="8676" ht="15.75" customHeight="1">
      <c r="E8676" s="1" t="s">
        <v>1106</v>
      </c>
    </row>
    <row r="8677" ht="15.75" customHeight="1">
      <c r="E8677" s="1" t="s">
        <v>1106</v>
      </c>
    </row>
    <row r="8678" ht="15.75" customHeight="1">
      <c r="E8678" s="1" t="s">
        <v>1106</v>
      </c>
    </row>
    <row r="8679" ht="15.75" customHeight="1">
      <c r="E8679" s="1" t="s">
        <v>1106</v>
      </c>
    </row>
    <row r="8680" ht="15.75" customHeight="1">
      <c r="E8680" s="1" t="s">
        <v>1106</v>
      </c>
    </row>
    <row r="8681" ht="15.75" customHeight="1">
      <c r="E8681" s="1" t="s">
        <v>1106</v>
      </c>
    </row>
    <row r="8682" ht="15.75" customHeight="1">
      <c r="E8682" s="1" t="s">
        <v>1106</v>
      </c>
    </row>
    <row r="8683" ht="15.75" customHeight="1">
      <c r="E8683" s="1" t="s">
        <v>1106</v>
      </c>
    </row>
    <row r="8684" ht="15.75" customHeight="1">
      <c r="E8684" s="1" t="s">
        <v>1106</v>
      </c>
    </row>
    <row r="8685" ht="15.75" customHeight="1">
      <c r="E8685" s="1" t="s">
        <v>1106</v>
      </c>
    </row>
    <row r="8686" ht="15.75" customHeight="1">
      <c r="E8686" s="1" t="s">
        <v>1106</v>
      </c>
    </row>
    <row r="8687" ht="15.75" customHeight="1">
      <c r="E8687" s="1" t="s">
        <v>1106</v>
      </c>
    </row>
    <row r="8688" ht="15.75" customHeight="1">
      <c r="E8688" s="1" t="s">
        <v>1106</v>
      </c>
    </row>
    <row r="8689" ht="15.75" customHeight="1">
      <c r="E8689" s="1" t="s">
        <v>1106</v>
      </c>
    </row>
    <row r="8690" ht="15.75" customHeight="1">
      <c r="E8690" s="1" t="s">
        <v>1106</v>
      </c>
    </row>
    <row r="8691" ht="15.75" customHeight="1">
      <c r="E8691" s="1" t="s">
        <v>1106</v>
      </c>
    </row>
    <row r="8692" ht="15.75" customHeight="1">
      <c r="E8692" s="1" t="s">
        <v>1106</v>
      </c>
    </row>
    <row r="8693" ht="15.75" customHeight="1">
      <c r="E8693" s="1" t="s">
        <v>1106</v>
      </c>
    </row>
    <row r="8694" ht="15.75" customHeight="1">
      <c r="E8694" s="1" t="s">
        <v>1106</v>
      </c>
    </row>
    <row r="8695" ht="15.75" customHeight="1">
      <c r="E8695" s="1" t="s">
        <v>1106</v>
      </c>
    </row>
    <row r="8696" ht="15.75" customHeight="1">
      <c r="E8696" s="1" t="s">
        <v>1106</v>
      </c>
    </row>
    <row r="8697" ht="15.75" customHeight="1">
      <c r="E8697" s="1" t="s">
        <v>1106</v>
      </c>
    </row>
    <row r="8698" ht="15.75" customHeight="1">
      <c r="E8698" s="1" t="s">
        <v>1106</v>
      </c>
    </row>
    <row r="8699" ht="15.75" customHeight="1">
      <c r="E8699" s="1" t="s">
        <v>1106</v>
      </c>
    </row>
    <row r="8700" ht="15.75" customHeight="1">
      <c r="E8700" s="1" t="s">
        <v>1106</v>
      </c>
    </row>
    <row r="8701" ht="15.75" customHeight="1">
      <c r="E8701" s="1" t="s">
        <v>1106</v>
      </c>
    </row>
    <row r="8702" ht="15.75" customHeight="1">
      <c r="E8702" s="1" t="s">
        <v>1106</v>
      </c>
    </row>
    <row r="8703" ht="15.75" customHeight="1">
      <c r="E8703" s="1" t="s">
        <v>1106</v>
      </c>
    </row>
    <row r="8704" ht="15.75" customHeight="1">
      <c r="E8704" s="1" t="s">
        <v>1106</v>
      </c>
    </row>
    <row r="8705" ht="15.75" customHeight="1">
      <c r="E8705" s="1" t="s">
        <v>1106</v>
      </c>
    </row>
    <row r="8706" ht="15.75" customHeight="1">
      <c r="E8706" s="1" t="s">
        <v>1106</v>
      </c>
    </row>
    <row r="8707" ht="15.75" customHeight="1">
      <c r="E8707" s="1" t="s">
        <v>1106</v>
      </c>
    </row>
    <row r="8708" ht="15.75" customHeight="1">
      <c r="E8708" s="1" t="s">
        <v>1106</v>
      </c>
    </row>
    <row r="8709" ht="15.75" customHeight="1">
      <c r="E8709" s="1" t="s">
        <v>1106</v>
      </c>
    </row>
    <row r="8710" ht="15.75" customHeight="1">
      <c r="E8710" s="1" t="s">
        <v>1106</v>
      </c>
    </row>
    <row r="8711" ht="15.75" customHeight="1">
      <c r="E8711" s="1" t="s">
        <v>1106</v>
      </c>
    </row>
    <row r="8712" ht="15.75" customHeight="1">
      <c r="E8712" s="1" t="s">
        <v>1106</v>
      </c>
    </row>
    <row r="8713" ht="15.75" customHeight="1">
      <c r="E8713" s="1" t="s">
        <v>1106</v>
      </c>
    </row>
    <row r="8714" ht="15.75" customHeight="1">
      <c r="E8714" s="1" t="s">
        <v>1106</v>
      </c>
    </row>
    <row r="8715" ht="15.75" customHeight="1">
      <c r="E8715" s="1" t="s">
        <v>1106</v>
      </c>
    </row>
    <row r="8716" ht="15.75" customHeight="1">
      <c r="E8716" s="1" t="s">
        <v>1106</v>
      </c>
    </row>
    <row r="8717" ht="15.75" customHeight="1">
      <c r="E8717" s="1" t="s">
        <v>1106</v>
      </c>
    </row>
    <row r="8718" ht="15.75" customHeight="1">
      <c r="E8718" s="1" t="s">
        <v>1106</v>
      </c>
    </row>
    <row r="8719" ht="15.75" customHeight="1">
      <c r="E8719" s="1" t="s">
        <v>1106</v>
      </c>
    </row>
    <row r="8720" ht="15.75" customHeight="1">
      <c r="E8720" s="1" t="s">
        <v>1106</v>
      </c>
    </row>
    <row r="8721" ht="15.75" customHeight="1">
      <c r="E8721" s="1" t="s">
        <v>1106</v>
      </c>
    </row>
    <row r="8722" ht="15.75" customHeight="1">
      <c r="E8722" s="1" t="s">
        <v>1106</v>
      </c>
    </row>
    <row r="8723" ht="15.75" customHeight="1">
      <c r="E8723" s="1" t="s">
        <v>1106</v>
      </c>
    </row>
    <row r="8724" ht="15.75" customHeight="1">
      <c r="E8724" s="1" t="s">
        <v>1106</v>
      </c>
    </row>
    <row r="8725" ht="15.75" customHeight="1">
      <c r="E8725" s="1" t="s">
        <v>1106</v>
      </c>
    </row>
    <row r="8726" ht="15.75" customHeight="1">
      <c r="E8726" s="1" t="s">
        <v>1106</v>
      </c>
    </row>
    <row r="8727" ht="15.75" customHeight="1">
      <c r="E8727" s="1" t="s">
        <v>1106</v>
      </c>
    </row>
    <row r="8728" ht="15.75" customHeight="1">
      <c r="E8728" s="1" t="s">
        <v>1106</v>
      </c>
    </row>
    <row r="8729" ht="15.75" customHeight="1">
      <c r="E8729" s="1" t="s">
        <v>1106</v>
      </c>
    </row>
    <row r="8730" ht="15.75" customHeight="1">
      <c r="E8730" s="1" t="s">
        <v>1106</v>
      </c>
    </row>
    <row r="8731" ht="15.75" customHeight="1">
      <c r="E8731" s="1" t="s">
        <v>1106</v>
      </c>
    </row>
    <row r="8732" ht="15.75" customHeight="1">
      <c r="E8732" s="1" t="s">
        <v>1106</v>
      </c>
    </row>
    <row r="8733" ht="15.75" customHeight="1">
      <c r="E8733" s="1" t="s">
        <v>1106</v>
      </c>
    </row>
    <row r="8734" ht="15.75" customHeight="1">
      <c r="E8734" s="1" t="s">
        <v>1106</v>
      </c>
    </row>
    <row r="8735" ht="15.75" customHeight="1">
      <c r="E8735" s="1" t="s">
        <v>1106</v>
      </c>
    </row>
    <row r="8736" ht="15.75" customHeight="1">
      <c r="E8736" s="1" t="s">
        <v>1106</v>
      </c>
    </row>
    <row r="8737" ht="15.75" customHeight="1">
      <c r="E8737" s="1" t="s">
        <v>1106</v>
      </c>
    </row>
    <row r="8738" ht="15.75" customHeight="1">
      <c r="E8738" s="1" t="s">
        <v>1106</v>
      </c>
    </row>
    <row r="8739" ht="15.75" customHeight="1">
      <c r="E8739" s="1" t="s">
        <v>1106</v>
      </c>
    </row>
    <row r="8740" ht="15.75" customHeight="1">
      <c r="E8740" s="1" t="s">
        <v>1106</v>
      </c>
    </row>
    <row r="8741" ht="15.75" customHeight="1">
      <c r="E8741" s="1" t="s">
        <v>1106</v>
      </c>
    </row>
    <row r="8742" ht="15.75" customHeight="1">
      <c r="E8742" s="1" t="s">
        <v>1106</v>
      </c>
    </row>
    <row r="8743" ht="15.75" customHeight="1">
      <c r="E8743" s="1" t="s">
        <v>1106</v>
      </c>
    </row>
    <row r="8744" ht="15.75" customHeight="1">
      <c r="E8744" s="1" t="s">
        <v>1106</v>
      </c>
    </row>
    <row r="8745" ht="15.75" customHeight="1">
      <c r="E8745" s="1" t="s">
        <v>1106</v>
      </c>
    </row>
    <row r="8746" ht="15.75" customHeight="1">
      <c r="E8746" s="1" t="s">
        <v>1106</v>
      </c>
    </row>
    <row r="8747" ht="15.75" customHeight="1">
      <c r="E8747" s="1" t="s">
        <v>1106</v>
      </c>
    </row>
    <row r="8748" ht="15.75" customHeight="1">
      <c r="E8748" s="1" t="s">
        <v>1106</v>
      </c>
    </row>
    <row r="8749" ht="15.75" customHeight="1">
      <c r="E8749" s="1" t="s">
        <v>1106</v>
      </c>
    </row>
    <row r="8750" ht="15.75" customHeight="1">
      <c r="E8750" s="1" t="s">
        <v>1106</v>
      </c>
    </row>
    <row r="8751" ht="15.75" customHeight="1">
      <c r="E8751" s="1" t="s">
        <v>1106</v>
      </c>
    </row>
    <row r="8752" ht="15.75" customHeight="1">
      <c r="E8752" s="1" t="s">
        <v>1106</v>
      </c>
    </row>
    <row r="8753" ht="15.75" customHeight="1">
      <c r="E8753" s="1" t="s">
        <v>1106</v>
      </c>
    </row>
    <row r="8754" ht="15.75" customHeight="1">
      <c r="E8754" s="1" t="s">
        <v>1106</v>
      </c>
    </row>
    <row r="8755" ht="15.75" customHeight="1">
      <c r="E8755" s="1" t="s">
        <v>1106</v>
      </c>
    </row>
    <row r="8756" ht="15.75" customHeight="1">
      <c r="E8756" s="1" t="s">
        <v>1106</v>
      </c>
    </row>
    <row r="8757" ht="15.75" customHeight="1">
      <c r="E8757" s="1" t="s">
        <v>1106</v>
      </c>
    </row>
    <row r="8758" ht="15.75" customHeight="1">
      <c r="E8758" s="1" t="s">
        <v>1106</v>
      </c>
    </row>
    <row r="8759" ht="15.75" customHeight="1">
      <c r="E8759" s="1" t="s">
        <v>1106</v>
      </c>
    </row>
    <row r="8760" ht="15.75" customHeight="1">
      <c r="E8760" s="1" t="s">
        <v>1106</v>
      </c>
    </row>
    <row r="8761" ht="15.75" customHeight="1">
      <c r="E8761" s="1" t="s">
        <v>1106</v>
      </c>
    </row>
    <row r="8762" ht="15.75" customHeight="1">
      <c r="E8762" s="1" t="s">
        <v>1106</v>
      </c>
    </row>
    <row r="8763" ht="15.75" customHeight="1">
      <c r="E8763" s="1" t="s">
        <v>1106</v>
      </c>
    </row>
    <row r="8764" ht="15.75" customHeight="1">
      <c r="E8764" s="1" t="s">
        <v>1106</v>
      </c>
    </row>
    <row r="8765" ht="15.75" customHeight="1">
      <c r="E8765" s="1" t="s">
        <v>1106</v>
      </c>
    </row>
    <row r="8766" ht="15.75" customHeight="1">
      <c r="E8766" s="1" t="s">
        <v>1106</v>
      </c>
    </row>
    <row r="8767" ht="15.75" customHeight="1">
      <c r="E8767" s="1" t="s">
        <v>1106</v>
      </c>
    </row>
    <row r="8768" ht="15.75" customHeight="1">
      <c r="E8768" s="1" t="s">
        <v>1106</v>
      </c>
    </row>
    <row r="8769" ht="15.75" customHeight="1">
      <c r="E8769" s="1" t="s">
        <v>1106</v>
      </c>
    </row>
    <row r="8770" ht="15.75" customHeight="1">
      <c r="E8770" s="1" t="s">
        <v>1106</v>
      </c>
    </row>
    <row r="8771" ht="15.75" customHeight="1">
      <c r="E8771" s="1" t="s">
        <v>1106</v>
      </c>
    </row>
    <row r="8772" ht="15.75" customHeight="1">
      <c r="E8772" s="1" t="s">
        <v>1106</v>
      </c>
    </row>
    <row r="8773" ht="15.75" customHeight="1">
      <c r="E8773" s="1" t="s">
        <v>1106</v>
      </c>
    </row>
    <row r="8774" ht="15.75" customHeight="1">
      <c r="E8774" s="1" t="s">
        <v>1106</v>
      </c>
    </row>
    <row r="8775" ht="15.75" customHeight="1">
      <c r="E8775" s="1" t="s">
        <v>1106</v>
      </c>
    </row>
    <row r="8776" ht="15.75" customHeight="1">
      <c r="E8776" s="1" t="s">
        <v>1106</v>
      </c>
    </row>
    <row r="8777" ht="15.75" customHeight="1">
      <c r="E8777" s="1" t="s">
        <v>1106</v>
      </c>
    </row>
    <row r="8778" ht="15.75" customHeight="1">
      <c r="E8778" s="1" t="s">
        <v>1106</v>
      </c>
    </row>
    <row r="8779" ht="15.75" customHeight="1">
      <c r="E8779" s="1" t="s">
        <v>1106</v>
      </c>
    </row>
    <row r="8780" ht="15.75" customHeight="1">
      <c r="E8780" s="1" t="s">
        <v>1106</v>
      </c>
    </row>
    <row r="8781" ht="15.75" customHeight="1">
      <c r="E8781" s="1" t="s">
        <v>1106</v>
      </c>
    </row>
    <row r="8782" ht="15.75" customHeight="1">
      <c r="E8782" s="1" t="s">
        <v>1106</v>
      </c>
    </row>
    <row r="8783" ht="15.75" customHeight="1">
      <c r="E8783" s="1" t="s">
        <v>1106</v>
      </c>
    </row>
    <row r="8784" ht="15.75" customHeight="1">
      <c r="E8784" s="1" t="s">
        <v>1106</v>
      </c>
    </row>
    <row r="8785" ht="15.75" customHeight="1">
      <c r="E8785" s="1" t="s">
        <v>1106</v>
      </c>
    </row>
    <row r="8786" ht="15.75" customHeight="1">
      <c r="E8786" s="1" t="s">
        <v>1106</v>
      </c>
    </row>
    <row r="8787" ht="15.75" customHeight="1">
      <c r="E8787" s="1" t="s">
        <v>1106</v>
      </c>
    </row>
    <row r="8788" ht="15.75" customHeight="1">
      <c r="E8788" s="1" t="s">
        <v>1106</v>
      </c>
    </row>
    <row r="8789" ht="15.75" customHeight="1">
      <c r="E8789" s="1" t="s">
        <v>1106</v>
      </c>
    </row>
    <row r="8790" ht="15.75" customHeight="1">
      <c r="E8790" s="1" t="s">
        <v>1106</v>
      </c>
    </row>
    <row r="8791" ht="15.75" customHeight="1">
      <c r="E8791" s="1" t="s">
        <v>1106</v>
      </c>
    </row>
    <row r="8792" ht="15.75" customHeight="1">
      <c r="E8792" s="1" t="s">
        <v>1106</v>
      </c>
    </row>
    <row r="8793" ht="15.75" customHeight="1">
      <c r="E8793" s="1" t="s">
        <v>1106</v>
      </c>
    </row>
    <row r="8794" ht="15.75" customHeight="1">
      <c r="E8794" s="1" t="s">
        <v>1106</v>
      </c>
    </row>
    <row r="8795" ht="15.75" customHeight="1">
      <c r="E8795" s="1" t="s">
        <v>1106</v>
      </c>
    </row>
    <row r="8796" ht="15.75" customHeight="1">
      <c r="E8796" s="1" t="s">
        <v>1106</v>
      </c>
    </row>
    <row r="8797" ht="15.75" customHeight="1">
      <c r="E8797" s="1" t="s">
        <v>1106</v>
      </c>
    </row>
    <row r="8798" ht="15.75" customHeight="1">
      <c r="E8798" s="1" t="s">
        <v>1106</v>
      </c>
    </row>
    <row r="8799" ht="15.75" customHeight="1">
      <c r="E8799" s="1" t="s">
        <v>1106</v>
      </c>
    </row>
    <row r="8800" ht="15.75" customHeight="1">
      <c r="E8800" s="1" t="s">
        <v>1106</v>
      </c>
    </row>
    <row r="8801" ht="15.75" customHeight="1">
      <c r="E8801" s="1" t="s">
        <v>1106</v>
      </c>
    </row>
    <row r="8802" ht="15.75" customHeight="1">
      <c r="E8802" s="1" t="s">
        <v>1106</v>
      </c>
    </row>
    <row r="8803" ht="15.75" customHeight="1">
      <c r="E8803" s="1" t="s">
        <v>1106</v>
      </c>
    </row>
    <row r="8804" ht="15.75" customHeight="1">
      <c r="E8804" s="1" t="s">
        <v>1106</v>
      </c>
    </row>
    <row r="8805" ht="15.75" customHeight="1">
      <c r="E8805" s="1" t="s">
        <v>1106</v>
      </c>
    </row>
    <row r="8806" ht="15.75" customHeight="1">
      <c r="E8806" s="1" t="s">
        <v>1106</v>
      </c>
    </row>
    <row r="8807" ht="15.75" customHeight="1">
      <c r="E8807" s="1" t="s">
        <v>1106</v>
      </c>
    </row>
    <row r="8808" ht="15.75" customHeight="1">
      <c r="E8808" s="1" t="s">
        <v>1106</v>
      </c>
    </row>
    <row r="8809" ht="15.75" customHeight="1">
      <c r="E8809" s="1" t="s">
        <v>1106</v>
      </c>
    </row>
    <row r="8810" ht="15.75" customHeight="1">
      <c r="E8810" s="1" t="s">
        <v>1106</v>
      </c>
    </row>
    <row r="8811" ht="15.75" customHeight="1">
      <c r="E8811" s="1" t="s">
        <v>1106</v>
      </c>
    </row>
    <row r="8812" ht="15.75" customHeight="1">
      <c r="E8812" s="1" t="s">
        <v>1106</v>
      </c>
    </row>
    <row r="8813" ht="15.75" customHeight="1">
      <c r="E8813" s="1" t="s">
        <v>1106</v>
      </c>
    </row>
    <row r="8814" ht="15.75" customHeight="1">
      <c r="E8814" s="1" t="s">
        <v>1106</v>
      </c>
    </row>
    <row r="8815" ht="15.75" customHeight="1">
      <c r="E8815" s="1" t="s">
        <v>1106</v>
      </c>
    </row>
    <row r="8816" ht="15.75" customHeight="1">
      <c r="E8816" s="1" t="s">
        <v>1106</v>
      </c>
    </row>
    <row r="8817" ht="15.75" customHeight="1">
      <c r="E8817" s="1" t="s">
        <v>1106</v>
      </c>
    </row>
    <row r="8818" ht="15.75" customHeight="1">
      <c r="E8818" s="1" t="s">
        <v>1106</v>
      </c>
    </row>
    <row r="8819" ht="15.75" customHeight="1">
      <c r="E8819" s="1" t="s">
        <v>1106</v>
      </c>
    </row>
    <row r="8820" ht="15.75" customHeight="1">
      <c r="E8820" s="1" t="s">
        <v>1106</v>
      </c>
    </row>
    <row r="8821" ht="15.75" customHeight="1">
      <c r="E8821" s="1" t="s">
        <v>1106</v>
      </c>
    </row>
    <row r="8822" ht="15.75" customHeight="1">
      <c r="E8822" s="1" t="s">
        <v>1106</v>
      </c>
    </row>
    <row r="8823" ht="15.75" customHeight="1">
      <c r="E8823" s="1" t="s">
        <v>1106</v>
      </c>
    </row>
    <row r="8824" ht="15.75" customHeight="1">
      <c r="E8824" s="1" t="s">
        <v>1106</v>
      </c>
    </row>
    <row r="8825" ht="15.75" customHeight="1">
      <c r="E8825" s="1" t="s">
        <v>1106</v>
      </c>
    </row>
    <row r="8826" ht="15.75" customHeight="1">
      <c r="E8826" s="1" t="s">
        <v>1106</v>
      </c>
    </row>
    <row r="8827" ht="15.75" customHeight="1">
      <c r="E8827" s="1" t="s">
        <v>1106</v>
      </c>
    </row>
    <row r="8828" ht="15.75" customHeight="1">
      <c r="E8828" s="1" t="s">
        <v>1106</v>
      </c>
    </row>
    <row r="8829" ht="15.75" customHeight="1">
      <c r="E8829" s="1" t="s">
        <v>1106</v>
      </c>
    </row>
    <row r="8830" ht="15.75" customHeight="1">
      <c r="E8830" s="1" t="s">
        <v>1106</v>
      </c>
    </row>
    <row r="8831" ht="15.75" customHeight="1">
      <c r="E8831" s="1" t="s">
        <v>1106</v>
      </c>
    </row>
    <row r="8832" ht="15.75" customHeight="1">
      <c r="E8832" s="1" t="s">
        <v>1106</v>
      </c>
    </row>
    <row r="8833" ht="15.75" customHeight="1">
      <c r="E8833" s="1" t="s">
        <v>1106</v>
      </c>
    </row>
    <row r="8834" ht="15.75" customHeight="1">
      <c r="E8834" s="1" t="s">
        <v>1106</v>
      </c>
    </row>
    <row r="8835" ht="15.75" customHeight="1">
      <c r="E8835" s="1" t="s">
        <v>1106</v>
      </c>
    </row>
    <row r="8836" ht="15.75" customHeight="1">
      <c r="E8836" s="1" t="s">
        <v>1106</v>
      </c>
    </row>
    <row r="8837" ht="15.75" customHeight="1">
      <c r="E8837" s="1" t="s">
        <v>1106</v>
      </c>
    </row>
    <row r="8838" ht="15.75" customHeight="1">
      <c r="E8838" s="1" t="s">
        <v>1106</v>
      </c>
    </row>
    <row r="8839" ht="15.75" customHeight="1">
      <c r="E8839" s="1" t="s">
        <v>1106</v>
      </c>
    </row>
    <row r="8840" ht="15.75" customHeight="1">
      <c r="E8840" s="1" t="s">
        <v>1106</v>
      </c>
    </row>
    <row r="8841" ht="15.75" customHeight="1">
      <c r="E8841" s="1" t="s">
        <v>1106</v>
      </c>
    </row>
    <row r="8842" ht="15.75" customHeight="1">
      <c r="E8842" s="1" t="s">
        <v>1106</v>
      </c>
    </row>
    <row r="8843" ht="15.75" customHeight="1">
      <c r="E8843" s="1" t="s">
        <v>1106</v>
      </c>
    </row>
    <row r="8844" ht="15.75" customHeight="1">
      <c r="E8844" s="1" t="s">
        <v>1106</v>
      </c>
    </row>
    <row r="8845" ht="15.75" customHeight="1">
      <c r="E8845" s="1" t="s">
        <v>1106</v>
      </c>
    </row>
    <row r="8846" ht="15.75" customHeight="1">
      <c r="E8846" s="1" t="s">
        <v>1106</v>
      </c>
    </row>
    <row r="8847" ht="15.75" customHeight="1">
      <c r="E8847" s="1" t="s">
        <v>1106</v>
      </c>
    </row>
    <row r="8848" ht="15.75" customHeight="1">
      <c r="E8848" s="1" t="s">
        <v>1106</v>
      </c>
    </row>
    <row r="8849" ht="15.75" customHeight="1">
      <c r="E8849" s="1" t="s">
        <v>1106</v>
      </c>
    </row>
    <row r="8850" ht="15.75" customHeight="1">
      <c r="E8850" s="1" t="s">
        <v>1106</v>
      </c>
    </row>
    <row r="8851" ht="15.75" customHeight="1">
      <c r="E8851" s="1" t="s">
        <v>1106</v>
      </c>
    </row>
    <row r="8852" ht="15.75" customHeight="1">
      <c r="E8852" s="1" t="s">
        <v>1106</v>
      </c>
    </row>
    <row r="8853" ht="15.75" customHeight="1">
      <c r="E8853" s="1" t="s">
        <v>1106</v>
      </c>
    </row>
    <row r="8854" ht="15.75" customHeight="1">
      <c r="E8854" s="1" t="s">
        <v>1106</v>
      </c>
    </row>
    <row r="8855" ht="15.75" customHeight="1">
      <c r="E8855" s="1" t="s">
        <v>1106</v>
      </c>
    </row>
    <row r="8856" ht="15.75" customHeight="1">
      <c r="E8856" s="1" t="s">
        <v>1106</v>
      </c>
    </row>
    <row r="8857" ht="15.75" customHeight="1">
      <c r="E8857" s="1" t="s">
        <v>1106</v>
      </c>
    </row>
    <row r="8858" ht="15.75" customHeight="1">
      <c r="E8858" s="1" t="s">
        <v>1106</v>
      </c>
    </row>
    <row r="8859" ht="15.75" customHeight="1">
      <c r="E8859" s="1" t="s">
        <v>1106</v>
      </c>
    </row>
    <row r="8860" ht="15.75" customHeight="1">
      <c r="E8860" s="1" t="s">
        <v>1106</v>
      </c>
    </row>
    <row r="8861" ht="15.75" customHeight="1">
      <c r="E8861" s="1" t="s">
        <v>1106</v>
      </c>
    </row>
    <row r="8862" ht="15.75" customHeight="1">
      <c r="E8862" s="1" t="s">
        <v>1106</v>
      </c>
    </row>
    <row r="8863" ht="15.75" customHeight="1">
      <c r="E8863" s="1" t="s">
        <v>1106</v>
      </c>
    </row>
    <row r="8864" ht="15.75" customHeight="1">
      <c r="E8864" s="1" t="s">
        <v>1106</v>
      </c>
    </row>
    <row r="8865" ht="15.75" customHeight="1">
      <c r="E8865" s="1" t="s">
        <v>1106</v>
      </c>
    </row>
    <row r="8866" ht="15.75" customHeight="1">
      <c r="E8866" s="1" t="s">
        <v>1106</v>
      </c>
    </row>
    <row r="8867" ht="15.75" customHeight="1">
      <c r="E8867" s="1" t="s">
        <v>1106</v>
      </c>
    </row>
    <row r="8868" ht="15.75" customHeight="1">
      <c r="E8868" s="1" t="s">
        <v>1106</v>
      </c>
    </row>
    <row r="8869" ht="15.75" customHeight="1">
      <c r="E8869" s="1" t="s">
        <v>1106</v>
      </c>
    </row>
    <row r="8870" ht="15.75" customHeight="1">
      <c r="E8870" s="1" t="s">
        <v>1106</v>
      </c>
    </row>
    <row r="8871" ht="15.75" customHeight="1">
      <c r="E8871" s="1" t="s">
        <v>1106</v>
      </c>
    </row>
    <row r="8872" ht="15.75" customHeight="1">
      <c r="E8872" s="1" t="s">
        <v>1106</v>
      </c>
    </row>
    <row r="8873" ht="15.75" customHeight="1">
      <c r="E8873" s="1" t="s">
        <v>1106</v>
      </c>
    </row>
    <row r="8874" ht="15.75" customHeight="1">
      <c r="E8874" s="1" t="s">
        <v>1106</v>
      </c>
    </row>
    <row r="8875" ht="15.75" customHeight="1">
      <c r="E8875" s="1" t="s">
        <v>1106</v>
      </c>
    </row>
    <row r="8876" ht="15.75" customHeight="1">
      <c r="E8876" s="1" t="s">
        <v>1106</v>
      </c>
    </row>
    <row r="8877" ht="15.75" customHeight="1">
      <c r="E8877" s="1" t="s">
        <v>1106</v>
      </c>
    </row>
    <row r="8878" ht="15.75" customHeight="1">
      <c r="E8878" s="1" t="s">
        <v>1106</v>
      </c>
    </row>
    <row r="8879" ht="15.75" customHeight="1">
      <c r="E8879" s="1" t="s">
        <v>1106</v>
      </c>
    </row>
    <row r="8880" ht="15.75" customHeight="1">
      <c r="E8880" s="1" t="s">
        <v>1106</v>
      </c>
    </row>
    <row r="8881" ht="15.75" customHeight="1">
      <c r="E8881" s="1" t="s">
        <v>1106</v>
      </c>
    </row>
    <row r="8882" ht="15.75" customHeight="1">
      <c r="E8882" s="1" t="s">
        <v>1106</v>
      </c>
    </row>
    <row r="8883" ht="15.75" customHeight="1">
      <c r="E8883" s="1" t="s">
        <v>1106</v>
      </c>
    </row>
    <row r="8884" ht="15.75" customHeight="1">
      <c r="E8884" s="1" t="s">
        <v>1106</v>
      </c>
    </row>
    <row r="8885" ht="15.75" customHeight="1">
      <c r="E8885" s="1" t="s">
        <v>1106</v>
      </c>
    </row>
    <row r="8886" ht="15.75" customHeight="1">
      <c r="E8886" s="1" t="s">
        <v>1106</v>
      </c>
    </row>
    <row r="8887" ht="15.75" customHeight="1">
      <c r="E8887" s="1" t="s">
        <v>1106</v>
      </c>
    </row>
    <row r="8888" ht="15.75" customHeight="1">
      <c r="E8888" s="1" t="s">
        <v>1106</v>
      </c>
    </row>
    <row r="8889" ht="15.75" customHeight="1">
      <c r="E8889" s="1" t="s">
        <v>1106</v>
      </c>
    </row>
    <row r="8890" ht="15.75" customHeight="1">
      <c r="E8890" s="1" t="s">
        <v>1106</v>
      </c>
    </row>
    <row r="8891" ht="15.75" customHeight="1">
      <c r="E8891" s="1" t="s">
        <v>1106</v>
      </c>
    </row>
    <row r="8892" ht="15.75" customHeight="1">
      <c r="E8892" s="1" t="s">
        <v>1106</v>
      </c>
    </row>
    <row r="8893" ht="15.75" customHeight="1">
      <c r="E8893" s="1" t="s">
        <v>1106</v>
      </c>
    </row>
    <row r="8894" ht="15.75" customHeight="1">
      <c r="E8894" s="1" t="s">
        <v>1106</v>
      </c>
    </row>
    <row r="8895" ht="15.75" customHeight="1">
      <c r="E8895" s="1" t="s">
        <v>1106</v>
      </c>
    </row>
    <row r="8896" ht="15.75" customHeight="1">
      <c r="E8896" s="1" t="s">
        <v>1106</v>
      </c>
    </row>
    <row r="8897" ht="15.75" customHeight="1">
      <c r="E8897" s="1" t="s">
        <v>1106</v>
      </c>
    </row>
    <row r="8898" ht="15.75" customHeight="1">
      <c r="E8898" s="1" t="s">
        <v>1106</v>
      </c>
    </row>
    <row r="8899" ht="15.75" customHeight="1">
      <c r="E8899" s="1" t="s">
        <v>1106</v>
      </c>
    </row>
    <row r="8900" ht="15.75" customHeight="1">
      <c r="E8900" s="1" t="s">
        <v>1106</v>
      </c>
    </row>
    <row r="8901" ht="15.75" customHeight="1">
      <c r="E8901" s="1" t="s">
        <v>1106</v>
      </c>
    </row>
    <row r="8902" ht="15.75" customHeight="1">
      <c r="E8902" s="1" t="s">
        <v>1106</v>
      </c>
    </row>
    <row r="8903" ht="15.75" customHeight="1">
      <c r="E8903" s="1" t="s">
        <v>1106</v>
      </c>
    </row>
    <row r="8904" ht="15.75" customHeight="1">
      <c r="E8904" s="1" t="s">
        <v>1106</v>
      </c>
    </row>
    <row r="8905" ht="15.75" customHeight="1">
      <c r="E8905" s="1" t="s">
        <v>1106</v>
      </c>
    </row>
    <row r="8906" ht="15.75" customHeight="1">
      <c r="E8906" s="1" t="s">
        <v>1106</v>
      </c>
    </row>
    <row r="8907" ht="15.75" customHeight="1">
      <c r="E8907" s="1" t="s">
        <v>1106</v>
      </c>
    </row>
    <row r="8908" ht="15.75" customHeight="1">
      <c r="E8908" s="1" t="s">
        <v>1106</v>
      </c>
    </row>
    <row r="8909" ht="15.75" customHeight="1">
      <c r="E8909" s="1" t="s">
        <v>1106</v>
      </c>
    </row>
    <row r="8910" ht="15.75" customHeight="1">
      <c r="E8910" s="1" t="s">
        <v>1106</v>
      </c>
    </row>
    <row r="8911" ht="15.75" customHeight="1">
      <c r="E8911" s="1" t="s">
        <v>1106</v>
      </c>
    </row>
    <row r="8912" ht="15.75" customHeight="1">
      <c r="E8912" s="1" t="s">
        <v>1106</v>
      </c>
    </row>
    <row r="8913" ht="15.75" customHeight="1">
      <c r="E8913" s="1" t="s">
        <v>1106</v>
      </c>
    </row>
    <row r="8914" ht="15.75" customHeight="1">
      <c r="E8914" s="1" t="s">
        <v>1106</v>
      </c>
    </row>
    <row r="8915" ht="15.75" customHeight="1">
      <c r="E8915" s="1" t="s">
        <v>1106</v>
      </c>
    </row>
    <row r="8916" ht="15.75" customHeight="1">
      <c r="E8916" s="1" t="s">
        <v>1106</v>
      </c>
    </row>
    <row r="8917" ht="15.75" customHeight="1">
      <c r="E8917" s="1" t="s">
        <v>1106</v>
      </c>
    </row>
    <row r="8918" ht="15.75" customHeight="1">
      <c r="E8918" s="1" t="s">
        <v>1106</v>
      </c>
    </row>
    <row r="8919" ht="15.75" customHeight="1">
      <c r="E8919" s="1" t="s">
        <v>1106</v>
      </c>
    </row>
    <row r="8920" ht="15.75" customHeight="1">
      <c r="E8920" s="1" t="s">
        <v>1106</v>
      </c>
    </row>
    <row r="8921" ht="15.75" customHeight="1">
      <c r="E8921" s="1" t="s">
        <v>1106</v>
      </c>
    </row>
    <row r="8922" ht="15.75" customHeight="1">
      <c r="E8922" s="1" t="s">
        <v>1106</v>
      </c>
    </row>
    <row r="8923" ht="15.75" customHeight="1">
      <c r="E8923" s="1" t="s">
        <v>1106</v>
      </c>
    </row>
    <row r="8924" ht="15.75" customHeight="1">
      <c r="E8924" s="1" t="s">
        <v>1106</v>
      </c>
    </row>
    <row r="8925" ht="15.75" customHeight="1">
      <c r="E8925" s="1" t="s">
        <v>1106</v>
      </c>
    </row>
    <row r="8926" ht="15.75" customHeight="1">
      <c r="E8926" s="1" t="s">
        <v>1106</v>
      </c>
    </row>
    <row r="8927" ht="15.75" customHeight="1">
      <c r="E8927" s="1" t="s">
        <v>1106</v>
      </c>
    </row>
    <row r="8928" ht="15.75" customHeight="1">
      <c r="E8928" s="1" t="s">
        <v>1106</v>
      </c>
    </row>
    <row r="8929" ht="15.75" customHeight="1">
      <c r="E8929" s="1" t="s">
        <v>1106</v>
      </c>
    </row>
    <row r="8930" ht="15.75" customHeight="1">
      <c r="E8930" s="1" t="s">
        <v>1106</v>
      </c>
    </row>
    <row r="8931" ht="15.75" customHeight="1">
      <c r="E8931" s="1" t="s">
        <v>1106</v>
      </c>
    </row>
    <row r="8932" ht="15.75" customHeight="1">
      <c r="E8932" s="1" t="s">
        <v>1106</v>
      </c>
    </row>
    <row r="8933" ht="15.75" customHeight="1">
      <c r="E8933" s="1" t="s">
        <v>1106</v>
      </c>
    </row>
    <row r="8934" ht="15.75" customHeight="1">
      <c r="E8934" s="1" t="s">
        <v>1106</v>
      </c>
    </row>
    <row r="8935" ht="15.75" customHeight="1">
      <c r="E8935" s="1" t="s">
        <v>1106</v>
      </c>
    </row>
    <row r="8936" ht="15.75" customHeight="1">
      <c r="E8936" s="1" t="s">
        <v>1106</v>
      </c>
    </row>
    <row r="8937" ht="15.75" customHeight="1">
      <c r="E8937" s="1" t="s">
        <v>1106</v>
      </c>
    </row>
    <row r="8938" ht="15.75" customHeight="1">
      <c r="E8938" s="1" t="s">
        <v>1106</v>
      </c>
    </row>
    <row r="8939" ht="15.75" customHeight="1">
      <c r="E8939" s="1" t="s">
        <v>1106</v>
      </c>
    </row>
    <row r="8940" ht="15.75" customHeight="1">
      <c r="E8940" s="1" t="s">
        <v>1106</v>
      </c>
    </row>
    <row r="8941" ht="15.75" customHeight="1">
      <c r="E8941" s="1" t="s">
        <v>1106</v>
      </c>
    </row>
    <row r="8942" ht="15.75" customHeight="1">
      <c r="E8942" s="1" t="s">
        <v>1106</v>
      </c>
    </row>
    <row r="8943" ht="15.75" customHeight="1">
      <c r="E8943" s="1" t="s">
        <v>1106</v>
      </c>
    </row>
    <row r="8944" ht="15.75" customHeight="1">
      <c r="E8944" s="1" t="s">
        <v>1106</v>
      </c>
    </row>
    <row r="8945" ht="15.75" customHeight="1">
      <c r="E8945" s="1" t="s">
        <v>1106</v>
      </c>
    </row>
    <row r="8946" ht="15.75" customHeight="1">
      <c r="E8946" s="1" t="s">
        <v>1106</v>
      </c>
    </row>
    <row r="8947" ht="15.75" customHeight="1">
      <c r="E8947" s="1" t="s">
        <v>1106</v>
      </c>
    </row>
    <row r="8948" ht="15.75" customHeight="1">
      <c r="E8948" s="1" t="s">
        <v>1106</v>
      </c>
    </row>
    <row r="8949" ht="15.75" customHeight="1">
      <c r="E8949" s="1" t="s">
        <v>1106</v>
      </c>
    </row>
    <row r="8950" ht="15.75" customHeight="1">
      <c r="E8950" s="1" t="s">
        <v>1106</v>
      </c>
    </row>
    <row r="8951" ht="15.75" customHeight="1">
      <c r="E8951" s="1" t="s">
        <v>1106</v>
      </c>
    </row>
    <row r="8952" ht="15.75" customHeight="1">
      <c r="E8952" s="1" t="s">
        <v>1106</v>
      </c>
    </row>
    <row r="8953" ht="15.75" customHeight="1">
      <c r="E8953" s="1" t="s">
        <v>1106</v>
      </c>
    </row>
    <row r="8954" ht="15.75" customHeight="1">
      <c r="E8954" s="1" t="s">
        <v>1106</v>
      </c>
    </row>
    <row r="8955" ht="15.75" customHeight="1">
      <c r="E8955" s="1" t="s">
        <v>1106</v>
      </c>
    </row>
    <row r="8956" ht="15.75" customHeight="1">
      <c r="E8956" s="1" t="s">
        <v>1106</v>
      </c>
    </row>
    <row r="8957" ht="15.75" customHeight="1">
      <c r="E8957" s="1" t="s">
        <v>1106</v>
      </c>
    </row>
    <row r="8958" ht="15.75" customHeight="1">
      <c r="E8958" s="1" t="s">
        <v>1106</v>
      </c>
    </row>
    <row r="8959" ht="15.75" customHeight="1">
      <c r="E8959" s="1" t="s">
        <v>1106</v>
      </c>
    </row>
    <row r="8960" ht="15.75" customHeight="1">
      <c r="E8960" s="1" t="s">
        <v>1106</v>
      </c>
    </row>
    <row r="8961" ht="15.75" customHeight="1">
      <c r="E8961" s="1" t="s">
        <v>1106</v>
      </c>
    </row>
    <row r="8962" ht="15.75" customHeight="1">
      <c r="E8962" s="1" t="s">
        <v>1106</v>
      </c>
    </row>
    <row r="8963" ht="15.75" customHeight="1">
      <c r="E8963" s="1" t="s">
        <v>1106</v>
      </c>
    </row>
    <row r="8964" ht="15.75" customHeight="1">
      <c r="E8964" s="1" t="s">
        <v>1106</v>
      </c>
    </row>
    <row r="8965" ht="15.75" customHeight="1">
      <c r="E8965" s="1" t="s">
        <v>1106</v>
      </c>
    </row>
    <row r="8966" ht="15.75" customHeight="1">
      <c r="E8966" s="1" t="s">
        <v>1106</v>
      </c>
    </row>
    <row r="8967" ht="15.75" customHeight="1">
      <c r="E8967" s="1" t="s">
        <v>1106</v>
      </c>
    </row>
    <row r="8968" ht="15.75" customHeight="1">
      <c r="E8968" s="1" t="s">
        <v>1106</v>
      </c>
    </row>
    <row r="8969" ht="15.75" customHeight="1">
      <c r="E8969" s="1" t="s">
        <v>1106</v>
      </c>
    </row>
    <row r="8970" ht="15.75" customHeight="1">
      <c r="E8970" s="1" t="s">
        <v>1106</v>
      </c>
    </row>
    <row r="8971" ht="15.75" customHeight="1">
      <c r="E8971" s="1" t="s">
        <v>1106</v>
      </c>
    </row>
    <row r="8972" ht="15.75" customHeight="1">
      <c r="E8972" s="1" t="s">
        <v>1106</v>
      </c>
    </row>
    <row r="8973" ht="15.75" customHeight="1">
      <c r="E8973" s="1" t="s">
        <v>1106</v>
      </c>
    </row>
    <row r="8974" ht="15.75" customHeight="1">
      <c r="E8974" s="1" t="s">
        <v>1106</v>
      </c>
    </row>
    <row r="8975" ht="15.75" customHeight="1">
      <c r="E8975" s="1" t="s">
        <v>1106</v>
      </c>
    </row>
    <row r="8976" ht="15.75" customHeight="1">
      <c r="E8976" s="1" t="s">
        <v>1106</v>
      </c>
    </row>
    <row r="8977" ht="15.75" customHeight="1">
      <c r="E8977" s="1" t="s">
        <v>1106</v>
      </c>
    </row>
    <row r="8978" ht="15.75" customHeight="1">
      <c r="E8978" s="1" t="s">
        <v>1106</v>
      </c>
    </row>
    <row r="8979" ht="15.75" customHeight="1">
      <c r="E8979" s="1" t="s">
        <v>1106</v>
      </c>
    </row>
    <row r="8980" ht="15.75" customHeight="1">
      <c r="E8980" s="1" t="s">
        <v>1106</v>
      </c>
    </row>
    <row r="8981" ht="15.75" customHeight="1">
      <c r="E8981" s="1" t="s">
        <v>1106</v>
      </c>
    </row>
    <row r="8982" ht="15.75" customHeight="1">
      <c r="E8982" s="1" t="s">
        <v>1106</v>
      </c>
    </row>
    <row r="8983" ht="15.75" customHeight="1">
      <c r="E8983" s="1" t="s">
        <v>1106</v>
      </c>
    </row>
    <row r="8984" ht="15.75" customHeight="1">
      <c r="E8984" s="1" t="s">
        <v>1106</v>
      </c>
    </row>
    <row r="8985" ht="15.75" customHeight="1">
      <c r="E8985" s="1" t="s">
        <v>1106</v>
      </c>
    </row>
    <row r="8986" ht="15.75" customHeight="1">
      <c r="E8986" s="1" t="s">
        <v>1106</v>
      </c>
    </row>
    <row r="8987" ht="15.75" customHeight="1">
      <c r="E8987" s="1" t="s">
        <v>1106</v>
      </c>
    </row>
    <row r="8988" ht="15.75" customHeight="1">
      <c r="E8988" s="1" t="s">
        <v>1106</v>
      </c>
    </row>
    <row r="8989" ht="15.75" customHeight="1">
      <c r="E8989" s="1" t="s">
        <v>1106</v>
      </c>
    </row>
    <row r="8990" ht="15.75" customHeight="1">
      <c r="E8990" s="1" t="s">
        <v>1106</v>
      </c>
    </row>
    <row r="8991" ht="15.75" customHeight="1">
      <c r="E8991" s="1" t="s">
        <v>1106</v>
      </c>
    </row>
    <row r="8992" ht="15.75" customHeight="1">
      <c r="E8992" s="1" t="s">
        <v>1106</v>
      </c>
    </row>
    <row r="8993" ht="15.75" customHeight="1">
      <c r="E8993" s="1" t="s">
        <v>1106</v>
      </c>
    </row>
    <row r="8994" ht="15.75" customHeight="1">
      <c r="E8994" s="1" t="s">
        <v>1106</v>
      </c>
    </row>
    <row r="8995" ht="15.75" customHeight="1">
      <c r="E8995" s="1" t="s">
        <v>1106</v>
      </c>
    </row>
    <row r="8996" ht="15.75" customHeight="1">
      <c r="E8996" s="1" t="s">
        <v>1106</v>
      </c>
    </row>
    <row r="8997" ht="15.75" customHeight="1">
      <c r="E8997" s="1" t="s">
        <v>1106</v>
      </c>
    </row>
    <row r="8998" ht="15.75" customHeight="1">
      <c r="E8998" s="1" t="s">
        <v>1106</v>
      </c>
    </row>
    <row r="8999" ht="15.75" customHeight="1">
      <c r="E8999" s="1" t="s">
        <v>1106</v>
      </c>
    </row>
    <row r="9000" ht="15.75" customHeight="1">
      <c r="E9000" s="1" t="s">
        <v>1106</v>
      </c>
    </row>
    <row r="9001" ht="15.75" customHeight="1">
      <c r="E9001" s="1" t="s">
        <v>1106</v>
      </c>
    </row>
    <row r="9002" ht="15.75" customHeight="1">
      <c r="E9002" s="1" t="s">
        <v>1106</v>
      </c>
    </row>
    <row r="9003" ht="15.75" customHeight="1">
      <c r="E9003" s="1" t="s">
        <v>1106</v>
      </c>
    </row>
    <row r="9004" ht="15.75" customHeight="1">
      <c r="E9004" s="1" t="s">
        <v>1106</v>
      </c>
    </row>
    <row r="9005" ht="15.75" customHeight="1">
      <c r="E9005" s="1" t="s">
        <v>1106</v>
      </c>
    </row>
    <row r="9006" ht="15.75" customHeight="1">
      <c r="E9006" s="1" t="s">
        <v>1106</v>
      </c>
    </row>
    <row r="9007" ht="15.75" customHeight="1">
      <c r="E9007" s="1" t="s">
        <v>1106</v>
      </c>
    </row>
    <row r="9008" ht="15.75" customHeight="1">
      <c r="E9008" s="1" t="s">
        <v>1106</v>
      </c>
    </row>
    <row r="9009" ht="15.75" customHeight="1">
      <c r="E9009" s="1" t="s">
        <v>1106</v>
      </c>
    </row>
    <row r="9010" ht="15.75" customHeight="1">
      <c r="E9010" s="1" t="s">
        <v>1106</v>
      </c>
    </row>
    <row r="9011" ht="15.75" customHeight="1">
      <c r="E9011" s="1" t="s">
        <v>1106</v>
      </c>
    </row>
    <row r="9012" ht="15.75" customHeight="1">
      <c r="E9012" s="1" t="s">
        <v>1106</v>
      </c>
    </row>
    <row r="9013" ht="15.75" customHeight="1">
      <c r="E9013" s="1" t="s">
        <v>1106</v>
      </c>
    </row>
    <row r="9014" ht="15.75" customHeight="1">
      <c r="E9014" s="1" t="s">
        <v>1106</v>
      </c>
    </row>
    <row r="9015" ht="15.75" customHeight="1">
      <c r="E9015" s="1" t="s">
        <v>1106</v>
      </c>
    </row>
    <row r="9016" ht="15.75" customHeight="1">
      <c r="E9016" s="1" t="s">
        <v>1106</v>
      </c>
    </row>
    <row r="9017" ht="15.75" customHeight="1">
      <c r="E9017" s="1" t="s">
        <v>1106</v>
      </c>
    </row>
    <row r="9018" ht="15.75" customHeight="1">
      <c r="E9018" s="1" t="s">
        <v>1106</v>
      </c>
    </row>
    <row r="9019" ht="15.75" customHeight="1">
      <c r="E9019" s="1" t="s">
        <v>1106</v>
      </c>
    </row>
    <row r="9020" ht="15.75" customHeight="1">
      <c r="E9020" s="1" t="s">
        <v>1106</v>
      </c>
    </row>
    <row r="9021" ht="15.75" customHeight="1">
      <c r="E9021" s="1" t="s">
        <v>1106</v>
      </c>
    </row>
    <row r="9022" ht="15.75" customHeight="1">
      <c r="E9022" s="1" t="s">
        <v>1106</v>
      </c>
    </row>
    <row r="9023" ht="15.75" customHeight="1">
      <c r="E9023" s="1" t="s">
        <v>1106</v>
      </c>
    </row>
    <row r="9024" ht="15.75" customHeight="1">
      <c r="E9024" s="1" t="s">
        <v>1106</v>
      </c>
    </row>
    <row r="9025" ht="15.75" customHeight="1">
      <c r="E9025" s="1" t="s">
        <v>1106</v>
      </c>
    </row>
    <row r="9026" ht="15.75" customHeight="1">
      <c r="E9026" s="1" t="s">
        <v>1106</v>
      </c>
    </row>
    <row r="9027" ht="15.75" customHeight="1">
      <c r="E9027" s="1" t="s">
        <v>1106</v>
      </c>
    </row>
    <row r="9028" ht="15.75" customHeight="1">
      <c r="E9028" s="1" t="s">
        <v>1106</v>
      </c>
    </row>
    <row r="9029" ht="15.75" customHeight="1">
      <c r="E9029" s="1" t="s">
        <v>1106</v>
      </c>
    </row>
    <row r="9030" ht="15.75" customHeight="1">
      <c r="E9030" s="1" t="s">
        <v>1106</v>
      </c>
    </row>
    <row r="9031" ht="15.75" customHeight="1">
      <c r="E9031" s="1" t="s">
        <v>1106</v>
      </c>
    </row>
    <row r="9032" ht="15.75" customHeight="1">
      <c r="E9032" s="1" t="s">
        <v>1106</v>
      </c>
    </row>
    <row r="9033" ht="15.75" customHeight="1">
      <c r="E9033" s="1" t="s">
        <v>1106</v>
      </c>
    </row>
    <row r="9034" ht="15.75" customHeight="1">
      <c r="E9034" s="1" t="s">
        <v>1106</v>
      </c>
    </row>
    <row r="9035" ht="15.75" customHeight="1">
      <c r="E9035" s="1" t="s">
        <v>1106</v>
      </c>
    </row>
    <row r="9036" ht="15.75" customHeight="1">
      <c r="E9036" s="1" t="s">
        <v>1106</v>
      </c>
    </row>
    <row r="9037" ht="15.75" customHeight="1">
      <c r="E9037" s="1" t="s">
        <v>1106</v>
      </c>
    </row>
    <row r="9038" ht="15.75" customHeight="1">
      <c r="E9038" s="1" t="s">
        <v>1106</v>
      </c>
    </row>
    <row r="9039" ht="15.75" customHeight="1">
      <c r="E9039" s="1" t="s">
        <v>1106</v>
      </c>
    </row>
    <row r="9040" ht="15.75" customHeight="1">
      <c r="E9040" s="1" t="s">
        <v>1106</v>
      </c>
    </row>
    <row r="9041" ht="15.75" customHeight="1">
      <c r="E9041" s="1" t="s">
        <v>1106</v>
      </c>
    </row>
    <row r="9042" ht="15.75" customHeight="1">
      <c r="E9042" s="1" t="s">
        <v>1106</v>
      </c>
    </row>
    <row r="9043" ht="15.75" customHeight="1">
      <c r="E9043" s="1" t="s">
        <v>1106</v>
      </c>
    </row>
    <row r="9044" ht="15.75" customHeight="1">
      <c r="E9044" s="1" t="s">
        <v>1106</v>
      </c>
    </row>
    <row r="9045" ht="15.75" customHeight="1">
      <c r="E9045" s="1" t="s">
        <v>1106</v>
      </c>
    </row>
    <row r="9046" ht="15.75" customHeight="1">
      <c r="E9046" s="1" t="s">
        <v>1106</v>
      </c>
    </row>
    <row r="9047" ht="15.75" customHeight="1">
      <c r="E9047" s="1" t="s">
        <v>1106</v>
      </c>
    </row>
    <row r="9048" ht="15.75" customHeight="1">
      <c r="E9048" s="1" t="s">
        <v>1106</v>
      </c>
    </row>
    <row r="9049" ht="15.75" customHeight="1">
      <c r="E9049" s="1" t="s">
        <v>1106</v>
      </c>
    </row>
    <row r="9050" ht="15.75" customHeight="1">
      <c r="E9050" s="1" t="s">
        <v>1106</v>
      </c>
    </row>
    <row r="9051" ht="15.75" customHeight="1">
      <c r="E9051" s="1" t="s">
        <v>1106</v>
      </c>
    </row>
    <row r="9052" ht="15.75" customHeight="1">
      <c r="E9052" s="1" t="s">
        <v>1106</v>
      </c>
    </row>
    <row r="9053" ht="15.75" customHeight="1">
      <c r="E9053" s="1" t="s">
        <v>1106</v>
      </c>
    </row>
    <row r="9054" ht="15.75" customHeight="1">
      <c r="E9054" s="1" t="s">
        <v>1106</v>
      </c>
    </row>
    <row r="9055" ht="15.75" customHeight="1">
      <c r="E9055" s="1" t="s">
        <v>1106</v>
      </c>
    </row>
    <row r="9056" ht="15.75" customHeight="1">
      <c r="E9056" s="1" t="s">
        <v>1106</v>
      </c>
    </row>
    <row r="9057" ht="15.75" customHeight="1">
      <c r="E9057" s="1" t="s">
        <v>1106</v>
      </c>
    </row>
    <row r="9058" ht="15.75" customHeight="1">
      <c r="E9058" s="1" t="s">
        <v>1106</v>
      </c>
    </row>
    <row r="9059" ht="15.75" customHeight="1">
      <c r="E9059" s="1" t="s">
        <v>1106</v>
      </c>
    </row>
    <row r="9060" ht="15.75" customHeight="1">
      <c r="E9060" s="1" t="s">
        <v>1106</v>
      </c>
    </row>
    <row r="9061" ht="15.75" customHeight="1">
      <c r="E9061" s="1" t="s">
        <v>1106</v>
      </c>
    </row>
    <row r="9062" ht="15.75" customHeight="1">
      <c r="E9062" s="1" t="s">
        <v>1106</v>
      </c>
    </row>
    <row r="9063" ht="15.75" customHeight="1">
      <c r="E9063" s="1" t="s">
        <v>1106</v>
      </c>
    </row>
    <row r="9064" ht="15.75" customHeight="1">
      <c r="E9064" s="1" t="s">
        <v>1106</v>
      </c>
    </row>
    <row r="9065" ht="15.75" customHeight="1">
      <c r="E9065" s="1" t="s">
        <v>1106</v>
      </c>
    </row>
    <row r="9066" ht="15.75" customHeight="1">
      <c r="E9066" s="1" t="s">
        <v>1106</v>
      </c>
    </row>
    <row r="9067" ht="15.75" customHeight="1">
      <c r="E9067" s="1" t="s">
        <v>1106</v>
      </c>
    </row>
    <row r="9068" ht="15.75" customHeight="1">
      <c r="E9068" s="1" t="s">
        <v>1106</v>
      </c>
    </row>
    <row r="9069" ht="15.75" customHeight="1">
      <c r="E9069" s="1" t="s">
        <v>1106</v>
      </c>
    </row>
    <row r="9070" ht="15.75" customHeight="1">
      <c r="E9070" s="1" t="s">
        <v>1106</v>
      </c>
    </row>
    <row r="9071" ht="15.75" customHeight="1">
      <c r="E9071" s="1" t="s">
        <v>1106</v>
      </c>
    </row>
    <row r="9072" ht="15.75" customHeight="1">
      <c r="E9072" s="1" t="s">
        <v>1106</v>
      </c>
    </row>
    <row r="9073" ht="15.75" customHeight="1">
      <c r="E9073" s="1" t="s">
        <v>1106</v>
      </c>
    </row>
    <row r="9074" ht="15.75" customHeight="1">
      <c r="E9074" s="1" t="s">
        <v>1106</v>
      </c>
    </row>
    <row r="9075" ht="15.75" customHeight="1">
      <c r="E9075" s="1" t="s">
        <v>1106</v>
      </c>
    </row>
    <row r="9076" ht="15.75" customHeight="1">
      <c r="E9076" s="1" t="s">
        <v>1106</v>
      </c>
    </row>
    <row r="9077" ht="15.75" customHeight="1">
      <c r="E9077" s="1" t="s">
        <v>1106</v>
      </c>
    </row>
    <row r="9078" ht="15.75" customHeight="1">
      <c r="E9078" s="1" t="s">
        <v>1106</v>
      </c>
    </row>
    <row r="9079" ht="15.75" customHeight="1">
      <c r="E9079" s="1" t="s">
        <v>1106</v>
      </c>
    </row>
    <row r="9080" ht="15.75" customHeight="1">
      <c r="E9080" s="1" t="s">
        <v>1106</v>
      </c>
    </row>
    <row r="9081" ht="15.75" customHeight="1">
      <c r="E9081" s="1" t="s">
        <v>1106</v>
      </c>
    </row>
    <row r="9082" ht="15.75" customHeight="1">
      <c r="E9082" s="1" t="s">
        <v>1106</v>
      </c>
    </row>
    <row r="9083" ht="15.75" customHeight="1">
      <c r="E9083" s="1" t="s">
        <v>1106</v>
      </c>
    </row>
    <row r="9084" ht="15.75" customHeight="1">
      <c r="E9084" s="1" t="s">
        <v>1106</v>
      </c>
    </row>
    <row r="9085" ht="15.75" customHeight="1">
      <c r="E9085" s="1" t="s">
        <v>1106</v>
      </c>
    </row>
    <row r="9086" ht="15.75" customHeight="1">
      <c r="E9086" s="1" t="s">
        <v>1106</v>
      </c>
    </row>
    <row r="9087" ht="15.75" customHeight="1">
      <c r="E9087" s="1" t="s">
        <v>1106</v>
      </c>
    </row>
    <row r="9088" ht="15.75" customHeight="1">
      <c r="E9088" s="1" t="s">
        <v>1106</v>
      </c>
    </row>
    <row r="9089" ht="15.75" customHeight="1">
      <c r="E9089" s="1" t="s">
        <v>1106</v>
      </c>
    </row>
    <row r="9090" ht="15.75" customHeight="1">
      <c r="E9090" s="1" t="s">
        <v>1106</v>
      </c>
    </row>
    <row r="9091" ht="15.75" customHeight="1">
      <c r="E9091" s="1" t="s">
        <v>1106</v>
      </c>
    </row>
    <row r="9092" ht="15.75" customHeight="1">
      <c r="E9092" s="1" t="s">
        <v>1106</v>
      </c>
    </row>
    <row r="9093" ht="15.75" customHeight="1">
      <c r="E9093" s="1" t="s">
        <v>1106</v>
      </c>
    </row>
    <row r="9094" ht="15.75" customHeight="1">
      <c r="E9094" s="1" t="s">
        <v>1106</v>
      </c>
    </row>
    <row r="9095" ht="15.75" customHeight="1">
      <c r="E9095" s="1" t="s">
        <v>1106</v>
      </c>
    </row>
    <row r="9096" ht="15.75" customHeight="1">
      <c r="E9096" s="1" t="s">
        <v>1106</v>
      </c>
    </row>
    <row r="9097" ht="15.75" customHeight="1">
      <c r="E9097" s="1" t="s">
        <v>1106</v>
      </c>
    </row>
    <row r="9098" ht="15.75" customHeight="1">
      <c r="E9098" s="1" t="s">
        <v>1106</v>
      </c>
    </row>
    <row r="9099" ht="15.75" customHeight="1">
      <c r="E9099" s="1" t="s">
        <v>1106</v>
      </c>
    </row>
    <row r="9100" ht="15.75" customHeight="1">
      <c r="E9100" s="1" t="s">
        <v>1106</v>
      </c>
    </row>
    <row r="9101" ht="15.75" customHeight="1">
      <c r="E9101" s="1" t="s">
        <v>1106</v>
      </c>
    </row>
    <row r="9102" ht="15.75" customHeight="1">
      <c r="E9102" s="1" t="s">
        <v>1106</v>
      </c>
    </row>
    <row r="9103" ht="15.75" customHeight="1">
      <c r="E9103" s="1" t="s">
        <v>1106</v>
      </c>
    </row>
    <row r="9104" ht="15.75" customHeight="1">
      <c r="E9104" s="1" t="s">
        <v>1106</v>
      </c>
    </row>
    <row r="9105" ht="15.75" customHeight="1">
      <c r="E9105" s="1" t="s">
        <v>1106</v>
      </c>
    </row>
    <row r="9106" ht="15.75" customHeight="1">
      <c r="E9106" s="1" t="s">
        <v>1106</v>
      </c>
    </row>
    <row r="9107" ht="15.75" customHeight="1">
      <c r="E9107" s="1" t="s">
        <v>1106</v>
      </c>
    </row>
    <row r="9108" ht="15.75" customHeight="1">
      <c r="E9108" s="1" t="s">
        <v>1106</v>
      </c>
    </row>
    <row r="9109" ht="15.75" customHeight="1">
      <c r="E9109" s="1" t="s">
        <v>1106</v>
      </c>
    </row>
    <row r="9110" ht="15.75" customHeight="1">
      <c r="E9110" s="1" t="s">
        <v>1106</v>
      </c>
    </row>
    <row r="9111" ht="15.75" customHeight="1">
      <c r="E9111" s="1" t="s">
        <v>1106</v>
      </c>
    </row>
    <row r="9112" ht="15.75" customHeight="1">
      <c r="E9112" s="1" t="s">
        <v>1106</v>
      </c>
    </row>
    <row r="9113" ht="15.75" customHeight="1">
      <c r="E9113" s="1" t="s">
        <v>1106</v>
      </c>
    </row>
    <row r="9114" ht="15.75" customHeight="1">
      <c r="E9114" s="1" t="s">
        <v>1106</v>
      </c>
    </row>
    <row r="9115" ht="15.75" customHeight="1">
      <c r="E9115" s="1" t="s">
        <v>1106</v>
      </c>
    </row>
    <row r="9116" ht="15.75" customHeight="1">
      <c r="E9116" s="1" t="s">
        <v>1106</v>
      </c>
    </row>
    <row r="9117" ht="15.75" customHeight="1">
      <c r="E9117" s="1" t="s">
        <v>1106</v>
      </c>
    </row>
    <row r="9118" ht="15.75" customHeight="1">
      <c r="E9118" s="1" t="s">
        <v>1106</v>
      </c>
    </row>
    <row r="9119" ht="15.75" customHeight="1">
      <c r="E9119" s="1" t="s">
        <v>1106</v>
      </c>
    </row>
    <row r="9120" ht="15.75" customHeight="1">
      <c r="E9120" s="1" t="s">
        <v>1106</v>
      </c>
    </row>
    <row r="9121" ht="15.75" customHeight="1">
      <c r="E9121" s="1" t="s">
        <v>1106</v>
      </c>
    </row>
    <row r="9122" ht="15.75" customHeight="1">
      <c r="E9122" s="1" t="s">
        <v>1106</v>
      </c>
    </row>
    <row r="9123" ht="15.75" customHeight="1">
      <c r="E9123" s="1" t="s">
        <v>1106</v>
      </c>
    </row>
    <row r="9124" ht="15.75" customHeight="1">
      <c r="E9124" s="1" t="s">
        <v>1106</v>
      </c>
    </row>
    <row r="9125" ht="15.75" customHeight="1">
      <c r="E9125" s="1" t="s">
        <v>1106</v>
      </c>
    </row>
    <row r="9126" ht="15.75" customHeight="1">
      <c r="E9126" s="1" t="s">
        <v>1106</v>
      </c>
    </row>
    <row r="9127" ht="15.75" customHeight="1">
      <c r="E9127" s="1" t="s">
        <v>1106</v>
      </c>
    </row>
    <row r="9128" ht="15.75" customHeight="1">
      <c r="E9128" s="1" t="s">
        <v>1106</v>
      </c>
    </row>
    <row r="9129" ht="15.75" customHeight="1">
      <c r="E9129" s="1" t="s">
        <v>1106</v>
      </c>
    </row>
    <row r="9130" ht="15.75" customHeight="1">
      <c r="E9130" s="1" t="s">
        <v>1106</v>
      </c>
    </row>
    <row r="9131" ht="15.75" customHeight="1">
      <c r="E9131" s="1" t="s">
        <v>1106</v>
      </c>
    </row>
    <row r="9132" ht="15.75" customHeight="1">
      <c r="E9132" s="1" t="s">
        <v>1106</v>
      </c>
    </row>
    <row r="9133" ht="15.75" customHeight="1">
      <c r="E9133" s="1" t="s">
        <v>1106</v>
      </c>
    </row>
    <row r="9134" ht="15.75" customHeight="1">
      <c r="E9134" s="1" t="s">
        <v>1106</v>
      </c>
    </row>
    <row r="9135" ht="15.75" customHeight="1">
      <c r="E9135" s="1" t="s">
        <v>1106</v>
      </c>
    </row>
    <row r="9136" ht="15.75" customHeight="1">
      <c r="E9136" s="1" t="s">
        <v>1106</v>
      </c>
    </row>
    <row r="9137" ht="15.75" customHeight="1">
      <c r="E9137" s="1" t="s">
        <v>1106</v>
      </c>
    </row>
    <row r="9138" ht="15.75" customHeight="1">
      <c r="E9138" s="1" t="s">
        <v>1106</v>
      </c>
    </row>
    <row r="9139" ht="15.75" customHeight="1">
      <c r="E9139" s="1" t="s">
        <v>1106</v>
      </c>
    </row>
    <row r="9140" ht="15.75" customHeight="1">
      <c r="E9140" s="1" t="s">
        <v>1106</v>
      </c>
    </row>
    <row r="9141" ht="15.75" customHeight="1">
      <c r="E9141" s="1" t="s">
        <v>1106</v>
      </c>
    </row>
    <row r="9142" ht="15.75" customHeight="1">
      <c r="E9142" s="1" t="s">
        <v>1106</v>
      </c>
    </row>
    <row r="9143" ht="15.75" customHeight="1">
      <c r="E9143" s="1" t="s">
        <v>1106</v>
      </c>
    </row>
    <row r="9144" ht="15.75" customHeight="1">
      <c r="E9144" s="1" t="s">
        <v>1106</v>
      </c>
    </row>
    <row r="9145" ht="15.75" customHeight="1">
      <c r="E9145" s="1" t="s">
        <v>1106</v>
      </c>
    </row>
    <row r="9146" ht="15.75" customHeight="1">
      <c r="E9146" s="1" t="s">
        <v>1106</v>
      </c>
    </row>
    <row r="9147" ht="15.75" customHeight="1">
      <c r="E9147" s="1" t="s">
        <v>1106</v>
      </c>
    </row>
    <row r="9148" ht="15.75" customHeight="1">
      <c r="E9148" s="1" t="s">
        <v>1106</v>
      </c>
    </row>
    <row r="9149" ht="15.75" customHeight="1">
      <c r="E9149" s="1" t="s">
        <v>1106</v>
      </c>
    </row>
    <row r="9150" ht="15.75" customHeight="1">
      <c r="E9150" s="1" t="s">
        <v>1106</v>
      </c>
    </row>
    <row r="9151" ht="15.75" customHeight="1">
      <c r="E9151" s="1" t="s">
        <v>1106</v>
      </c>
    </row>
    <row r="9152" ht="15.75" customHeight="1">
      <c r="E9152" s="1" t="s">
        <v>1106</v>
      </c>
    </row>
    <row r="9153" ht="15.75" customHeight="1">
      <c r="E9153" s="1" t="s">
        <v>1106</v>
      </c>
    </row>
    <row r="9154" ht="15.75" customHeight="1">
      <c r="E9154" s="1" t="s">
        <v>1106</v>
      </c>
    </row>
    <row r="9155" ht="15.75" customHeight="1">
      <c r="E9155" s="1" t="s">
        <v>1106</v>
      </c>
    </row>
    <row r="9156" ht="15.75" customHeight="1">
      <c r="E9156" s="1" t="s">
        <v>1106</v>
      </c>
    </row>
    <row r="9157" ht="15.75" customHeight="1">
      <c r="E9157" s="1" t="s">
        <v>1106</v>
      </c>
    </row>
    <row r="9158" ht="15.75" customHeight="1">
      <c r="E9158" s="1" t="s">
        <v>1106</v>
      </c>
    </row>
    <row r="9159" ht="15.75" customHeight="1">
      <c r="E9159" s="1" t="s">
        <v>1106</v>
      </c>
    </row>
    <row r="9160" ht="15.75" customHeight="1">
      <c r="E9160" s="1" t="s">
        <v>1106</v>
      </c>
    </row>
    <row r="9161" ht="15.75" customHeight="1">
      <c r="E9161" s="1" t="s">
        <v>1106</v>
      </c>
    </row>
    <row r="9162" ht="15.75" customHeight="1">
      <c r="E9162" s="1" t="s">
        <v>1106</v>
      </c>
    </row>
    <row r="9163" ht="15.75" customHeight="1">
      <c r="E9163" s="1" t="s">
        <v>1106</v>
      </c>
    </row>
    <row r="9164" ht="15.75" customHeight="1">
      <c r="E9164" s="1" t="s">
        <v>1106</v>
      </c>
    </row>
    <row r="9165" ht="15.75" customHeight="1">
      <c r="E9165" s="1" t="s">
        <v>1106</v>
      </c>
    </row>
    <row r="9166" ht="15.75" customHeight="1">
      <c r="E9166" s="1" t="s">
        <v>1106</v>
      </c>
    </row>
    <row r="9167" ht="15.75" customHeight="1">
      <c r="E9167" s="1" t="s">
        <v>1106</v>
      </c>
    </row>
    <row r="9168" ht="15.75" customHeight="1">
      <c r="E9168" s="1" t="s">
        <v>1106</v>
      </c>
    </row>
    <row r="9169" ht="15.75" customHeight="1">
      <c r="E9169" s="1" t="s">
        <v>1106</v>
      </c>
    </row>
    <row r="9170" ht="15.75" customHeight="1">
      <c r="E9170" s="1" t="s">
        <v>1106</v>
      </c>
    </row>
    <row r="9171" ht="15.75" customHeight="1">
      <c r="E9171" s="1" t="s">
        <v>1106</v>
      </c>
    </row>
    <row r="9172" ht="15.75" customHeight="1">
      <c r="E9172" s="1" t="s">
        <v>1106</v>
      </c>
    </row>
    <row r="9173" ht="15.75" customHeight="1">
      <c r="E9173" s="1" t="s">
        <v>1106</v>
      </c>
    </row>
    <row r="9174" ht="15.75" customHeight="1">
      <c r="E9174" s="1" t="s">
        <v>1106</v>
      </c>
    </row>
    <row r="9175" ht="15.75" customHeight="1">
      <c r="E9175" s="1" t="s">
        <v>1106</v>
      </c>
    </row>
    <row r="9176" ht="15.75" customHeight="1">
      <c r="E9176" s="1" t="s">
        <v>1106</v>
      </c>
    </row>
    <row r="9177" ht="15.75" customHeight="1">
      <c r="E9177" s="1" t="s">
        <v>1106</v>
      </c>
    </row>
    <row r="9178" ht="15.75" customHeight="1">
      <c r="E9178" s="1" t="s">
        <v>1106</v>
      </c>
    </row>
    <row r="9179" ht="15.75" customHeight="1">
      <c r="E9179" s="1" t="s">
        <v>1106</v>
      </c>
    </row>
    <row r="9180" ht="15.75" customHeight="1">
      <c r="E9180" s="1" t="s">
        <v>1106</v>
      </c>
    </row>
    <row r="9181" ht="15.75" customHeight="1">
      <c r="E9181" s="1" t="s">
        <v>1106</v>
      </c>
    </row>
    <row r="9182" ht="15.75" customHeight="1">
      <c r="E9182" s="1" t="s">
        <v>1106</v>
      </c>
    </row>
    <row r="9183" ht="15.75" customHeight="1">
      <c r="E9183" s="1" t="s">
        <v>1106</v>
      </c>
    </row>
    <row r="9184" ht="15.75" customHeight="1">
      <c r="E9184" s="1" t="s">
        <v>1106</v>
      </c>
    </row>
    <row r="9185" ht="15.75" customHeight="1">
      <c r="E9185" s="1" t="s">
        <v>1106</v>
      </c>
    </row>
    <row r="9186" ht="15.75" customHeight="1">
      <c r="E9186" s="1" t="s">
        <v>1106</v>
      </c>
    </row>
    <row r="9187" ht="15.75" customHeight="1">
      <c r="E9187" s="1" t="s">
        <v>1106</v>
      </c>
    </row>
    <row r="9188" ht="15.75" customHeight="1">
      <c r="E9188" s="1" t="s">
        <v>1106</v>
      </c>
    </row>
    <row r="9189" ht="15.75" customHeight="1">
      <c r="E9189" s="1" t="s">
        <v>1106</v>
      </c>
    </row>
    <row r="9190" ht="15.75" customHeight="1">
      <c r="E9190" s="1" t="s">
        <v>1106</v>
      </c>
    </row>
    <row r="9191" ht="15.75" customHeight="1">
      <c r="E9191" s="1" t="s">
        <v>1106</v>
      </c>
    </row>
    <row r="9192" ht="15.75" customHeight="1">
      <c r="E9192" s="1" t="s">
        <v>1106</v>
      </c>
    </row>
    <row r="9193" ht="15.75" customHeight="1">
      <c r="E9193" s="1" t="s">
        <v>1106</v>
      </c>
    </row>
    <row r="9194" ht="15.75" customHeight="1">
      <c r="E9194" s="1" t="s">
        <v>1106</v>
      </c>
    </row>
    <row r="9195" ht="15.75" customHeight="1">
      <c r="E9195" s="1" t="s">
        <v>1106</v>
      </c>
    </row>
    <row r="9196" ht="15.75" customHeight="1">
      <c r="E9196" s="1" t="s">
        <v>1106</v>
      </c>
    </row>
    <row r="9197" ht="15.75" customHeight="1">
      <c r="E9197" s="1" t="s">
        <v>1106</v>
      </c>
    </row>
    <row r="9198" ht="15.75" customHeight="1">
      <c r="E9198" s="1" t="s">
        <v>1106</v>
      </c>
    </row>
    <row r="9199" ht="15.75" customHeight="1">
      <c r="E9199" s="1" t="s">
        <v>1106</v>
      </c>
    </row>
    <row r="9200" ht="15.75" customHeight="1">
      <c r="E9200" s="1" t="s">
        <v>1106</v>
      </c>
    </row>
    <row r="9201" ht="15.75" customHeight="1">
      <c r="E9201" s="1" t="s">
        <v>1106</v>
      </c>
    </row>
    <row r="9202" ht="15.75" customHeight="1">
      <c r="E9202" s="1" t="s">
        <v>1106</v>
      </c>
    </row>
    <row r="9203" ht="15.75" customHeight="1">
      <c r="E9203" s="1" t="s">
        <v>1106</v>
      </c>
    </row>
    <row r="9204" ht="15.75" customHeight="1">
      <c r="E9204" s="1" t="s">
        <v>1106</v>
      </c>
    </row>
    <row r="9205" ht="15.75" customHeight="1">
      <c r="E9205" s="1" t="s">
        <v>1106</v>
      </c>
    </row>
    <row r="9206" ht="15.75" customHeight="1">
      <c r="E9206" s="1" t="s">
        <v>1106</v>
      </c>
    </row>
    <row r="9207" ht="15.75" customHeight="1">
      <c r="E9207" s="1" t="s">
        <v>1106</v>
      </c>
    </row>
    <row r="9208" ht="15.75" customHeight="1">
      <c r="E9208" s="1" t="s">
        <v>1106</v>
      </c>
    </row>
    <row r="9209" ht="15.75" customHeight="1">
      <c r="E9209" s="1" t="s">
        <v>1106</v>
      </c>
    </row>
    <row r="9210" ht="15.75" customHeight="1">
      <c r="E9210" s="1" t="s">
        <v>1106</v>
      </c>
    </row>
    <row r="9211" ht="15.75" customHeight="1">
      <c r="E9211" s="1" t="s">
        <v>1106</v>
      </c>
    </row>
    <row r="9212" ht="15.75" customHeight="1">
      <c r="E9212" s="1" t="s">
        <v>1106</v>
      </c>
    </row>
    <row r="9213" ht="15.75" customHeight="1">
      <c r="E9213" s="1" t="s">
        <v>1106</v>
      </c>
    </row>
    <row r="9214" ht="15.75" customHeight="1">
      <c r="E9214" s="1" t="s">
        <v>1106</v>
      </c>
    </row>
    <row r="9215" ht="15.75" customHeight="1">
      <c r="E9215" s="1" t="s">
        <v>1106</v>
      </c>
    </row>
    <row r="9216" ht="15.75" customHeight="1">
      <c r="E9216" s="1" t="s">
        <v>1106</v>
      </c>
    </row>
    <row r="9217" ht="15.75" customHeight="1">
      <c r="E9217" s="1" t="s">
        <v>1106</v>
      </c>
    </row>
    <row r="9218" ht="15.75" customHeight="1">
      <c r="E9218" s="1" t="s">
        <v>1106</v>
      </c>
    </row>
    <row r="9219" ht="15.75" customHeight="1">
      <c r="E9219" s="1" t="s">
        <v>1106</v>
      </c>
    </row>
    <row r="9220" ht="15.75" customHeight="1">
      <c r="E9220" s="1" t="s">
        <v>1106</v>
      </c>
    </row>
    <row r="9221" ht="15.75" customHeight="1">
      <c r="E9221" s="1" t="s">
        <v>1106</v>
      </c>
    </row>
    <row r="9222" ht="15.75" customHeight="1">
      <c r="E9222" s="1" t="s">
        <v>1106</v>
      </c>
    </row>
    <row r="9223" ht="15.75" customHeight="1">
      <c r="E9223" s="1" t="s">
        <v>1106</v>
      </c>
    </row>
    <row r="9224" ht="15.75" customHeight="1">
      <c r="E9224" s="1" t="s">
        <v>1106</v>
      </c>
    </row>
    <row r="9225" ht="15.75" customHeight="1">
      <c r="E9225" s="1" t="s">
        <v>1106</v>
      </c>
    </row>
    <row r="9226" ht="15.75" customHeight="1">
      <c r="E9226" s="1" t="s">
        <v>1106</v>
      </c>
    </row>
    <row r="9227" ht="15.75" customHeight="1">
      <c r="E9227" s="1" t="s">
        <v>1106</v>
      </c>
    </row>
    <row r="9228" ht="15.75" customHeight="1">
      <c r="E9228" s="1" t="s">
        <v>1106</v>
      </c>
    </row>
    <row r="9229" ht="15.75" customHeight="1">
      <c r="E9229" s="1" t="s">
        <v>1106</v>
      </c>
    </row>
    <row r="9230" ht="15.75" customHeight="1">
      <c r="E9230" s="1" t="s">
        <v>1106</v>
      </c>
    </row>
    <row r="9231" ht="15.75" customHeight="1">
      <c r="E9231" s="1" t="s">
        <v>1106</v>
      </c>
    </row>
    <row r="9232" ht="15.75" customHeight="1">
      <c r="E9232" s="1" t="s">
        <v>1106</v>
      </c>
    </row>
    <row r="9233" ht="15.75" customHeight="1">
      <c r="E9233" s="1" t="s">
        <v>1106</v>
      </c>
    </row>
    <row r="9234" ht="15.75" customHeight="1">
      <c r="E9234" s="1" t="s">
        <v>1106</v>
      </c>
    </row>
    <row r="9235" ht="15.75" customHeight="1">
      <c r="E9235" s="1" t="s">
        <v>1106</v>
      </c>
    </row>
    <row r="9236" ht="15.75" customHeight="1">
      <c r="E9236" s="1" t="s">
        <v>1106</v>
      </c>
    </row>
    <row r="9237" ht="15.75" customHeight="1">
      <c r="E9237" s="1" t="s">
        <v>1106</v>
      </c>
    </row>
    <row r="9238" ht="15.75" customHeight="1">
      <c r="E9238" s="1" t="s">
        <v>1106</v>
      </c>
    </row>
    <row r="9239" ht="15.75" customHeight="1">
      <c r="E9239" s="1" t="s">
        <v>1106</v>
      </c>
    </row>
    <row r="9240" ht="15.75" customHeight="1">
      <c r="E9240" s="1" t="s">
        <v>1106</v>
      </c>
    </row>
    <row r="9241" ht="15.75" customHeight="1">
      <c r="E9241" s="1" t="s">
        <v>1106</v>
      </c>
    </row>
    <row r="9242" ht="15.75" customHeight="1">
      <c r="E9242" s="1" t="s">
        <v>1106</v>
      </c>
    </row>
    <row r="9243" ht="15.75" customHeight="1">
      <c r="E9243" s="1" t="s">
        <v>1106</v>
      </c>
    </row>
    <row r="9244" ht="15.75" customHeight="1">
      <c r="E9244" s="1" t="s">
        <v>1106</v>
      </c>
    </row>
    <row r="9245" ht="15.75" customHeight="1">
      <c r="E9245" s="1" t="s">
        <v>1106</v>
      </c>
    </row>
    <row r="9246" ht="15.75" customHeight="1">
      <c r="E9246" s="1" t="s">
        <v>1106</v>
      </c>
    </row>
    <row r="9247" ht="15.75" customHeight="1">
      <c r="E9247" s="1" t="s">
        <v>1106</v>
      </c>
    </row>
    <row r="9248" ht="15.75" customHeight="1">
      <c r="E9248" s="1" t="s">
        <v>1106</v>
      </c>
    </row>
    <row r="9249" ht="15.75" customHeight="1">
      <c r="E9249" s="1" t="s">
        <v>1106</v>
      </c>
    </row>
    <row r="9250" ht="15.75" customHeight="1">
      <c r="E9250" s="1" t="s">
        <v>1106</v>
      </c>
    </row>
    <row r="9251" ht="15.75" customHeight="1">
      <c r="E9251" s="1" t="s">
        <v>1106</v>
      </c>
    </row>
    <row r="9252" ht="15.75" customHeight="1">
      <c r="E9252" s="1" t="s">
        <v>1106</v>
      </c>
    </row>
    <row r="9253" ht="15.75" customHeight="1">
      <c r="E9253" s="1" t="s">
        <v>1106</v>
      </c>
    </row>
    <row r="9254" ht="15.75" customHeight="1">
      <c r="E9254" s="1" t="s">
        <v>1106</v>
      </c>
    </row>
    <row r="9255" ht="15.75" customHeight="1">
      <c r="E9255" s="1" t="s">
        <v>1106</v>
      </c>
    </row>
    <row r="9256" ht="15.75" customHeight="1">
      <c r="E9256" s="1" t="s">
        <v>1106</v>
      </c>
    </row>
    <row r="9257" ht="15.75" customHeight="1">
      <c r="E9257" s="1" t="s">
        <v>1106</v>
      </c>
    </row>
    <row r="9258" ht="15.75" customHeight="1">
      <c r="E9258" s="1" t="s">
        <v>1106</v>
      </c>
    </row>
    <row r="9259" ht="15.75" customHeight="1">
      <c r="E9259" s="1" t="s">
        <v>1106</v>
      </c>
    </row>
    <row r="9260" ht="15.75" customHeight="1">
      <c r="E9260" s="1" t="s">
        <v>1106</v>
      </c>
    </row>
    <row r="9261" ht="15.75" customHeight="1">
      <c r="E9261" s="1" t="s">
        <v>1106</v>
      </c>
    </row>
    <row r="9262" ht="15.75" customHeight="1">
      <c r="E9262" s="1" t="s">
        <v>1106</v>
      </c>
    </row>
    <row r="9263" ht="15.75" customHeight="1">
      <c r="E9263" s="1" t="s">
        <v>1106</v>
      </c>
    </row>
    <row r="9264" ht="15.75" customHeight="1">
      <c r="E9264" s="1" t="s">
        <v>1106</v>
      </c>
    </row>
    <row r="9265" ht="15.75" customHeight="1">
      <c r="E9265" s="1" t="s">
        <v>1106</v>
      </c>
    </row>
    <row r="9266" ht="15.75" customHeight="1">
      <c r="E9266" s="1" t="s">
        <v>1106</v>
      </c>
    </row>
    <row r="9267" ht="15.75" customHeight="1">
      <c r="E9267" s="1" t="s">
        <v>1106</v>
      </c>
    </row>
    <row r="9268" ht="15.75" customHeight="1">
      <c r="E9268" s="1" t="s">
        <v>1106</v>
      </c>
    </row>
    <row r="9269" ht="15.75" customHeight="1">
      <c r="E9269" s="1" t="s">
        <v>1106</v>
      </c>
    </row>
    <row r="9270" ht="15.75" customHeight="1">
      <c r="E9270" s="1" t="s">
        <v>1106</v>
      </c>
    </row>
    <row r="9271" ht="15.75" customHeight="1">
      <c r="E9271" s="1" t="s">
        <v>1106</v>
      </c>
    </row>
    <row r="9272" ht="15.75" customHeight="1">
      <c r="E9272" s="1" t="s">
        <v>1106</v>
      </c>
    </row>
    <row r="9273" ht="15.75" customHeight="1">
      <c r="E9273" s="1" t="s">
        <v>1106</v>
      </c>
    </row>
    <row r="9274" ht="15.75" customHeight="1">
      <c r="E9274" s="1" t="s">
        <v>1106</v>
      </c>
    </row>
    <row r="9275" ht="15.75" customHeight="1">
      <c r="E9275" s="1" t="s">
        <v>1106</v>
      </c>
    </row>
    <row r="9276" ht="15.75" customHeight="1">
      <c r="E9276" s="1" t="s">
        <v>1106</v>
      </c>
    </row>
    <row r="9277" ht="15.75" customHeight="1">
      <c r="E9277" s="1" t="s">
        <v>1106</v>
      </c>
    </row>
    <row r="9278" ht="15.75" customHeight="1">
      <c r="E9278" s="1" t="s">
        <v>1106</v>
      </c>
    </row>
    <row r="9279" ht="15.75" customHeight="1">
      <c r="E9279" s="1" t="s">
        <v>1106</v>
      </c>
    </row>
    <row r="9280" ht="15.75" customHeight="1">
      <c r="E9280" s="1" t="s">
        <v>1106</v>
      </c>
    </row>
    <row r="9281" ht="15.75" customHeight="1">
      <c r="E9281" s="1" t="s">
        <v>1106</v>
      </c>
    </row>
    <row r="9282" ht="15.75" customHeight="1">
      <c r="E9282" s="1" t="s">
        <v>1106</v>
      </c>
    </row>
    <row r="9283" ht="15.75" customHeight="1">
      <c r="E9283" s="1" t="s">
        <v>1106</v>
      </c>
    </row>
    <row r="9284" ht="15.75" customHeight="1">
      <c r="E9284" s="1" t="s">
        <v>1106</v>
      </c>
    </row>
    <row r="9285" ht="15.75" customHeight="1">
      <c r="E9285" s="1" t="s">
        <v>1106</v>
      </c>
    </row>
    <row r="9286" ht="15.75" customHeight="1">
      <c r="E9286" s="1" t="s">
        <v>1106</v>
      </c>
    </row>
    <row r="9287" ht="15.75" customHeight="1">
      <c r="E9287" s="1" t="s">
        <v>1106</v>
      </c>
    </row>
    <row r="9288" ht="15.75" customHeight="1">
      <c r="E9288" s="1" t="s">
        <v>1106</v>
      </c>
    </row>
    <row r="9289" ht="15.75" customHeight="1">
      <c r="E9289" s="1" t="s">
        <v>1106</v>
      </c>
    </row>
    <row r="9290" ht="15.75" customHeight="1">
      <c r="E9290" s="1" t="s">
        <v>1106</v>
      </c>
    </row>
    <row r="9291" ht="15.75" customHeight="1">
      <c r="E9291" s="1" t="s">
        <v>1106</v>
      </c>
    </row>
    <row r="9292" ht="15.75" customHeight="1">
      <c r="E9292" s="1" t="s">
        <v>1106</v>
      </c>
    </row>
    <row r="9293" ht="15.75" customHeight="1">
      <c r="E9293" s="1" t="s">
        <v>1106</v>
      </c>
    </row>
    <row r="9294" ht="15.75" customHeight="1">
      <c r="E9294" s="1" t="s">
        <v>1106</v>
      </c>
    </row>
    <row r="9295" ht="15.75" customHeight="1">
      <c r="E9295" s="1" t="s">
        <v>1106</v>
      </c>
    </row>
    <row r="9296" ht="15.75" customHeight="1">
      <c r="E9296" s="1" t="s">
        <v>1106</v>
      </c>
    </row>
    <row r="9297" ht="15.75" customHeight="1">
      <c r="E9297" s="1" t="s">
        <v>1106</v>
      </c>
    </row>
    <row r="9298" ht="15.75" customHeight="1">
      <c r="E9298" s="1" t="s">
        <v>1106</v>
      </c>
    </row>
    <row r="9299" ht="15.75" customHeight="1">
      <c r="E9299" s="1" t="s">
        <v>1106</v>
      </c>
    </row>
    <row r="9300" ht="15.75" customHeight="1">
      <c r="E9300" s="1" t="s">
        <v>1106</v>
      </c>
    </row>
    <row r="9301" ht="15.75" customHeight="1">
      <c r="E9301" s="1" t="s">
        <v>1106</v>
      </c>
    </row>
    <row r="9302" ht="15.75" customHeight="1">
      <c r="E9302" s="1" t="s">
        <v>1106</v>
      </c>
    </row>
    <row r="9303" ht="15.75" customHeight="1">
      <c r="E9303" s="1" t="s">
        <v>1106</v>
      </c>
    </row>
    <row r="9304" ht="15.75" customHeight="1">
      <c r="E9304" s="1" t="s">
        <v>1106</v>
      </c>
    </row>
    <row r="9305" ht="15.75" customHeight="1">
      <c r="E9305" s="1" t="s">
        <v>1106</v>
      </c>
    </row>
    <row r="9306" ht="15.75" customHeight="1">
      <c r="E9306" s="1" t="s">
        <v>1106</v>
      </c>
    </row>
    <row r="9307" ht="15.75" customHeight="1">
      <c r="E9307" s="1" t="s">
        <v>1106</v>
      </c>
    </row>
    <row r="9308" ht="15.75" customHeight="1">
      <c r="E9308" s="1" t="s">
        <v>1106</v>
      </c>
    </row>
    <row r="9309" ht="15.75" customHeight="1">
      <c r="E9309" s="1" t="s">
        <v>1106</v>
      </c>
    </row>
    <row r="9310" ht="15.75" customHeight="1">
      <c r="E9310" s="1" t="s">
        <v>1106</v>
      </c>
    </row>
    <row r="9311" ht="15.75" customHeight="1">
      <c r="E9311" s="1" t="s">
        <v>1106</v>
      </c>
    </row>
    <row r="9312" ht="15.75" customHeight="1">
      <c r="E9312" s="1" t="s">
        <v>1106</v>
      </c>
    </row>
    <row r="9313" ht="15.75" customHeight="1">
      <c r="E9313" s="1" t="s">
        <v>1106</v>
      </c>
    </row>
    <row r="9314" ht="15.75" customHeight="1">
      <c r="E9314" s="1" t="s">
        <v>1106</v>
      </c>
    </row>
    <row r="9315" ht="15.75" customHeight="1">
      <c r="E9315" s="1" t="s">
        <v>1106</v>
      </c>
    </row>
    <row r="9316" ht="15.75" customHeight="1">
      <c r="E9316" s="1" t="s">
        <v>1106</v>
      </c>
    </row>
    <row r="9317" ht="15.75" customHeight="1">
      <c r="E9317" s="1" t="s">
        <v>1106</v>
      </c>
    </row>
    <row r="9318" ht="15.75" customHeight="1">
      <c r="E9318" s="1" t="s">
        <v>1106</v>
      </c>
    </row>
    <row r="9319" ht="15.75" customHeight="1">
      <c r="E9319" s="1" t="s">
        <v>1106</v>
      </c>
    </row>
    <row r="9320" ht="15.75" customHeight="1">
      <c r="E9320" s="1" t="s">
        <v>1106</v>
      </c>
    </row>
    <row r="9321" ht="15.75" customHeight="1">
      <c r="E9321" s="1" t="s">
        <v>1106</v>
      </c>
    </row>
    <row r="9322" ht="15.75" customHeight="1">
      <c r="E9322" s="1" t="s">
        <v>1106</v>
      </c>
    </row>
    <row r="9323" ht="15.75" customHeight="1">
      <c r="E9323" s="1" t="s">
        <v>1106</v>
      </c>
    </row>
    <row r="9324" ht="15.75" customHeight="1">
      <c r="E9324" s="1" t="s">
        <v>1106</v>
      </c>
    </row>
    <row r="9325" ht="15.75" customHeight="1">
      <c r="E9325" s="1" t="s">
        <v>1106</v>
      </c>
    </row>
    <row r="9326" ht="15.75" customHeight="1">
      <c r="E9326" s="1" t="s">
        <v>1106</v>
      </c>
    </row>
    <row r="9327" ht="15.75" customHeight="1">
      <c r="E9327" s="1" t="s">
        <v>1106</v>
      </c>
    </row>
    <row r="9328" ht="15.75" customHeight="1">
      <c r="E9328" s="1" t="s">
        <v>1106</v>
      </c>
    </row>
    <row r="9329" ht="15.75" customHeight="1">
      <c r="E9329" s="1" t="s">
        <v>1106</v>
      </c>
    </row>
    <row r="9330" ht="15.75" customHeight="1">
      <c r="E9330" s="1" t="s">
        <v>1106</v>
      </c>
    </row>
    <row r="9331" ht="15.75" customHeight="1">
      <c r="E9331" s="1" t="s">
        <v>1106</v>
      </c>
    </row>
    <row r="9332" ht="15.75" customHeight="1">
      <c r="E9332" s="1" t="s">
        <v>1106</v>
      </c>
    </row>
    <row r="9333" ht="15.75" customHeight="1">
      <c r="E9333" s="1" t="s">
        <v>1106</v>
      </c>
    </row>
    <row r="9334" ht="15.75" customHeight="1">
      <c r="E9334" s="1" t="s">
        <v>1106</v>
      </c>
    </row>
    <row r="9335" ht="15.75" customHeight="1">
      <c r="E9335" s="1" t="s">
        <v>1106</v>
      </c>
    </row>
    <row r="9336" ht="15.75" customHeight="1">
      <c r="E9336" s="1" t="s">
        <v>1106</v>
      </c>
    </row>
    <row r="9337" ht="15.75" customHeight="1">
      <c r="E9337" s="1" t="s">
        <v>1106</v>
      </c>
    </row>
    <row r="9338" ht="15.75" customHeight="1">
      <c r="E9338" s="1" t="s">
        <v>1106</v>
      </c>
    </row>
    <row r="9339" ht="15.75" customHeight="1">
      <c r="E9339" s="1" t="s">
        <v>1106</v>
      </c>
    </row>
    <row r="9340" ht="15.75" customHeight="1">
      <c r="E9340" s="1" t="s">
        <v>1106</v>
      </c>
    </row>
    <row r="9341" ht="15.75" customHeight="1">
      <c r="E9341" s="1" t="s">
        <v>1106</v>
      </c>
    </row>
    <row r="9342" ht="15.75" customHeight="1">
      <c r="E9342" s="1" t="s">
        <v>1106</v>
      </c>
    </row>
    <row r="9343" ht="15.75" customHeight="1">
      <c r="E9343" s="1" t="s">
        <v>1106</v>
      </c>
    </row>
    <row r="9344" ht="15.75" customHeight="1">
      <c r="E9344" s="1" t="s">
        <v>1106</v>
      </c>
    </row>
    <row r="9345" ht="15.75" customHeight="1">
      <c r="E9345" s="1" t="s">
        <v>1106</v>
      </c>
    </row>
    <row r="9346" ht="15.75" customHeight="1">
      <c r="E9346" s="1" t="s">
        <v>1106</v>
      </c>
    </row>
    <row r="9347" ht="15.75" customHeight="1">
      <c r="E9347" s="1" t="s">
        <v>1106</v>
      </c>
    </row>
    <row r="9348" ht="15.75" customHeight="1">
      <c r="E9348" s="1" t="s">
        <v>1106</v>
      </c>
    </row>
    <row r="9349" ht="15.75" customHeight="1">
      <c r="E9349" s="1" t="s">
        <v>1106</v>
      </c>
    </row>
    <row r="9350" ht="15.75" customHeight="1">
      <c r="E9350" s="1" t="s">
        <v>1106</v>
      </c>
    </row>
    <row r="9351" ht="15.75" customHeight="1">
      <c r="E9351" s="1" t="s">
        <v>1106</v>
      </c>
    </row>
    <row r="9352" ht="15.75" customHeight="1">
      <c r="E9352" s="1" t="s">
        <v>1106</v>
      </c>
    </row>
    <row r="9353" ht="15.75" customHeight="1">
      <c r="E9353" s="1" t="s">
        <v>1106</v>
      </c>
    </row>
    <row r="9354" ht="15.75" customHeight="1">
      <c r="E9354" s="1" t="s">
        <v>1106</v>
      </c>
    </row>
    <row r="9355" ht="15.75" customHeight="1">
      <c r="E9355" s="1" t="s">
        <v>1106</v>
      </c>
    </row>
    <row r="9356" ht="15.75" customHeight="1">
      <c r="E9356" s="1" t="s">
        <v>1106</v>
      </c>
    </row>
    <row r="9357" ht="15.75" customHeight="1">
      <c r="E9357" s="1" t="s">
        <v>1106</v>
      </c>
    </row>
    <row r="9358" ht="15.75" customHeight="1">
      <c r="E9358" s="1" t="s">
        <v>1106</v>
      </c>
    </row>
    <row r="9359" ht="15.75" customHeight="1">
      <c r="E9359" s="1" t="s">
        <v>1106</v>
      </c>
    </row>
    <row r="9360" ht="15.75" customHeight="1">
      <c r="E9360" s="1" t="s">
        <v>1106</v>
      </c>
    </row>
    <row r="9361" ht="15.75" customHeight="1">
      <c r="E9361" s="1" t="s">
        <v>1106</v>
      </c>
    </row>
    <row r="9362" ht="15.75" customHeight="1">
      <c r="E9362" s="1" t="s">
        <v>1106</v>
      </c>
    </row>
    <row r="9363" ht="15.75" customHeight="1">
      <c r="E9363" s="1" t="s">
        <v>1106</v>
      </c>
    </row>
    <row r="9364" ht="15.75" customHeight="1">
      <c r="E9364" s="1" t="s">
        <v>1106</v>
      </c>
    </row>
    <row r="9365" ht="15.75" customHeight="1">
      <c r="E9365" s="1" t="s">
        <v>1106</v>
      </c>
    </row>
    <row r="9366" ht="15.75" customHeight="1">
      <c r="E9366" s="1" t="s">
        <v>1106</v>
      </c>
    </row>
    <row r="9367" ht="15.75" customHeight="1">
      <c r="E9367" s="1" t="s">
        <v>1106</v>
      </c>
    </row>
    <row r="9368" ht="15.75" customHeight="1">
      <c r="E9368" s="1" t="s">
        <v>1106</v>
      </c>
    </row>
    <row r="9369" ht="15.75" customHeight="1">
      <c r="E9369" s="1" t="s">
        <v>1106</v>
      </c>
    </row>
    <row r="9370" ht="15.75" customHeight="1">
      <c r="E9370" s="1" t="s">
        <v>1106</v>
      </c>
    </row>
    <row r="9371" ht="15.75" customHeight="1">
      <c r="E9371" s="1" t="s">
        <v>1106</v>
      </c>
    </row>
    <row r="9372" ht="15.75" customHeight="1">
      <c r="E9372" s="1" t="s">
        <v>1106</v>
      </c>
    </row>
    <row r="9373" ht="15.75" customHeight="1">
      <c r="E9373" s="1" t="s">
        <v>1106</v>
      </c>
    </row>
    <row r="9374" ht="15.75" customHeight="1">
      <c r="E9374" s="1" t="s">
        <v>1106</v>
      </c>
    </row>
    <row r="9375" ht="15.75" customHeight="1">
      <c r="E9375" s="1" t="s">
        <v>1106</v>
      </c>
    </row>
    <row r="9376" ht="15.75" customHeight="1">
      <c r="E9376" s="1" t="s">
        <v>1106</v>
      </c>
    </row>
    <row r="9377" ht="15.75" customHeight="1">
      <c r="E9377" s="1" t="s">
        <v>1106</v>
      </c>
    </row>
    <row r="9378" ht="15.75" customHeight="1">
      <c r="E9378" s="1" t="s">
        <v>1106</v>
      </c>
    </row>
    <row r="9379" ht="15.75" customHeight="1">
      <c r="E9379" s="1" t="s">
        <v>1106</v>
      </c>
    </row>
    <row r="9380" ht="15.75" customHeight="1">
      <c r="E9380" s="1" t="s">
        <v>1106</v>
      </c>
    </row>
    <row r="9381" ht="15.75" customHeight="1">
      <c r="E9381" s="1" t="s">
        <v>1106</v>
      </c>
    </row>
    <row r="9382" ht="15.75" customHeight="1">
      <c r="E9382" s="1" t="s">
        <v>1106</v>
      </c>
    </row>
    <row r="9383" ht="15.75" customHeight="1">
      <c r="E9383" s="1" t="s">
        <v>1106</v>
      </c>
    </row>
    <row r="9384" ht="15.75" customHeight="1">
      <c r="E9384" s="1" t="s">
        <v>1106</v>
      </c>
    </row>
    <row r="9385" ht="15.75" customHeight="1">
      <c r="E9385" s="1" t="s">
        <v>1106</v>
      </c>
    </row>
    <row r="9386" ht="15.75" customHeight="1">
      <c r="E9386" s="1" t="s">
        <v>1106</v>
      </c>
    </row>
    <row r="9387" ht="15.75" customHeight="1">
      <c r="E9387" s="1" t="s">
        <v>1106</v>
      </c>
    </row>
    <row r="9388" ht="15.75" customHeight="1">
      <c r="E9388" s="1" t="s">
        <v>1106</v>
      </c>
    </row>
    <row r="9389" ht="15.75" customHeight="1">
      <c r="E9389" s="1" t="s">
        <v>1106</v>
      </c>
    </row>
    <row r="9390" ht="15.75" customHeight="1">
      <c r="E9390" s="1" t="s">
        <v>1106</v>
      </c>
    </row>
    <row r="9391" ht="15.75" customHeight="1">
      <c r="E9391" s="1" t="s">
        <v>1106</v>
      </c>
    </row>
    <row r="9392" ht="15.75" customHeight="1">
      <c r="E9392" s="1" t="s">
        <v>1106</v>
      </c>
    </row>
    <row r="9393" ht="15.75" customHeight="1">
      <c r="E9393" s="1" t="s">
        <v>1106</v>
      </c>
    </row>
    <row r="9394" ht="15.75" customHeight="1">
      <c r="E9394" s="1" t="s">
        <v>1106</v>
      </c>
    </row>
    <row r="9395" ht="15.75" customHeight="1">
      <c r="E9395" s="1" t="s">
        <v>1106</v>
      </c>
    </row>
    <row r="9396" ht="15.75" customHeight="1">
      <c r="E9396" s="1" t="s">
        <v>1106</v>
      </c>
    </row>
    <row r="9397" ht="15.75" customHeight="1">
      <c r="E9397" s="1" t="s">
        <v>1106</v>
      </c>
    </row>
    <row r="9398" ht="15.75" customHeight="1">
      <c r="E9398" s="1" t="s">
        <v>1106</v>
      </c>
    </row>
    <row r="9399" ht="15.75" customHeight="1">
      <c r="E9399" s="1" t="s">
        <v>1106</v>
      </c>
    </row>
    <row r="9400" ht="15.75" customHeight="1">
      <c r="E9400" s="1" t="s">
        <v>1106</v>
      </c>
    </row>
    <row r="9401" ht="15.75" customHeight="1">
      <c r="E9401" s="1" t="s">
        <v>1106</v>
      </c>
    </row>
    <row r="9402" ht="15.75" customHeight="1">
      <c r="E9402" s="1" t="s">
        <v>1106</v>
      </c>
    </row>
    <row r="9403" ht="15.75" customHeight="1">
      <c r="E9403" s="1" t="s">
        <v>1106</v>
      </c>
    </row>
    <row r="9404" ht="15.75" customHeight="1">
      <c r="E9404" s="1" t="s">
        <v>1106</v>
      </c>
    </row>
    <row r="9405" ht="15.75" customHeight="1">
      <c r="E9405" s="1" t="s">
        <v>1106</v>
      </c>
    </row>
    <row r="9406" ht="15.75" customHeight="1">
      <c r="E9406" s="1" t="s">
        <v>1106</v>
      </c>
    </row>
    <row r="9407" ht="15.75" customHeight="1">
      <c r="E9407" s="1" t="s">
        <v>1106</v>
      </c>
    </row>
    <row r="9408" ht="15.75" customHeight="1">
      <c r="E9408" s="1" t="s">
        <v>1106</v>
      </c>
    </row>
    <row r="9409" ht="15.75" customHeight="1">
      <c r="E9409" s="1" t="s">
        <v>1106</v>
      </c>
    </row>
    <row r="9410" ht="15.75" customHeight="1">
      <c r="E9410" s="1" t="s">
        <v>1106</v>
      </c>
    </row>
    <row r="9411" ht="15.75" customHeight="1">
      <c r="E9411" s="1" t="s">
        <v>1106</v>
      </c>
    </row>
    <row r="9412" ht="15.75" customHeight="1">
      <c r="E9412" s="1" t="s">
        <v>1106</v>
      </c>
    </row>
    <row r="9413" ht="15.75" customHeight="1">
      <c r="E9413" s="1" t="s">
        <v>1106</v>
      </c>
    </row>
    <row r="9414" ht="15.75" customHeight="1">
      <c r="E9414" s="1" t="s">
        <v>1106</v>
      </c>
    </row>
    <row r="9415" ht="15.75" customHeight="1">
      <c r="E9415" s="1" t="s">
        <v>1106</v>
      </c>
    </row>
    <row r="9416" ht="15.75" customHeight="1">
      <c r="E9416" s="1" t="s">
        <v>1106</v>
      </c>
    </row>
    <row r="9417" ht="15.75" customHeight="1">
      <c r="E9417" s="1" t="s">
        <v>1106</v>
      </c>
    </row>
    <row r="9418" ht="15.75" customHeight="1">
      <c r="E9418" s="1" t="s">
        <v>1106</v>
      </c>
    </row>
    <row r="9419" ht="15.75" customHeight="1">
      <c r="E9419" s="1" t="s">
        <v>1106</v>
      </c>
    </row>
    <row r="9420" ht="15.75" customHeight="1">
      <c r="E9420" s="1" t="s">
        <v>1106</v>
      </c>
    </row>
    <row r="9421" ht="15.75" customHeight="1">
      <c r="E9421" s="1" t="s">
        <v>1106</v>
      </c>
    </row>
    <row r="9422" ht="15.75" customHeight="1">
      <c r="E9422" s="1" t="s">
        <v>1106</v>
      </c>
    </row>
    <row r="9423" ht="15.75" customHeight="1">
      <c r="E9423" s="1" t="s">
        <v>1106</v>
      </c>
    </row>
    <row r="9424" ht="15.75" customHeight="1">
      <c r="E9424" s="1" t="s">
        <v>1106</v>
      </c>
    </row>
    <row r="9425" ht="15.75" customHeight="1">
      <c r="E9425" s="1" t="s">
        <v>1106</v>
      </c>
    </row>
    <row r="9426" ht="15.75" customHeight="1">
      <c r="E9426" s="1" t="s">
        <v>1106</v>
      </c>
    </row>
    <row r="9427" ht="15.75" customHeight="1">
      <c r="E9427" s="1" t="s">
        <v>1106</v>
      </c>
    </row>
    <row r="9428" ht="15.75" customHeight="1">
      <c r="E9428" s="1" t="s">
        <v>1106</v>
      </c>
    </row>
    <row r="9429" ht="15.75" customHeight="1">
      <c r="E9429" s="1" t="s">
        <v>1106</v>
      </c>
    </row>
    <row r="9430" ht="15.75" customHeight="1">
      <c r="E9430" s="1" t="s">
        <v>1106</v>
      </c>
    </row>
    <row r="9431" ht="15.75" customHeight="1">
      <c r="E9431" s="1" t="s">
        <v>1106</v>
      </c>
    </row>
    <row r="9432" ht="15.75" customHeight="1">
      <c r="E9432" s="1" t="s">
        <v>1106</v>
      </c>
    </row>
    <row r="9433" ht="15.75" customHeight="1">
      <c r="E9433" s="1" t="s">
        <v>1106</v>
      </c>
    </row>
    <row r="9434" ht="15.75" customHeight="1">
      <c r="E9434" s="1" t="s">
        <v>1106</v>
      </c>
    </row>
    <row r="9435" ht="15.75" customHeight="1">
      <c r="E9435" s="1" t="s">
        <v>1106</v>
      </c>
    </row>
    <row r="9436" ht="15.75" customHeight="1">
      <c r="E9436" s="1" t="s">
        <v>1106</v>
      </c>
    </row>
    <row r="9437" ht="15.75" customHeight="1">
      <c r="E9437" s="1" t="s">
        <v>1106</v>
      </c>
    </row>
    <row r="9438" ht="15.75" customHeight="1">
      <c r="E9438" s="1" t="s">
        <v>1106</v>
      </c>
    </row>
    <row r="9439" ht="15.75" customHeight="1">
      <c r="E9439" s="1" t="s">
        <v>1106</v>
      </c>
    </row>
    <row r="9440" ht="15.75" customHeight="1">
      <c r="E9440" s="1" t="s">
        <v>1106</v>
      </c>
    </row>
    <row r="9441" ht="15.75" customHeight="1">
      <c r="E9441" s="1" t="s">
        <v>1106</v>
      </c>
    </row>
    <row r="9442" ht="15.75" customHeight="1">
      <c r="E9442" s="1" t="s">
        <v>1106</v>
      </c>
    </row>
    <row r="9443" ht="15.75" customHeight="1">
      <c r="E9443" s="1" t="s">
        <v>1106</v>
      </c>
    </row>
    <row r="9444" ht="15.75" customHeight="1">
      <c r="E9444" s="1" t="s">
        <v>1106</v>
      </c>
    </row>
    <row r="9445" ht="15.75" customHeight="1">
      <c r="E9445" s="1" t="s">
        <v>1106</v>
      </c>
    </row>
    <row r="9446" ht="15.75" customHeight="1">
      <c r="E9446" s="1" t="s">
        <v>1106</v>
      </c>
    </row>
    <row r="9447" ht="15.75" customHeight="1">
      <c r="E9447" s="1" t="s">
        <v>1106</v>
      </c>
    </row>
    <row r="9448" ht="15.75" customHeight="1">
      <c r="E9448" s="1" t="s">
        <v>1106</v>
      </c>
    </row>
    <row r="9449" ht="15.75" customHeight="1">
      <c r="E9449" s="1" t="s">
        <v>1106</v>
      </c>
    </row>
    <row r="9450" ht="15.75" customHeight="1">
      <c r="E9450" s="1" t="s">
        <v>1106</v>
      </c>
    </row>
    <row r="9451" ht="15.75" customHeight="1">
      <c r="E9451" s="1" t="s">
        <v>1106</v>
      </c>
    </row>
    <row r="9452" ht="15.75" customHeight="1">
      <c r="E9452" s="1" t="s">
        <v>1106</v>
      </c>
    </row>
    <row r="9453" ht="15.75" customHeight="1">
      <c r="E9453" s="1" t="s">
        <v>1106</v>
      </c>
    </row>
    <row r="9454" ht="15.75" customHeight="1">
      <c r="E9454" s="1" t="s">
        <v>1106</v>
      </c>
    </row>
    <row r="9455" ht="15.75" customHeight="1">
      <c r="E9455" s="1" t="s">
        <v>1106</v>
      </c>
    </row>
    <row r="9456" ht="15.75" customHeight="1">
      <c r="E9456" s="1" t="s">
        <v>1106</v>
      </c>
    </row>
    <row r="9457" ht="15.75" customHeight="1">
      <c r="E9457" s="1" t="s">
        <v>1106</v>
      </c>
    </row>
    <row r="9458" ht="15.75" customHeight="1">
      <c r="E9458" s="1" t="s">
        <v>1106</v>
      </c>
    </row>
    <row r="9459" ht="15.75" customHeight="1">
      <c r="E9459" s="1" t="s">
        <v>1106</v>
      </c>
    </row>
    <row r="9460" ht="15.75" customHeight="1">
      <c r="E9460" s="1" t="s">
        <v>1106</v>
      </c>
    </row>
    <row r="9461" ht="15.75" customHeight="1">
      <c r="E9461" s="1" t="s">
        <v>1106</v>
      </c>
    </row>
    <row r="9462" ht="15.75" customHeight="1">
      <c r="E9462" s="1" t="s">
        <v>1106</v>
      </c>
    </row>
    <row r="9463" ht="15.75" customHeight="1">
      <c r="E9463" s="1" t="s">
        <v>1106</v>
      </c>
    </row>
    <row r="9464" ht="15.75" customHeight="1">
      <c r="E9464" s="1" t="s">
        <v>1106</v>
      </c>
    </row>
    <row r="9465" ht="15.75" customHeight="1">
      <c r="E9465" s="1" t="s">
        <v>1106</v>
      </c>
    </row>
    <row r="9466" ht="15.75" customHeight="1">
      <c r="E9466" s="1" t="s">
        <v>1106</v>
      </c>
    </row>
    <row r="9467" ht="15.75" customHeight="1">
      <c r="E9467" s="1" t="s">
        <v>1106</v>
      </c>
    </row>
    <row r="9468" ht="15.75" customHeight="1">
      <c r="E9468" s="1" t="s">
        <v>1106</v>
      </c>
    </row>
    <row r="9469" ht="15.75" customHeight="1">
      <c r="E9469" s="1" t="s">
        <v>1106</v>
      </c>
    </row>
    <row r="9470" ht="15.75" customHeight="1">
      <c r="E9470" s="1" t="s">
        <v>1106</v>
      </c>
    </row>
    <row r="9471" ht="15.75" customHeight="1">
      <c r="E9471" s="1" t="s">
        <v>1106</v>
      </c>
    </row>
    <row r="9472" ht="15.75" customHeight="1">
      <c r="E9472" s="1" t="s">
        <v>1106</v>
      </c>
    </row>
    <row r="9473" ht="15.75" customHeight="1">
      <c r="E9473" s="1" t="s">
        <v>1106</v>
      </c>
    </row>
    <row r="9474" ht="15.75" customHeight="1">
      <c r="E9474" s="1" t="s">
        <v>1106</v>
      </c>
    </row>
    <row r="9475" ht="15.75" customHeight="1">
      <c r="E9475" s="1" t="s">
        <v>1106</v>
      </c>
    </row>
    <row r="9476" ht="15.75" customHeight="1">
      <c r="E9476" s="1" t="s">
        <v>1106</v>
      </c>
    </row>
    <row r="9477" ht="15.75" customHeight="1">
      <c r="E9477" s="1" t="s">
        <v>1106</v>
      </c>
    </row>
    <row r="9478" ht="15.75" customHeight="1">
      <c r="E9478" s="1" t="s">
        <v>1106</v>
      </c>
    </row>
    <row r="9479" ht="15.75" customHeight="1">
      <c r="E9479" s="1" t="s">
        <v>1106</v>
      </c>
    </row>
    <row r="9480" ht="15.75" customHeight="1">
      <c r="E9480" s="1" t="s">
        <v>1106</v>
      </c>
    </row>
    <row r="9481" ht="15.75" customHeight="1">
      <c r="E9481" s="1" t="s">
        <v>1106</v>
      </c>
    </row>
    <row r="9482" ht="15.75" customHeight="1">
      <c r="E9482" s="1" t="s">
        <v>1106</v>
      </c>
    </row>
    <row r="9483" ht="15.75" customHeight="1">
      <c r="E9483" s="1" t="s">
        <v>1106</v>
      </c>
    </row>
    <row r="9484" ht="15.75" customHeight="1">
      <c r="E9484" s="1" t="s">
        <v>1106</v>
      </c>
    </row>
    <row r="9485" ht="15.75" customHeight="1">
      <c r="E9485" s="1" t="s">
        <v>1106</v>
      </c>
    </row>
    <row r="9486" ht="15.75" customHeight="1">
      <c r="E9486" s="1" t="s">
        <v>1106</v>
      </c>
    </row>
    <row r="9487" ht="15.75" customHeight="1">
      <c r="E9487" s="1" t="s">
        <v>1106</v>
      </c>
    </row>
    <row r="9488" ht="15.75" customHeight="1">
      <c r="E9488" s="1" t="s">
        <v>1106</v>
      </c>
    </row>
    <row r="9489" ht="15.75" customHeight="1">
      <c r="E9489" s="1" t="s">
        <v>1106</v>
      </c>
    </row>
    <row r="9490" ht="15.75" customHeight="1">
      <c r="E9490" s="1" t="s">
        <v>1106</v>
      </c>
    </row>
    <row r="9491" ht="15.75" customHeight="1">
      <c r="E9491" s="1" t="s">
        <v>1106</v>
      </c>
    </row>
    <row r="9492" ht="15.75" customHeight="1">
      <c r="E9492" s="1" t="s">
        <v>1106</v>
      </c>
    </row>
    <row r="9493" ht="15.75" customHeight="1">
      <c r="E9493" s="1" t="s">
        <v>1106</v>
      </c>
    </row>
    <row r="9494" ht="15.75" customHeight="1">
      <c r="E9494" s="1" t="s">
        <v>1106</v>
      </c>
    </row>
    <row r="9495" ht="15.75" customHeight="1">
      <c r="E9495" s="1" t="s">
        <v>1106</v>
      </c>
    </row>
    <row r="9496" ht="15.75" customHeight="1">
      <c r="E9496" s="1" t="s">
        <v>1106</v>
      </c>
    </row>
    <row r="9497" ht="15.75" customHeight="1">
      <c r="E9497" s="1" t="s">
        <v>1106</v>
      </c>
    </row>
    <row r="9498" ht="15.75" customHeight="1">
      <c r="E9498" s="1" t="s">
        <v>1106</v>
      </c>
    </row>
    <row r="9499" ht="15.75" customHeight="1">
      <c r="E9499" s="1" t="s">
        <v>1106</v>
      </c>
    </row>
    <row r="9500" ht="15.75" customHeight="1">
      <c r="E9500" s="1" t="s">
        <v>1106</v>
      </c>
    </row>
    <row r="9501" ht="15.75" customHeight="1">
      <c r="E9501" s="1" t="s">
        <v>1106</v>
      </c>
    </row>
    <row r="9502" ht="15.75" customHeight="1">
      <c r="E9502" s="1" t="s">
        <v>1106</v>
      </c>
    </row>
    <row r="9503" ht="15.75" customHeight="1">
      <c r="E9503" s="1" t="s">
        <v>1106</v>
      </c>
    </row>
    <row r="9504" ht="15.75" customHeight="1">
      <c r="E9504" s="1" t="s">
        <v>1106</v>
      </c>
    </row>
    <row r="9505" ht="15.75" customHeight="1">
      <c r="E9505" s="1" t="s">
        <v>1106</v>
      </c>
    </row>
    <row r="9506" ht="15.75" customHeight="1">
      <c r="E9506" s="1" t="s">
        <v>1106</v>
      </c>
    </row>
    <row r="9507" ht="15.75" customHeight="1">
      <c r="E9507" s="1" t="s">
        <v>1106</v>
      </c>
    </row>
    <row r="9508" ht="15.75" customHeight="1">
      <c r="E9508" s="1" t="s">
        <v>1106</v>
      </c>
    </row>
    <row r="9509" ht="15.75" customHeight="1">
      <c r="E9509" s="1" t="s">
        <v>1106</v>
      </c>
    </row>
    <row r="9510" ht="15.75" customHeight="1">
      <c r="E9510" s="1" t="s">
        <v>1106</v>
      </c>
    </row>
    <row r="9511" ht="15.75" customHeight="1">
      <c r="E9511" s="1" t="s">
        <v>1106</v>
      </c>
    </row>
    <row r="9512" ht="15.75" customHeight="1">
      <c r="E9512" s="1" t="s">
        <v>1106</v>
      </c>
    </row>
    <row r="9513" ht="15.75" customHeight="1">
      <c r="E9513" s="1" t="s">
        <v>1106</v>
      </c>
    </row>
    <row r="9514" ht="15.75" customHeight="1">
      <c r="E9514" s="1" t="s">
        <v>1106</v>
      </c>
    </row>
    <row r="9515" ht="15.75" customHeight="1">
      <c r="E9515" s="1" t="s">
        <v>1106</v>
      </c>
    </row>
    <row r="9516" ht="15.75" customHeight="1">
      <c r="E9516" s="1" t="s">
        <v>1106</v>
      </c>
    </row>
    <row r="9517" ht="15.75" customHeight="1">
      <c r="E9517" s="1" t="s">
        <v>1106</v>
      </c>
    </row>
    <row r="9518" ht="15.75" customHeight="1">
      <c r="E9518" s="1" t="s">
        <v>1106</v>
      </c>
    </row>
    <row r="9519" ht="15.75" customHeight="1">
      <c r="E9519" s="1" t="s">
        <v>1106</v>
      </c>
    </row>
    <row r="9520" ht="15.75" customHeight="1">
      <c r="E9520" s="1" t="s">
        <v>1106</v>
      </c>
    </row>
    <row r="9521" ht="15.75" customHeight="1">
      <c r="E9521" s="1" t="s">
        <v>1106</v>
      </c>
    </row>
    <row r="9522" ht="15.75" customHeight="1">
      <c r="E9522" s="1" t="s">
        <v>1106</v>
      </c>
    </row>
    <row r="9523" ht="15.75" customHeight="1">
      <c r="E9523" s="1" t="s">
        <v>1106</v>
      </c>
    </row>
    <row r="9524" ht="15.75" customHeight="1">
      <c r="E9524" s="1" t="s">
        <v>1106</v>
      </c>
    </row>
    <row r="9525" ht="15.75" customHeight="1">
      <c r="E9525" s="1" t="s">
        <v>1106</v>
      </c>
    </row>
    <row r="9526" ht="15.75" customHeight="1">
      <c r="E9526" s="1" t="s">
        <v>1106</v>
      </c>
    </row>
    <row r="9527" ht="15.75" customHeight="1">
      <c r="E9527" s="1" t="s">
        <v>1106</v>
      </c>
    </row>
    <row r="9528" ht="15.75" customHeight="1">
      <c r="E9528" s="1" t="s">
        <v>1106</v>
      </c>
    </row>
    <row r="9529" ht="15.75" customHeight="1">
      <c r="E9529" s="1" t="s">
        <v>1106</v>
      </c>
    </row>
    <row r="9530" ht="15.75" customHeight="1">
      <c r="E9530" s="1" t="s">
        <v>1106</v>
      </c>
    </row>
    <row r="9531" ht="15.75" customHeight="1">
      <c r="E9531" s="1" t="s">
        <v>1106</v>
      </c>
    </row>
    <row r="9532" ht="15.75" customHeight="1">
      <c r="E9532" s="1" t="s">
        <v>1106</v>
      </c>
    </row>
    <row r="9533" ht="15.75" customHeight="1">
      <c r="E9533" s="1" t="s">
        <v>1106</v>
      </c>
    </row>
    <row r="9534" ht="15.75" customHeight="1">
      <c r="E9534" s="1" t="s">
        <v>1106</v>
      </c>
    </row>
    <row r="9535" ht="15.75" customHeight="1">
      <c r="E9535" s="1" t="s">
        <v>1106</v>
      </c>
    </row>
    <row r="9536" ht="15.75" customHeight="1">
      <c r="E9536" s="1" t="s">
        <v>1106</v>
      </c>
    </row>
    <row r="9537" ht="15.75" customHeight="1">
      <c r="E9537" s="1" t="s">
        <v>1106</v>
      </c>
    </row>
    <row r="9538" ht="15.75" customHeight="1">
      <c r="E9538" s="1" t="s">
        <v>1106</v>
      </c>
    </row>
    <row r="9539" ht="15.75" customHeight="1">
      <c r="E9539" s="1" t="s">
        <v>1106</v>
      </c>
    </row>
    <row r="9540" ht="15.75" customHeight="1">
      <c r="E9540" s="1" t="s">
        <v>1106</v>
      </c>
    </row>
    <row r="9541" ht="15.75" customHeight="1">
      <c r="E9541" s="1" t="s">
        <v>1106</v>
      </c>
    </row>
    <row r="9542" ht="15.75" customHeight="1">
      <c r="E9542" s="1" t="s">
        <v>1106</v>
      </c>
    </row>
    <row r="9543" ht="15.75" customHeight="1">
      <c r="E9543" s="1" t="s">
        <v>1106</v>
      </c>
    </row>
    <row r="9544" ht="15.75" customHeight="1">
      <c r="E9544" s="1" t="s">
        <v>1106</v>
      </c>
    </row>
    <row r="9545" ht="15.75" customHeight="1">
      <c r="E9545" s="1" t="s">
        <v>1106</v>
      </c>
    </row>
    <row r="9546" ht="15.75" customHeight="1">
      <c r="E9546" s="1" t="s">
        <v>1106</v>
      </c>
    </row>
    <row r="9547" ht="15.75" customHeight="1">
      <c r="E9547" s="1" t="s">
        <v>1106</v>
      </c>
    </row>
    <row r="9548" ht="15.75" customHeight="1">
      <c r="E9548" s="1" t="s">
        <v>1106</v>
      </c>
    </row>
    <row r="9549" ht="15.75" customHeight="1">
      <c r="E9549" s="1" t="s">
        <v>1106</v>
      </c>
    </row>
    <row r="9550" ht="15.75" customHeight="1">
      <c r="E9550" s="1" t="s">
        <v>1106</v>
      </c>
    </row>
    <row r="9551" ht="15.75" customHeight="1">
      <c r="E9551" s="1" t="s">
        <v>1106</v>
      </c>
    </row>
    <row r="9552" ht="15.75" customHeight="1">
      <c r="E9552" s="1" t="s">
        <v>1106</v>
      </c>
    </row>
    <row r="9553" ht="15.75" customHeight="1">
      <c r="E9553" s="1" t="s">
        <v>1106</v>
      </c>
    </row>
    <row r="9554" ht="15.75" customHeight="1">
      <c r="E9554" s="1" t="s">
        <v>1106</v>
      </c>
    </row>
    <row r="9555" ht="15.75" customHeight="1">
      <c r="E9555" s="1" t="s">
        <v>1106</v>
      </c>
    </row>
    <row r="9556" ht="15.75" customHeight="1">
      <c r="E9556" s="1" t="s">
        <v>1106</v>
      </c>
    </row>
    <row r="9557" ht="15.75" customHeight="1">
      <c r="E9557" s="1" t="s">
        <v>1106</v>
      </c>
    </row>
    <row r="9558" ht="15.75" customHeight="1">
      <c r="E9558" s="1" t="s">
        <v>1106</v>
      </c>
    </row>
    <row r="9559" ht="15.75" customHeight="1">
      <c r="E9559" s="1" t="s">
        <v>1106</v>
      </c>
    </row>
    <row r="9560" ht="15.75" customHeight="1">
      <c r="E9560" s="1" t="s">
        <v>1106</v>
      </c>
    </row>
    <row r="9561" ht="15.75" customHeight="1">
      <c r="E9561" s="1" t="s">
        <v>1106</v>
      </c>
    </row>
    <row r="9562" ht="15.75" customHeight="1">
      <c r="E9562" s="1" t="s">
        <v>1106</v>
      </c>
    </row>
    <row r="9563" ht="15.75" customHeight="1">
      <c r="E9563" s="1" t="s">
        <v>1106</v>
      </c>
    </row>
    <row r="9564" ht="15.75" customHeight="1">
      <c r="E9564" s="1" t="s">
        <v>1106</v>
      </c>
    </row>
    <row r="9565" ht="15.75" customHeight="1">
      <c r="E9565" s="1" t="s">
        <v>1106</v>
      </c>
    </row>
    <row r="9566" ht="15.75" customHeight="1">
      <c r="E9566" s="1" t="s">
        <v>1106</v>
      </c>
    </row>
    <row r="9567" ht="15.75" customHeight="1">
      <c r="E9567" s="1" t="s">
        <v>1106</v>
      </c>
    </row>
    <row r="9568" ht="15.75" customHeight="1">
      <c r="E9568" s="1" t="s">
        <v>1106</v>
      </c>
    </row>
    <row r="9569" ht="15.75" customHeight="1">
      <c r="E9569" s="1" t="s">
        <v>1106</v>
      </c>
    </row>
    <row r="9570" ht="15.75" customHeight="1">
      <c r="E9570" s="1" t="s">
        <v>1106</v>
      </c>
    </row>
    <row r="9571" ht="15.75" customHeight="1">
      <c r="E9571" s="1" t="s">
        <v>1106</v>
      </c>
    </row>
    <row r="9572" ht="15.75" customHeight="1">
      <c r="E9572" s="1" t="s">
        <v>1106</v>
      </c>
    </row>
    <row r="9573" ht="15.75" customHeight="1">
      <c r="E9573" s="1" t="s">
        <v>1106</v>
      </c>
    </row>
    <row r="9574" ht="15.75" customHeight="1">
      <c r="E9574" s="1" t="s">
        <v>1106</v>
      </c>
    </row>
    <row r="9575" ht="15.75" customHeight="1">
      <c r="E9575" s="1" t="s">
        <v>1106</v>
      </c>
    </row>
    <row r="9576" ht="15.75" customHeight="1">
      <c r="E9576" s="1" t="s">
        <v>1106</v>
      </c>
    </row>
    <row r="9577" ht="15.75" customHeight="1">
      <c r="E9577" s="1" t="s">
        <v>1106</v>
      </c>
    </row>
    <row r="9578" ht="15.75" customHeight="1">
      <c r="E9578" s="1" t="s">
        <v>1106</v>
      </c>
    </row>
    <row r="9579" ht="15.75" customHeight="1">
      <c r="E9579" s="1" t="s">
        <v>1106</v>
      </c>
    </row>
    <row r="9580" ht="15.75" customHeight="1">
      <c r="E9580" s="1" t="s">
        <v>1106</v>
      </c>
    </row>
    <row r="9581" ht="15.75" customHeight="1">
      <c r="E9581" s="1" t="s">
        <v>1106</v>
      </c>
    </row>
    <row r="9582" ht="15.75" customHeight="1">
      <c r="E9582" s="1" t="s">
        <v>1106</v>
      </c>
    </row>
    <row r="9583" ht="15.75" customHeight="1">
      <c r="E9583" s="1" t="s">
        <v>1106</v>
      </c>
    </row>
    <row r="9584" ht="15.75" customHeight="1">
      <c r="E9584" s="1" t="s">
        <v>1106</v>
      </c>
    </row>
    <row r="9585" ht="15.75" customHeight="1">
      <c r="E9585" s="1" t="s">
        <v>1106</v>
      </c>
    </row>
    <row r="9586" ht="15.75" customHeight="1">
      <c r="E9586" s="1" t="s">
        <v>1106</v>
      </c>
    </row>
    <row r="9587" ht="15.75" customHeight="1">
      <c r="E9587" s="1" t="s">
        <v>1106</v>
      </c>
    </row>
    <row r="9588" ht="15.75" customHeight="1">
      <c r="E9588" s="1" t="s">
        <v>1106</v>
      </c>
    </row>
    <row r="9589" ht="15.75" customHeight="1">
      <c r="E9589" s="1" t="s">
        <v>1106</v>
      </c>
    </row>
    <row r="9590" ht="15.75" customHeight="1">
      <c r="E9590" s="1" t="s">
        <v>1106</v>
      </c>
    </row>
    <row r="9591" ht="15.75" customHeight="1">
      <c r="E9591" s="1" t="s">
        <v>1106</v>
      </c>
    </row>
    <row r="9592" ht="15.75" customHeight="1">
      <c r="E9592" s="1" t="s">
        <v>1106</v>
      </c>
    </row>
    <row r="9593" ht="15.75" customHeight="1">
      <c r="E9593" s="1" t="s">
        <v>1106</v>
      </c>
    </row>
    <row r="9594" ht="15.75" customHeight="1">
      <c r="E9594" s="1" t="s">
        <v>1106</v>
      </c>
    </row>
    <row r="9595" ht="15.75" customHeight="1">
      <c r="E9595" s="1" t="s">
        <v>1106</v>
      </c>
    </row>
    <row r="9596" ht="15.75" customHeight="1">
      <c r="E9596" s="1" t="s">
        <v>1106</v>
      </c>
    </row>
    <row r="9597" ht="15.75" customHeight="1">
      <c r="E9597" s="1" t="s">
        <v>1106</v>
      </c>
    </row>
    <row r="9598" ht="15.75" customHeight="1">
      <c r="E9598" s="1" t="s">
        <v>1106</v>
      </c>
    </row>
    <row r="9599" ht="15.75" customHeight="1">
      <c r="E9599" s="1" t="s">
        <v>1106</v>
      </c>
    </row>
    <row r="9600" ht="15.75" customHeight="1">
      <c r="E9600" s="1" t="s">
        <v>1106</v>
      </c>
    </row>
    <row r="9601" ht="15.75" customHeight="1">
      <c r="E9601" s="1" t="s">
        <v>1106</v>
      </c>
    </row>
    <row r="9602" ht="15.75" customHeight="1">
      <c r="E9602" s="1" t="s">
        <v>1106</v>
      </c>
    </row>
    <row r="9603" ht="15.75" customHeight="1">
      <c r="E9603" s="1" t="s">
        <v>1106</v>
      </c>
    </row>
    <row r="9604" ht="15.75" customHeight="1">
      <c r="E9604" s="1" t="s">
        <v>1106</v>
      </c>
    </row>
    <row r="9605" ht="15.75" customHeight="1">
      <c r="E9605" s="1" t="s">
        <v>1106</v>
      </c>
    </row>
    <row r="9606" ht="15.75" customHeight="1">
      <c r="E9606" s="1" t="s">
        <v>1106</v>
      </c>
    </row>
    <row r="9607" ht="15.75" customHeight="1">
      <c r="E9607" s="1" t="s">
        <v>1106</v>
      </c>
    </row>
    <row r="9608" ht="15.75" customHeight="1">
      <c r="E9608" s="1" t="s">
        <v>1106</v>
      </c>
    </row>
    <row r="9609" ht="15.75" customHeight="1">
      <c r="E9609" s="1" t="s">
        <v>1106</v>
      </c>
    </row>
    <row r="9610" ht="15.75" customHeight="1">
      <c r="E9610" s="1" t="s">
        <v>1106</v>
      </c>
    </row>
    <row r="9611" ht="15.75" customHeight="1">
      <c r="E9611" s="1" t="s">
        <v>1106</v>
      </c>
    </row>
    <row r="9612" ht="15.75" customHeight="1">
      <c r="E9612" s="1" t="s">
        <v>1106</v>
      </c>
    </row>
    <row r="9613" ht="15.75" customHeight="1">
      <c r="E9613" s="1" t="s">
        <v>1106</v>
      </c>
    </row>
    <row r="9614" ht="15.75" customHeight="1">
      <c r="E9614" s="1" t="s">
        <v>1106</v>
      </c>
    </row>
    <row r="9615" ht="15.75" customHeight="1">
      <c r="E9615" s="1" t="s">
        <v>1106</v>
      </c>
    </row>
    <row r="9616" ht="15.75" customHeight="1">
      <c r="E9616" s="1" t="s">
        <v>1106</v>
      </c>
    </row>
    <row r="9617" ht="15.75" customHeight="1">
      <c r="E9617" s="1" t="s">
        <v>1106</v>
      </c>
    </row>
    <row r="9618" ht="15.75" customHeight="1">
      <c r="E9618" s="1" t="s">
        <v>1106</v>
      </c>
    </row>
    <row r="9619" ht="15.75" customHeight="1">
      <c r="E9619" s="1" t="s">
        <v>1106</v>
      </c>
    </row>
    <row r="9620" ht="15.75" customHeight="1">
      <c r="E9620" s="1" t="s">
        <v>1106</v>
      </c>
    </row>
    <row r="9621" ht="15.75" customHeight="1">
      <c r="E9621" s="1" t="s">
        <v>1106</v>
      </c>
    </row>
    <row r="9622" ht="15.75" customHeight="1">
      <c r="E9622" s="1" t="s">
        <v>1106</v>
      </c>
    </row>
    <row r="9623" ht="15.75" customHeight="1">
      <c r="E9623" s="1" t="s">
        <v>1106</v>
      </c>
    </row>
    <row r="9624" ht="15.75" customHeight="1">
      <c r="E9624" s="1" t="s">
        <v>1106</v>
      </c>
    </row>
    <row r="9625" ht="15.75" customHeight="1">
      <c r="E9625" s="1" t="s">
        <v>1106</v>
      </c>
    </row>
    <row r="9626" ht="15.75" customHeight="1">
      <c r="E9626" s="1" t="s">
        <v>1106</v>
      </c>
    </row>
    <row r="9627" ht="15.75" customHeight="1">
      <c r="E9627" s="1" t="s">
        <v>1106</v>
      </c>
    </row>
    <row r="9628" ht="15.75" customHeight="1">
      <c r="E9628" s="1" t="s">
        <v>1106</v>
      </c>
    </row>
    <row r="9629" ht="15.75" customHeight="1">
      <c r="E9629" s="1" t="s">
        <v>1106</v>
      </c>
    </row>
    <row r="9630" ht="15.75" customHeight="1">
      <c r="E9630" s="1" t="s">
        <v>1106</v>
      </c>
    </row>
    <row r="9631" ht="15.75" customHeight="1">
      <c r="E9631" s="1" t="s">
        <v>1106</v>
      </c>
    </row>
    <row r="9632" ht="15.75" customHeight="1">
      <c r="E9632" s="1" t="s">
        <v>1106</v>
      </c>
    </row>
    <row r="9633" ht="15.75" customHeight="1">
      <c r="E9633" s="1" t="s">
        <v>1106</v>
      </c>
    </row>
    <row r="9634" ht="15.75" customHeight="1">
      <c r="E9634" s="1" t="s">
        <v>1106</v>
      </c>
    </row>
    <row r="9635" ht="15.75" customHeight="1">
      <c r="E9635" s="1" t="s">
        <v>1106</v>
      </c>
    </row>
    <row r="9636" ht="15.75" customHeight="1">
      <c r="E9636" s="1" t="s">
        <v>1106</v>
      </c>
    </row>
    <row r="9637" ht="15.75" customHeight="1">
      <c r="E9637" s="1" t="s">
        <v>1106</v>
      </c>
    </row>
    <row r="9638" ht="15.75" customHeight="1">
      <c r="E9638" s="1" t="s">
        <v>1106</v>
      </c>
    </row>
    <row r="9639" ht="15.75" customHeight="1">
      <c r="E9639" s="1" t="s">
        <v>1106</v>
      </c>
    </row>
    <row r="9640" ht="15.75" customHeight="1">
      <c r="E9640" s="1" t="s">
        <v>1106</v>
      </c>
    </row>
    <row r="9641" ht="15.75" customHeight="1">
      <c r="E9641" s="1" t="s">
        <v>1106</v>
      </c>
    </row>
    <row r="9642" ht="15.75" customHeight="1">
      <c r="E9642" s="1" t="s">
        <v>1106</v>
      </c>
    </row>
    <row r="9643" ht="15.75" customHeight="1">
      <c r="E9643" s="1" t="s">
        <v>1106</v>
      </c>
    </row>
    <row r="9644" ht="15.75" customHeight="1">
      <c r="E9644" s="1" t="s">
        <v>1106</v>
      </c>
    </row>
    <row r="9645" ht="15.75" customHeight="1">
      <c r="E9645" s="1" t="s">
        <v>1106</v>
      </c>
    </row>
    <row r="9646" ht="15.75" customHeight="1">
      <c r="E9646" s="1" t="s">
        <v>1106</v>
      </c>
    </row>
    <row r="9647" ht="15.75" customHeight="1">
      <c r="E9647" s="1" t="s">
        <v>1106</v>
      </c>
    </row>
    <row r="9648" ht="15.75" customHeight="1">
      <c r="E9648" s="1" t="s">
        <v>1106</v>
      </c>
    </row>
    <row r="9649" ht="15.75" customHeight="1">
      <c r="E9649" s="1" t="s">
        <v>1106</v>
      </c>
    </row>
    <row r="9650" ht="15.75" customHeight="1">
      <c r="E9650" s="1" t="s">
        <v>1106</v>
      </c>
    </row>
    <row r="9651" ht="15.75" customHeight="1">
      <c r="E9651" s="1" t="s">
        <v>1106</v>
      </c>
    </row>
    <row r="9652" ht="15.75" customHeight="1">
      <c r="E9652" s="1" t="s">
        <v>1106</v>
      </c>
    </row>
    <row r="9653" ht="15.75" customHeight="1">
      <c r="E9653" s="1" t="s">
        <v>1106</v>
      </c>
    </row>
    <row r="9654" ht="15.75" customHeight="1">
      <c r="E9654" s="1" t="s">
        <v>1106</v>
      </c>
    </row>
    <row r="9655" ht="15.75" customHeight="1">
      <c r="E9655" s="1" t="s">
        <v>1106</v>
      </c>
    </row>
    <row r="9656" ht="15.75" customHeight="1">
      <c r="E9656" s="1" t="s">
        <v>1106</v>
      </c>
    </row>
    <row r="9657" ht="15.75" customHeight="1">
      <c r="E9657" s="1" t="s">
        <v>1106</v>
      </c>
    </row>
    <row r="9658" ht="15.75" customHeight="1">
      <c r="E9658" s="1" t="s">
        <v>1106</v>
      </c>
    </row>
    <row r="9659" ht="15.75" customHeight="1">
      <c r="E9659" s="1" t="s">
        <v>1106</v>
      </c>
    </row>
    <row r="9660" ht="15.75" customHeight="1">
      <c r="E9660" s="1" t="s">
        <v>1106</v>
      </c>
    </row>
    <row r="9661" ht="15.75" customHeight="1">
      <c r="E9661" s="1" t="s">
        <v>1106</v>
      </c>
    </row>
    <row r="9662" ht="15.75" customHeight="1">
      <c r="E9662" s="1" t="s">
        <v>1106</v>
      </c>
    </row>
    <row r="9663" ht="15.75" customHeight="1">
      <c r="E9663" s="1" t="s">
        <v>1106</v>
      </c>
    </row>
    <row r="9664" ht="15.75" customHeight="1">
      <c r="E9664" s="1" t="s">
        <v>1106</v>
      </c>
    </row>
    <row r="9665" ht="15.75" customHeight="1">
      <c r="E9665" s="1" t="s">
        <v>1106</v>
      </c>
    </row>
    <row r="9666" ht="15.75" customHeight="1">
      <c r="E9666" s="1" t="s">
        <v>1106</v>
      </c>
    </row>
    <row r="9667" ht="15.75" customHeight="1">
      <c r="E9667" s="1" t="s">
        <v>1106</v>
      </c>
    </row>
    <row r="9668" ht="15.75" customHeight="1">
      <c r="E9668" s="1" t="s">
        <v>1106</v>
      </c>
    </row>
    <row r="9669" ht="15.75" customHeight="1">
      <c r="E9669" s="1" t="s">
        <v>1106</v>
      </c>
    </row>
    <row r="9670" ht="15.75" customHeight="1">
      <c r="E9670" s="1" t="s">
        <v>1106</v>
      </c>
    </row>
    <row r="9671" ht="15.75" customHeight="1">
      <c r="E9671" s="1" t="s">
        <v>1106</v>
      </c>
    </row>
    <row r="9672" ht="15.75" customHeight="1">
      <c r="E9672" s="1" t="s">
        <v>1106</v>
      </c>
    </row>
    <row r="9673" ht="15.75" customHeight="1">
      <c r="E9673" s="1" t="s">
        <v>1106</v>
      </c>
    </row>
    <row r="9674" ht="15.75" customHeight="1">
      <c r="E9674" s="1" t="s">
        <v>1106</v>
      </c>
    </row>
    <row r="9675" ht="15.75" customHeight="1">
      <c r="E9675" s="1" t="s">
        <v>1106</v>
      </c>
    </row>
    <row r="9676" ht="15.75" customHeight="1">
      <c r="E9676" s="1" t="s">
        <v>1106</v>
      </c>
    </row>
    <row r="9677" ht="15.75" customHeight="1">
      <c r="E9677" s="1" t="s">
        <v>1106</v>
      </c>
    </row>
    <row r="9678" ht="15.75" customHeight="1">
      <c r="E9678" s="1" t="s">
        <v>1106</v>
      </c>
    </row>
    <row r="9679" ht="15.75" customHeight="1">
      <c r="E9679" s="1" t="s">
        <v>1106</v>
      </c>
    </row>
    <row r="9680" ht="15.75" customHeight="1">
      <c r="E9680" s="1" t="s">
        <v>1106</v>
      </c>
    </row>
    <row r="9681" ht="15.75" customHeight="1">
      <c r="E9681" s="1" t="s">
        <v>1106</v>
      </c>
    </row>
    <row r="9682" ht="15.75" customHeight="1">
      <c r="E9682" s="1" t="s">
        <v>1106</v>
      </c>
    </row>
    <row r="9683" ht="15.75" customHeight="1">
      <c r="E9683" s="1" t="s">
        <v>1106</v>
      </c>
    </row>
    <row r="9684" ht="15.75" customHeight="1">
      <c r="E9684" s="1" t="s">
        <v>1106</v>
      </c>
    </row>
    <row r="9685" ht="15.75" customHeight="1">
      <c r="E9685" s="1" t="s">
        <v>1106</v>
      </c>
    </row>
    <row r="9686" ht="15.75" customHeight="1">
      <c r="E9686" s="1" t="s">
        <v>1106</v>
      </c>
    </row>
    <row r="9687" ht="15.75" customHeight="1">
      <c r="E9687" s="1" t="s">
        <v>1106</v>
      </c>
    </row>
    <row r="9688" ht="15.75" customHeight="1">
      <c r="E9688" s="1" t="s">
        <v>1106</v>
      </c>
    </row>
    <row r="9689" ht="15.75" customHeight="1">
      <c r="E9689" s="1" t="s">
        <v>1106</v>
      </c>
    </row>
    <row r="9690" ht="15.75" customHeight="1">
      <c r="E9690" s="1" t="s">
        <v>1106</v>
      </c>
    </row>
    <row r="9691" ht="15.75" customHeight="1">
      <c r="E9691" s="1" t="s">
        <v>1106</v>
      </c>
    </row>
    <row r="9692" ht="15.75" customHeight="1">
      <c r="E9692" s="1" t="s">
        <v>1106</v>
      </c>
    </row>
    <row r="9693" ht="15.75" customHeight="1">
      <c r="E9693" s="1" t="s">
        <v>1106</v>
      </c>
    </row>
    <row r="9694" ht="15.75" customHeight="1">
      <c r="E9694" s="1" t="s">
        <v>1106</v>
      </c>
    </row>
    <row r="9695" ht="15.75" customHeight="1">
      <c r="E9695" s="1" t="s">
        <v>1106</v>
      </c>
    </row>
    <row r="9696" ht="15.75" customHeight="1">
      <c r="E9696" s="1" t="s">
        <v>1106</v>
      </c>
    </row>
    <row r="9697" ht="15.75" customHeight="1">
      <c r="E9697" s="1" t="s">
        <v>1106</v>
      </c>
    </row>
    <row r="9698" ht="15.75" customHeight="1">
      <c r="E9698" s="1" t="s">
        <v>1106</v>
      </c>
    </row>
    <row r="9699" ht="15.75" customHeight="1">
      <c r="E9699" s="1" t="s">
        <v>1106</v>
      </c>
    </row>
    <row r="9700" ht="15.75" customHeight="1">
      <c r="E9700" s="1" t="s">
        <v>1106</v>
      </c>
    </row>
    <row r="9701" ht="15.75" customHeight="1">
      <c r="E9701" s="1" t="s">
        <v>1106</v>
      </c>
    </row>
    <row r="9702" ht="15.75" customHeight="1">
      <c r="E9702" s="1" t="s">
        <v>1106</v>
      </c>
    </row>
    <row r="9703" ht="15.75" customHeight="1">
      <c r="E9703" s="1" t="s">
        <v>1106</v>
      </c>
    </row>
    <row r="9704" ht="15.75" customHeight="1">
      <c r="E9704" s="1" t="s">
        <v>1106</v>
      </c>
    </row>
    <row r="9705" ht="15.75" customHeight="1">
      <c r="E9705" s="1" t="s">
        <v>1106</v>
      </c>
    </row>
    <row r="9706" ht="15.75" customHeight="1">
      <c r="E9706" s="1" t="s">
        <v>1106</v>
      </c>
    </row>
    <row r="9707" ht="15.75" customHeight="1">
      <c r="E9707" s="1" t="s">
        <v>1106</v>
      </c>
    </row>
    <row r="9708" ht="15.75" customHeight="1">
      <c r="E9708" s="1" t="s">
        <v>1106</v>
      </c>
    </row>
    <row r="9709" ht="15.75" customHeight="1">
      <c r="E9709" s="1" t="s">
        <v>1106</v>
      </c>
    </row>
    <row r="9710" ht="15.75" customHeight="1">
      <c r="E9710" s="1" t="s">
        <v>1106</v>
      </c>
    </row>
    <row r="9711" ht="15.75" customHeight="1">
      <c r="E9711" s="1" t="s">
        <v>1106</v>
      </c>
    </row>
    <row r="9712" ht="15.75" customHeight="1">
      <c r="E9712" s="1" t="s">
        <v>1106</v>
      </c>
    </row>
    <row r="9713" ht="15.75" customHeight="1">
      <c r="E9713" s="1" t="s">
        <v>1106</v>
      </c>
    </row>
    <row r="9714" ht="15.75" customHeight="1">
      <c r="E9714" s="1" t="s">
        <v>1106</v>
      </c>
    </row>
    <row r="9715" ht="15.75" customHeight="1">
      <c r="E9715" s="1" t="s">
        <v>1106</v>
      </c>
    </row>
    <row r="9716" ht="15.75" customHeight="1">
      <c r="E9716" s="1" t="s">
        <v>1106</v>
      </c>
    </row>
    <row r="9717" ht="15.75" customHeight="1">
      <c r="E9717" s="1" t="s">
        <v>1106</v>
      </c>
    </row>
    <row r="9718" ht="15.75" customHeight="1">
      <c r="E9718" s="1" t="s">
        <v>1106</v>
      </c>
    </row>
    <row r="9719" ht="15.75" customHeight="1">
      <c r="E9719" s="1" t="s">
        <v>1106</v>
      </c>
    </row>
    <row r="9720" ht="15.75" customHeight="1">
      <c r="E9720" s="1" t="s">
        <v>1106</v>
      </c>
    </row>
    <row r="9721" ht="15.75" customHeight="1">
      <c r="E9721" s="1" t="s">
        <v>1106</v>
      </c>
    </row>
    <row r="9722" ht="15.75" customHeight="1">
      <c r="E9722" s="1" t="s">
        <v>1106</v>
      </c>
    </row>
    <row r="9723" ht="15.75" customHeight="1">
      <c r="E9723" s="1" t="s">
        <v>1106</v>
      </c>
    </row>
    <row r="9724" ht="15.75" customHeight="1">
      <c r="E9724" s="1" t="s">
        <v>1106</v>
      </c>
    </row>
    <row r="9725" ht="15.75" customHeight="1">
      <c r="E9725" s="1" t="s">
        <v>1106</v>
      </c>
    </row>
    <row r="9726" ht="15.75" customHeight="1">
      <c r="E9726" s="1" t="s">
        <v>1106</v>
      </c>
    </row>
    <row r="9727" ht="15.75" customHeight="1">
      <c r="E9727" s="1" t="s">
        <v>1106</v>
      </c>
    </row>
    <row r="9728" ht="15.75" customHeight="1">
      <c r="E9728" s="1" t="s">
        <v>1106</v>
      </c>
    </row>
    <row r="9729" ht="15.75" customHeight="1">
      <c r="E9729" s="1" t="s">
        <v>1106</v>
      </c>
    </row>
    <row r="9730" ht="15.75" customHeight="1">
      <c r="E9730" s="1" t="s">
        <v>1106</v>
      </c>
    </row>
    <row r="9731" ht="15.75" customHeight="1">
      <c r="E9731" s="1" t="s">
        <v>1106</v>
      </c>
    </row>
    <row r="9732" ht="15.75" customHeight="1">
      <c r="E9732" s="1" t="s">
        <v>1106</v>
      </c>
    </row>
    <row r="9733" ht="15.75" customHeight="1">
      <c r="E9733" s="1" t="s">
        <v>1106</v>
      </c>
    </row>
    <row r="9734" ht="15.75" customHeight="1">
      <c r="E9734" s="1" t="s">
        <v>1106</v>
      </c>
    </row>
    <row r="9735" ht="15.75" customHeight="1">
      <c r="E9735" s="1" t="s">
        <v>1106</v>
      </c>
    </row>
    <row r="9736" ht="15.75" customHeight="1">
      <c r="E9736" s="1" t="s">
        <v>1106</v>
      </c>
    </row>
    <row r="9737" ht="15.75" customHeight="1">
      <c r="E9737" s="1" t="s">
        <v>1106</v>
      </c>
    </row>
    <row r="9738" ht="15.75" customHeight="1">
      <c r="E9738" s="1" t="s">
        <v>1106</v>
      </c>
    </row>
    <row r="9739" ht="15.75" customHeight="1">
      <c r="E9739" s="1" t="s">
        <v>1106</v>
      </c>
    </row>
    <row r="9740" ht="15.75" customHeight="1">
      <c r="E9740" s="1" t="s">
        <v>1106</v>
      </c>
    </row>
    <row r="9741" ht="15.75" customHeight="1">
      <c r="E9741" s="1" t="s">
        <v>1106</v>
      </c>
    </row>
    <row r="9742" ht="15.75" customHeight="1">
      <c r="E9742" s="1" t="s">
        <v>1106</v>
      </c>
    </row>
    <row r="9743" ht="15.75" customHeight="1">
      <c r="E9743" s="1" t="s">
        <v>1106</v>
      </c>
    </row>
    <row r="9744" ht="15.75" customHeight="1">
      <c r="E9744" s="1" t="s">
        <v>1106</v>
      </c>
    </row>
    <row r="9745" ht="15.75" customHeight="1">
      <c r="E9745" s="1" t="s">
        <v>1106</v>
      </c>
    </row>
    <row r="9746" ht="15.75" customHeight="1">
      <c r="E9746" s="1" t="s">
        <v>1106</v>
      </c>
    </row>
    <row r="9747" ht="15.75" customHeight="1">
      <c r="E9747" s="1" t="s">
        <v>1106</v>
      </c>
    </row>
    <row r="9748" ht="15.75" customHeight="1">
      <c r="E9748" s="1" t="s">
        <v>1106</v>
      </c>
    </row>
    <row r="9749" ht="15.75" customHeight="1">
      <c r="E9749" s="1" t="s">
        <v>1106</v>
      </c>
    </row>
    <row r="9750" ht="15.75" customHeight="1">
      <c r="E9750" s="1" t="s">
        <v>1106</v>
      </c>
    </row>
    <row r="9751" ht="15.75" customHeight="1">
      <c r="E9751" s="1" t="s">
        <v>1106</v>
      </c>
    </row>
    <row r="9752" ht="15.75" customHeight="1">
      <c r="E9752" s="1" t="s">
        <v>1106</v>
      </c>
    </row>
    <row r="9753" ht="15.75" customHeight="1">
      <c r="E9753" s="1" t="s">
        <v>1106</v>
      </c>
    </row>
    <row r="9754" ht="15.75" customHeight="1">
      <c r="E9754" s="1" t="s">
        <v>1106</v>
      </c>
    </row>
    <row r="9755" ht="15.75" customHeight="1">
      <c r="E9755" s="1" t="s">
        <v>1106</v>
      </c>
    </row>
    <row r="9756" ht="15.75" customHeight="1">
      <c r="E9756" s="1" t="s">
        <v>1106</v>
      </c>
    </row>
    <row r="9757" ht="15.75" customHeight="1">
      <c r="E9757" s="1" t="s">
        <v>1106</v>
      </c>
    </row>
    <row r="9758" ht="15.75" customHeight="1">
      <c r="E9758" s="1" t="s">
        <v>1106</v>
      </c>
    </row>
    <row r="9759" ht="15.75" customHeight="1">
      <c r="E9759" s="1" t="s">
        <v>1106</v>
      </c>
    </row>
    <row r="9760" ht="15.75" customHeight="1">
      <c r="E9760" s="1" t="s">
        <v>1106</v>
      </c>
    </row>
    <row r="9761" ht="15.75" customHeight="1">
      <c r="E9761" s="1" t="s">
        <v>1106</v>
      </c>
    </row>
    <row r="9762" ht="15.75" customHeight="1">
      <c r="E9762" s="1" t="s">
        <v>1106</v>
      </c>
    </row>
    <row r="9763" ht="15.75" customHeight="1">
      <c r="E9763" s="1" t="s">
        <v>1106</v>
      </c>
    </row>
    <row r="9764" ht="15.75" customHeight="1">
      <c r="E9764" s="1" t="s">
        <v>1106</v>
      </c>
    </row>
    <row r="9765" ht="15.75" customHeight="1">
      <c r="E9765" s="1" t="s">
        <v>1106</v>
      </c>
    </row>
    <row r="9766" ht="15.75" customHeight="1">
      <c r="E9766" s="1" t="s">
        <v>1106</v>
      </c>
    </row>
    <row r="9767" ht="15.75" customHeight="1">
      <c r="E9767" s="1" t="s">
        <v>1106</v>
      </c>
    </row>
    <row r="9768" ht="15.75" customHeight="1">
      <c r="E9768" s="1" t="s">
        <v>1106</v>
      </c>
    </row>
    <row r="9769" ht="15.75" customHeight="1">
      <c r="E9769" s="1" t="s">
        <v>1106</v>
      </c>
    </row>
    <row r="9770" ht="15.75" customHeight="1">
      <c r="E9770" s="1" t="s">
        <v>1106</v>
      </c>
    </row>
    <row r="9771" ht="15.75" customHeight="1">
      <c r="E9771" s="1" t="s">
        <v>1106</v>
      </c>
    </row>
    <row r="9772" ht="15.75" customHeight="1">
      <c r="E9772" s="1" t="s">
        <v>1106</v>
      </c>
    </row>
    <row r="9773" ht="15.75" customHeight="1">
      <c r="E9773" s="1" t="s">
        <v>1106</v>
      </c>
    </row>
    <row r="9774" ht="15.75" customHeight="1">
      <c r="E9774" s="1" t="s">
        <v>1106</v>
      </c>
    </row>
    <row r="9775" ht="15.75" customHeight="1">
      <c r="E9775" s="1" t="s">
        <v>1106</v>
      </c>
    </row>
    <row r="9776" ht="15.75" customHeight="1">
      <c r="E9776" s="1" t="s">
        <v>1106</v>
      </c>
    </row>
    <row r="9777" ht="15.75" customHeight="1">
      <c r="E9777" s="1" t="s">
        <v>1106</v>
      </c>
    </row>
    <row r="9778" ht="15.75" customHeight="1">
      <c r="E9778" s="1" t="s">
        <v>1106</v>
      </c>
    </row>
    <row r="9779" ht="15.75" customHeight="1">
      <c r="E9779" s="1" t="s">
        <v>1106</v>
      </c>
    </row>
    <row r="9780" ht="15.75" customHeight="1">
      <c r="E9780" s="1" t="s">
        <v>1106</v>
      </c>
    </row>
    <row r="9781" ht="15.75" customHeight="1">
      <c r="E9781" s="1" t="s">
        <v>1106</v>
      </c>
    </row>
    <row r="9782" ht="15.75" customHeight="1">
      <c r="E9782" s="1" t="s">
        <v>1106</v>
      </c>
    </row>
    <row r="9783" ht="15.75" customHeight="1">
      <c r="E9783" s="1" t="s">
        <v>1106</v>
      </c>
    </row>
    <row r="9784" ht="15.75" customHeight="1">
      <c r="E9784" s="1" t="s">
        <v>1106</v>
      </c>
    </row>
    <row r="9785" ht="15.75" customHeight="1">
      <c r="E9785" s="1" t="s">
        <v>1106</v>
      </c>
    </row>
    <row r="9786" ht="15.75" customHeight="1">
      <c r="E9786" s="1" t="s">
        <v>1106</v>
      </c>
    </row>
    <row r="9787" ht="15.75" customHeight="1">
      <c r="E9787" s="1" t="s">
        <v>1106</v>
      </c>
    </row>
    <row r="9788" ht="15.75" customHeight="1">
      <c r="E9788" s="1" t="s">
        <v>1106</v>
      </c>
    </row>
    <row r="9789" ht="15.75" customHeight="1">
      <c r="E9789" s="1" t="s">
        <v>1106</v>
      </c>
    </row>
    <row r="9790" ht="15.75" customHeight="1">
      <c r="E9790" s="1" t="s">
        <v>1106</v>
      </c>
    </row>
    <row r="9791" ht="15.75" customHeight="1">
      <c r="E9791" s="1" t="s">
        <v>1106</v>
      </c>
    </row>
    <row r="9792" ht="15.75" customHeight="1">
      <c r="E9792" s="1" t="s">
        <v>1106</v>
      </c>
    </row>
    <row r="9793" ht="15.75" customHeight="1">
      <c r="E9793" s="1" t="s">
        <v>1106</v>
      </c>
    </row>
    <row r="9794" ht="15.75" customHeight="1">
      <c r="E9794" s="1" t="s">
        <v>1106</v>
      </c>
    </row>
    <row r="9795" ht="15.75" customHeight="1">
      <c r="E9795" s="1" t="s">
        <v>1106</v>
      </c>
    </row>
    <row r="9796" ht="15.75" customHeight="1">
      <c r="E9796" s="1" t="s">
        <v>1106</v>
      </c>
    </row>
    <row r="9797" ht="15.75" customHeight="1">
      <c r="E9797" s="1" t="s">
        <v>1106</v>
      </c>
    </row>
    <row r="9798" ht="15.75" customHeight="1">
      <c r="E9798" s="1" t="s">
        <v>1106</v>
      </c>
    </row>
    <row r="9799" ht="15.75" customHeight="1">
      <c r="E9799" s="1" t="s">
        <v>1106</v>
      </c>
    </row>
    <row r="9800" ht="15.75" customHeight="1">
      <c r="E9800" s="1" t="s">
        <v>1106</v>
      </c>
    </row>
    <row r="9801" ht="15.75" customHeight="1">
      <c r="E9801" s="1" t="s">
        <v>1106</v>
      </c>
    </row>
    <row r="9802" ht="15.75" customHeight="1">
      <c r="E9802" s="1" t="s">
        <v>1106</v>
      </c>
    </row>
    <row r="9803" ht="15.75" customHeight="1">
      <c r="E9803" s="1" t="s">
        <v>1106</v>
      </c>
    </row>
    <row r="9804" ht="15.75" customHeight="1">
      <c r="E9804" s="1" t="s">
        <v>1106</v>
      </c>
    </row>
    <row r="9805" ht="15.75" customHeight="1">
      <c r="E9805" s="1" t="s">
        <v>1106</v>
      </c>
    </row>
    <row r="9806" ht="15.75" customHeight="1">
      <c r="E9806" s="1" t="s">
        <v>1106</v>
      </c>
    </row>
    <row r="9807" ht="15.75" customHeight="1">
      <c r="E9807" s="1" t="s">
        <v>1106</v>
      </c>
    </row>
    <row r="9808" ht="15.75" customHeight="1">
      <c r="E9808" s="1" t="s">
        <v>1106</v>
      </c>
    </row>
    <row r="9809" ht="15.75" customHeight="1">
      <c r="E9809" s="1" t="s">
        <v>1106</v>
      </c>
    </row>
    <row r="9810" ht="15.75" customHeight="1">
      <c r="E9810" s="1" t="s">
        <v>1106</v>
      </c>
    </row>
    <row r="9811" ht="15.75" customHeight="1">
      <c r="E9811" s="1" t="s">
        <v>1106</v>
      </c>
    </row>
    <row r="9812" ht="15.75" customHeight="1">
      <c r="E9812" s="1" t="s">
        <v>1106</v>
      </c>
    </row>
    <row r="9813" ht="15.75" customHeight="1">
      <c r="E9813" s="1" t="s">
        <v>1106</v>
      </c>
    </row>
    <row r="9814" ht="15.75" customHeight="1">
      <c r="E9814" s="1" t="s">
        <v>1106</v>
      </c>
    </row>
    <row r="9815" ht="15.75" customHeight="1">
      <c r="E9815" s="1" t="s">
        <v>1106</v>
      </c>
    </row>
    <row r="9816" ht="15.75" customHeight="1">
      <c r="E9816" s="1" t="s">
        <v>1106</v>
      </c>
    </row>
    <row r="9817" ht="15.75" customHeight="1">
      <c r="E9817" s="1" t="s">
        <v>1106</v>
      </c>
    </row>
    <row r="9818" ht="15.75" customHeight="1">
      <c r="E9818" s="1" t="s">
        <v>1106</v>
      </c>
    </row>
    <row r="9819" ht="15.75" customHeight="1">
      <c r="E9819" s="1" t="s">
        <v>1106</v>
      </c>
    </row>
    <row r="9820" ht="15.75" customHeight="1">
      <c r="E9820" s="1" t="s">
        <v>1106</v>
      </c>
    </row>
    <row r="9821" ht="15.75" customHeight="1">
      <c r="E9821" s="1" t="s">
        <v>1106</v>
      </c>
    </row>
    <row r="9822" ht="15.75" customHeight="1">
      <c r="E9822" s="1" t="s">
        <v>1106</v>
      </c>
    </row>
    <row r="9823" ht="15.75" customHeight="1">
      <c r="E9823" s="1" t="s">
        <v>1106</v>
      </c>
    </row>
    <row r="9824" ht="15.75" customHeight="1">
      <c r="E9824" s="1" t="s">
        <v>1106</v>
      </c>
    </row>
    <row r="9825" ht="15.75" customHeight="1">
      <c r="E9825" s="1" t="s">
        <v>1106</v>
      </c>
    </row>
    <row r="9826" ht="15.75" customHeight="1">
      <c r="E9826" s="1" t="s">
        <v>1106</v>
      </c>
    </row>
    <row r="9827" ht="15.75" customHeight="1">
      <c r="E9827" s="1" t="s">
        <v>1106</v>
      </c>
    </row>
    <row r="9828" ht="15.75" customHeight="1">
      <c r="E9828" s="1" t="s">
        <v>1106</v>
      </c>
    </row>
    <row r="9829" ht="15.75" customHeight="1">
      <c r="E9829" s="1" t="s">
        <v>1106</v>
      </c>
    </row>
    <row r="9830" ht="15.75" customHeight="1">
      <c r="E9830" s="1" t="s">
        <v>1106</v>
      </c>
    </row>
    <row r="9831" ht="15.75" customHeight="1">
      <c r="E9831" s="1" t="s">
        <v>1106</v>
      </c>
    </row>
    <row r="9832" ht="15.75" customHeight="1">
      <c r="E9832" s="1" t="s">
        <v>1106</v>
      </c>
    </row>
    <row r="9833" ht="15.75" customHeight="1">
      <c r="E9833" s="1" t="s">
        <v>1106</v>
      </c>
    </row>
    <row r="9834" ht="15.75" customHeight="1">
      <c r="E9834" s="1" t="s">
        <v>1106</v>
      </c>
    </row>
    <row r="9835" ht="15.75" customHeight="1">
      <c r="E9835" s="1" t="s">
        <v>1106</v>
      </c>
    </row>
    <row r="9836" ht="15.75" customHeight="1">
      <c r="E9836" s="1" t="s">
        <v>1106</v>
      </c>
    </row>
    <row r="9837" ht="15.75" customHeight="1">
      <c r="E9837" s="1" t="s">
        <v>1106</v>
      </c>
    </row>
    <row r="9838" ht="15.75" customHeight="1">
      <c r="E9838" s="1" t="s">
        <v>1106</v>
      </c>
    </row>
    <row r="9839" ht="15.75" customHeight="1">
      <c r="E9839" s="1" t="s">
        <v>1106</v>
      </c>
    </row>
    <row r="9840" ht="15.75" customHeight="1">
      <c r="E9840" s="1" t="s">
        <v>1106</v>
      </c>
    </row>
    <row r="9841" ht="15.75" customHeight="1">
      <c r="E9841" s="1" t="s">
        <v>1106</v>
      </c>
    </row>
    <row r="9842" ht="15.75" customHeight="1">
      <c r="E9842" s="1" t="s">
        <v>1106</v>
      </c>
    </row>
    <row r="9843" ht="15.75" customHeight="1">
      <c r="E9843" s="1" t="s">
        <v>1106</v>
      </c>
    </row>
    <row r="9844" ht="15.75" customHeight="1">
      <c r="E9844" s="1" t="s">
        <v>1106</v>
      </c>
    </row>
    <row r="9845" ht="15.75" customHeight="1">
      <c r="E9845" s="1" t="s">
        <v>1106</v>
      </c>
    </row>
    <row r="9846" ht="15.75" customHeight="1">
      <c r="E9846" s="1" t="s">
        <v>1106</v>
      </c>
    </row>
    <row r="9847" ht="15.75" customHeight="1">
      <c r="E9847" s="1" t="s">
        <v>1106</v>
      </c>
    </row>
    <row r="9848" ht="15.75" customHeight="1">
      <c r="E9848" s="1" t="s">
        <v>1106</v>
      </c>
    </row>
    <row r="9849" ht="15.75" customHeight="1">
      <c r="E9849" s="1" t="s">
        <v>1106</v>
      </c>
    </row>
    <row r="9850" ht="15.75" customHeight="1">
      <c r="E9850" s="1" t="s">
        <v>1106</v>
      </c>
    </row>
    <row r="9851" ht="15.75" customHeight="1">
      <c r="E9851" s="1" t="s">
        <v>1106</v>
      </c>
    </row>
    <row r="9852" ht="15.75" customHeight="1">
      <c r="E9852" s="1" t="s">
        <v>1106</v>
      </c>
    </row>
    <row r="9853" ht="15.75" customHeight="1">
      <c r="E9853" s="1" t="s">
        <v>1106</v>
      </c>
    </row>
    <row r="9854" ht="15.75" customHeight="1">
      <c r="E9854" s="1" t="s">
        <v>1106</v>
      </c>
    </row>
    <row r="9855" ht="15.75" customHeight="1">
      <c r="E9855" s="1" t="s">
        <v>1106</v>
      </c>
    </row>
    <row r="9856" ht="15.75" customHeight="1">
      <c r="E9856" s="1" t="s">
        <v>1106</v>
      </c>
    </row>
    <row r="9857" ht="15.75" customHeight="1">
      <c r="E9857" s="1" t="s">
        <v>1106</v>
      </c>
    </row>
    <row r="9858" ht="15.75" customHeight="1">
      <c r="E9858" s="1" t="s">
        <v>1106</v>
      </c>
    </row>
    <row r="9859" ht="15.75" customHeight="1">
      <c r="E9859" s="1" t="s">
        <v>1106</v>
      </c>
    </row>
    <row r="9860" ht="15.75" customHeight="1">
      <c r="E9860" s="1" t="s">
        <v>1106</v>
      </c>
    </row>
    <row r="9861" ht="15.75" customHeight="1">
      <c r="E9861" s="1" t="s">
        <v>1106</v>
      </c>
    </row>
    <row r="9862" ht="15.75" customHeight="1">
      <c r="E9862" s="1" t="s">
        <v>1106</v>
      </c>
    </row>
    <row r="9863" ht="15.75" customHeight="1">
      <c r="E9863" s="1" t="s">
        <v>1106</v>
      </c>
    </row>
    <row r="9864" ht="15.75" customHeight="1">
      <c r="E9864" s="1" t="s">
        <v>1106</v>
      </c>
    </row>
    <row r="9865" ht="15.75" customHeight="1">
      <c r="E9865" s="1" t="s">
        <v>1106</v>
      </c>
    </row>
    <row r="9866" ht="15.75" customHeight="1">
      <c r="E9866" s="1" t="s">
        <v>1106</v>
      </c>
    </row>
    <row r="9867" ht="15.75" customHeight="1">
      <c r="E9867" s="1" t="s">
        <v>1106</v>
      </c>
    </row>
    <row r="9868" ht="15.75" customHeight="1">
      <c r="E9868" s="1" t="s">
        <v>1106</v>
      </c>
    </row>
    <row r="9869" ht="15.75" customHeight="1">
      <c r="E9869" s="1" t="s">
        <v>1106</v>
      </c>
    </row>
    <row r="9870" ht="15.75" customHeight="1">
      <c r="E9870" s="1" t="s">
        <v>1106</v>
      </c>
    </row>
    <row r="9871" ht="15.75" customHeight="1">
      <c r="E9871" s="1" t="s">
        <v>1106</v>
      </c>
    </row>
    <row r="9872" ht="15.75" customHeight="1">
      <c r="E9872" s="1" t="s">
        <v>1106</v>
      </c>
    </row>
    <row r="9873" ht="15.75" customHeight="1">
      <c r="E9873" s="1" t="s">
        <v>1106</v>
      </c>
    </row>
    <row r="9874" ht="15.75" customHeight="1">
      <c r="E9874" s="1" t="s">
        <v>1106</v>
      </c>
    </row>
    <row r="9875" ht="15.75" customHeight="1">
      <c r="E9875" s="1" t="s">
        <v>1106</v>
      </c>
    </row>
    <row r="9876" ht="15.75" customHeight="1">
      <c r="E9876" s="1" t="s">
        <v>1106</v>
      </c>
    </row>
    <row r="9877" ht="15.75" customHeight="1">
      <c r="E9877" s="1" t="s">
        <v>1106</v>
      </c>
    </row>
    <row r="9878" ht="15.75" customHeight="1">
      <c r="E9878" s="1" t="s">
        <v>1106</v>
      </c>
    </row>
    <row r="9879" ht="15.75" customHeight="1">
      <c r="E9879" s="1" t="s">
        <v>1106</v>
      </c>
    </row>
    <row r="9880" ht="15.75" customHeight="1">
      <c r="E9880" s="1" t="s">
        <v>1106</v>
      </c>
    </row>
    <row r="9881" ht="15.75" customHeight="1">
      <c r="E9881" s="1" t="s">
        <v>1106</v>
      </c>
    </row>
    <row r="9882" ht="15.75" customHeight="1">
      <c r="E9882" s="1" t="s">
        <v>1106</v>
      </c>
    </row>
    <row r="9883" ht="15.75" customHeight="1">
      <c r="E9883" s="1" t="s">
        <v>1106</v>
      </c>
    </row>
    <row r="9884" ht="15.75" customHeight="1">
      <c r="E9884" s="1" t="s">
        <v>1106</v>
      </c>
    </row>
    <row r="9885" ht="15.75" customHeight="1">
      <c r="E9885" s="1" t="s">
        <v>1106</v>
      </c>
    </row>
    <row r="9886" ht="15.75" customHeight="1">
      <c r="E9886" s="1" t="s">
        <v>1106</v>
      </c>
    </row>
    <row r="9887" ht="15.75" customHeight="1">
      <c r="E9887" s="1" t="s">
        <v>1106</v>
      </c>
    </row>
    <row r="9888" ht="15.75" customHeight="1">
      <c r="E9888" s="1" t="s">
        <v>1106</v>
      </c>
    </row>
    <row r="9889" ht="15.75" customHeight="1">
      <c r="E9889" s="1" t="s">
        <v>1106</v>
      </c>
    </row>
    <row r="9890" ht="15.75" customHeight="1">
      <c r="E9890" s="1" t="s">
        <v>1106</v>
      </c>
    </row>
    <row r="9891" ht="15.75" customHeight="1">
      <c r="E9891" s="1" t="s">
        <v>1106</v>
      </c>
    </row>
    <row r="9892" ht="15.75" customHeight="1">
      <c r="E9892" s="1" t="s">
        <v>1106</v>
      </c>
    </row>
    <row r="9893" ht="15.75" customHeight="1">
      <c r="E9893" s="1" t="s">
        <v>1106</v>
      </c>
    </row>
    <row r="9894" ht="15.75" customHeight="1">
      <c r="E9894" s="1" t="s">
        <v>1106</v>
      </c>
    </row>
    <row r="9895" ht="15.75" customHeight="1">
      <c r="E9895" s="1" t="s">
        <v>1106</v>
      </c>
    </row>
    <row r="9896" ht="15.75" customHeight="1">
      <c r="E9896" s="1" t="s">
        <v>1106</v>
      </c>
    </row>
    <row r="9897" ht="15.75" customHeight="1">
      <c r="E9897" s="1" t="s">
        <v>1106</v>
      </c>
    </row>
    <row r="9898" ht="15.75" customHeight="1">
      <c r="E9898" s="1" t="s">
        <v>1106</v>
      </c>
    </row>
    <row r="9899" ht="15.75" customHeight="1">
      <c r="E9899" s="1" t="s">
        <v>1106</v>
      </c>
    </row>
    <row r="9900" ht="15.75" customHeight="1">
      <c r="E9900" s="1" t="s">
        <v>1106</v>
      </c>
    </row>
    <row r="9901" ht="15.75" customHeight="1">
      <c r="E9901" s="1" t="s">
        <v>1106</v>
      </c>
    </row>
    <row r="9902" ht="15.75" customHeight="1">
      <c r="E9902" s="1" t="s">
        <v>1106</v>
      </c>
    </row>
    <row r="9903" ht="15.75" customHeight="1">
      <c r="E9903" s="1" t="s">
        <v>1106</v>
      </c>
    </row>
    <row r="9904" ht="15.75" customHeight="1">
      <c r="E9904" s="1" t="s">
        <v>1106</v>
      </c>
    </row>
    <row r="9905" ht="15.75" customHeight="1">
      <c r="E9905" s="1" t="s">
        <v>1106</v>
      </c>
    </row>
    <row r="9906" ht="15.75" customHeight="1">
      <c r="E9906" s="1" t="s">
        <v>1106</v>
      </c>
    </row>
    <row r="9907" ht="15.75" customHeight="1">
      <c r="E9907" s="1" t="s">
        <v>1106</v>
      </c>
    </row>
    <row r="9908" ht="15.75" customHeight="1">
      <c r="E9908" s="1" t="s">
        <v>1106</v>
      </c>
    </row>
    <row r="9909" ht="15.75" customHeight="1">
      <c r="E9909" s="1" t="s">
        <v>1106</v>
      </c>
    </row>
    <row r="9910" ht="15.75" customHeight="1">
      <c r="E9910" s="1" t="s">
        <v>1106</v>
      </c>
    </row>
    <row r="9911" ht="15.75" customHeight="1">
      <c r="E9911" s="1" t="s">
        <v>1106</v>
      </c>
    </row>
    <row r="9912" ht="15.75" customHeight="1">
      <c r="E9912" s="1" t="s">
        <v>1106</v>
      </c>
    </row>
    <row r="9913" ht="15.75" customHeight="1">
      <c r="E9913" s="1" t="s">
        <v>1106</v>
      </c>
    </row>
    <row r="9914" ht="15.75" customHeight="1">
      <c r="E9914" s="1" t="s">
        <v>1106</v>
      </c>
    </row>
    <row r="9915" ht="15.75" customHeight="1">
      <c r="E9915" s="1" t="s">
        <v>1106</v>
      </c>
    </row>
    <row r="9916" ht="15.75" customHeight="1">
      <c r="E9916" s="1" t="s">
        <v>1106</v>
      </c>
    </row>
    <row r="9917" ht="15.75" customHeight="1">
      <c r="E9917" s="1" t="s">
        <v>1106</v>
      </c>
    </row>
    <row r="9918" ht="15.75" customHeight="1">
      <c r="E9918" s="1" t="s">
        <v>1106</v>
      </c>
    </row>
    <row r="9919" ht="15.75" customHeight="1">
      <c r="E9919" s="1" t="s">
        <v>1106</v>
      </c>
    </row>
    <row r="9920" ht="15.75" customHeight="1">
      <c r="E9920" s="1" t="s">
        <v>1106</v>
      </c>
    </row>
    <row r="9921" ht="15.75" customHeight="1">
      <c r="E9921" s="1" t="s">
        <v>1106</v>
      </c>
    </row>
    <row r="9922" ht="15.75" customHeight="1">
      <c r="E9922" s="1" t="s">
        <v>1106</v>
      </c>
    </row>
    <row r="9923" ht="15.75" customHeight="1">
      <c r="E9923" s="1" t="s">
        <v>1106</v>
      </c>
    </row>
    <row r="9924" ht="15.75" customHeight="1">
      <c r="E9924" s="1" t="s">
        <v>1106</v>
      </c>
    </row>
    <row r="9925" ht="15.75" customHeight="1">
      <c r="E9925" s="1" t="s">
        <v>1106</v>
      </c>
    </row>
    <row r="9926" ht="15.75" customHeight="1">
      <c r="E9926" s="1" t="s">
        <v>1106</v>
      </c>
    </row>
    <row r="9927" ht="15.75" customHeight="1">
      <c r="E9927" s="1" t="s">
        <v>1106</v>
      </c>
    </row>
    <row r="9928" ht="15.75" customHeight="1">
      <c r="E9928" s="1" t="s">
        <v>1106</v>
      </c>
    </row>
    <row r="9929" ht="15.75" customHeight="1">
      <c r="E9929" s="1" t="s">
        <v>1106</v>
      </c>
    </row>
    <row r="9930" ht="15.75" customHeight="1">
      <c r="E9930" s="1" t="s">
        <v>1106</v>
      </c>
    </row>
    <row r="9931" ht="15.75" customHeight="1">
      <c r="E9931" s="1" t="s">
        <v>1106</v>
      </c>
    </row>
    <row r="9932" ht="15.75" customHeight="1">
      <c r="E9932" s="1" t="s">
        <v>1106</v>
      </c>
    </row>
    <row r="9933" ht="15.75" customHeight="1">
      <c r="E9933" s="1" t="s">
        <v>1106</v>
      </c>
    </row>
    <row r="9934" ht="15.75" customHeight="1">
      <c r="E9934" s="1" t="s">
        <v>1106</v>
      </c>
    </row>
    <row r="9935" ht="15.75" customHeight="1">
      <c r="E9935" s="1" t="s">
        <v>1106</v>
      </c>
    </row>
    <row r="9936" ht="15.75" customHeight="1">
      <c r="E9936" s="1" t="s">
        <v>1106</v>
      </c>
    </row>
    <row r="9937" ht="15.75" customHeight="1">
      <c r="E9937" s="1" t="s">
        <v>1106</v>
      </c>
    </row>
    <row r="9938" ht="15.75" customHeight="1">
      <c r="E9938" s="1" t="s">
        <v>1106</v>
      </c>
    </row>
    <row r="9939" ht="15.75" customHeight="1">
      <c r="E9939" s="1" t="s">
        <v>1106</v>
      </c>
    </row>
    <row r="9940" ht="15.75" customHeight="1">
      <c r="E9940" s="1" t="s">
        <v>1106</v>
      </c>
    </row>
    <row r="9941" ht="15.75" customHeight="1">
      <c r="E9941" s="1" t="s">
        <v>1106</v>
      </c>
    </row>
    <row r="9942" ht="15.75" customHeight="1">
      <c r="E9942" s="1" t="s">
        <v>1106</v>
      </c>
    </row>
    <row r="9943" ht="15.75" customHeight="1">
      <c r="E9943" s="1" t="s">
        <v>1106</v>
      </c>
    </row>
    <row r="9944" ht="15.75" customHeight="1">
      <c r="E9944" s="1" t="s">
        <v>1106</v>
      </c>
    </row>
    <row r="9945" ht="15.75" customHeight="1">
      <c r="E9945" s="1" t="s">
        <v>1106</v>
      </c>
    </row>
    <row r="9946" ht="15.75" customHeight="1">
      <c r="E9946" s="1" t="s">
        <v>1106</v>
      </c>
    </row>
    <row r="9947" ht="15.75" customHeight="1">
      <c r="E9947" s="1" t="s">
        <v>1106</v>
      </c>
    </row>
    <row r="9948" ht="15.75" customHeight="1">
      <c r="E9948" s="1" t="s">
        <v>1106</v>
      </c>
    </row>
    <row r="9949" ht="15.75" customHeight="1">
      <c r="E9949" s="1" t="s">
        <v>1106</v>
      </c>
    </row>
    <row r="9950" ht="15.75" customHeight="1">
      <c r="E9950" s="1" t="s">
        <v>1106</v>
      </c>
    </row>
    <row r="9951" ht="15.75" customHeight="1">
      <c r="E9951" s="1" t="s">
        <v>1106</v>
      </c>
    </row>
    <row r="9952" ht="15.75" customHeight="1">
      <c r="E9952" s="1" t="s">
        <v>1106</v>
      </c>
    </row>
    <row r="9953" ht="15.75" customHeight="1">
      <c r="E9953" s="1" t="s">
        <v>1106</v>
      </c>
    </row>
    <row r="9954" ht="15.75" customHeight="1">
      <c r="E9954" s="1" t="s">
        <v>1106</v>
      </c>
    </row>
    <row r="9955" ht="15.75" customHeight="1">
      <c r="E9955" s="1" t="s">
        <v>1106</v>
      </c>
    </row>
    <row r="9956" ht="15.75" customHeight="1">
      <c r="E9956" s="1" t="s">
        <v>1106</v>
      </c>
    </row>
    <row r="9957" ht="15.75" customHeight="1">
      <c r="E9957" s="1" t="s">
        <v>1106</v>
      </c>
    </row>
    <row r="9958" ht="15.75" customHeight="1">
      <c r="E9958" s="1" t="s">
        <v>1106</v>
      </c>
    </row>
    <row r="9959" ht="15.75" customHeight="1">
      <c r="E9959" s="1" t="s">
        <v>1106</v>
      </c>
    </row>
    <row r="9960" ht="15.75" customHeight="1">
      <c r="E9960" s="1" t="s">
        <v>1106</v>
      </c>
    </row>
    <row r="9961" ht="15.75" customHeight="1">
      <c r="E9961" s="1" t="s">
        <v>1106</v>
      </c>
    </row>
    <row r="9962" ht="15.75" customHeight="1">
      <c r="E9962" s="1" t="s">
        <v>1106</v>
      </c>
    </row>
    <row r="9963" ht="15.75" customHeight="1">
      <c r="E9963" s="1" t="s">
        <v>1106</v>
      </c>
    </row>
    <row r="9964" ht="15.75" customHeight="1">
      <c r="E9964" s="1" t="s">
        <v>1106</v>
      </c>
    </row>
    <row r="9965" ht="15.75" customHeight="1">
      <c r="E9965" s="1" t="s">
        <v>1106</v>
      </c>
    </row>
    <row r="9966" ht="15.75" customHeight="1">
      <c r="E9966" s="1" t="s">
        <v>1106</v>
      </c>
    </row>
    <row r="9967" ht="15.75" customHeight="1">
      <c r="E9967" s="1" t="s">
        <v>1106</v>
      </c>
    </row>
    <row r="9968" ht="15.75" customHeight="1">
      <c r="E9968" s="1" t="s">
        <v>1106</v>
      </c>
    </row>
    <row r="9969" ht="15.75" customHeight="1">
      <c r="E9969" s="1" t="s">
        <v>1106</v>
      </c>
    </row>
    <row r="9970" ht="15.75" customHeight="1">
      <c r="E9970" s="1" t="s">
        <v>1106</v>
      </c>
    </row>
    <row r="9971" ht="15.75" customHeight="1">
      <c r="E9971" s="1" t="s">
        <v>1106</v>
      </c>
    </row>
    <row r="9972" ht="15.75" customHeight="1">
      <c r="E9972" s="1" t="s">
        <v>1106</v>
      </c>
    </row>
    <row r="9973" ht="15.75" customHeight="1">
      <c r="E9973" s="1" t="s">
        <v>1106</v>
      </c>
    </row>
    <row r="9974" ht="15.75" customHeight="1">
      <c r="E9974" s="1" t="s">
        <v>1106</v>
      </c>
    </row>
    <row r="9975" ht="15.75" customHeight="1">
      <c r="E9975" s="1" t="s">
        <v>1106</v>
      </c>
    </row>
    <row r="9976" ht="15.75" customHeight="1">
      <c r="E9976" s="1" t="s">
        <v>1106</v>
      </c>
    </row>
    <row r="9977" ht="15.75" customHeight="1">
      <c r="E9977" s="1" t="s">
        <v>1106</v>
      </c>
    </row>
    <row r="9978" ht="15.75" customHeight="1">
      <c r="E9978" s="1" t="s">
        <v>1106</v>
      </c>
    </row>
    <row r="9979" ht="15.75" customHeight="1">
      <c r="E9979" s="1" t="s">
        <v>1106</v>
      </c>
    </row>
    <row r="9980" ht="15.75" customHeight="1">
      <c r="E9980" s="1" t="s">
        <v>1106</v>
      </c>
    </row>
    <row r="9981" ht="15.75" customHeight="1">
      <c r="E9981" s="1" t="s">
        <v>1106</v>
      </c>
    </row>
    <row r="9982" ht="15.75" customHeight="1">
      <c r="E9982" s="1" t="s">
        <v>1106</v>
      </c>
    </row>
    <row r="9983" ht="15.75" customHeight="1">
      <c r="E9983" s="1" t="s">
        <v>1106</v>
      </c>
    </row>
    <row r="9984" ht="15.75" customHeight="1">
      <c r="E9984" s="1" t="s">
        <v>1106</v>
      </c>
    </row>
    <row r="9985" ht="15.75" customHeight="1">
      <c r="E9985" s="1" t="s">
        <v>1106</v>
      </c>
    </row>
    <row r="9986" ht="15.75" customHeight="1">
      <c r="E9986" s="1" t="s">
        <v>1106</v>
      </c>
    </row>
    <row r="9987" ht="15.75" customHeight="1">
      <c r="E9987" s="1" t="s">
        <v>1106</v>
      </c>
    </row>
    <row r="9988" ht="15.75" customHeight="1">
      <c r="E9988" s="1" t="s">
        <v>1106</v>
      </c>
    </row>
    <row r="9989" ht="15.75" customHeight="1">
      <c r="E9989" s="1" t="s">
        <v>1106</v>
      </c>
    </row>
    <row r="9990" ht="15.75" customHeight="1">
      <c r="E9990" s="1" t="s">
        <v>1106</v>
      </c>
    </row>
    <row r="9991" ht="15.75" customHeight="1">
      <c r="E9991" s="1" t="s">
        <v>1106</v>
      </c>
    </row>
    <row r="9992" ht="15.75" customHeight="1">
      <c r="E9992" s="1" t="s">
        <v>1106</v>
      </c>
    </row>
    <row r="9993" ht="15.75" customHeight="1">
      <c r="E9993" s="1" t="s">
        <v>1106</v>
      </c>
    </row>
    <row r="9994" ht="15.75" customHeight="1">
      <c r="E9994" s="1" t="s">
        <v>1106</v>
      </c>
    </row>
    <row r="9995" ht="15.75" customHeight="1">
      <c r="E9995" s="1" t="s">
        <v>1106</v>
      </c>
    </row>
    <row r="9996" ht="15.75" customHeight="1">
      <c r="E9996" s="1" t="s">
        <v>1106</v>
      </c>
    </row>
    <row r="9997" ht="15.75" customHeight="1">
      <c r="E9997" s="1" t="s">
        <v>1106</v>
      </c>
    </row>
    <row r="9998" ht="15.75" customHeight="1">
      <c r="E9998" s="1" t="s">
        <v>1106</v>
      </c>
    </row>
    <row r="9999" ht="15.75" customHeight="1">
      <c r="E9999" s="1" t="s">
        <v>1106</v>
      </c>
    </row>
    <row r="10000" ht="15.75" customHeight="1">
      <c r="E10000" s="1" t="s">
        <v>1106</v>
      </c>
    </row>
    <row r="10001" ht="15.75" customHeight="1">
      <c r="E10001" s="1" t="s">
        <v>1106</v>
      </c>
    </row>
    <row r="10002" ht="15.75" customHeight="1">
      <c r="E10002" s="1" t="s">
        <v>1106</v>
      </c>
    </row>
    <row r="10003" ht="15.75" customHeight="1">
      <c r="E10003" s="1" t="s">
        <v>1106</v>
      </c>
    </row>
    <row r="10004" ht="15.75" customHeight="1">
      <c r="E10004" s="1" t="s">
        <v>1106</v>
      </c>
    </row>
    <row r="10005" ht="15.75" customHeight="1">
      <c r="E10005" s="1" t="s">
        <v>1106</v>
      </c>
    </row>
    <row r="10006" ht="15.75" customHeight="1">
      <c r="E10006" s="1" t="s">
        <v>1106</v>
      </c>
    </row>
    <row r="10007" ht="15.75" customHeight="1">
      <c r="E10007" s="1" t="s">
        <v>1106</v>
      </c>
    </row>
    <row r="10008" ht="15.75" customHeight="1">
      <c r="E10008" s="1" t="s">
        <v>1106</v>
      </c>
    </row>
    <row r="10009" ht="15.75" customHeight="1">
      <c r="E10009" s="1" t="s">
        <v>1106</v>
      </c>
    </row>
    <row r="10010" ht="15.75" customHeight="1">
      <c r="E10010" s="1" t="s">
        <v>1106</v>
      </c>
    </row>
    <row r="10011" ht="15.75" customHeight="1">
      <c r="E10011" s="1" t="s">
        <v>1106</v>
      </c>
    </row>
    <row r="10012" ht="15.75" customHeight="1">
      <c r="E10012" s="1" t="s">
        <v>1106</v>
      </c>
    </row>
    <row r="10013" ht="15.75" customHeight="1">
      <c r="E10013" s="1" t="s">
        <v>1106</v>
      </c>
    </row>
    <row r="10014" ht="15.75" customHeight="1">
      <c r="E10014" s="1" t="s">
        <v>1106</v>
      </c>
    </row>
    <row r="10015" ht="15.75" customHeight="1">
      <c r="E10015" s="1" t="s">
        <v>1106</v>
      </c>
    </row>
    <row r="10016" ht="15.75" customHeight="1">
      <c r="E10016" s="1" t="s">
        <v>1106</v>
      </c>
    </row>
    <row r="10017" ht="15.75" customHeight="1">
      <c r="E10017" s="1" t="s">
        <v>1106</v>
      </c>
    </row>
    <row r="10018" ht="15.75" customHeight="1">
      <c r="E10018" s="1" t="s">
        <v>1106</v>
      </c>
    </row>
    <row r="10019" ht="15.75" customHeight="1">
      <c r="E10019" s="1" t="s">
        <v>1106</v>
      </c>
    </row>
    <row r="10020" ht="15.75" customHeight="1">
      <c r="E10020" s="1" t="s">
        <v>1106</v>
      </c>
    </row>
    <row r="10021" ht="15.75" customHeight="1">
      <c r="E10021" s="1" t="s">
        <v>1106</v>
      </c>
    </row>
    <row r="10022" ht="15.75" customHeight="1">
      <c r="E10022" s="1" t="s">
        <v>1106</v>
      </c>
    </row>
    <row r="10023" ht="15.75" customHeight="1">
      <c r="E10023" s="1" t="s">
        <v>1106</v>
      </c>
    </row>
    <row r="10024" ht="15.75" customHeight="1">
      <c r="E10024" s="1" t="s">
        <v>1106</v>
      </c>
    </row>
    <row r="10025" ht="15.75" customHeight="1">
      <c r="E10025" s="1" t="s">
        <v>1106</v>
      </c>
    </row>
    <row r="10026" ht="15.75" customHeight="1">
      <c r="E10026" s="1" t="s">
        <v>1106</v>
      </c>
    </row>
    <row r="10027" ht="15.75" customHeight="1">
      <c r="E10027" s="1" t="s">
        <v>1106</v>
      </c>
    </row>
    <row r="10028" ht="15.75" customHeight="1">
      <c r="E10028" s="1" t="s">
        <v>1106</v>
      </c>
    </row>
    <row r="10029" ht="15.75" customHeight="1">
      <c r="E10029" s="1" t="s">
        <v>1106</v>
      </c>
    </row>
    <row r="10030" ht="15.75" customHeight="1">
      <c r="E10030" s="1" t="s">
        <v>1106</v>
      </c>
    </row>
    <row r="10031" ht="15.75" customHeight="1">
      <c r="E10031" s="1" t="s">
        <v>1106</v>
      </c>
    </row>
    <row r="10032" ht="15.75" customHeight="1">
      <c r="E10032" s="1" t="s">
        <v>1106</v>
      </c>
    </row>
    <row r="10033" ht="15.75" customHeight="1">
      <c r="E10033" s="1" t="s">
        <v>1106</v>
      </c>
    </row>
    <row r="10034" ht="15.75" customHeight="1">
      <c r="E10034" s="1" t="s">
        <v>1106</v>
      </c>
    </row>
    <row r="10035" ht="15.75" customHeight="1">
      <c r="E10035" s="1" t="s">
        <v>1106</v>
      </c>
    </row>
    <row r="10036" ht="15.75" customHeight="1">
      <c r="E10036" s="1" t="s">
        <v>1106</v>
      </c>
    </row>
    <row r="10037" ht="15.75" customHeight="1">
      <c r="E10037" s="1" t="s">
        <v>1106</v>
      </c>
    </row>
    <row r="10038" ht="15.75" customHeight="1">
      <c r="E10038" s="1" t="s">
        <v>1106</v>
      </c>
    </row>
    <row r="10039" ht="15.75" customHeight="1">
      <c r="E10039" s="1" t="s">
        <v>1106</v>
      </c>
    </row>
    <row r="10040" ht="15.75" customHeight="1">
      <c r="E10040" s="1" t="s">
        <v>1106</v>
      </c>
    </row>
    <row r="10041" ht="15.75" customHeight="1">
      <c r="E10041" s="1" t="s">
        <v>1106</v>
      </c>
    </row>
    <row r="10042" ht="15.75" customHeight="1">
      <c r="E10042" s="1" t="s">
        <v>1106</v>
      </c>
    </row>
    <row r="10043" ht="15.75" customHeight="1">
      <c r="E10043" s="1" t="s">
        <v>1106</v>
      </c>
    </row>
    <row r="10044" ht="15.75" customHeight="1">
      <c r="E10044" s="1" t="s">
        <v>1106</v>
      </c>
    </row>
    <row r="10045" ht="15.75" customHeight="1">
      <c r="E10045" s="1" t="s">
        <v>1106</v>
      </c>
    </row>
    <row r="10046" ht="15.75" customHeight="1">
      <c r="E10046" s="1" t="s">
        <v>1106</v>
      </c>
    </row>
    <row r="10047" ht="15.75" customHeight="1">
      <c r="E10047" s="1" t="s">
        <v>1106</v>
      </c>
    </row>
    <row r="10048" ht="15.75" customHeight="1">
      <c r="E10048" s="1" t="s">
        <v>1106</v>
      </c>
    </row>
    <row r="10049" ht="15.75" customHeight="1">
      <c r="E10049" s="1" t="s">
        <v>1106</v>
      </c>
    </row>
    <row r="10050" ht="15.75" customHeight="1">
      <c r="E10050" s="1" t="s">
        <v>1106</v>
      </c>
    </row>
    <row r="10051" ht="15.75" customHeight="1">
      <c r="E10051" s="1" t="s">
        <v>1106</v>
      </c>
    </row>
    <row r="10052" ht="15.75" customHeight="1">
      <c r="E10052" s="1" t="s">
        <v>1106</v>
      </c>
    </row>
    <row r="10053" ht="15.75" customHeight="1">
      <c r="E10053" s="1" t="s">
        <v>1106</v>
      </c>
    </row>
    <row r="10054" ht="15.75" customHeight="1">
      <c r="E10054" s="1" t="s">
        <v>1106</v>
      </c>
    </row>
    <row r="10055" ht="15.75" customHeight="1">
      <c r="E10055" s="1" t="s">
        <v>1106</v>
      </c>
    </row>
    <row r="10056" ht="15.75" customHeight="1">
      <c r="E10056" s="1" t="s">
        <v>1106</v>
      </c>
    </row>
    <row r="10057" ht="15.75" customHeight="1">
      <c r="E10057" s="1" t="s">
        <v>1106</v>
      </c>
    </row>
    <row r="10058" ht="15.75" customHeight="1">
      <c r="E10058" s="1" t="s">
        <v>1106</v>
      </c>
    </row>
    <row r="10059" ht="15.75" customHeight="1">
      <c r="E10059" s="1" t="s">
        <v>1106</v>
      </c>
    </row>
    <row r="10060" ht="15.75" customHeight="1">
      <c r="E10060" s="1" t="s">
        <v>1106</v>
      </c>
    </row>
    <row r="10061" ht="15.75" customHeight="1">
      <c r="E10061" s="1" t="s">
        <v>1106</v>
      </c>
    </row>
    <row r="10062" ht="15.75" customHeight="1">
      <c r="E10062" s="1" t="s">
        <v>1106</v>
      </c>
    </row>
    <row r="10063" ht="15.75" customHeight="1">
      <c r="E10063" s="1" t="s">
        <v>1106</v>
      </c>
    </row>
    <row r="10064" ht="15.75" customHeight="1">
      <c r="E10064" s="1" t="s">
        <v>1106</v>
      </c>
    </row>
    <row r="10065" ht="15.75" customHeight="1">
      <c r="E10065" s="1" t="s">
        <v>1106</v>
      </c>
    </row>
    <row r="10066" ht="15.75" customHeight="1">
      <c r="E10066" s="1" t="s">
        <v>1106</v>
      </c>
    </row>
    <row r="10067" ht="15.75" customHeight="1">
      <c r="E10067" s="1" t="s">
        <v>1106</v>
      </c>
    </row>
    <row r="10068" ht="15.75" customHeight="1">
      <c r="E10068" s="1" t="s">
        <v>1106</v>
      </c>
    </row>
    <row r="10069" ht="15.75" customHeight="1">
      <c r="E10069" s="1" t="s">
        <v>1106</v>
      </c>
    </row>
    <row r="10070" ht="15.75" customHeight="1">
      <c r="E10070" s="1" t="s">
        <v>1106</v>
      </c>
    </row>
    <row r="10071" ht="15.75" customHeight="1">
      <c r="E10071" s="1" t="s">
        <v>1106</v>
      </c>
    </row>
    <row r="10072" ht="15.75" customHeight="1">
      <c r="E10072" s="1" t="s">
        <v>1106</v>
      </c>
    </row>
    <row r="10073" ht="15.75" customHeight="1">
      <c r="E10073" s="1" t="s">
        <v>1106</v>
      </c>
    </row>
    <row r="10074" ht="15.75" customHeight="1">
      <c r="E10074" s="1" t="s">
        <v>1106</v>
      </c>
    </row>
    <row r="10075" ht="15.75" customHeight="1">
      <c r="E10075" s="1" t="s">
        <v>1106</v>
      </c>
    </row>
    <row r="10076" ht="15.75" customHeight="1">
      <c r="E10076" s="1" t="s">
        <v>1106</v>
      </c>
    </row>
    <row r="10077" ht="15.75" customHeight="1">
      <c r="E10077" s="1" t="s">
        <v>1106</v>
      </c>
    </row>
    <row r="10078" ht="15.75" customHeight="1">
      <c r="E10078" s="1" t="s">
        <v>1106</v>
      </c>
    </row>
    <row r="10079" ht="15.75" customHeight="1">
      <c r="E10079" s="1" t="s">
        <v>1106</v>
      </c>
    </row>
    <row r="10080" ht="15.75" customHeight="1">
      <c r="E10080" s="1" t="s">
        <v>1106</v>
      </c>
    </row>
    <row r="10081" ht="15.75" customHeight="1">
      <c r="E10081" s="1" t="s">
        <v>1106</v>
      </c>
    </row>
    <row r="10082" ht="15.75" customHeight="1">
      <c r="E10082" s="1" t="s">
        <v>1106</v>
      </c>
    </row>
    <row r="10083" ht="15.75" customHeight="1">
      <c r="E10083" s="1" t="s">
        <v>1106</v>
      </c>
    </row>
    <row r="10084" ht="15.75" customHeight="1">
      <c r="E10084" s="1" t="s">
        <v>1106</v>
      </c>
    </row>
    <row r="10085" ht="15.75" customHeight="1">
      <c r="E10085" s="1" t="s">
        <v>1106</v>
      </c>
    </row>
    <row r="10086" ht="15.75" customHeight="1">
      <c r="E10086" s="1" t="s">
        <v>1106</v>
      </c>
    </row>
    <row r="10087" ht="15.75" customHeight="1">
      <c r="E10087" s="1" t="s">
        <v>1106</v>
      </c>
    </row>
    <row r="10088" ht="15.75" customHeight="1">
      <c r="E10088" s="1" t="s">
        <v>1106</v>
      </c>
    </row>
    <row r="10089" ht="15.75" customHeight="1">
      <c r="E10089" s="1" t="s">
        <v>1106</v>
      </c>
    </row>
    <row r="10090" ht="15.75" customHeight="1">
      <c r="E10090" s="1" t="s">
        <v>1106</v>
      </c>
    </row>
    <row r="10091" ht="15.75" customHeight="1">
      <c r="E10091" s="1" t="s">
        <v>1106</v>
      </c>
    </row>
    <row r="10092" ht="15.75" customHeight="1">
      <c r="E10092" s="1" t="s">
        <v>1106</v>
      </c>
    </row>
    <row r="10093" ht="15.75" customHeight="1">
      <c r="E10093" s="1" t="s">
        <v>1106</v>
      </c>
    </row>
    <row r="10094" ht="15.75" customHeight="1">
      <c r="E10094" s="1" t="s">
        <v>1106</v>
      </c>
    </row>
    <row r="10095" ht="15.75" customHeight="1">
      <c r="E10095" s="1" t="s">
        <v>1106</v>
      </c>
    </row>
    <row r="10096" ht="15.75" customHeight="1">
      <c r="E10096" s="1" t="s">
        <v>1106</v>
      </c>
    </row>
    <row r="10097" ht="15.75" customHeight="1">
      <c r="E10097" s="1" t="s">
        <v>1106</v>
      </c>
    </row>
    <row r="10098" ht="15.75" customHeight="1">
      <c r="E10098" s="1" t="s">
        <v>1106</v>
      </c>
    </row>
    <row r="10099" ht="15.75" customHeight="1">
      <c r="E10099" s="1" t="s">
        <v>1106</v>
      </c>
    </row>
    <row r="10100" ht="15.75" customHeight="1">
      <c r="E10100" s="1" t="s">
        <v>1106</v>
      </c>
    </row>
    <row r="10101" ht="15.75" customHeight="1">
      <c r="E10101" s="1" t="s">
        <v>1106</v>
      </c>
    </row>
    <row r="10102" ht="15.75" customHeight="1">
      <c r="E10102" s="1" t="s">
        <v>1106</v>
      </c>
    </row>
    <row r="10103" ht="15.75" customHeight="1">
      <c r="E10103" s="1" t="s">
        <v>1106</v>
      </c>
    </row>
    <row r="10104" ht="15.75" customHeight="1">
      <c r="E10104" s="1" t="s">
        <v>1106</v>
      </c>
    </row>
    <row r="10105" ht="15.75" customHeight="1">
      <c r="E10105" s="1" t="s">
        <v>1106</v>
      </c>
    </row>
    <row r="10106" ht="15.75" customHeight="1">
      <c r="E10106" s="1" t="s">
        <v>1106</v>
      </c>
    </row>
    <row r="10107" ht="15.75" customHeight="1">
      <c r="E10107" s="1" t="s">
        <v>1106</v>
      </c>
    </row>
    <row r="10108" ht="15.75" customHeight="1">
      <c r="E10108" s="1" t="s">
        <v>1106</v>
      </c>
    </row>
    <row r="10109" ht="15.75" customHeight="1">
      <c r="E10109" s="1" t="s">
        <v>1106</v>
      </c>
    </row>
    <row r="10110" ht="15.75" customHeight="1">
      <c r="E10110" s="1" t="s">
        <v>1106</v>
      </c>
    </row>
    <row r="10111" ht="15.75" customHeight="1">
      <c r="E10111" s="1" t="s">
        <v>1106</v>
      </c>
    </row>
    <row r="10112" ht="15.75" customHeight="1">
      <c r="E10112" s="1" t="s">
        <v>1106</v>
      </c>
    </row>
    <row r="10113" ht="15.75" customHeight="1">
      <c r="E10113" s="1" t="s">
        <v>1106</v>
      </c>
    </row>
    <row r="10114" ht="15.75" customHeight="1">
      <c r="E10114" s="1" t="s">
        <v>1106</v>
      </c>
    </row>
    <row r="10115" ht="15.75" customHeight="1">
      <c r="E10115" s="1" t="s">
        <v>1106</v>
      </c>
    </row>
    <row r="10116" ht="15.75" customHeight="1">
      <c r="E10116" s="1" t="s">
        <v>1106</v>
      </c>
    </row>
    <row r="10117" ht="15.75" customHeight="1">
      <c r="E10117" s="1" t="s">
        <v>1106</v>
      </c>
    </row>
    <row r="10118" ht="15.75" customHeight="1">
      <c r="E10118" s="1" t="s">
        <v>1106</v>
      </c>
    </row>
    <row r="10119" ht="15.75" customHeight="1">
      <c r="E10119" s="1" t="s">
        <v>1106</v>
      </c>
    </row>
    <row r="10120" ht="15.75" customHeight="1">
      <c r="E10120" s="1" t="s">
        <v>1106</v>
      </c>
    </row>
    <row r="10121" ht="15.75" customHeight="1">
      <c r="E10121" s="1" t="s">
        <v>1106</v>
      </c>
    </row>
    <row r="10122" ht="15.75" customHeight="1">
      <c r="E10122" s="1" t="s">
        <v>1106</v>
      </c>
    </row>
    <row r="10123" ht="15.75" customHeight="1">
      <c r="E10123" s="1" t="s">
        <v>1106</v>
      </c>
    </row>
    <row r="10124" ht="15.75" customHeight="1">
      <c r="E10124" s="1" t="s">
        <v>1106</v>
      </c>
    </row>
    <row r="10125" ht="15.75" customHeight="1">
      <c r="E10125" s="1" t="s">
        <v>1106</v>
      </c>
    </row>
    <row r="10126" ht="15.75" customHeight="1">
      <c r="E10126" s="1" t="s">
        <v>1106</v>
      </c>
    </row>
    <row r="10127" ht="15.75" customHeight="1">
      <c r="E10127" s="1" t="s">
        <v>1106</v>
      </c>
    </row>
    <row r="10128" ht="15.75" customHeight="1">
      <c r="E10128" s="1" t="s">
        <v>1106</v>
      </c>
    </row>
    <row r="10129" ht="15.75" customHeight="1">
      <c r="E10129" s="1" t="s">
        <v>1106</v>
      </c>
    </row>
    <row r="10130" ht="15.75" customHeight="1">
      <c r="E10130" s="1" t="s">
        <v>1106</v>
      </c>
    </row>
    <row r="10131" ht="15.75" customHeight="1">
      <c r="E10131" s="1" t="s">
        <v>1106</v>
      </c>
    </row>
    <row r="10132" ht="15.75" customHeight="1">
      <c r="E10132" s="1" t="s">
        <v>1106</v>
      </c>
    </row>
    <row r="10133" ht="15.75" customHeight="1">
      <c r="E10133" s="1" t="s">
        <v>1106</v>
      </c>
    </row>
    <row r="10134" ht="15.75" customHeight="1">
      <c r="E10134" s="1" t="s">
        <v>1106</v>
      </c>
    </row>
    <row r="10135" ht="15.75" customHeight="1">
      <c r="E10135" s="1" t="s">
        <v>1106</v>
      </c>
    </row>
    <row r="10136" ht="15.75" customHeight="1">
      <c r="E10136" s="1" t="s">
        <v>1106</v>
      </c>
    </row>
    <row r="10137" ht="15.75" customHeight="1">
      <c r="E10137" s="1" t="s">
        <v>1106</v>
      </c>
    </row>
    <row r="10138" ht="15.75" customHeight="1">
      <c r="E10138" s="1" t="s">
        <v>1106</v>
      </c>
    </row>
    <row r="10139" ht="15.75" customHeight="1">
      <c r="E10139" s="1" t="s">
        <v>1106</v>
      </c>
    </row>
    <row r="10140" ht="15.75" customHeight="1">
      <c r="E10140" s="1" t="s">
        <v>1106</v>
      </c>
    </row>
    <row r="10141" ht="15.75" customHeight="1">
      <c r="E10141" s="1" t="s">
        <v>1106</v>
      </c>
    </row>
    <row r="10142" ht="15.75" customHeight="1">
      <c r="E10142" s="1" t="s">
        <v>1106</v>
      </c>
    </row>
    <row r="10143" ht="15.75" customHeight="1">
      <c r="E10143" s="1" t="s">
        <v>1106</v>
      </c>
    </row>
    <row r="10144" ht="15.75" customHeight="1">
      <c r="E10144" s="1" t="s">
        <v>1106</v>
      </c>
    </row>
    <row r="10145" ht="15.75" customHeight="1">
      <c r="E10145" s="1" t="s">
        <v>1106</v>
      </c>
    </row>
    <row r="10146" ht="15.75" customHeight="1">
      <c r="E10146" s="1" t="s">
        <v>1106</v>
      </c>
    </row>
    <row r="10147" ht="15.75" customHeight="1">
      <c r="E10147" s="1" t="s">
        <v>1106</v>
      </c>
    </row>
    <row r="10148" ht="15.75" customHeight="1">
      <c r="E10148" s="1" t="s">
        <v>1106</v>
      </c>
    </row>
    <row r="10149" ht="15.75" customHeight="1">
      <c r="E10149" s="1" t="s">
        <v>1106</v>
      </c>
    </row>
    <row r="10150" ht="15.75" customHeight="1">
      <c r="E10150" s="1" t="s">
        <v>1106</v>
      </c>
    </row>
    <row r="10151" ht="15.75" customHeight="1">
      <c r="E10151" s="1" t="s">
        <v>1106</v>
      </c>
    </row>
    <row r="10152" ht="15.75" customHeight="1">
      <c r="E10152" s="1" t="s">
        <v>1106</v>
      </c>
    </row>
    <row r="10153" ht="15.75" customHeight="1">
      <c r="E10153" s="1" t="s">
        <v>1106</v>
      </c>
    </row>
    <row r="10154" ht="15.75" customHeight="1">
      <c r="E10154" s="1" t="s">
        <v>1106</v>
      </c>
    </row>
    <row r="10155" ht="15.75" customHeight="1">
      <c r="E10155" s="1" t="s">
        <v>1106</v>
      </c>
    </row>
    <row r="10156" ht="15.75" customHeight="1">
      <c r="E10156" s="1" t="s">
        <v>1106</v>
      </c>
    </row>
    <row r="10157" ht="15.75" customHeight="1">
      <c r="E10157" s="1" t="s">
        <v>1106</v>
      </c>
    </row>
    <row r="10158" ht="15.75" customHeight="1">
      <c r="E10158" s="1" t="s">
        <v>1106</v>
      </c>
    </row>
    <row r="10159" ht="15.75" customHeight="1">
      <c r="E10159" s="1" t="s">
        <v>1106</v>
      </c>
    </row>
    <row r="10160" ht="15.75" customHeight="1">
      <c r="E10160" s="1" t="s">
        <v>1106</v>
      </c>
    </row>
    <row r="10161" ht="15.75" customHeight="1">
      <c r="E10161" s="1" t="s">
        <v>1106</v>
      </c>
    </row>
    <row r="10162" ht="15.75" customHeight="1">
      <c r="E10162" s="1" t="s">
        <v>1106</v>
      </c>
    </row>
    <row r="10163" ht="15.75" customHeight="1">
      <c r="E10163" s="1" t="s">
        <v>1106</v>
      </c>
    </row>
    <row r="10164" ht="15.75" customHeight="1">
      <c r="E10164" s="1" t="s">
        <v>1106</v>
      </c>
    </row>
    <row r="10165" ht="15.75" customHeight="1">
      <c r="E10165" s="1" t="s">
        <v>1106</v>
      </c>
    </row>
    <row r="10166" ht="15.75" customHeight="1">
      <c r="E10166" s="1" t="s">
        <v>1106</v>
      </c>
    </row>
    <row r="10167" ht="15.75" customHeight="1">
      <c r="E10167" s="1" t="s">
        <v>1106</v>
      </c>
    </row>
    <row r="10168" ht="15.75" customHeight="1">
      <c r="E10168" s="1" t="s">
        <v>1106</v>
      </c>
    </row>
    <row r="10169" ht="15.75" customHeight="1">
      <c r="E10169" s="1" t="s">
        <v>1106</v>
      </c>
    </row>
    <row r="10170" ht="15.75" customHeight="1">
      <c r="E10170" s="1" t="s">
        <v>1106</v>
      </c>
    </row>
    <row r="10171" ht="15.75" customHeight="1">
      <c r="E10171" s="1" t="s">
        <v>1106</v>
      </c>
    </row>
    <row r="10172" ht="15.75" customHeight="1">
      <c r="E10172" s="1" t="s">
        <v>1106</v>
      </c>
    </row>
    <row r="10173" ht="15.75" customHeight="1">
      <c r="E10173" s="1" t="s">
        <v>1106</v>
      </c>
    </row>
    <row r="10174" ht="15.75" customHeight="1">
      <c r="E10174" s="1" t="s">
        <v>1106</v>
      </c>
    </row>
    <row r="10175" ht="15.75" customHeight="1">
      <c r="E10175" s="1" t="s">
        <v>1106</v>
      </c>
    </row>
    <row r="10176" ht="15.75" customHeight="1">
      <c r="E10176" s="1" t="s">
        <v>1106</v>
      </c>
    </row>
    <row r="10177" ht="15.75" customHeight="1">
      <c r="E10177" s="1" t="s">
        <v>1106</v>
      </c>
    </row>
    <row r="10178" ht="15.75" customHeight="1">
      <c r="E10178" s="1" t="s">
        <v>1106</v>
      </c>
    </row>
    <row r="10179" ht="15.75" customHeight="1">
      <c r="E10179" s="1" t="s">
        <v>1106</v>
      </c>
    </row>
    <row r="10180" ht="15.75" customHeight="1">
      <c r="E10180" s="1" t="s">
        <v>1106</v>
      </c>
    </row>
    <row r="10181" ht="15.75" customHeight="1">
      <c r="E10181" s="1" t="s">
        <v>1106</v>
      </c>
    </row>
    <row r="10182" ht="15.75" customHeight="1">
      <c r="E10182" s="1" t="s">
        <v>1106</v>
      </c>
    </row>
    <row r="10183" ht="15.75" customHeight="1">
      <c r="E10183" s="1" t="s">
        <v>1106</v>
      </c>
    </row>
    <row r="10184" ht="15.75" customHeight="1">
      <c r="E10184" s="1" t="s">
        <v>1106</v>
      </c>
    </row>
    <row r="10185" ht="15.75" customHeight="1">
      <c r="E10185" s="1" t="s">
        <v>1106</v>
      </c>
    </row>
    <row r="10186" ht="15.75" customHeight="1">
      <c r="E10186" s="1" t="s">
        <v>1106</v>
      </c>
    </row>
    <row r="10187" ht="15.75" customHeight="1">
      <c r="E10187" s="1" t="s">
        <v>1106</v>
      </c>
    </row>
    <row r="10188" ht="15.75" customHeight="1">
      <c r="E10188" s="1" t="s">
        <v>1106</v>
      </c>
    </row>
    <row r="10189" ht="15.75" customHeight="1">
      <c r="E10189" s="1" t="s">
        <v>1106</v>
      </c>
    </row>
    <row r="10190" ht="15.75" customHeight="1">
      <c r="E10190" s="1" t="s">
        <v>1106</v>
      </c>
    </row>
    <row r="10191" ht="15.75" customHeight="1">
      <c r="E10191" s="1" t="s">
        <v>1106</v>
      </c>
    </row>
    <row r="10192" ht="15.75" customHeight="1">
      <c r="E10192" s="1" t="s">
        <v>1106</v>
      </c>
    </row>
    <row r="10193" ht="15.75" customHeight="1">
      <c r="E10193" s="1" t="s">
        <v>1106</v>
      </c>
    </row>
    <row r="10194" ht="15.75" customHeight="1">
      <c r="E10194" s="1" t="s">
        <v>1106</v>
      </c>
    </row>
    <row r="10195" ht="15.75" customHeight="1">
      <c r="E10195" s="1" t="s">
        <v>1106</v>
      </c>
    </row>
    <row r="10196" ht="15.75" customHeight="1">
      <c r="E10196" s="1" t="s">
        <v>1106</v>
      </c>
    </row>
    <row r="10197" ht="15.75" customHeight="1">
      <c r="E10197" s="1" t="s">
        <v>1106</v>
      </c>
    </row>
    <row r="10198" ht="15.75" customHeight="1">
      <c r="E10198" s="1" t="s">
        <v>1106</v>
      </c>
    </row>
    <row r="10199" ht="15.75" customHeight="1">
      <c r="E10199" s="1" t="s">
        <v>1106</v>
      </c>
    </row>
    <row r="10200" ht="15.75" customHeight="1">
      <c r="E10200" s="1" t="s">
        <v>1106</v>
      </c>
    </row>
    <row r="10201" ht="15.75" customHeight="1">
      <c r="E10201" s="1" t="s">
        <v>1106</v>
      </c>
    </row>
    <row r="10202" ht="15.75" customHeight="1">
      <c r="E10202" s="1" t="s">
        <v>1106</v>
      </c>
    </row>
    <row r="10203" ht="15.75" customHeight="1">
      <c r="E10203" s="1" t="s">
        <v>1106</v>
      </c>
    </row>
    <row r="10204" ht="15.75" customHeight="1">
      <c r="E10204" s="1" t="s">
        <v>1106</v>
      </c>
    </row>
    <row r="10205" ht="15.75" customHeight="1">
      <c r="E10205" s="1" t="s">
        <v>1106</v>
      </c>
    </row>
    <row r="10206" ht="15.75" customHeight="1">
      <c r="E10206" s="1" t="s">
        <v>1106</v>
      </c>
    </row>
    <row r="10207" ht="15.75" customHeight="1">
      <c r="E10207" s="1" t="s">
        <v>1106</v>
      </c>
    </row>
    <row r="10208" ht="15.75" customHeight="1">
      <c r="E10208" s="1" t="s">
        <v>1106</v>
      </c>
    </row>
    <row r="10209" ht="15.75" customHeight="1">
      <c r="E10209" s="1" t="s">
        <v>1106</v>
      </c>
    </row>
    <row r="10210" ht="15.75" customHeight="1">
      <c r="E10210" s="1" t="s">
        <v>1106</v>
      </c>
    </row>
    <row r="10211" ht="15.75" customHeight="1">
      <c r="E10211" s="1" t="s">
        <v>1106</v>
      </c>
    </row>
    <row r="10212" ht="15.75" customHeight="1">
      <c r="E10212" s="1" t="s">
        <v>1106</v>
      </c>
    </row>
    <row r="10213" ht="15.75" customHeight="1">
      <c r="E10213" s="1" t="s">
        <v>1106</v>
      </c>
    </row>
    <row r="10214" ht="15.75" customHeight="1">
      <c r="E10214" s="1" t="s">
        <v>1106</v>
      </c>
    </row>
    <row r="10215" ht="15.75" customHeight="1">
      <c r="E10215" s="1" t="s">
        <v>1106</v>
      </c>
    </row>
    <row r="10216" ht="15.75" customHeight="1">
      <c r="E10216" s="1" t="s">
        <v>1106</v>
      </c>
    </row>
    <row r="10217" ht="15.75" customHeight="1">
      <c r="E10217" s="1" t="s">
        <v>1106</v>
      </c>
    </row>
    <row r="10218" ht="15.75" customHeight="1">
      <c r="E10218" s="1" t="s">
        <v>1106</v>
      </c>
    </row>
    <row r="10219" ht="15.75" customHeight="1">
      <c r="E10219" s="1" t="s">
        <v>1106</v>
      </c>
    </row>
    <row r="10220" ht="15.75" customHeight="1">
      <c r="E10220" s="1" t="s">
        <v>1106</v>
      </c>
    </row>
    <row r="10221" ht="15.75" customHeight="1">
      <c r="E10221" s="1" t="s">
        <v>1106</v>
      </c>
    </row>
    <row r="10222" ht="15.75" customHeight="1">
      <c r="E10222" s="1" t="s">
        <v>1106</v>
      </c>
    </row>
    <row r="10223" ht="15.75" customHeight="1">
      <c r="E10223" s="1" t="s">
        <v>1106</v>
      </c>
    </row>
    <row r="10224" ht="15.75" customHeight="1">
      <c r="E10224" s="1" t="s">
        <v>1106</v>
      </c>
    </row>
    <row r="10225" ht="15.75" customHeight="1">
      <c r="E10225" s="1" t="s">
        <v>1106</v>
      </c>
    </row>
    <row r="10226" ht="15.75" customHeight="1">
      <c r="E10226" s="1" t="s">
        <v>1106</v>
      </c>
    </row>
    <row r="10227" ht="15.75" customHeight="1">
      <c r="E10227" s="1" t="s">
        <v>1106</v>
      </c>
    </row>
    <row r="10228" ht="15.75" customHeight="1">
      <c r="E10228" s="1" t="s">
        <v>1106</v>
      </c>
    </row>
    <row r="10229" ht="15.75" customHeight="1">
      <c r="E10229" s="1" t="s">
        <v>1106</v>
      </c>
    </row>
    <row r="10230" ht="15.75" customHeight="1">
      <c r="E10230" s="1" t="s">
        <v>1106</v>
      </c>
    </row>
    <row r="10231" ht="15.75" customHeight="1">
      <c r="E10231" s="1" t="s">
        <v>1106</v>
      </c>
    </row>
    <row r="10232" ht="15.75" customHeight="1">
      <c r="E10232" s="1" t="s">
        <v>1106</v>
      </c>
    </row>
    <row r="10233" ht="15.75" customHeight="1">
      <c r="E10233" s="1" t="s">
        <v>1106</v>
      </c>
    </row>
    <row r="10234" ht="15.75" customHeight="1">
      <c r="E10234" s="1" t="s">
        <v>1106</v>
      </c>
    </row>
    <row r="10235" ht="15.75" customHeight="1">
      <c r="E10235" s="1" t="s">
        <v>1106</v>
      </c>
    </row>
    <row r="10236" ht="15.75" customHeight="1">
      <c r="E10236" s="1" t="s">
        <v>1106</v>
      </c>
    </row>
    <row r="10237" ht="15.75" customHeight="1">
      <c r="E10237" s="1" t="s">
        <v>1106</v>
      </c>
    </row>
    <row r="10238" ht="15.75" customHeight="1">
      <c r="E10238" s="1" t="s">
        <v>1106</v>
      </c>
    </row>
    <row r="10239" ht="15.75" customHeight="1">
      <c r="E10239" s="1" t="s">
        <v>1106</v>
      </c>
    </row>
    <row r="10240" ht="15.75" customHeight="1">
      <c r="E10240" s="1" t="s">
        <v>1106</v>
      </c>
    </row>
    <row r="10241" ht="15.75" customHeight="1">
      <c r="E10241" s="1" t="s">
        <v>1106</v>
      </c>
    </row>
    <row r="10242" ht="15.75" customHeight="1">
      <c r="E10242" s="1" t="s">
        <v>1106</v>
      </c>
    </row>
    <row r="10243" ht="15.75" customHeight="1">
      <c r="E10243" s="1" t="s">
        <v>1106</v>
      </c>
    </row>
    <row r="10244" ht="15.75" customHeight="1">
      <c r="E10244" s="1" t="s">
        <v>1106</v>
      </c>
    </row>
    <row r="10245" ht="15.75" customHeight="1">
      <c r="E10245" s="1" t="s">
        <v>1106</v>
      </c>
    </row>
    <row r="10246" ht="15.75" customHeight="1">
      <c r="E10246" s="1" t="s">
        <v>1106</v>
      </c>
    </row>
    <row r="10247" ht="15.75" customHeight="1">
      <c r="E10247" s="1" t="s">
        <v>1106</v>
      </c>
    </row>
    <row r="10248" ht="15.75" customHeight="1">
      <c r="E10248" s="1" t="s">
        <v>1106</v>
      </c>
    </row>
    <row r="10249" ht="15.75" customHeight="1">
      <c r="E10249" s="1" t="s">
        <v>1106</v>
      </c>
    </row>
    <row r="10250" ht="15.75" customHeight="1">
      <c r="E10250" s="1" t="s">
        <v>1106</v>
      </c>
    </row>
    <row r="10251" ht="15.75" customHeight="1">
      <c r="E10251" s="1" t="s">
        <v>1106</v>
      </c>
    </row>
    <row r="10252" ht="15.75" customHeight="1">
      <c r="E10252" s="1" t="s">
        <v>1106</v>
      </c>
    </row>
    <row r="10253" ht="15.75" customHeight="1">
      <c r="E10253" s="1" t="s">
        <v>1106</v>
      </c>
    </row>
    <row r="10254" ht="15.75" customHeight="1">
      <c r="E10254" s="1" t="s">
        <v>1106</v>
      </c>
    </row>
    <row r="10255" ht="15.75" customHeight="1">
      <c r="E10255" s="1" t="s">
        <v>1106</v>
      </c>
    </row>
    <row r="10256" ht="15.75" customHeight="1">
      <c r="E10256" s="1" t="s">
        <v>1106</v>
      </c>
    </row>
    <row r="10257" ht="15.75" customHeight="1">
      <c r="E10257" s="1" t="s">
        <v>1106</v>
      </c>
    </row>
    <row r="10258" ht="15.75" customHeight="1">
      <c r="E10258" s="1" t="s">
        <v>1106</v>
      </c>
    </row>
    <row r="10259" ht="15.75" customHeight="1">
      <c r="E10259" s="1" t="s">
        <v>1106</v>
      </c>
    </row>
    <row r="10260" ht="15.75" customHeight="1">
      <c r="E10260" s="1" t="s">
        <v>1106</v>
      </c>
    </row>
    <row r="10261" ht="15.75" customHeight="1">
      <c r="E10261" s="1" t="s">
        <v>1106</v>
      </c>
    </row>
    <row r="10262" ht="15.75" customHeight="1">
      <c r="E10262" s="1" t="s">
        <v>1106</v>
      </c>
    </row>
    <row r="10263" ht="15.75" customHeight="1">
      <c r="E10263" s="1" t="s">
        <v>1106</v>
      </c>
    </row>
    <row r="10264" ht="15.75" customHeight="1">
      <c r="E10264" s="1" t="s">
        <v>1106</v>
      </c>
    </row>
    <row r="10265" ht="15.75" customHeight="1">
      <c r="E10265" s="1" t="s">
        <v>1106</v>
      </c>
    </row>
    <row r="10266" ht="15.75" customHeight="1">
      <c r="E10266" s="1" t="s">
        <v>1106</v>
      </c>
    </row>
    <row r="10267" ht="15.75" customHeight="1">
      <c r="E10267" s="1" t="s">
        <v>1106</v>
      </c>
    </row>
    <row r="10268" ht="15.75" customHeight="1">
      <c r="E10268" s="1" t="s">
        <v>1106</v>
      </c>
    </row>
    <row r="10269" ht="15.75" customHeight="1">
      <c r="E10269" s="1" t="s">
        <v>1106</v>
      </c>
    </row>
    <row r="10270" ht="15.75" customHeight="1">
      <c r="E10270" s="1" t="s">
        <v>1106</v>
      </c>
    </row>
    <row r="10271" ht="15.75" customHeight="1">
      <c r="E10271" s="1" t="s">
        <v>1106</v>
      </c>
    </row>
    <row r="10272" ht="15.75" customHeight="1">
      <c r="E10272" s="1" t="s">
        <v>1106</v>
      </c>
    </row>
    <row r="10273" ht="15.75" customHeight="1">
      <c r="E10273" s="1" t="s">
        <v>1106</v>
      </c>
    </row>
    <row r="10274" ht="15.75" customHeight="1">
      <c r="E10274" s="1" t="s">
        <v>1106</v>
      </c>
    </row>
    <row r="10275" ht="15.75" customHeight="1">
      <c r="E10275" s="1" t="s">
        <v>1106</v>
      </c>
    </row>
    <row r="10276" ht="15.75" customHeight="1">
      <c r="E10276" s="1" t="s">
        <v>1106</v>
      </c>
    </row>
    <row r="10277" ht="15.75" customHeight="1">
      <c r="E10277" s="1" t="s">
        <v>1106</v>
      </c>
    </row>
    <row r="10278" ht="15.75" customHeight="1">
      <c r="E10278" s="1" t="s">
        <v>1106</v>
      </c>
    </row>
    <row r="10279" ht="15.75" customHeight="1">
      <c r="E10279" s="1" t="s">
        <v>1106</v>
      </c>
    </row>
    <row r="10280" ht="15.75" customHeight="1">
      <c r="E10280" s="1" t="s">
        <v>1106</v>
      </c>
    </row>
    <row r="10281" ht="15.75" customHeight="1">
      <c r="E10281" s="1" t="s">
        <v>1106</v>
      </c>
    </row>
    <row r="10282" ht="15.75" customHeight="1">
      <c r="E10282" s="1" t="s">
        <v>1106</v>
      </c>
    </row>
    <row r="10283" ht="15.75" customHeight="1">
      <c r="E10283" s="1" t="s">
        <v>1106</v>
      </c>
    </row>
    <row r="10284" ht="15.75" customHeight="1">
      <c r="E10284" s="1" t="s">
        <v>1106</v>
      </c>
    </row>
    <row r="10285" ht="15.75" customHeight="1">
      <c r="E10285" s="1" t="s">
        <v>1106</v>
      </c>
    </row>
    <row r="10286" ht="15.75" customHeight="1">
      <c r="E10286" s="1" t="s">
        <v>1106</v>
      </c>
    </row>
    <row r="10287" ht="15.75" customHeight="1">
      <c r="E10287" s="1" t="s">
        <v>1106</v>
      </c>
    </row>
    <row r="10288" ht="15.75" customHeight="1">
      <c r="E10288" s="1" t="s">
        <v>1106</v>
      </c>
    </row>
    <row r="10289" ht="15.75" customHeight="1">
      <c r="E10289" s="1" t="s">
        <v>1106</v>
      </c>
    </row>
    <row r="10290" ht="15.75" customHeight="1">
      <c r="E10290" s="1" t="s">
        <v>1106</v>
      </c>
    </row>
    <row r="10291" ht="15.75" customHeight="1">
      <c r="E10291" s="1" t="s">
        <v>1106</v>
      </c>
    </row>
    <row r="10292" ht="15.75" customHeight="1">
      <c r="E10292" s="1" t="s">
        <v>1106</v>
      </c>
    </row>
    <row r="10293" ht="15.75" customHeight="1">
      <c r="E10293" s="1" t="s">
        <v>1106</v>
      </c>
    </row>
    <row r="10294" ht="15.75" customHeight="1">
      <c r="E10294" s="1" t="s">
        <v>1106</v>
      </c>
    </row>
    <row r="10295" ht="15.75" customHeight="1">
      <c r="E10295" s="1" t="s">
        <v>1106</v>
      </c>
    </row>
    <row r="10296" ht="15.75" customHeight="1">
      <c r="E10296" s="1" t="s">
        <v>1106</v>
      </c>
    </row>
    <row r="10297" ht="15.75" customHeight="1">
      <c r="E10297" s="1" t="s">
        <v>1106</v>
      </c>
    </row>
    <row r="10298" ht="15.75" customHeight="1">
      <c r="E10298" s="1" t="s">
        <v>1106</v>
      </c>
    </row>
    <row r="10299" ht="15.75" customHeight="1">
      <c r="E10299" s="1" t="s">
        <v>1106</v>
      </c>
    </row>
    <row r="10300" ht="15.75" customHeight="1">
      <c r="E10300" s="1" t="s">
        <v>1106</v>
      </c>
    </row>
    <row r="10301" ht="15.75" customHeight="1">
      <c r="E10301" s="1" t="s">
        <v>1106</v>
      </c>
    </row>
    <row r="10302" ht="15.75" customHeight="1">
      <c r="E10302" s="1" t="s">
        <v>1106</v>
      </c>
    </row>
    <row r="10303" ht="15.75" customHeight="1">
      <c r="E10303" s="1" t="s">
        <v>1106</v>
      </c>
    </row>
    <row r="10304" ht="15.75" customHeight="1">
      <c r="E10304" s="1" t="s">
        <v>1106</v>
      </c>
    </row>
    <row r="10305" ht="15.75" customHeight="1">
      <c r="E10305" s="1" t="s">
        <v>1106</v>
      </c>
    </row>
    <row r="10306" ht="15.75" customHeight="1">
      <c r="E10306" s="1" t="s">
        <v>1106</v>
      </c>
    </row>
    <row r="10307" ht="15.75" customHeight="1">
      <c r="E10307" s="1" t="s">
        <v>1106</v>
      </c>
    </row>
    <row r="10308" ht="15.75" customHeight="1">
      <c r="E10308" s="1" t="s">
        <v>1106</v>
      </c>
    </row>
    <row r="10309" ht="15.75" customHeight="1">
      <c r="E10309" s="1" t="s">
        <v>1106</v>
      </c>
    </row>
    <row r="10310" ht="15.75" customHeight="1">
      <c r="E10310" s="1" t="s">
        <v>1106</v>
      </c>
    </row>
    <row r="10311" ht="15.75" customHeight="1">
      <c r="E10311" s="1" t="s">
        <v>1106</v>
      </c>
    </row>
    <row r="10312" ht="15.75" customHeight="1">
      <c r="E10312" s="1" t="s">
        <v>1106</v>
      </c>
    </row>
    <row r="10313" ht="15.75" customHeight="1">
      <c r="E10313" s="1" t="s">
        <v>1106</v>
      </c>
    </row>
    <row r="10314" ht="15.75" customHeight="1">
      <c r="E10314" s="1" t="s">
        <v>1106</v>
      </c>
    </row>
    <row r="10315" ht="15.75" customHeight="1">
      <c r="E10315" s="1" t="s">
        <v>1106</v>
      </c>
    </row>
    <row r="10316" ht="15.75" customHeight="1">
      <c r="E10316" s="1" t="s">
        <v>1106</v>
      </c>
    </row>
    <row r="10317" ht="15.75" customHeight="1">
      <c r="E10317" s="1" t="s">
        <v>1106</v>
      </c>
    </row>
    <row r="10318" ht="15.75" customHeight="1">
      <c r="E10318" s="1" t="s">
        <v>1106</v>
      </c>
    </row>
    <row r="10319" ht="15.75" customHeight="1">
      <c r="E10319" s="1" t="s">
        <v>1106</v>
      </c>
    </row>
    <row r="10320" ht="15.75" customHeight="1">
      <c r="E10320" s="1" t="s">
        <v>1106</v>
      </c>
    </row>
    <row r="10321" ht="15.75" customHeight="1">
      <c r="E10321" s="1" t="s">
        <v>1106</v>
      </c>
    </row>
    <row r="10322" ht="15.75" customHeight="1">
      <c r="E10322" s="1" t="s">
        <v>1106</v>
      </c>
    </row>
    <row r="10323" ht="15.75" customHeight="1">
      <c r="E10323" s="1" t="s">
        <v>1106</v>
      </c>
    </row>
    <row r="10324" ht="15.75" customHeight="1">
      <c r="E10324" s="1" t="s">
        <v>1106</v>
      </c>
    </row>
    <row r="10325" ht="15.75" customHeight="1">
      <c r="E10325" s="1" t="s">
        <v>1106</v>
      </c>
    </row>
    <row r="10326" ht="15.75" customHeight="1">
      <c r="E10326" s="1" t="s">
        <v>1106</v>
      </c>
    </row>
    <row r="10327" ht="15.75" customHeight="1">
      <c r="E10327" s="1" t="s">
        <v>1106</v>
      </c>
    </row>
    <row r="10328" ht="15.75" customHeight="1">
      <c r="E10328" s="1" t="s">
        <v>1106</v>
      </c>
    </row>
    <row r="10329" ht="15.75" customHeight="1">
      <c r="E10329" s="1" t="s">
        <v>1106</v>
      </c>
    </row>
    <row r="10330" ht="15.75" customHeight="1">
      <c r="E10330" s="1" t="s">
        <v>1106</v>
      </c>
    </row>
    <row r="10331" ht="15.75" customHeight="1">
      <c r="E10331" s="1" t="s">
        <v>1106</v>
      </c>
    </row>
    <row r="10332" ht="15.75" customHeight="1">
      <c r="E10332" s="1" t="s">
        <v>1106</v>
      </c>
    </row>
    <row r="10333" ht="15.75" customHeight="1">
      <c r="E10333" s="1" t="s">
        <v>1106</v>
      </c>
    </row>
    <row r="10334" ht="15.75" customHeight="1">
      <c r="E10334" s="1" t="s">
        <v>1106</v>
      </c>
    </row>
    <row r="10335" ht="15.75" customHeight="1">
      <c r="E10335" s="1" t="s">
        <v>1106</v>
      </c>
    </row>
    <row r="10336" ht="15.75" customHeight="1">
      <c r="E10336" s="1" t="s">
        <v>1106</v>
      </c>
    </row>
    <row r="10337" ht="15.75" customHeight="1">
      <c r="E10337" s="1" t="s">
        <v>1106</v>
      </c>
    </row>
    <row r="10338" ht="15.75" customHeight="1">
      <c r="E10338" s="1" t="s">
        <v>1106</v>
      </c>
    </row>
    <row r="10339" ht="15.75" customHeight="1">
      <c r="E10339" s="1" t="s">
        <v>1106</v>
      </c>
    </row>
    <row r="10340" ht="15.75" customHeight="1">
      <c r="E10340" s="1" t="s">
        <v>1106</v>
      </c>
    </row>
    <row r="10341" ht="15.75" customHeight="1">
      <c r="E10341" s="1" t="s">
        <v>1106</v>
      </c>
    </row>
    <row r="10342" ht="15.75" customHeight="1">
      <c r="E10342" s="1" t="s">
        <v>1106</v>
      </c>
    </row>
    <row r="10343" ht="15.75" customHeight="1">
      <c r="E10343" s="1" t="s">
        <v>1106</v>
      </c>
    </row>
    <row r="10344" ht="15.75" customHeight="1">
      <c r="E10344" s="1" t="s">
        <v>1106</v>
      </c>
    </row>
    <row r="10345" ht="15.75" customHeight="1">
      <c r="E10345" s="1" t="s">
        <v>1106</v>
      </c>
    </row>
    <row r="10346" ht="15.75" customHeight="1">
      <c r="E10346" s="1" t="s">
        <v>1106</v>
      </c>
    </row>
    <row r="10347" ht="15.75" customHeight="1">
      <c r="E10347" s="1" t="s">
        <v>1106</v>
      </c>
    </row>
    <row r="10348" ht="15.75" customHeight="1">
      <c r="E10348" s="1" t="s">
        <v>1106</v>
      </c>
    </row>
    <row r="10349" ht="15.75" customHeight="1">
      <c r="E10349" s="1" t="s">
        <v>1106</v>
      </c>
    </row>
    <row r="10350" ht="15.75" customHeight="1">
      <c r="E10350" s="1" t="s">
        <v>1106</v>
      </c>
    </row>
    <row r="10351" ht="15.75" customHeight="1">
      <c r="E10351" s="1" t="s">
        <v>1106</v>
      </c>
    </row>
    <row r="10352" ht="15.75" customHeight="1">
      <c r="E10352" s="1" t="s">
        <v>1106</v>
      </c>
    </row>
    <row r="10353" ht="15.75" customHeight="1">
      <c r="E10353" s="1" t="s">
        <v>1106</v>
      </c>
    </row>
    <row r="10354" ht="15.75" customHeight="1">
      <c r="E10354" s="1" t="s">
        <v>1106</v>
      </c>
    </row>
    <row r="10355" ht="15.75" customHeight="1">
      <c r="E10355" s="1" t="s">
        <v>1106</v>
      </c>
    </row>
    <row r="10356" ht="15.75" customHeight="1">
      <c r="E10356" s="1" t="s">
        <v>1106</v>
      </c>
    </row>
    <row r="10357" ht="15.75" customHeight="1">
      <c r="E10357" s="1" t="s">
        <v>1106</v>
      </c>
    </row>
    <row r="10358" ht="15.75" customHeight="1">
      <c r="E10358" s="1" t="s">
        <v>1106</v>
      </c>
    </row>
    <row r="10359" ht="15.75" customHeight="1">
      <c r="E10359" s="1" t="s">
        <v>1106</v>
      </c>
    </row>
    <row r="10360" ht="15.75" customHeight="1">
      <c r="E10360" s="1" t="s">
        <v>1106</v>
      </c>
    </row>
    <row r="10361" ht="15.75" customHeight="1">
      <c r="E10361" s="1" t="s">
        <v>1106</v>
      </c>
    </row>
    <row r="10362" ht="15.75" customHeight="1">
      <c r="E10362" s="1" t="s">
        <v>1106</v>
      </c>
    </row>
    <row r="10363" ht="15.75" customHeight="1">
      <c r="E10363" s="1" t="s">
        <v>1106</v>
      </c>
    </row>
    <row r="10364" ht="15.75" customHeight="1">
      <c r="E10364" s="1" t="s">
        <v>1106</v>
      </c>
    </row>
    <row r="10365" ht="15.75" customHeight="1">
      <c r="E10365" s="1" t="s">
        <v>1106</v>
      </c>
    </row>
    <row r="10366" ht="15.75" customHeight="1">
      <c r="E10366" s="1" t="s">
        <v>1106</v>
      </c>
    </row>
    <row r="10367" ht="15.75" customHeight="1">
      <c r="E10367" s="1" t="s">
        <v>1106</v>
      </c>
    </row>
    <row r="10368" ht="15.75" customHeight="1">
      <c r="E10368" s="1" t="s">
        <v>1106</v>
      </c>
    </row>
    <row r="10369" ht="15.75" customHeight="1">
      <c r="E10369" s="1" t="s">
        <v>1106</v>
      </c>
    </row>
    <row r="10370" ht="15.75" customHeight="1">
      <c r="E10370" s="1" t="s">
        <v>1106</v>
      </c>
    </row>
    <row r="10371" ht="15.75" customHeight="1">
      <c r="E10371" s="1" t="s">
        <v>1106</v>
      </c>
    </row>
    <row r="10372" ht="15.75" customHeight="1">
      <c r="E10372" s="1" t="s">
        <v>1106</v>
      </c>
    </row>
    <row r="10373" ht="15.75" customHeight="1">
      <c r="E10373" s="1" t="s">
        <v>1106</v>
      </c>
    </row>
    <row r="10374" ht="15.75" customHeight="1">
      <c r="E10374" s="1" t="s">
        <v>1106</v>
      </c>
    </row>
    <row r="10375" ht="15.75" customHeight="1">
      <c r="E10375" s="1" t="s">
        <v>1106</v>
      </c>
    </row>
    <row r="10376" ht="15.75" customHeight="1">
      <c r="E10376" s="1" t="s">
        <v>1106</v>
      </c>
    </row>
    <row r="10377" ht="15.75" customHeight="1">
      <c r="E10377" s="1" t="s">
        <v>1106</v>
      </c>
    </row>
    <row r="10378" ht="15.75" customHeight="1">
      <c r="E10378" s="1" t="s">
        <v>1106</v>
      </c>
    </row>
    <row r="10379" ht="15.75" customHeight="1">
      <c r="E10379" s="1" t="s">
        <v>1106</v>
      </c>
    </row>
    <row r="10380" ht="15.75" customHeight="1">
      <c r="E10380" s="1" t="s">
        <v>1106</v>
      </c>
    </row>
    <row r="10381" ht="15.75" customHeight="1">
      <c r="E10381" s="1" t="s">
        <v>1106</v>
      </c>
    </row>
    <row r="10382" ht="15.75" customHeight="1">
      <c r="E10382" s="1" t="s">
        <v>1106</v>
      </c>
    </row>
    <row r="10383" ht="15.75" customHeight="1">
      <c r="E10383" s="1" t="s">
        <v>1106</v>
      </c>
    </row>
    <row r="10384" ht="15.75" customHeight="1">
      <c r="E10384" s="1" t="s">
        <v>1106</v>
      </c>
    </row>
    <row r="10385" ht="15.75" customHeight="1">
      <c r="E10385" s="1" t="s">
        <v>1106</v>
      </c>
    </row>
    <row r="10386" ht="15.75" customHeight="1">
      <c r="E10386" s="1" t="s">
        <v>1106</v>
      </c>
    </row>
    <row r="10387" ht="15.75" customHeight="1">
      <c r="E10387" s="1" t="s">
        <v>1106</v>
      </c>
    </row>
    <row r="10388" ht="15.75" customHeight="1">
      <c r="E10388" s="1" t="s">
        <v>1106</v>
      </c>
    </row>
    <row r="10389" ht="15.75" customHeight="1">
      <c r="E10389" s="1" t="s">
        <v>1106</v>
      </c>
    </row>
    <row r="10390" ht="15.75" customHeight="1">
      <c r="E10390" s="1" t="s">
        <v>1106</v>
      </c>
    </row>
    <row r="10391" ht="15.75" customHeight="1">
      <c r="E10391" s="1" t="s">
        <v>1106</v>
      </c>
    </row>
    <row r="10392" ht="15.75" customHeight="1">
      <c r="E10392" s="1" t="s">
        <v>1106</v>
      </c>
    </row>
    <row r="10393" ht="15.75" customHeight="1">
      <c r="E10393" s="1" t="s">
        <v>1106</v>
      </c>
    </row>
    <row r="10394" ht="15.75" customHeight="1">
      <c r="E10394" s="1" t="s">
        <v>1106</v>
      </c>
    </row>
    <row r="10395" ht="15.75" customHeight="1">
      <c r="E10395" s="1" t="s">
        <v>1106</v>
      </c>
    </row>
    <row r="10396" ht="15.75" customHeight="1">
      <c r="E10396" s="1" t="s">
        <v>1106</v>
      </c>
    </row>
    <row r="10397" ht="15.75" customHeight="1">
      <c r="E10397" s="1" t="s">
        <v>1106</v>
      </c>
    </row>
    <row r="10398" ht="15.75" customHeight="1">
      <c r="E10398" s="1" t="s">
        <v>1106</v>
      </c>
    </row>
    <row r="10399" ht="15.75" customHeight="1">
      <c r="E10399" s="1" t="s">
        <v>1106</v>
      </c>
    </row>
    <row r="10400" ht="15.75" customHeight="1">
      <c r="E10400" s="1" t="s">
        <v>1106</v>
      </c>
    </row>
    <row r="10401" ht="15.75" customHeight="1">
      <c r="E10401" s="1" t="s">
        <v>1106</v>
      </c>
    </row>
    <row r="10402" ht="15.75" customHeight="1">
      <c r="E10402" s="1" t="s">
        <v>1106</v>
      </c>
    </row>
    <row r="10403" ht="15.75" customHeight="1">
      <c r="E10403" s="1" t="s">
        <v>1106</v>
      </c>
    </row>
    <row r="10404" ht="15.75" customHeight="1">
      <c r="E10404" s="1" t="s">
        <v>1106</v>
      </c>
    </row>
    <row r="10405" ht="15.75" customHeight="1">
      <c r="E10405" s="1" t="s">
        <v>1106</v>
      </c>
    </row>
    <row r="10406" ht="15.75" customHeight="1">
      <c r="E10406" s="1" t="s">
        <v>1106</v>
      </c>
    </row>
    <row r="10407" ht="15.75" customHeight="1">
      <c r="E10407" s="1" t="s">
        <v>1106</v>
      </c>
    </row>
    <row r="10408" ht="15.75" customHeight="1">
      <c r="E10408" s="1" t="s">
        <v>1106</v>
      </c>
    </row>
    <row r="10409" ht="15.75" customHeight="1">
      <c r="E10409" s="1" t="s">
        <v>1106</v>
      </c>
    </row>
    <row r="10410" ht="15.75" customHeight="1">
      <c r="E10410" s="1" t="s">
        <v>1106</v>
      </c>
    </row>
    <row r="10411" ht="15.75" customHeight="1">
      <c r="E10411" s="1" t="s">
        <v>1106</v>
      </c>
    </row>
    <row r="10412" ht="15.75" customHeight="1">
      <c r="E10412" s="1" t="s">
        <v>1106</v>
      </c>
    </row>
    <row r="10413" ht="15.75" customHeight="1">
      <c r="E10413" s="1" t="s">
        <v>1106</v>
      </c>
    </row>
    <row r="10414" ht="15.75" customHeight="1">
      <c r="E10414" s="1" t="s">
        <v>1106</v>
      </c>
    </row>
    <row r="10415" ht="15.75" customHeight="1">
      <c r="E10415" s="1" t="s">
        <v>1106</v>
      </c>
    </row>
    <row r="10416" ht="15.75" customHeight="1">
      <c r="E10416" s="1" t="s">
        <v>1106</v>
      </c>
    </row>
    <row r="10417" ht="15.75" customHeight="1">
      <c r="E10417" s="1" t="s">
        <v>1106</v>
      </c>
    </row>
    <row r="10418" ht="15.75" customHeight="1">
      <c r="E10418" s="1" t="s">
        <v>1106</v>
      </c>
    </row>
    <row r="10419" ht="15.75" customHeight="1">
      <c r="E10419" s="1" t="s">
        <v>1106</v>
      </c>
    </row>
    <row r="10420" ht="15.75" customHeight="1">
      <c r="E10420" s="1" t="s">
        <v>1106</v>
      </c>
    </row>
    <row r="10421" ht="15.75" customHeight="1">
      <c r="E10421" s="1" t="s">
        <v>1106</v>
      </c>
    </row>
    <row r="10422" ht="15.75" customHeight="1">
      <c r="E10422" s="1" t="s">
        <v>1106</v>
      </c>
    </row>
    <row r="10423" ht="15.75" customHeight="1">
      <c r="E10423" s="1" t="s">
        <v>1106</v>
      </c>
    </row>
    <row r="10424" ht="15.75" customHeight="1">
      <c r="E10424" s="1" t="s">
        <v>1106</v>
      </c>
    </row>
    <row r="10425" ht="15.75" customHeight="1">
      <c r="E10425" s="1" t="s">
        <v>1106</v>
      </c>
    </row>
    <row r="10426" ht="15.75" customHeight="1">
      <c r="E10426" s="1" t="s">
        <v>1106</v>
      </c>
    </row>
    <row r="10427" ht="15.75" customHeight="1">
      <c r="E10427" s="1" t="s">
        <v>1106</v>
      </c>
    </row>
    <row r="10428" ht="15.75" customHeight="1">
      <c r="E10428" s="1" t="s">
        <v>1106</v>
      </c>
    </row>
    <row r="10429" ht="15.75" customHeight="1">
      <c r="E10429" s="1" t="s">
        <v>1106</v>
      </c>
    </row>
    <row r="10430" ht="15.75" customHeight="1">
      <c r="E10430" s="1" t="s">
        <v>1106</v>
      </c>
    </row>
    <row r="10431" ht="15.75" customHeight="1">
      <c r="E10431" s="1" t="s">
        <v>1106</v>
      </c>
    </row>
    <row r="10432" ht="15.75" customHeight="1">
      <c r="E10432" s="1" t="s">
        <v>1106</v>
      </c>
    </row>
    <row r="10433" ht="15.75" customHeight="1">
      <c r="E10433" s="1" t="s">
        <v>1106</v>
      </c>
    </row>
    <row r="10434" ht="15.75" customHeight="1">
      <c r="E10434" s="1" t="s">
        <v>1106</v>
      </c>
    </row>
    <row r="10435" ht="15.75" customHeight="1">
      <c r="E10435" s="1" t="s">
        <v>1106</v>
      </c>
    </row>
    <row r="10436" ht="15.75" customHeight="1">
      <c r="E10436" s="1" t="s">
        <v>1106</v>
      </c>
    </row>
    <row r="10437" ht="15.75" customHeight="1">
      <c r="E10437" s="1" t="s">
        <v>1106</v>
      </c>
    </row>
    <row r="10438" ht="15.75" customHeight="1">
      <c r="E10438" s="1" t="s">
        <v>1106</v>
      </c>
    </row>
    <row r="10439" ht="15.75" customHeight="1">
      <c r="E10439" s="1" t="s">
        <v>1106</v>
      </c>
    </row>
    <row r="10440" ht="15.75" customHeight="1">
      <c r="E10440" s="1" t="s">
        <v>1106</v>
      </c>
    </row>
    <row r="10441" ht="15.75" customHeight="1">
      <c r="E10441" s="1" t="s">
        <v>1106</v>
      </c>
    </row>
    <row r="10442" ht="15.75" customHeight="1">
      <c r="E10442" s="1" t="s">
        <v>1106</v>
      </c>
    </row>
    <row r="10443" ht="15.75" customHeight="1">
      <c r="E10443" s="1" t="s">
        <v>1106</v>
      </c>
    </row>
    <row r="10444" ht="15.75" customHeight="1">
      <c r="E10444" s="1" t="s">
        <v>1106</v>
      </c>
    </row>
    <row r="10445" ht="15.75" customHeight="1">
      <c r="E10445" s="1" t="s">
        <v>1106</v>
      </c>
    </row>
    <row r="10446" ht="15.75" customHeight="1">
      <c r="E10446" s="1" t="s">
        <v>1106</v>
      </c>
    </row>
    <row r="10447" ht="15.75" customHeight="1">
      <c r="E10447" s="1" t="s">
        <v>1106</v>
      </c>
    </row>
    <row r="10448" ht="15.75" customHeight="1">
      <c r="E10448" s="1" t="s">
        <v>1106</v>
      </c>
    </row>
    <row r="10449" ht="15.75" customHeight="1">
      <c r="E10449" s="1" t="s">
        <v>1106</v>
      </c>
    </row>
    <row r="10450" ht="15.75" customHeight="1">
      <c r="E10450" s="1" t="s">
        <v>1106</v>
      </c>
    </row>
    <row r="10451" ht="15.75" customHeight="1">
      <c r="E10451" s="1" t="s">
        <v>1106</v>
      </c>
    </row>
    <row r="10452" ht="15.75" customHeight="1">
      <c r="E10452" s="1" t="s">
        <v>1106</v>
      </c>
    </row>
    <row r="10453" ht="15.75" customHeight="1">
      <c r="E10453" s="1" t="s">
        <v>1106</v>
      </c>
    </row>
    <row r="10454" ht="15.75" customHeight="1">
      <c r="E10454" s="1" t="s">
        <v>1106</v>
      </c>
    </row>
    <row r="10455" ht="15.75" customHeight="1">
      <c r="E10455" s="1" t="s">
        <v>1106</v>
      </c>
    </row>
    <row r="10456" ht="15.75" customHeight="1">
      <c r="E10456" s="1" t="s">
        <v>1106</v>
      </c>
    </row>
    <row r="10457" ht="15.75" customHeight="1">
      <c r="E10457" s="1" t="s">
        <v>1106</v>
      </c>
    </row>
    <row r="10458" ht="15.75" customHeight="1">
      <c r="E10458" s="1" t="s">
        <v>1106</v>
      </c>
    </row>
    <row r="10459" ht="15.75" customHeight="1">
      <c r="E10459" s="1" t="s">
        <v>1106</v>
      </c>
    </row>
    <row r="10460" ht="15.75" customHeight="1">
      <c r="E10460" s="1" t="s">
        <v>1106</v>
      </c>
    </row>
    <row r="10461" ht="15.75" customHeight="1">
      <c r="E10461" s="1" t="s">
        <v>1106</v>
      </c>
    </row>
    <row r="10462" ht="15.75" customHeight="1">
      <c r="E10462" s="1" t="s">
        <v>1106</v>
      </c>
    </row>
    <row r="10463" ht="15.75" customHeight="1">
      <c r="E10463" s="1" t="s">
        <v>1106</v>
      </c>
    </row>
    <row r="10464" ht="15.75" customHeight="1">
      <c r="E10464" s="1" t="s">
        <v>1106</v>
      </c>
    </row>
    <row r="10465" ht="15.75" customHeight="1">
      <c r="E10465" s="1" t="s">
        <v>1106</v>
      </c>
    </row>
    <row r="10466" ht="15.75" customHeight="1">
      <c r="E10466" s="1" t="s">
        <v>1106</v>
      </c>
    </row>
    <row r="10467" ht="15.75" customHeight="1">
      <c r="E10467" s="1" t="s">
        <v>1106</v>
      </c>
    </row>
    <row r="10468" ht="15.75" customHeight="1">
      <c r="E10468" s="1" t="s">
        <v>1106</v>
      </c>
    </row>
    <row r="10469" ht="15.75" customHeight="1">
      <c r="E10469" s="1" t="s">
        <v>1106</v>
      </c>
    </row>
    <row r="10470" ht="15.75" customHeight="1">
      <c r="E10470" s="1" t="s">
        <v>1106</v>
      </c>
    </row>
    <row r="10471" ht="15.75" customHeight="1">
      <c r="E10471" s="1" t="s">
        <v>1106</v>
      </c>
    </row>
    <row r="10472" ht="15.75" customHeight="1">
      <c r="E10472" s="1" t="s">
        <v>1106</v>
      </c>
    </row>
    <row r="10473" ht="15.75" customHeight="1">
      <c r="E10473" s="1" t="s">
        <v>1106</v>
      </c>
    </row>
    <row r="10474" ht="15.75" customHeight="1">
      <c r="E10474" s="1" t="s">
        <v>1106</v>
      </c>
    </row>
    <row r="10475" ht="15.75" customHeight="1">
      <c r="E10475" s="1" t="s">
        <v>1106</v>
      </c>
    </row>
    <row r="10476" ht="15.75" customHeight="1">
      <c r="E10476" s="1" t="s">
        <v>1106</v>
      </c>
    </row>
    <row r="10477" ht="15.75" customHeight="1">
      <c r="E10477" s="1" t="s">
        <v>1106</v>
      </c>
    </row>
    <row r="10478" ht="15.75" customHeight="1">
      <c r="E10478" s="1" t="s">
        <v>1106</v>
      </c>
    </row>
    <row r="10479" ht="15.75" customHeight="1">
      <c r="E10479" s="1" t="s">
        <v>1106</v>
      </c>
    </row>
    <row r="10480" ht="15.75" customHeight="1">
      <c r="E10480" s="1" t="s">
        <v>1106</v>
      </c>
    </row>
    <row r="10481" ht="15.75" customHeight="1">
      <c r="E10481" s="1" t="s">
        <v>1106</v>
      </c>
    </row>
    <row r="10482" ht="15.75" customHeight="1">
      <c r="E10482" s="1" t="s">
        <v>1106</v>
      </c>
    </row>
    <row r="10483" ht="15.75" customHeight="1">
      <c r="E10483" s="1" t="s">
        <v>1106</v>
      </c>
    </row>
    <row r="10484" ht="15.75" customHeight="1">
      <c r="E10484" s="1" t="s">
        <v>1106</v>
      </c>
    </row>
    <row r="10485" ht="15.75" customHeight="1">
      <c r="E10485" s="1" t="s">
        <v>1106</v>
      </c>
    </row>
    <row r="10486" ht="15.75" customHeight="1">
      <c r="E10486" s="1" t="s">
        <v>1106</v>
      </c>
    </row>
    <row r="10487" ht="15.75" customHeight="1">
      <c r="E10487" s="1" t="s">
        <v>1106</v>
      </c>
    </row>
    <row r="10488" ht="15.75" customHeight="1">
      <c r="E10488" s="1" t="s">
        <v>1106</v>
      </c>
    </row>
    <row r="10489" ht="15.75" customHeight="1">
      <c r="E10489" s="1" t="s">
        <v>1106</v>
      </c>
    </row>
    <row r="10490" ht="15.75" customHeight="1">
      <c r="E10490" s="1" t="s">
        <v>1106</v>
      </c>
    </row>
    <row r="10491" ht="15.75" customHeight="1">
      <c r="E10491" s="1" t="s">
        <v>1106</v>
      </c>
    </row>
    <row r="10492" ht="15.75" customHeight="1">
      <c r="E10492" s="1" t="s">
        <v>1106</v>
      </c>
    </row>
    <row r="10493" ht="15.75" customHeight="1">
      <c r="E10493" s="1" t="s">
        <v>1106</v>
      </c>
    </row>
    <row r="10494" ht="15.75" customHeight="1">
      <c r="E10494" s="1" t="s">
        <v>1106</v>
      </c>
    </row>
    <row r="10495" ht="15.75" customHeight="1">
      <c r="E10495" s="1" t="s">
        <v>1106</v>
      </c>
    </row>
    <row r="10496" ht="15.75" customHeight="1">
      <c r="E10496" s="1" t="s">
        <v>1106</v>
      </c>
    </row>
    <row r="10497" ht="15.75" customHeight="1">
      <c r="E10497" s="1" t="s">
        <v>1106</v>
      </c>
    </row>
    <row r="10498" ht="15.75" customHeight="1">
      <c r="E10498" s="1" t="s">
        <v>1106</v>
      </c>
    </row>
    <row r="10499" ht="15.75" customHeight="1">
      <c r="E10499" s="1" t="s">
        <v>1106</v>
      </c>
    </row>
    <row r="10500" ht="15.75" customHeight="1">
      <c r="E10500" s="1" t="s">
        <v>1106</v>
      </c>
    </row>
    <row r="10501" ht="15.75" customHeight="1">
      <c r="E10501" s="1" t="s">
        <v>1106</v>
      </c>
    </row>
    <row r="10502" ht="15.75" customHeight="1">
      <c r="E10502" s="1" t="s">
        <v>1106</v>
      </c>
    </row>
    <row r="10503" ht="15.75" customHeight="1">
      <c r="E10503" s="1" t="s">
        <v>1106</v>
      </c>
    </row>
    <row r="10504" ht="15.75" customHeight="1">
      <c r="E10504" s="1" t="s">
        <v>1106</v>
      </c>
    </row>
    <row r="10505" ht="15.75" customHeight="1">
      <c r="E10505" s="1" t="s">
        <v>1106</v>
      </c>
    </row>
    <row r="10506" ht="15.75" customHeight="1">
      <c r="E10506" s="1" t="s">
        <v>1106</v>
      </c>
    </row>
    <row r="10507" ht="15.75" customHeight="1">
      <c r="E10507" s="1" t="s">
        <v>1106</v>
      </c>
    </row>
    <row r="10508" ht="15.75" customHeight="1">
      <c r="E10508" s="1" t="s">
        <v>1106</v>
      </c>
    </row>
    <row r="10509" ht="15.75" customHeight="1">
      <c r="E10509" s="1" t="s">
        <v>1106</v>
      </c>
    </row>
    <row r="10510" ht="15.75" customHeight="1">
      <c r="E10510" s="1" t="s">
        <v>1106</v>
      </c>
    </row>
    <row r="10511" ht="15.75" customHeight="1">
      <c r="E10511" s="1" t="s">
        <v>1106</v>
      </c>
    </row>
    <row r="10512" ht="15.75" customHeight="1">
      <c r="E10512" s="1" t="s">
        <v>1106</v>
      </c>
    </row>
    <row r="10513" ht="15.75" customHeight="1">
      <c r="E10513" s="1" t="s">
        <v>1106</v>
      </c>
    </row>
    <row r="10514" ht="15.75" customHeight="1">
      <c r="E10514" s="1" t="s">
        <v>1106</v>
      </c>
    </row>
    <row r="10515" ht="15.75" customHeight="1">
      <c r="E10515" s="1" t="s">
        <v>1106</v>
      </c>
    </row>
    <row r="10516" ht="15.75" customHeight="1">
      <c r="E10516" s="1" t="s">
        <v>1106</v>
      </c>
    </row>
    <row r="10517" ht="15.75" customHeight="1">
      <c r="E10517" s="1" t="s">
        <v>1106</v>
      </c>
    </row>
    <row r="10518" ht="15.75" customHeight="1">
      <c r="E10518" s="1" t="s">
        <v>1106</v>
      </c>
    </row>
    <row r="10519" ht="15.75" customHeight="1">
      <c r="E10519" s="1" t="s">
        <v>1106</v>
      </c>
    </row>
    <row r="10520" ht="15.75" customHeight="1">
      <c r="E10520" s="1" t="s">
        <v>1106</v>
      </c>
    </row>
    <row r="10521" ht="15.75" customHeight="1">
      <c r="E10521" s="1" t="s">
        <v>1106</v>
      </c>
    </row>
    <row r="10522" ht="15.75" customHeight="1">
      <c r="E10522" s="1" t="s">
        <v>1106</v>
      </c>
    </row>
    <row r="10523" ht="15.75" customHeight="1">
      <c r="E10523" s="1" t="s">
        <v>1106</v>
      </c>
    </row>
    <row r="10524" ht="15.75" customHeight="1">
      <c r="E10524" s="1" t="s">
        <v>1106</v>
      </c>
    </row>
    <row r="10525" ht="15.75" customHeight="1">
      <c r="E10525" s="1" t="s">
        <v>1106</v>
      </c>
    </row>
    <row r="10526" ht="15.75" customHeight="1">
      <c r="E10526" s="1" t="s">
        <v>1106</v>
      </c>
    </row>
    <row r="10527" ht="15.75" customHeight="1">
      <c r="E10527" s="1" t="s">
        <v>1106</v>
      </c>
    </row>
    <row r="10528" ht="15.75" customHeight="1">
      <c r="E10528" s="1" t="s">
        <v>1106</v>
      </c>
    </row>
    <row r="10529" ht="15.75" customHeight="1">
      <c r="E10529" s="1" t="s">
        <v>1106</v>
      </c>
    </row>
    <row r="10530" ht="15.75" customHeight="1">
      <c r="E10530" s="1" t="s">
        <v>1106</v>
      </c>
    </row>
    <row r="10531" ht="15.75" customHeight="1">
      <c r="E10531" s="1" t="s">
        <v>1106</v>
      </c>
    </row>
    <row r="10532" ht="15.75" customHeight="1">
      <c r="E10532" s="1" t="s">
        <v>1106</v>
      </c>
    </row>
    <row r="10533" ht="15.75" customHeight="1">
      <c r="E10533" s="1" t="s">
        <v>1106</v>
      </c>
    </row>
    <row r="10534" ht="15.75" customHeight="1">
      <c r="E10534" s="1" t="s">
        <v>1106</v>
      </c>
    </row>
    <row r="10535" ht="15.75" customHeight="1">
      <c r="E10535" s="1" t="s">
        <v>1106</v>
      </c>
    </row>
    <row r="10536" ht="15.75" customHeight="1">
      <c r="E10536" s="1" t="s">
        <v>1106</v>
      </c>
    </row>
    <row r="10537" ht="15.75" customHeight="1">
      <c r="E10537" s="1" t="s">
        <v>1106</v>
      </c>
    </row>
    <row r="10538" ht="15.75" customHeight="1">
      <c r="E10538" s="1" t="s">
        <v>1106</v>
      </c>
    </row>
    <row r="10539" ht="15.75" customHeight="1">
      <c r="E10539" s="1" t="s">
        <v>1106</v>
      </c>
    </row>
    <row r="10540" ht="15.75" customHeight="1">
      <c r="E10540" s="1" t="s">
        <v>1106</v>
      </c>
    </row>
    <row r="10541" ht="15.75" customHeight="1">
      <c r="E10541" s="1" t="s">
        <v>1106</v>
      </c>
    </row>
    <row r="10542" ht="15.75" customHeight="1">
      <c r="E10542" s="1" t="s">
        <v>1106</v>
      </c>
    </row>
    <row r="10543" ht="15.75" customHeight="1">
      <c r="E10543" s="1" t="s">
        <v>1106</v>
      </c>
    </row>
    <row r="10544" ht="15.75" customHeight="1">
      <c r="E10544" s="1" t="s">
        <v>1106</v>
      </c>
    </row>
    <row r="10545" ht="15.75" customHeight="1">
      <c r="E10545" s="1" t="s">
        <v>1106</v>
      </c>
    </row>
    <row r="10546" ht="15.75" customHeight="1">
      <c r="E10546" s="1" t="s">
        <v>1106</v>
      </c>
    </row>
    <row r="10547" ht="15.75" customHeight="1">
      <c r="E10547" s="1" t="s">
        <v>1106</v>
      </c>
    </row>
    <row r="10548" ht="15.75" customHeight="1">
      <c r="E10548" s="1" t="s">
        <v>1106</v>
      </c>
    </row>
    <row r="10549" ht="15.75" customHeight="1">
      <c r="E10549" s="1" t="s">
        <v>1106</v>
      </c>
    </row>
    <row r="10550" ht="15.75" customHeight="1">
      <c r="E10550" s="1" t="s">
        <v>1106</v>
      </c>
    </row>
    <row r="10551" ht="15.75" customHeight="1">
      <c r="E10551" s="1" t="s">
        <v>1106</v>
      </c>
    </row>
    <row r="10552" ht="15.75" customHeight="1">
      <c r="E10552" s="1" t="s">
        <v>1106</v>
      </c>
    </row>
    <row r="10553" ht="15.75" customHeight="1">
      <c r="E10553" s="1" t="s">
        <v>1106</v>
      </c>
    </row>
    <row r="10554" ht="15.75" customHeight="1">
      <c r="E10554" s="1" t="s">
        <v>1106</v>
      </c>
    </row>
    <row r="10555" ht="15.75" customHeight="1">
      <c r="E10555" s="1" t="s">
        <v>1106</v>
      </c>
    </row>
    <row r="10556" ht="15.75" customHeight="1">
      <c r="E10556" s="1" t="s">
        <v>1106</v>
      </c>
    </row>
    <row r="10557" ht="15.75" customHeight="1">
      <c r="E10557" s="1" t="s">
        <v>1106</v>
      </c>
    </row>
    <row r="10558" ht="15.75" customHeight="1">
      <c r="E10558" s="1" t="s">
        <v>1106</v>
      </c>
    </row>
    <row r="10559" ht="15.75" customHeight="1">
      <c r="E10559" s="1" t="s">
        <v>1106</v>
      </c>
    </row>
    <row r="10560" ht="15.75" customHeight="1">
      <c r="E10560" s="1" t="s">
        <v>1106</v>
      </c>
    </row>
    <row r="10561" ht="15.75" customHeight="1">
      <c r="E10561" s="1" t="s">
        <v>1106</v>
      </c>
    </row>
    <row r="10562" ht="15.75" customHeight="1">
      <c r="E10562" s="1" t="s">
        <v>1106</v>
      </c>
    </row>
    <row r="10563" ht="15.75" customHeight="1">
      <c r="E10563" s="1" t="s">
        <v>1106</v>
      </c>
    </row>
    <row r="10564" ht="15.75" customHeight="1">
      <c r="E10564" s="1" t="s">
        <v>1106</v>
      </c>
    </row>
    <row r="10565" ht="15.75" customHeight="1">
      <c r="E10565" s="1" t="s">
        <v>1106</v>
      </c>
    </row>
    <row r="10566" ht="15.75" customHeight="1">
      <c r="E10566" s="1" t="s">
        <v>1106</v>
      </c>
    </row>
    <row r="10567" ht="15.75" customHeight="1">
      <c r="E10567" s="1" t="s">
        <v>1106</v>
      </c>
    </row>
    <row r="10568" ht="15.75" customHeight="1">
      <c r="E10568" s="1" t="s">
        <v>1106</v>
      </c>
    </row>
    <row r="10569" ht="15.75" customHeight="1">
      <c r="E10569" s="1" t="s">
        <v>1106</v>
      </c>
    </row>
    <row r="10570" ht="15.75" customHeight="1">
      <c r="E10570" s="1" t="s">
        <v>1106</v>
      </c>
    </row>
    <row r="10571" ht="15.75" customHeight="1">
      <c r="E10571" s="1" t="s">
        <v>1106</v>
      </c>
    </row>
    <row r="10572" ht="15.75" customHeight="1">
      <c r="E10572" s="1" t="s">
        <v>1106</v>
      </c>
    </row>
    <row r="10573" ht="15.75" customHeight="1">
      <c r="E10573" s="1" t="s">
        <v>1106</v>
      </c>
    </row>
    <row r="10574" ht="15.75" customHeight="1">
      <c r="E10574" s="1" t="s">
        <v>1106</v>
      </c>
    </row>
    <row r="10575" ht="15.75" customHeight="1">
      <c r="E10575" s="1" t="s">
        <v>1106</v>
      </c>
    </row>
    <row r="10576" ht="15.75" customHeight="1">
      <c r="E10576" s="1" t="s">
        <v>1106</v>
      </c>
    </row>
    <row r="10577" ht="15.75" customHeight="1">
      <c r="E10577" s="1" t="s">
        <v>1106</v>
      </c>
    </row>
    <row r="10578" ht="15.75" customHeight="1">
      <c r="E10578" s="1" t="s">
        <v>1106</v>
      </c>
    </row>
    <row r="10579" ht="15.75" customHeight="1">
      <c r="E10579" s="1" t="s">
        <v>1106</v>
      </c>
    </row>
    <row r="10580" ht="15.75" customHeight="1">
      <c r="E10580" s="1" t="s">
        <v>1106</v>
      </c>
    </row>
    <row r="10581" ht="15.75" customHeight="1">
      <c r="E10581" s="1" t="s">
        <v>1106</v>
      </c>
    </row>
    <row r="10582" ht="15.75" customHeight="1">
      <c r="E10582" s="1" t="s">
        <v>1106</v>
      </c>
    </row>
    <row r="10583" ht="15.75" customHeight="1">
      <c r="E10583" s="1" t="s">
        <v>1106</v>
      </c>
    </row>
    <row r="10584" ht="15.75" customHeight="1">
      <c r="E10584" s="1" t="s">
        <v>1106</v>
      </c>
    </row>
    <row r="10585" ht="15.75" customHeight="1">
      <c r="E10585" s="1" t="s">
        <v>1106</v>
      </c>
    </row>
    <row r="10586" ht="15.75" customHeight="1">
      <c r="E10586" s="1" t="s">
        <v>1106</v>
      </c>
    </row>
    <row r="10587" ht="15.75" customHeight="1">
      <c r="E10587" s="1" t="s">
        <v>1106</v>
      </c>
    </row>
    <row r="10588" ht="15.75" customHeight="1">
      <c r="E10588" s="1" t="s">
        <v>1106</v>
      </c>
    </row>
    <row r="10589" ht="15.75" customHeight="1">
      <c r="E10589" s="1" t="s">
        <v>1106</v>
      </c>
    </row>
    <row r="10590" ht="15.75" customHeight="1">
      <c r="E10590" s="1" t="s">
        <v>1106</v>
      </c>
    </row>
    <row r="10591" ht="15.75" customHeight="1">
      <c r="E10591" s="1" t="s">
        <v>1106</v>
      </c>
    </row>
    <row r="10592" ht="15.75" customHeight="1">
      <c r="E10592" s="1" t="s">
        <v>1106</v>
      </c>
    </row>
    <row r="10593" ht="15.75" customHeight="1">
      <c r="E10593" s="1" t="s">
        <v>1106</v>
      </c>
    </row>
    <row r="10594" ht="15.75" customHeight="1">
      <c r="E10594" s="1" t="s">
        <v>1106</v>
      </c>
    </row>
    <row r="10595" ht="15.75" customHeight="1">
      <c r="E10595" s="1" t="s">
        <v>1106</v>
      </c>
    </row>
    <row r="10596" ht="15.75" customHeight="1">
      <c r="E10596" s="1" t="s">
        <v>1106</v>
      </c>
    </row>
    <row r="10597" ht="15.75" customHeight="1">
      <c r="E10597" s="1" t="s">
        <v>1106</v>
      </c>
    </row>
    <row r="10598" ht="15.75" customHeight="1">
      <c r="E10598" s="1" t="s">
        <v>1106</v>
      </c>
    </row>
    <row r="10599" ht="15.75" customHeight="1">
      <c r="E10599" s="1" t="s">
        <v>1106</v>
      </c>
    </row>
    <row r="10600" ht="15.75" customHeight="1">
      <c r="E10600" s="1" t="s">
        <v>1106</v>
      </c>
    </row>
    <row r="10601" ht="15.75" customHeight="1">
      <c r="E10601" s="1" t="s">
        <v>1106</v>
      </c>
    </row>
    <row r="10602" ht="15.75" customHeight="1">
      <c r="E10602" s="1" t="s">
        <v>1106</v>
      </c>
    </row>
    <row r="10603" ht="15.75" customHeight="1">
      <c r="E10603" s="1" t="s">
        <v>1106</v>
      </c>
    </row>
    <row r="10604" ht="15.75" customHeight="1">
      <c r="E10604" s="1" t="s">
        <v>1106</v>
      </c>
    </row>
    <row r="10605" ht="15.75" customHeight="1">
      <c r="E10605" s="1" t="s">
        <v>1106</v>
      </c>
    </row>
    <row r="10606" ht="15.75" customHeight="1">
      <c r="E10606" s="1" t="s">
        <v>1106</v>
      </c>
    </row>
    <row r="10607" ht="15.75" customHeight="1">
      <c r="E10607" s="1" t="s">
        <v>1106</v>
      </c>
    </row>
    <row r="10608" ht="15.75" customHeight="1">
      <c r="E10608" s="1" t="s">
        <v>1106</v>
      </c>
    </row>
    <row r="10609" ht="15.75" customHeight="1">
      <c r="E10609" s="1" t="s">
        <v>1106</v>
      </c>
    </row>
    <row r="10610" ht="15.75" customHeight="1">
      <c r="E10610" s="1" t="s">
        <v>1106</v>
      </c>
    </row>
    <row r="10611" ht="15.75" customHeight="1">
      <c r="E10611" s="1" t="s">
        <v>1106</v>
      </c>
    </row>
    <row r="10612" ht="15.75" customHeight="1">
      <c r="E10612" s="1" t="s">
        <v>1106</v>
      </c>
    </row>
    <row r="10613" ht="15.75" customHeight="1">
      <c r="E10613" s="1" t="s">
        <v>1106</v>
      </c>
    </row>
    <row r="10614" ht="15.75" customHeight="1">
      <c r="E10614" s="1" t="s">
        <v>1106</v>
      </c>
    </row>
    <row r="10615" ht="15.75" customHeight="1">
      <c r="E10615" s="1" t="s">
        <v>1106</v>
      </c>
    </row>
    <row r="10616" ht="15.75" customHeight="1">
      <c r="E10616" s="1" t="s">
        <v>1106</v>
      </c>
    </row>
    <row r="10617" ht="15.75" customHeight="1">
      <c r="E10617" s="1" t="s">
        <v>1106</v>
      </c>
    </row>
    <row r="10618" ht="15.75" customHeight="1">
      <c r="E10618" s="1" t="s">
        <v>1106</v>
      </c>
    </row>
    <row r="10619" ht="15.75" customHeight="1">
      <c r="E10619" s="1" t="s">
        <v>1106</v>
      </c>
    </row>
    <row r="10620" ht="15.75" customHeight="1">
      <c r="E10620" s="1" t="s">
        <v>1106</v>
      </c>
    </row>
    <row r="10621" ht="15.75" customHeight="1">
      <c r="E10621" s="1" t="s">
        <v>1106</v>
      </c>
    </row>
    <row r="10622" ht="15.75" customHeight="1">
      <c r="E10622" s="1" t="s">
        <v>1106</v>
      </c>
    </row>
    <row r="10623" ht="15.75" customHeight="1">
      <c r="E10623" s="1" t="s">
        <v>1106</v>
      </c>
    </row>
    <row r="10624" ht="15.75" customHeight="1">
      <c r="E10624" s="1" t="s">
        <v>1106</v>
      </c>
    </row>
    <row r="10625" ht="15.75" customHeight="1">
      <c r="E10625" s="1" t="s">
        <v>1106</v>
      </c>
    </row>
    <row r="10626" ht="15.75" customHeight="1">
      <c r="E10626" s="1" t="s">
        <v>1106</v>
      </c>
    </row>
    <row r="10627" ht="15.75" customHeight="1">
      <c r="E10627" s="1" t="s">
        <v>1106</v>
      </c>
    </row>
    <row r="10628" ht="15.75" customHeight="1">
      <c r="E10628" s="1" t="s">
        <v>1106</v>
      </c>
    </row>
    <row r="10629" ht="15.75" customHeight="1">
      <c r="E10629" s="1" t="s">
        <v>1106</v>
      </c>
    </row>
    <row r="10630" ht="15.75" customHeight="1">
      <c r="E10630" s="1" t="s">
        <v>1106</v>
      </c>
    </row>
    <row r="10631" ht="15.75" customHeight="1">
      <c r="E10631" s="1" t="s">
        <v>1106</v>
      </c>
    </row>
    <row r="10632" ht="15.75" customHeight="1">
      <c r="E10632" s="1" t="s">
        <v>1106</v>
      </c>
    </row>
    <row r="10633" ht="15.75" customHeight="1">
      <c r="E10633" s="1" t="s">
        <v>1106</v>
      </c>
    </row>
    <row r="10634" ht="15.75" customHeight="1">
      <c r="E10634" s="1" t="s">
        <v>1106</v>
      </c>
    </row>
    <row r="10635" ht="15.75" customHeight="1">
      <c r="E10635" s="1" t="s">
        <v>1106</v>
      </c>
    </row>
    <row r="10636" ht="15.75" customHeight="1">
      <c r="E10636" s="1" t="s">
        <v>1106</v>
      </c>
    </row>
    <row r="10637" ht="15.75" customHeight="1">
      <c r="E10637" s="1" t="s">
        <v>1106</v>
      </c>
    </row>
    <row r="10638" ht="15.75" customHeight="1">
      <c r="E10638" s="1" t="s">
        <v>1106</v>
      </c>
    </row>
    <row r="10639" ht="15.75" customHeight="1">
      <c r="E10639" s="1" t="s">
        <v>1106</v>
      </c>
    </row>
    <row r="10640" ht="15.75" customHeight="1">
      <c r="E10640" s="1" t="s">
        <v>1106</v>
      </c>
    </row>
    <row r="10641" ht="15.75" customHeight="1">
      <c r="E10641" s="1" t="s">
        <v>1106</v>
      </c>
    </row>
    <row r="10642" ht="15.75" customHeight="1">
      <c r="E10642" s="1" t="s">
        <v>1106</v>
      </c>
    </row>
    <row r="10643" ht="15.75" customHeight="1">
      <c r="E10643" s="1" t="s">
        <v>1106</v>
      </c>
    </row>
    <row r="10644" ht="15.75" customHeight="1">
      <c r="E10644" s="1" t="s">
        <v>1106</v>
      </c>
    </row>
    <row r="10645" ht="15.75" customHeight="1">
      <c r="E10645" s="1" t="s">
        <v>1106</v>
      </c>
    </row>
    <row r="10646" ht="15.75" customHeight="1">
      <c r="E10646" s="1" t="s">
        <v>1106</v>
      </c>
    </row>
    <row r="10647" ht="15.75" customHeight="1">
      <c r="E10647" s="1" t="s">
        <v>1106</v>
      </c>
    </row>
    <row r="10648" ht="15.75" customHeight="1">
      <c r="E10648" s="1" t="s">
        <v>1106</v>
      </c>
    </row>
    <row r="10649" ht="15.75" customHeight="1">
      <c r="E10649" s="1" t="s">
        <v>1106</v>
      </c>
    </row>
    <row r="10650" ht="15.75" customHeight="1">
      <c r="E10650" s="1" t="s">
        <v>1106</v>
      </c>
    </row>
    <row r="10651" ht="15.75" customHeight="1">
      <c r="E10651" s="1" t="s">
        <v>1106</v>
      </c>
    </row>
    <row r="10652" ht="15.75" customHeight="1">
      <c r="E10652" s="1" t="s">
        <v>1106</v>
      </c>
    </row>
    <row r="10653" ht="15.75" customHeight="1">
      <c r="E10653" s="1" t="s">
        <v>1106</v>
      </c>
    </row>
    <row r="10654" ht="15.75" customHeight="1">
      <c r="E10654" s="1" t="s">
        <v>1106</v>
      </c>
    </row>
    <row r="10655" ht="15.75" customHeight="1">
      <c r="E10655" s="1" t="s">
        <v>1106</v>
      </c>
    </row>
    <row r="10656" ht="15.75" customHeight="1">
      <c r="E10656" s="1" t="s">
        <v>1106</v>
      </c>
    </row>
    <row r="10657" ht="15.75" customHeight="1">
      <c r="E10657" s="1" t="s">
        <v>1106</v>
      </c>
    </row>
    <row r="10658" ht="15.75" customHeight="1">
      <c r="E10658" s="1" t="s">
        <v>1106</v>
      </c>
    </row>
    <row r="10659" ht="15.75" customHeight="1">
      <c r="E10659" s="1" t="s">
        <v>1106</v>
      </c>
    </row>
    <row r="10660" ht="15.75" customHeight="1">
      <c r="E10660" s="1" t="s">
        <v>1106</v>
      </c>
    </row>
    <row r="10661" ht="15.75" customHeight="1">
      <c r="E10661" s="1" t="s">
        <v>1106</v>
      </c>
    </row>
    <row r="10662" ht="15.75" customHeight="1">
      <c r="E10662" s="1" t="s">
        <v>1106</v>
      </c>
    </row>
    <row r="10663" ht="15.75" customHeight="1">
      <c r="E10663" s="1" t="s">
        <v>1106</v>
      </c>
    </row>
    <row r="10664" ht="15.75" customHeight="1">
      <c r="E10664" s="1" t="s">
        <v>1106</v>
      </c>
    </row>
    <row r="10665" ht="15.75" customHeight="1">
      <c r="E10665" s="1" t="s">
        <v>1106</v>
      </c>
    </row>
    <row r="10666" ht="15.75" customHeight="1">
      <c r="E10666" s="1" t="s">
        <v>1106</v>
      </c>
    </row>
    <row r="10667" ht="15.75" customHeight="1">
      <c r="E10667" s="1" t="s">
        <v>1106</v>
      </c>
    </row>
    <row r="10668" ht="15.75" customHeight="1">
      <c r="E10668" s="1" t="s">
        <v>1106</v>
      </c>
    </row>
    <row r="10669" ht="15.75" customHeight="1">
      <c r="E10669" s="1" t="s">
        <v>1106</v>
      </c>
    </row>
    <row r="10670" ht="15.75" customHeight="1">
      <c r="E10670" s="1" t="s">
        <v>1106</v>
      </c>
    </row>
    <row r="10671" ht="15.75" customHeight="1">
      <c r="E10671" s="1" t="s">
        <v>1106</v>
      </c>
    </row>
    <row r="10672" ht="15.75" customHeight="1">
      <c r="E10672" s="1" t="s">
        <v>1106</v>
      </c>
    </row>
    <row r="10673" ht="15.75" customHeight="1">
      <c r="E10673" s="1" t="s">
        <v>1106</v>
      </c>
    </row>
    <row r="10674" ht="15.75" customHeight="1">
      <c r="E10674" s="1" t="s">
        <v>1106</v>
      </c>
    </row>
    <row r="10675" ht="15.75" customHeight="1">
      <c r="E10675" s="1" t="s">
        <v>1106</v>
      </c>
    </row>
    <row r="10676" ht="15.75" customHeight="1">
      <c r="E10676" s="1" t="s">
        <v>1106</v>
      </c>
    </row>
    <row r="10677" ht="15.75" customHeight="1">
      <c r="E10677" s="1" t="s">
        <v>1106</v>
      </c>
    </row>
    <row r="10678" ht="15.75" customHeight="1">
      <c r="E10678" s="1" t="s">
        <v>1106</v>
      </c>
    </row>
    <row r="10679" ht="15.75" customHeight="1">
      <c r="E10679" s="1" t="s">
        <v>1106</v>
      </c>
    </row>
    <row r="10680" ht="15.75" customHeight="1">
      <c r="E10680" s="1" t="s">
        <v>1106</v>
      </c>
    </row>
    <row r="10681" ht="15.75" customHeight="1">
      <c r="E10681" s="1" t="s">
        <v>1106</v>
      </c>
    </row>
    <row r="10682" ht="15.75" customHeight="1">
      <c r="E10682" s="1" t="s">
        <v>1106</v>
      </c>
    </row>
    <row r="10683" ht="15.75" customHeight="1">
      <c r="E10683" s="1" t="s">
        <v>1106</v>
      </c>
    </row>
    <row r="10684" ht="15.75" customHeight="1">
      <c r="E10684" s="1" t="s">
        <v>1106</v>
      </c>
    </row>
    <row r="10685" ht="15.75" customHeight="1">
      <c r="E10685" s="1" t="s">
        <v>1106</v>
      </c>
    </row>
    <row r="10686" ht="15.75" customHeight="1">
      <c r="E10686" s="1" t="s">
        <v>1106</v>
      </c>
    </row>
    <row r="10687" ht="15.75" customHeight="1">
      <c r="E10687" s="1" t="s">
        <v>1106</v>
      </c>
    </row>
    <row r="10688" ht="15.75" customHeight="1">
      <c r="E10688" s="1" t="s">
        <v>1106</v>
      </c>
    </row>
    <row r="10689" ht="15.75" customHeight="1">
      <c r="E10689" s="1" t="s">
        <v>1106</v>
      </c>
    </row>
    <row r="10690" ht="15.75" customHeight="1">
      <c r="E10690" s="1" t="s">
        <v>1106</v>
      </c>
    </row>
    <row r="10691" ht="15.75" customHeight="1">
      <c r="E10691" s="1" t="s">
        <v>1106</v>
      </c>
    </row>
    <row r="10692" ht="15.75" customHeight="1">
      <c r="E10692" s="1" t="s">
        <v>1106</v>
      </c>
    </row>
    <row r="10693" ht="15.75" customHeight="1">
      <c r="E10693" s="1" t="s">
        <v>1106</v>
      </c>
    </row>
    <row r="10694" ht="15.75" customHeight="1">
      <c r="E10694" s="1" t="s">
        <v>1106</v>
      </c>
    </row>
    <row r="10695" ht="15.75" customHeight="1">
      <c r="E10695" s="1" t="s">
        <v>1106</v>
      </c>
    </row>
    <row r="10696" ht="15.75" customHeight="1">
      <c r="E10696" s="1" t="s">
        <v>1106</v>
      </c>
    </row>
    <row r="10697" ht="15.75" customHeight="1">
      <c r="E10697" s="1" t="s">
        <v>1106</v>
      </c>
    </row>
    <row r="10698" ht="15.75" customHeight="1">
      <c r="E10698" s="1" t="s">
        <v>1106</v>
      </c>
    </row>
    <row r="10699" ht="15.75" customHeight="1">
      <c r="E10699" s="1" t="s">
        <v>1106</v>
      </c>
    </row>
    <row r="10700" ht="15.75" customHeight="1">
      <c r="E10700" s="1" t="s">
        <v>1106</v>
      </c>
    </row>
    <row r="10701" ht="15.75" customHeight="1">
      <c r="E10701" s="1" t="s">
        <v>1106</v>
      </c>
    </row>
    <row r="10702" ht="15.75" customHeight="1">
      <c r="E10702" s="1" t="s">
        <v>1106</v>
      </c>
    </row>
    <row r="10703" ht="15.75" customHeight="1">
      <c r="E10703" s="1" t="s">
        <v>1106</v>
      </c>
    </row>
    <row r="10704" ht="15.75" customHeight="1">
      <c r="E10704" s="1" t="s">
        <v>1106</v>
      </c>
    </row>
    <row r="10705" ht="15.75" customHeight="1">
      <c r="E10705" s="1" t="s">
        <v>1106</v>
      </c>
    </row>
    <row r="10706" ht="15.75" customHeight="1">
      <c r="E10706" s="1" t="s">
        <v>1106</v>
      </c>
    </row>
    <row r="10707" ht="15.75" customHeight="1">
      <c r="E10707" s="1" t="s">
        <v>1106</v>
      </c>
    </row>
    <row r="10708" ht="15.75" customHeight="1">
      <c r="E10708" s="1" t="s">
        <v>1106</v>
      </c>
    </row>
    <row r="10709" ht="15.75" customHeight="1">
      <c r="E10709" s="1" t="s">
        <v>1106</v>
      </c>
    </row>
    <row r="10710" ht="15.75" customHeight="1">
      <c r="E10710" s="1" t="s">
        <v>1106</v>
      </c>
    </row>
    <row r="10711" ht="15.75" customHeight="1">
      <c r="E10711" s="1" t="s">
        <v>1106</v>
      </c>
    </row>
    <row r="10712" ht="15.75" customHeight="1">
      <c r="E10712" s="1" t="s">
        <v>1106</v>
      </c>
    </row>
    <row r="10713" ht="15.75" customHeight="1">
      <c r="E10713" s="1" t="s">
        <v>1106</v>
      </c>
    </row>
    <row r="10714" ht="15.75" customHeight="1">
      <c r="E10714" s="1" t="s">
        <v>1106</v>
      </c>
    </row>
    <row r="10715" ht="15.75" customHeight="1">
      <c r="E10715" s="1" t="s">
        <v>1106</v>
      </c>
    </row>
    <row r="10716" ht="15.75" customHeight="1">
      <c r="E10716" s="1" t="s">
        <v>1106</v>
      </c>
    </row>
    <row r="10717" ht="15.75" customHeight="1">
      <c r="E10717" s="1" t="s">
        <v>1106</v>
      </c>
    </row>
    <row r="10718" ht="15.75" customHeight="1">
      <c r="E10718" s="1" t="s">
        <v>1106</v>
      </c>
    </row>
    <row r="10719" ht="15.75" customHeight="1">
      <c r="E10719" s="1" t="s">
        <v>1106</v>
      </c>
    </row>
    <row r="10720" ht="15.75" customHeight="1">
      <c r="E10720" s="1" t="s">
        <v>1106</v>
      </c>
    </row>
    <row r="10721" ht="15.75" customHeight="1">
      <c r="E10721" s="1" t="s">
        <v>1106</v>
      </c>
    </row>
    <row r="10722" ht="15.75" customHeight="1">
      <c r="E10722" s="1" t="s">
        <v>1106</v>
      </c>
    </row>
    <row r="10723" ht="15.75" customHeight="1">
      <c r="E10723" s="1" t="s">
        <v>1106</v>
      </c>
    </row>
    <row r="10724" ht="15.75" customHeight="1">
      <c r="E10724" s="1" t="s">
        <v>1106</v>
      </c>
    </row>
    <row r="10725" ht="15.75" customHeight="1">
      <c r="E10725" s="1" t="s">
        <v>1106</v>
      </c>
    </row>
    <row r="10726" ht="15.75" customHeight="1">
      <c r="E10726" s="1" t="s">
        <v>1106</v>
      </c>
    </row>
    <row r="10727" ht="15.75" customHeight="1">
      <c r="E10727" s="1" t="s">
        <v>1106</v>
      </c>
    </row>
    <row r="10728" ht="15.75" customHeight="1">
      <c r="E10728" s="1" t="s">
        <v>1106</v>
      </c>
    </row>
    <row r="10729" ht="15.75" customHeight="1">
      <c r="E10729" s="1" t="s">
        <v>1106</v>
      </c>
    </row>
    <row r="10730" ht="15.75" customHeight="1">
      <c r="E10730" s="1" t="s">
        <v>1106</v>
      </c>
    </row>
    <row r="10731" ht="15.75" customHeight="1">
      <c r="E10731" s="1" t="s">
        <v>1106</v>
      </c>
    </row>
    <row r="10732" ht="15.75" customHeight="1">
      <c r="E10732" s="1" t="s">
        <v>1106</v>
      </c>
    </row>
    <row r="10733" ht="15.75" customHeight="1">
      <c r="E10733" s="1" t="s">
        <v>1106</v>
      </c>
    </row>
    <row r="10734" ht="15.75" customHeight="1">
      <c r="E10734" s="1" t="s">
        <v>1106</v>
      </c>
    </row>
    <row r="10735" ht="15.75" customHeight="1">
      <c r="E10735" s="1" t="s">
        <v>1106</v>
      </c>
    </row>
    <row r="10736" ht="15.75" customHeight="1">
      <c r="E10736" s="1" t="s">
        <v>1106</v>
      </c>
    </row>
    <row r="10737" ht="15.75" customHeight="1">
      <c r="E10737" s="1" t="s">
        <v>1106</v>
      </c>
    </row>
    <row r="10738" ht="15.75" customHeight="1">
      <c r="E10738" s="1" t="s">
        <v>1106</v>
      </c>
    </row>
    <row r="10739" ht="15.75" customHeight="1">
      <c r="E10739" s="1" t="s">
        <v>1106</v>
      </c>
    </row>
    <row r="10740" ht="15.75" customHeight="1">
      <c r="E10740" s="1" t="s">
        <v>1106</v>
      </c>
    </row>
    <row r="10741" ht="15.75" customHeight="1">
      <c r="E10741" s="1" t="s">
        <v>1106</v>
      </c>
    </row>
    <row r="10742" ht="15.75" customHeight="1">
      <c r="E10742" s="1" t="s">
        <v>1106</v>
      </c>
    </row>
    <row r="10743" ht="15.75" customHeight="1">
      <c r="E10743" s="1" t="s">
        <v>1106</v>
      </c>
    </row>
    <row r="10744" ht="15.75" customHeight="1">
      <c r="E10744" s="1" t="s">
        <v>1106</v>
      </c>
    </row>
    <row r="10745" ht="15.75" customHeight="1">
      <c r="E10745" s="1" t="s">
        <v>1106</v>
      </c>
    </row>
    <row r="10746" ht="15.75" customHeight="1">
      <c r="E10746" s="1" t="s">
        <v>1106</v>
      </c>
    </row>
    <row r="10747" ht="15.75" customHeight="1">
      <c r="E10747" s="1" t="s">
        <v>1106</v>
      </c>
    </row>
    <row r="10748" ht="15.75" customHeight="1">
      <c r="E10748" s="1" t="s">
        <v>1106</v>
      </c>
    </row>
    <row r="10749" ht="15.75" customHeight="1">
      <c r="E10749" s="1" t="s">
        <v>1106</v>
      </c>
    </row>
    <row r="10750" ht="15.75" customHeight="1">
      <c r="E10750" s="1" t="s">
        <v>1106</v>
      </c>
    </row>
    <row r="10751" ht="15.75" customHeight="1">
      <c r="E10751" s="1" t="s">
        <v>1106</v>
      </c>
    </row>
    <row r="10752" ht="15.75" customHeight="1">
      <c r="E10752" s="1" t="s">
        <v>1106</v>
      </c>
    </row>
    <row r="10753" ht="15.75" customHeight="1">
      <c r="E10753" s="1" t="s">
        <v>1106</v>
      </c>
    </row>
    <row r="10754" ht="15.75" customHeight="1">
      <c r="E10754" s="1" t="s">
        <v>1106</v>
      </c>
    </row>
    <row r="10755" ht="15.75" customHeight="1">
      <c r="E10755" s="1" t="s">
        <v>1106</v>
      </c>
    </row>
    <row r="10756" ht="15.75" customHeight="1">
      <c r="E10756" s="1" t="s">
        <v>1106</v>
      </c>
    </row>
    <row r="10757" ht="15.75" customHeight="1">
      <c r="E10757" s="1" t="s">
        <v>1106</v>
      </c>
    </row>
    <row r="10758" ht="15.75" customHeight="1">
      <c r="E10758" s="1" t="s">
        <v>1106</v>
      </c>
    </row>
    <row r="10759" ht="15.75" customHeight="1">
      <c r="E10759" s="1" t="s">
        <v>1106</v>
      </c>
    </row>
    <row r="10760" ht="15.75" customHeight="1">
      <c r="E10760" s="1" t="s">
        <v>1106</v>
      </c>
    </row>
    <row r="10761" ht="15.75" customHeight="1">
      <c r="E10761" s="1" t="s">
        <v>1106</v>
      </c>
    </row>
    <row r="10762" ht="15.75" customHeight="1">
      <c r="E10762" s="1" t="s">
        <v>1106</v>
      </c>
    </row>
    <row r="10763" ht="15.75" customHeight="1">
      <c r="E10763" s="1" t="s">
        <v>1106</v>
      </c>
    </row>
    <row r="10764" ht="15.75" customHeight="1">
      <c r="E10764" s="1" t="s">
        <v>1106</v>
      </c>
    </row>
    <row r="10765" ht="15.75" customHeight="1">
      <c r="E10765" s="1" t="s">
        <v>1106</v>
      </c>
    </row>
    <row r="10766" ht="15.75" customHeight="1">
      <c r="E10766" s="1" t="s">
        <v>1106</v>
      </c>
    </row>
    <row r="10767" ht="15.75" customHeight="1">
      <c r="E10767" s="1" t="s">
        <v>1106</v>
      </c>
    </row>
    <row r="10768" ht="15.75" customHeight="1">
      <c r="E10768" s="1" t="s">
        <v>1106</v>
      </c>
    </row>
    <row r="10769" ht="15.75" customHeight="1">
      <c r="E10769" s="1" t="s">
        <v>1106</v>
      </c>
    </row>
    <row r="10770" ht="15.75" customHeight="1">
      <c r="E10770" s="1" t="s">
        <v>1106</v>
      </c>
    </row>
    <row r="10771" ht="15.75" customHeight="1">
      <c r="E10771" s="1" t="s">
        <v>1106</v>
      </c>
    </row>
    <row r="10772" ht="15.75" customHeight="1">
      <c r="E10772" s="1" t="s">
        <v>1106</v>
      </c>
    </row>
    <row r="10773" ht="15.75" customHeight="1">
      <c r="E10773" s="1" t="s">
        <v>1106</v>
      </c>
    </row>
    <row r="10774" ht="15.75" customHeight="1">
      <c r="E10774" s="1" t="s">
        <v>1106</v>
      </c>
    </row>
    <row r="10775" ht="15.75" customHeight="1">
      <c r="E10775" s="1" t="s">
        <v>1106</v>
      </c>
    </row>
    <row r="10776" ht="15.75" customHeight="1">
      <c r="E10776" s="1" t="s">
        <v>1106</v>
      </c>
    </row>
    <row r="10777" ht="15.75" customHeight="1">
      <c r="E10777" s="1" t="s">
        <v>1106</v>
      </c>
    </row>
    <row r="10778" ht="15.75" customHeight="1">
      <c r="E10778" s="1" t="s">
        <v>1106</v>
      </c>
    </row>
    <row r="10779" ht="15.75" customHeight="1">
      <c r="E10779" s="1" t="s">
        <v>1106</v>
      </c>
    </row>
    <row r="10780" ht="15.75" customHeight="1">
      <c r="E10780" s="1" t="s">
        <v>1106</v>
      </c>
    </row>
    <row r="10781" ht="15.75" customHeight="1">
      <c r="E10781" s="1" t="s">
        <v>1106</v>
      </c>
    </row>
    <row r="10782" ht="15.75" customHeight="1">
      <c r="E10782" s="1" t="s">
        <v>1106</v>
      </c>
    </row>
    <row r="10783" ht="15.75" customHeight="1">
      <c r="E10783" s="1" t="s">
        <v>1106</v>
      </c>
    </row>
    <row r="10784" ht="15.75" customHeight="1">
      <c r="E10784" s="1" t="s">
        <v>1106</v>
      </c>
    </row>
    <row r="10785" ht="15.75" customHeight="1">
      <c r="E10785" s="1" t="s">
        <v>1106</v>
      </c>
    </row>
    <row r="10786" ht="15.75" customHeight="1">
      <c r="E10786" s="1" t="s">
        <v>1106</v>
      </c>
    </row>
    <row r="10787" ht="15.75" customHeight="1">
      <c r="E10787" s="1" t="s">
        <v>1106</v>
      </c>
    </row>
    <row r="10788" ht="15.75" customHeight="1">
      <c r="E10788" s="1" t="s">
        <v>1106</v>
      </c>
    </row>
    <row r="10789" ht="15.75" customHeight="1">
      <c r="E10789" s="1" t="s">
        <v>1106</v>
      </c>
    </row>
    <row r="10790" ht="15.75" customHeight="1">
      <c r="E10790" s="1" t="s">
        <v>1106</v>
      </c>
    </row>
    <row r="10791" ht="15.75" customHeight="1">
      <c r="E10791" s="1" t="s">
        <v>1106</v>
      </c>
    </row>
    <row r="10792" ht="15.75" customHeight="1">
      <c r="E10792" s="1" t="s">
        <v>1106</v>
      </c>
    </row>
    <row r="10793" ht="15.75" customHeight="1">
      <c r="E10793" s="1" t="s">
        <v>1106</v>
      </c>
    </row>
    <row r="10794" ht="15.75" customHeight="1">
      <c r="E10794" s="1" t="s">
        <v>1106</v>
      </c>
    </row>
    <row r="10795" ht="15.75" customHeight="1">
      <c r="E10795" s="1" t="s">
        <v>1106</v>
      </c>
    </row>
    <row r="10796" ht="15.75" customHeight="1">
      <c r="E10796" s="1" t="s">
        <v>1106</v>
      </c>
    </row>
    <row r="10797" ht="15.75" customHeight="1">
      <c r="E10797" s="1" t="s">
        <v>1106</v>
      </c>
    </row>
    <row r="10798" ht="15.75" customHeight="1">
      <c r="E10798" s="1" t="s">
        <v>1106</v>
      </c>
    </row>
    <row r="10799" ht="15.75" customHeight="1">
      <c r="E10799" s="1" t="s">
        <v>1106</v>
      </c>
    </row>
    <row r="10800" ht="15.75" customHeight="1">
      <c r="E10800" s="1" t="s">
        <v>1106</v>
      </c>
    </row>
    <row r="10801" ht="15.75" customHeight="1">
      <c r="E10801" s="1" t="s">
        <v>1106</v>
      </c>
    </row>
    <row r="10802" ht="15.75" customHeight="1">
      <c r="E10802" s="1" t="s">
        <v>1106</v>
      </c>
    </row>
    <row r="10803" ht="15.75" customHeight="1">
      <c r="E10803" s="1" t="s">
        <v>1106</v>
      </c>
    </row>
    <row r="10804" ht="15.75" customHeight="1">
      <c r="E10804" s="1" t="s">
        <v>1106</v>
      </c>
    </row>
    <row r="10805" ht="15.75" customHeight="1">
      <c r="E10805" s="1" t="s">
        <v>1106</v>
      </c>
    </row>
    <row r="10806" ht="15.75" customHeight="1">
      <c r="E10806" s="1" t="s">
        <v>1106</v>
      </c>
    </row>
    <row r="10807" ht="15.75" customHeight="1">
      <c r="E10807" s="1" t="s">
        <v>1106</v>
      </c>
    </row>
    <row r="10808" ht="15.75" customHeight="1">
      <c r="E10808" s="1" t="s">
        <v>1106</v>
      </c>
    </row>
    <row r="10809" ht="15.75" customHeight="1">
      <c r="E10809" s="1" t="s">
        <v>1106</v>
      </c>
    </row>
    <row r="10810" ht="15.75" customHeight="1">
      <c r="E10810" s="1" t="s">
        <v>1106</v>
      </c>
    </row>
    <row r="10811" ht="15.75" customHeight="1">
      <c r="E10811" s="1" t="s">
        <v>1106</v>
      </c>
    </row>
    <row r="10812" ht="15.75" customHeight="1">
      <c r="E10812" s="1" t="s">
        <v>1106</v>
      </c>
    </row>
    <row r="10813" ht="15.75" customHeight="1">
      <c r="E10813" s="1" t="s">
        <v>1106</v>
      </c>
    </row>
    <row r="10814" ht="15.75" customHeight="1">
      <c r="E10814" s="1" t="s">
        <v>1106</v>
      </c>
    </row>
    <row r="10815" ht="15.75" customHeight="1">
      <c r="E10815" s="1" t="s">
        <v>1106</v>
      </c>
    </row>
    <row r="10816" ht="15.75" customHeight="1">
      <c r="E10816" s="1" t="s">
        <v>1106</v>
      </c>
    </row>
    <row r="10817" ht="15.75" customHeight="1">
      <c r="E10817" s="1" t="s">
        <v>1106</v>
      </c>
    </row>
    <row r="10818" ht="15.75" customHeight="1">
      <c r="E10818" s="1" t="s">
        <v>1106</v>
      </c>
    </row>
    <row r="10819" ht="15.75" customHeight="1">
      <c r="E10819" s="1" t="s">
        <v>1106</v>
      </c>
    </row>
    <row r="10820" ht="15.75" customHeight="1">
      <c r="E10820" s="1" t="s">
        <v>1106</v>
      </c>
    </row>
    <row r="10821" ht="15.75" customHeight="1">
      <c r="E10821" s="1" t="s">
        <v>1106</v>
      </c>
    </row>
    <row r="10822" ht="15.75" customHeight="1">
      <c r="E10822" s="1" t="s">
        <v>1106</v>
      </c>
    </row>
    <row r="10823" ht="15.75" customHeight="1">
      <c r="E10823" s="1" t="s">
        <v>1106</v>
      </c>
    </row>
    <row r="10824" ht="15.75" customHeight="1">
      <c r="E10824" s="1" t="s">
        <v>1106</v>
      </c>
    </row>
    <row r="10825" ht="15.75" customHeight="1">
      <c r="E10825" s="1" t="s">
        <v>1106</v>
      </c>
    </row>
    <row r="10826" ht="15.75" customHeight="1">
      <c r="E10826" s="1" t="s">
        <v>1106</v>
      </c>
    </row>
    <row r="10827" ht="15.75" customHeight="1">
      <c r="E10827" s="1" t="s">
        <v>1106</v>
      </c>
    </row>
    <row r="10828" ht="15.75" customHeight="1">
      <c r="E10828" s="1" t="s">
        <v>1106</v>
      </c>
    </row>
    <row r="10829" ht="15.75" customHeight="1">
      <c r="E10829" s="1" t="s">
        <v>1106</v>
      </c>
    </row>
    <row r="10830" ht="15.75" customHeight="1">
      <c r="E10830" s="1" t="s">
        <v>1106</v>
      </c>
    </row>
    <row r="10831" ht="15.75" customHeight="1">
      <c r="E10831" s="1" t="s">
        <v>1106</v>
      </c>
    </row>
    <row r="10832" ht="15.75" customHeight="1">
      <c r="E10832" s="1" t="s">
        <v>1106</v>
      </c>
    </row>
    <row r="10833" ht="15.75" customHeight="1">
      <c r="E10833" s="1" t="s">
        <v>1106</v>
      </c>
    </row>
    <row r="10834" ht="15.75" customHeight="1">
      <c r="E10834" s="1" t="s">
        <v>1106</v>
      </c>
    </row>
    <row r="10835" ht="15.75" customHeight="1">
      <c r="E10835" s="1" t="s">
        <v>1106</v>
      </c>
    </row>
    <row r="10836" ht="15.75" customHeight="1">
      <c r="E10836" s="1" t="s">
        <v>1106</v>
      </c>
    </row>
    <row r="10837" ht="15.75" customHeight="1">
      <c r="E10837" s="1" t="s">
        <v>1106</v>
      </c>
    </row>
    <row r="10838" ht="15.75" customHeight="1">
      <c r="E10838" s="1" t="s">
        <v>1106</v>
      </c>
    </row>
    <row r="10839" ht="15.75" customHeight="1">
      <c r="E10839" s="1" t="s">
        <v>1106</v>
      </c>
    </row>
    <row r="10840" ht="15.75" customHeight="1">
      <c r="E10840" s="1" t="s">
        <v>1106</v>
      </c>
    </row>
    <row r="10841" ht="15.75" customHeight="1">
      <c r="E10841" s="1" t="s">
        <v>1106</v>
      </c>
    </row>
    <row r="10842" ht="15.75" customHeight="1">
      <c r="E10842" s="1" t="s">
        <v>1106</v>
      </c>
    </row>
    <row r="10843" ht="15.75" customHeight="1">
      <c r="E10843" s="1" t="s">
        <v>1106</v>
      </c>
    </row>
    <row r="10844" ht="15.75" customHeight="1">
      <c r="E10844" s="1" t="s">
        <v>1106</v>
      </c>
    </row>
    <row r="10845" ht="15.75" customHeight="1">
      <c r="E10845" s="1" t="s">
        <v>1106</v>
      </c>
    </row>
    <row r="10846" ht="15.75" customHeight="1">
      <c r="E10846" s="1" t="s">
        <v>1106</v>
      </c>
    </row>
    <row r="10847" ht="15.75" customHeight="1">
      <c r="E10847" s="1" t="s">
        <v>1106</v>
      </c>
    </row>
    <row r="10848" ht="15.75" customHeight="1">
      <c r="E10848" s="1" t="s">
        <v>1106</v>
      </c>
    </row>
    <row r="10849" ht="15.75" customHeight="1">
      <c r="E10849" s="1" t="s">
        <v>1106</v>
      </c>
    </row>
    <row r="10850" ht="15.75" customHeight="1">
      <c r="E10850" s="1" t="s">
        <v>1106</v>
      </c>
    </row>
    <row r="10851" ht="15.75" customHeight="1">
      <c r="E10851" s="1" t="s">
        <v>1106</v>
      </c>
    </row>
    <row r="10852" ht="15.75" customHeight="1">
      <c r="E10852" s="1" t="s">
        <v>1106</v>
      </c>
    </row>
    <row r="10853" ht="15.75" customHeight="1">
      <c r="E10853" s="1" t="s">
        <v>1106</v>
      </c>
    </row>
    <row r="10854" ht="15.75" customHeight="1">
      <c r="E10854" s="1" t="s">
        <v>1106</v>
      </c>
    </row>
    <row r="10855" ht="15.75" customHeight="1">
      <c r="E10855" s="1" t="s">
        <v>1106</v>
      </c>
    </row>
    <row r="10856" ht="15.75" customHeight="1">
      <c r="E10856" s="1" t="s">
        <v>1106</v>
      </c>
    </row>
    <row r="10857" ht="15.75" customHeight="1">
      <c r="E10857" s="1" t="s">
        <v>1106</v>
      </c>
    </row>
    <row r="10858" ht="15.75" customHeight="1">
      <c r="E10858" s="1" t="s">
        <v>1106</v>
      </c>
    </row>
    <row r="10859" ht="15.75" customHeight="1">
      <c r="E10859" s="1" t="s">
        <v>1106</v>
      </c>
    </row>
    <row r="10860" ht="15.75" customHeight="1">
      <c r="E10860" s="1" t="s">
        <v>1106</v>
      </c>
    </row>
    <row r="10861" ht="15.75" customHeight="1">
      <c r="E10861" s="1" t="s">
        <v>1106</v>
      </c>
    </row>
    <row r="10862" ht="15.75" customHeight="1">
      <c r="E10862" s="1" t="s">
        <v>1106</v>
      </c>
    </row>
    <row r="10863" ht="15.75" customHeight="1">
      <c r="E10863" s="1" t="s">
        <v>1106</v>
      </c>
    </row>
    <row r="10864" ht="15.75" customHeight="1">
      <c r="E10864" s="1" t="s">
        <v>1106</v>
      </c>
    </row>
    <row r="10865" ht="15.75" customHeight="1">
      <c r="E10865" s="1" t="s">
        <v>1106</v>
      </c>
    </row>
    <row r="10866" ht="15.75" customHeight="1">
      <c r="E10866" s="1" t="s">
        <v>1106</v>
      </c>
    </row>
    <row r="10867" ht="15.75" customHeight="1">
      <c r="E10867" s="1" t="s">
        <v>1106</v>
      </c>
    </row>
    <row r="10868" ht="15.75" customHeight="1">
      <c r="E10868" s="1" t="s">
        <v>1106</v>
      </c>
    </row>
    <row r="10869" ht="15.75" customHeight="1">
      <c r="E10869" s="1" t="s">
        <v>1106</v>
      </c>
    </row>
    <row r="10870" ht="15.75" customHeight="1">
      <c r="E10870" s="1" t="s">
        <v>1106</v>
      </c>
    </row>
    <row r="10871" ht="15.75" customHeight="1">
      <c r="E10871" s="1" t="s">
        <v>1106</v>
      </c>
    </row>
    <row r="10872" ht="15.75" customHeight="1">
      <c r="E10872" s="1" t="s">
        <v>1106</v>
      </c>
    </row>
    <row r="10873" ht="15.75" customHeight="1">
      <c r="E10873" s="1" t="s">
        <v>1106</v>
      </c>
    </row>
    <row r="10874" ht="15.75" customHeight="1">
      <c r="E10874" s="1" t="s">
        <v>1106</v>
      </c>
    </row>
    <row r="10875" ht="15.75" customHeight="1">
      <c r="E10875" s="1" t="s">
        <v>1106</v>
      </c>
    </row>
    <row r="10876" ht="15.75" customHeight="1">
      <c r="E10876" s="1" t="s">
        <v>1106</v>
      </c>
    </row>
    <row r="10877" ht="15.75" customHeight="1">
      <c r="E10877" s="1" t="s">
        <v>1106</v>
      </c>
    </row>
    <row r="10878" ht="15.75" customHeight="1">
      <c r="E10878" s="1" t="s">
        <v>1106</v>
      </c>
    </row>
    <row r="10879" ht="15.75" customHeight="1">
      <c r="E10879" s="1" t="s">
        <v>1106</v>
      </c>
    </row>
    <row r="10880" ht="15.75" customHeight="1">
      <c r="E10880" s="1" t="s">
        <v>1106</v>
      </c>
    </row>
    <row r="10881" ht="15.75" customHeight="1">
      <c r="E10881" s="1" t="s">
        <v>1106</v>
      </c>
    </row>
    <row r="10882" ht="15.75" customHeight="1">
      <c r="E10882" s="1" t="s">
        <v>1106</v>
      </c>
    </row>
    <row r="10883" ht="15.75" customHeight="1">
      <c r="E10883" s="1" t="s">
        <v>1106</v>
      </c>
    </row>
    <row r="10884" ht="15.75" customHeight="1">
      <c r="E10884" s="1" t="s">
        <v>1106</v>
      </c>
    </row>
    <row r="10885" ht="15.75" customHeight="1">
      <c r="E10885" s="1" t="s">
        <v>1106</v>
      </c>
    </row>
    <row r="10886" ht="15.75" customHeight="1">
      <c r="E10886" s="1" t="s">
        <v>1106</v>
      </c>
    </row>
    <row r="10887" ht="15.75" customHeight="1">
      <c r="E10887" s="1" t="s">
        <v>1106</v>
      </c>
    </row>
    <row r="10888" ht="15.75" customHeight="1">
      <c r="E10888" s="1" t="s">
        <v>1106</v>
      </c>
    </row>
    <row r="10889" ht="15.75" customHeight="1">
      <c r="E10889" s="1" t="s">
        <v>1106</v>
      </c>
    </row>
    <row r="10890" ht="15.75" customHeight="1">
      <c r="E10890" s="1" t="s">
        <v>1106</v>
      </c>
    </row>
    <row r="10891" ht="15.75" customHeight="1">
      <c r="E10891" s="1" t="s">
        <v>1106</v>
      </c>
    </row>
    <row r="10892" ht="15.75" customHeight="1">
      <c r="E10892" s="1" t="s">
        <v>1106</v>
      </c>
    </row>
    <row r="10893" ht="15.75" customHeight="1">
      <c r="E10893" s="1" t="s">
        <v>1106</v>
      </c>
    </row>
    <row r="10894" ht="15.75" customHeight="1">
      <c r="E10894" s="1" t="s">
        <v>1106</v>
      </c>
    </row>
    <row r="10895" ht="15.75" customHeight="1">
      <c r="E10895" s="1" t="s">
        <v>1106</v>
      </c>
    </row>
    <row r="10896" ht="15.75" customHeight="1">
      <c r="E10896" s="1" t="s">
        <v>1106</v>
      </c>
    </row>
    <row r="10897" ht="15.75" customHeight="1">
      <c r="E10897" s="1" t="s">
        <v>1106</v>
      </c>
    </row>
    <row r="10898" ht="15.75" customHeight="1">
      <c r="E10898" s="1" t="s">
        <v>1106</v>
      </c>
    </row>
    <row r="10899" ht="15.75" customHeight="1">
      <c r="E10899" s="1" t="s">
        <v>1106</v>
      </c>
    </row>
    <row r="10900" ht="15.75" customHeight="1">
      <c r="E10900" s="1" t="s">
        <v>1106</v>
      </c>
    </row>
    <row r="10901" ht="15.75" customHeight="1">
      <c r="E10901" s="1" t="s">
        <v>1106</v>
      </c>
    </row>
    <row r="10902" ht="15.75" customHeight="1">
      <c r="E10902" s="1" t="s">
        <v>1106</v>
      </c>
    </row>
    <row r="10903" ht="15.75" customHeight="1">
      <c r="E10903" s="1" t="s">
        <v>1106</v>
      </c>
    </row>
    <row r="10904" ht="15.75" customHeight="1">
      <c r="E10904" s="1" t="s">
        <v>1106</v>
      </c>
    </row>
    <row r="10905" ht="15.75" customHeight="1">
      <c r="E10905" s="1" t="s">
        <v>1106</v>
      </c>
    </row>
    <row r="10906" ht="15.75" customHeight="1">
      <c r="E10906" s="1" t="s">
        <v>1106</v>
      </c>
    </row>
    <row r="10907" ht="15.75" customHeight="1">
      <c r="E10907" s="1" t="s">
        <v>1106</v>
      </c>
    </row>
    <row r="10908" ht="15.75" customHeight="1">
      <c r="E10908" s="1" t="s">
        <v>1106</v>
      </c>
    </row>
    <row r="10909" ht="15.75" customHeight="1">
      <c r="E10909" s="1" t="s">
        <v>1106</v>
      </c>
    </row>
    <row r="10910" ht="15.75" customHeight="1">
      <c r="E10910" s="1" t="s">
        <v>1106</v>
      </c>
    </row>
    <row r="10911" ht="15.75" customHeight="1">
      <c r="E10911" s="1" t="s">
        <v>1106</v>
      </c>
    </row>
    <row r="10912" ht="15.75" customHeight="1">
      <c r="E10912" s="1" t="s">
        <v>1106</v>
      </c>
    </row>
    <row r="10913" ht="15.75" customHeight="1">
      <c r="E10913" s="1" t="s">
        <v>1106</v>
      </c>
    </row>
    <row r="10914" ht="15.75" customHeight="1">
      <c r="E10914" s="1" t="s">
        <v>1106</v>
      </c>
    </row>
    <row r="10915" ht="15.75" customHeight="1">
      <c r="E10915" s="1" t="s">
        <v>1106</v>
      </c>
    </row>
    <row r="10916" ht="15.75" customHeight="1">
      <c r="E10916" s="1" t="s">
        <v>1106</v>
      </c>
    </row>
    <row r="10917" ht="15.75" customHeight="1">
      <c r="E10917" s="1" t="s">
        <v>1106</v>
      </c>
    </row>
    <row r="10918" ht="15.75" customHeight="1">
      <c r="E10918" s="1" t="s">
        <v>1106</v>
      </c>
    </row>
    <row r="10919" ht="15.75" customHeight="1">
      <c r="E10919" s="1" t="s">
        <v>1106</v>
      </c>
    </row>
    <row r="10920" ht="15.75" customHeight="1">
      <c r="E10920" s="1" t="s">
        <v>1106</v>
      </c>
    </row>
    <row r="10921" ht="15.75" customHeight="1">
      <c r="E10921" s="1" t="s">
        <v>1106</v>
      </c>
    </row>
    <row r="10922" ht="15.75" customHeight="1">
      <c r="E10922" s="1" t="s">
        <v>1106</v>
      </c>
    </row>
    <row r="10923" ht="15.75" customHeight="1">
      <c r="E10923" s="1" t="s">
        <v>1106</v>
      </c>
    </row>
    <row r="10924" ht="15.75" customHeight="1">
      <c r="E10924" s="1" t="s">
        <v>1106</v>
      </c>
    </row>
    <row r="10925" ht="15.75" customHeight="1">
      <c r="E10925" s="1" t="s">
        <v>1106</v>
      </c>
    </row>
    <row r="10926" ht="15.75" customHeight="1">
      <c r="E10926" s="1" t="s">
        <v>1106</v>
      </c>
    </row>
    <row r="10927" ht="15.75" customHeight="1">
      <c r="E10927" s="1" t="s">
        <v>1106</v>
      </c>
    </row>
    <row r="10928" ht="15.75" customHeight="1">
      <c r="E10928" s="1" t="s">
        <v>1106</v>
      </c>
    </row>
    <row r="10929" ht="15.75" customHeight="1">
      <c r="E10929" s="1" t="s">
        <v>1106</v>
      </c>
    </row>
    <row r="10930" ht="15.75" customHeight="1">
      <c r="E10930" s="1" t="s">
        <v>1106</v>
      </c>
    </row>
    <row r="10931" ht="15.75" customHeight="1">
      <c r="E10931" s="1" t="s">
        <v>1106</v>
      </c>
    </row>
    <row r="10932" ht="15.75" customHeight="1">
      <c r="E10932" s="1" t="s">
        <v>1106</v>
      </c>
    </row>
    <row r="10933" ht="15.75" customHeight="1">
      <c r="E10933" s="1" t="s">
        <v>1106</v>
      </c>
    </row>
    <row r="10934" ht="15.75" customHeight="1">
      <c r="E10934" s="1" t="s">
        <v>1106</v>
      </c>
    </row>
    <row r="10935" ht="15.75" customHeight="1">
      <c r="E10935" s="1" t="s">
        <v>1106</v>
      </c>
    </row>
    <row r="10936" ht="15.75" customHeight="1">
      <c r="E10936" s="1" t="s">
        <v>1106</v>
      </c>
    </row>
    <row r="10937" ht="15.75" customHeight="1">
      <c r="E10937" s="1" t="s">
        <v>1106</v>
      </c>
    </row>
    <row r="10938" ht="15.75" customHeight="1">
      <c r="E10938" s="1" t="s">
        <v>1106</v>
      </c>
    </row>
    <row r="10939" ht="15.75" customHeight="1">
      <c r="E10939" s="1" t="s">
        <v>1106</v>
      </c>
    </row>
    <row r="10940" ht="15.75" customHeight="1">
      <c r="E10940" s="1" t="s">
        <v>1106</v>
      </c>
    </row>
    <row r="10941" ht="15.75" customHeight="1">
      <c r="E10941" s="1" t="s">
        <v>1106</v>
      </c>
    </row>
    <row r="10942" ht="15.75" customHeight="1">
      <c r="E10942" s="1" t="s">
        <v>1106</v>
      </c>
    </row>
    <row r="10943" ht="15.75" customHeight="1">
      <c r="E10943" s="1" t="s">
        <v>1106</v>
      </c>
    </row>
    <row r="10944" ht="15.75" customHeight="1">
      <c r="E10944" s="1" t="s">
        <v>1106</v>
      </c>
    </row>
    <row r="10945" ht="15.75" customHeight="1">
      <c r="E10945" s="1" t="s">
        <v>1106</v>
      </c>
    </row>
    <row r="10946" ht="15.75" customHeight="1">
      <c r="E10946" s="1" t="s">
        <v>1106</v>
      </c>
    </row>
    <row r="10947" ht="15.75" customHeight="1">
      <c r="E10947" s="1" t="s">
        <v>1106</v>
      </c>
    </row>
    <row r="10948" ht="15.75" customHeight="1">
      <c r="E10948" s="1" t="s">
        <v>1106</v>
      </c>
    </row>
    <row r="10949" ht="15.75" customHeight="1">
      <c r="E10949" s="1" t="s">
        <v>1106</v>
      </c>
    </row>
    <row r="10950" ht="15.75" customHeight="1">
      <c r="E10950" s="1" t="s">
        <v>1106</v>
      </c>
    </row>
    <row r="10951" ht="15.75" customHeight="1">
      <c r="E10951" s="1" t="s">
        <v>1106</v>
      </c>
    </row>
    <row r="10952" ht="15.75" customHeight="1">
      <c r="E10952" s="1" t="s">
        <v>1106</v>
      </c>
    </row>
    <row r="10953" ht="15.75" customHeight="1">
      <c r="E10953" s="1" t="s">
        <v>1106</v>
      </c>
    </row>
    <row r="10954" ht="15.75" customHeight="1">
      <c r="E10954" s="1" t="s">
        <v>1106</v>
      </c>
    </row>
    <row r="10955" ht="15.75" customHeight="1">
      <c r="E10955" s="1" t="s">
        <v>1106</v>
      </c>
    </row>
    <row r="10956" ht="15.75" customHeight="1">
      <c r="E10956" s="1" t="s">
        <v>1106</v>
      </c>
    </row>
    <row r="10957" ht="15.75" customHeight="1">
      <c r="E10957" s="1" t="s">
        <v>1106</v>
      </c>
    </row>
    <row r="10958" ht="15.75" customHeight="1">
      <c r="E10958" s="1" t="s">
        <v>1106</v>
      </c>
    </row>
    <row r="10959" ht="15.75" customHeight="1">
      <c r="E10959" s="1" t="s">
        <v>1106</v>
      </c>
    </row>
    <row r="10960" ht="15.75" customHeight="1">
      <c r="E10960" s="1" t="s">
        <v>1106</v>
      </c>
    </row>
    <row r="10961" ht="15.75" customHeight="1">
      <c r="E10961" s="1" t="s">
        <v>1106</v>
      </c>
    </row>
    <row r="10962" ht="15.75" customHeight="1">
      <c r="E10962" s="1" t="s">
        <v>1106</v>
      </c>
    </row>
    <row r="10963" ht="15.75" customHeight="1">
      <c r="E10963" s="1" t="s">
        <v>1106</v>
      </c>
    </row>
    <row r="10964" ht="15.75" customHeight="1">
      <c r="E10964" s="1" t="s">
        <v>1106</v>
      </c>
    </row>
    <row r="10965" ht="15.75" customHeight="1">
      <c r="E10965" s="1" t="s">
        <v>1106</v>
      </c>
    </row>
    <row r="10966" ht="15.75" customHeight="1">
      <c r="E10966" s="1" t="s">
        <v>1106</v>
      </c>
    </row>
    <row r="10967" ht="15.75" customHeight="1">
      <c r="E10967" s="1" t="s">
        <v>1106</v>
      </c>
    </row>
    <row r="10968" ht="15.75" customHeight="1">
      <c r="E10968" s="1" t="s">
        <v>1106</v>
      </c>
    </row>
    <row r="10969" ht="15.75" customHeight="1">
      <c r="E10969" s="1" t="s">
        <v>1106</v>
      </c>
    </row>
    <row r="10970" ht="15.75" customHeight="1">
      <c r="E10970" s="1" t="s">
        <v>1106</v>
      </c>
    </row>
    <row r="10971" ht="15.75" customHeight="1">
      <c r="E10971" s="1" t="s">
        <v>1106</v>
      </c>
    </row>
    <row r="10972" ht="15.75" customHeight="1">
      <c r="E10972" s="1" t="s">
        <v>1106</v>
      </c>
    </row>
    <row r="10973" ht="15.75" customHeight="1">
      <c r="E10973" s="1" t="s">
        <v>1106</v>
      </c>
    </row>
    <row r="10974" ht="15.75" customHeight="1">
      <c r="E10974" s="1" t="s">
        <v>1106</v>
      </c>
    </row>
    <row r="10975" ht="15.75" customHeight="1">
      <c r="E10975" s="1" t="s">
        <v>1106</v>
      </c>
    </row>
    <row r="10976" ht="15.75" customHeight="1">
      <c r="E10976" s="1" t="s">
        <v>1106</v>
      </c>
    </row>
    <row r="10977" ht="15.75" customHeight="1">
      <c r="E10977" s="1" t="s">
        <v>1106</v>
      </c>
    </row>
    <row r="10978" ht="15.75" customHeight="1">
      <c r="E10978" s="1" t="s">
        <v>1106</v>
      </c>
    </row>
    <row r="10979" ht="15.75" customHeight="1">
      <c r="E10979" s="1" t="s">
        <v>1106</v>
      </c>
    </row>
    <row r="10980" ht="15.75" customHeight="1">
      <c r="E10980" s="1" t="s">
        <v>1106</v>
      </c>
    </row>
    <row r="10981" ht="15.75" customHeight="1">
      <c r="E10981" s="1" t="s">
        <v>1106</v>
      </c>
    </row>
    <row r="10982" ht="15.75" customHeight="1">
      <c r="E10982" s="1" t="s">
        <v>1106</v>
      </c>
    </row>
    <row r="10983" ht="15.75" customHeight="1">
      <c r="E10983" s="1" t="s">
        <v>1106</v>
      </c>
    </row>
    <row r="10984" ht="15.75" customHeight="1">
      <c r="E10984" s="1" t="s">
        <v>1106</v>
      </c>
    </row>
    <row r="10985" ht="15.75" customHeight="1">
      <c r="E10985" s="1" t="s">
        <v>1106</v>
      </c>
    </row>
    <row r="10986" ht="15.75" customHeight="1">
      <c r="E10986" s="1" t="s">
        <v>1106</v>
      </c>
    </row>
    <row r="10987" ht="15.75" customHeight="1">
      <c r="E10987" s="1" t="s">
        <v>1106</v>
      </c>
    </row>
    <row r="10988" ht="15.75" customHeight="1">
      <c r="E10988" s="1" t="s">
        <v>1106</v>
      </c>
    </row>
    <row r="10989" ht="15.75" customHeight="1">
      <c r="E10989" s="1" t="s">
        <v>1106</v>
      </c>
    </row>
    <row r="10990" ht="15.75" customHeight="1">
      <c r="E10990" s="1" t="s">
        <v>1106</v>
      </c>
    </row>
    <row r="10991" ht="15.75" customHeight="1">
      <c r="E10991" s="1" t="s">
        <v>1106</v>
      </c>
    </row>
    <row r="10992" ht="15.75" customHeight="1">
      <c r="E10992" s="1" t="s">
        <v>1106</v>
      </c>
    </row>
    <row r="10993" ht="15.75" customHeight="1">
      <c r="E10993" s="1" t="s">
        <v>1106</v>
      </c>
    </row>
    <row r="10994" ht="15.75" customHeight="1">
      <c r="E10994" s="1" t="s">
        <v>1106</v>
      </c>
    </row>
    <row r="10995" ht="15.75" customHeight="1">
      <c r="E10995" s="1" t="s">
        <v>1106</v>
      </c>
    </row>
    <row r="10996" ht="15.75" customHeight="1">
      <c r="E10996" s="1" t="s">
        <v>1106</v>
      </c>
    </row>
    <row r="10997" ht="15.75" customHeight="1">
      <c r="E10997" s="1" t="s">
        <v>1106</v>
      </c>
    </row>
    <row r="10998" ht="15.75" customHeight="1">
      <c r="E10998" s="1" t="s">
        <v>1106</v>
      </c>
    </row>
    <row r="10999" ht="15.75" customHeight="1">
      <c r="E10999" s="1" t="s">
        <v>1106</v>
      </c>
    </row>
    <row r="11000" ht="15.75" customHeight="1">
      <c r="E11000" s="1" t="s">
        <v>1106</v>
      </c>
    </row>
    <row r="11001" ht="15.75" customHeight="1">
      <c r="E11001" s="1" t="s">
        <v>1106</v>
      </c>
    </row>
    <row r="11002" ht="15.75" customHeight="1">
      <c r="E11002" s="1" t="s">
        <v>1106</v>
      </c>
    </row>
    <row r="11003" ht="15.75" customHeight="1">
      <c r="E11003" s="1" t="s">
        <v>1106</v>
      </c>
    </row>
    <row r="11004" ht="15.75" customHeight="1">
      <c r="E11004" s="1" t="s">
        <v>1106</v>
      </c>
    </row>
    <row r="11005" ht="15.75" customHeight="1">
      <c r="E11005" s="1" t="s">
        <v>1106</v>
      </c>
    </row>
    <row r="11006" ht="15.75" customHeight="1">
      <c r="E11006" s="1" t="s">
        <v>1106</v>
      </c>
    </row>
    <row r="11007" ht="15.75" customHeight="1">
      <c r="E11007" s="1" t="s">
        <v>1106</v>
      </c>
    </row>
    <row r="11008" ht="15.75" customHeight="1">
      <c r="E11008" s="1" t="s">
        <v>1106</v>
      </c>
    </row>
    <row r="11009" ht="15.75" customHeight="1">
      <c r="E11009" s="1" t="s">
        <v>1106</v>
      </c>
    </row>
    <row r="11010" ht="15.75" customHeight="1">
      <c r="E11010" s="1" t="s">
        <v>1106</v>
      </c>
    </row>
    <row r="11011" ht="15.75" customHeight="1">
      <c r="E11011" s="1" t="s">
        <v>1106</v>
      </c>
    </row>
    <row r="11012" ht="15.75" customHeight="1">
      <c r="E11012" s="1" t="s">
        <v>1106</v>
      </c>
    </row>
    <row r="11013" ht="15.75" customHeight="1">
      <c r="E11013" s="1" t="s">
        <v>1106</v>
      </c>
    </row>
    <row r="11014" ht="15.75" customHeight="1">
      <c r="E11014" s="1" t="s">
        <v>1106</v>
      </c>
    </row>
    <row r="11015" ht="15.75" customHeight="1">
      <c r="E11015" s="1" t="s">
        <v>1106</v>
      </c>
    </row>
    <row r="11016" ht="15.75" customHeight="1">
      <c r="E11016" s="1" t="s">
        <v>1106</v>
      </c>
    </row>
    <row r="11017" ht="15.75" customHeight="1">
      <c r="E11017" s="1" t="s">
        <v>1106</v>
      </c>
    </row>
    <row r="11018" ht="15.75" customHeight="1">
      <c r="E11018" s="1" t="s">
        <v>1106</v>
      </c>
    </row>
    <row r="11019" ht="15.75" customHeight="1">
      <c r="E11019" s="1" t="s">
        <v>1106</v>
      </c>
    </row>
    <row r="11020" ht="15.75" customHeight="1">
      <c r="E11020" s="1" t="s">
        <v>1106</v>
      </c>
    </row>
    <row r="11021" ht="15.75" customHeight="1">
      <c r="E11021" s="1" t="s">
        <v>1106</v>
      </c>
    </row>
    <row r="11022" ht="15.75" customHeight="1">
      <c r="E11022" s="1" t="s">
        <v>1106</v>
      </c>
    </row>
    <row r="11023" ht="15.75" customHeight="1">
      <c r="E11023" s="1" t="s">
        <v>1106</v>
      </c>
    </row>
    <row r="11024" ht="15.75" customHeight="1">
      <c r="E11024" s="1" t="s">
        <v>1106</v>
      </c>
    </row>
    <row r="11025" ht="15.75" customHeight="1">
      <c r="E11025" s="1" t="s">
        <v>1106</v>
      </c>
    </row>
    <row r="11026" ht="15.75" customHeight="1">
      <c r="E11026" s="1" t="s">
        <v>1106</v>
      </c>
    </row>
    <row r="11027" ht="15.75" customHeight="1">
      <c r="E11027" s="1" t="s">
        <v>1106</v>
      </c>
    </row>
    <row r="11028" ht="15.75" customHeight="1">
      <c r="E11028" s="1" t="s">
        <v>1106</v>
      </c>
    </row>
    <row r="11029" ht="15.75" customHeight="1">
      <c r="E11029" s="1" t="s">
        <v>1106</v>
      </c>
    </row>
    <row r="11030" ht="15.75" customHeight="1">
      <c r="E11030" s="1" t="s">
        <v>1106</v>
      </c>
    </row>
    <row r="11031" ht="15.75" customHeight="1">
      <c r="E11031" s="1" t="s">
        <v>1106</v>
      </c>
    </row>
    <row r="11032" ht="15.75" customHeight="1">
      <c r="E11032" s="1" t="s">
        <v>1106</v>
      </c>
    </row>
    <row r="11033" ht="15.75" customHeight="1">
      <c r="E11033" s="1" t="s">
        <v>1106</v>
      </c>
    </row>
    <row r="11034" ht="15.75" customHeight="1">
      <c r="E11034" s="1" t="s">
        <v>1106</v>
      </c>
    </row>
    <row r="11035" ht="15.75" customHeight="1">
      <c r="E11035" s="1" t="s">
        <v>1106</v>
      </c>
    </row>
    <row r="11036" ht="15.75" customHeight="1">
      <c r="E11036" s="1" t="s">
        <v>1106</v>
      </c>
    </row>
    <row r="11037" ht="15.75" customHeight="1">
      <c r="E11037" s="1" t="s">
        <v>1106</v>
      </c>
    </row>
    <row r="11038" ht="15.75" customHeight="1">
      <c r="E11038" s="1" t="s">
        <v>1106</v>
      </c>
    </row>
    <row r="11039" ht="15.75" customHeight="1">
      <c r="E11039" s="1" t="s">
        <v>1106</v>
      </c>
    </row>
    <row r="11040" ht="15.75" customHeight="1">
      <c r="E11040" s="1" t="s">
        <v>1106</v>
      </c>
    </row>
    <row r="11041" ht="15.75" customHeight="1">
      <c r="E11041" s="1" t="s">
        <v>1106</v>
      </c>
    </row>
    <row r="11042" ht="15.75" customHeight="1">
      <c r="E11042" s="1" t="s">
        <v>1106</v>
      </c>
    </row>
    <row r="11043" ht="15.75" customHeight="1">
      <c r="E11043" s="1" t="s">
        <v>1106</v>
      </c>
    </row>
    <row r="11044" ht="15.75" customHeight="1">
      <c r="E11044" s="1" t="s">
        <v>1106</v>
      </c>
    </row>
    <row r="11045" ht="15.75" customHeight="1">
      <c r="E11045" s="1" t="s">
        <v>1106</v>
      </c>
    </row>
    <row r="11046" ht="15.75" customHeight="1">
      <c r="E11046" s="1" t="s">
        <v>1106</v>
      </c>
    </row>
    <row r="11047" ht="15.75" customHeight="1">
      <c r="E11047" s="1" t="s">
        <v>1106</v>
      </c>
    </row>
    <row r="11048" ht="15.75" customHeight="1">
      <c r="E11048" s="1" t="s">
        <v>1106</v>
      </c>
    </row>
    <row r="11049" ht="15.75" customHeight="1">
      <c r="E11049" s="1" t="s">
        <v>1106</v>
      </c>
    </row>
    <row r="11050" ht="15.75" customHeight="1">
      <c r="E11050" s="1" t="s">
        <v>1106</v>
      </c>
    </row>
    <row r="11051" ht="15.75" customHeight="1">
      <c r="E11051" s="1" t="s">
        <v>1106</v>
      </c>
    </row>
    <row r="11052" ht="15.75" customHeight="1">
      <c r="E11052" s="1" t="s">
        <v>1106</v>
      </c>
    </row>
    <row r="11053" ht="15.75" customHeight="1">
      <c r="E11053" s="1" t="s">
        <v>1106</v>
      </c>
    </row>
    <row r="11054" ht="15.75" customHeight="1">
      <c r="E11054" s="1" t="s">
        <v>1106</v>
      </c>
    </row>
    <row r="11055" ht="15.75" customHeight="1">
      <c r="E11055" s="1" t="s">
        <v>1106</v>
      </c>
    </row>
    <row r="11056" ht="15.75" customHeight="1">
      <c r="E11056" s="1" t="s">
        <v>1106</v>
      </c>
    </row>
    <row r="11057" ht="15.75" customHeight="1">
      <c r="E11057" s="1" t="s">
        <v>1106</v>
      </c>
    </row>
    <row r="11058" ht="15.75" customHeight="1">
      <c r="E11058" s="1" t="s">
        <v>1106</v>
      </c>
    </row>
    <row r="11059" ht="15.75" customHeight="1">
      <c r="E11059" s="1" t="s">
        <v>1106</v>
      </c>
    </row>
    <row r="11060" ht="15.75" customHeight="1">
      <c r="E11060" s="1" t="s">
        <v>1106</v>
      </c>
    </row>
    <row r="11061" ht="15.75" customHeight="1">
      <c r="E11061" s="1" t="s">
        <v>1106</v>
      </c>
    </row>
    <row r="11062" ht="15.75" customHeight="1">
      <c r="E11062" s="1" t="s">
        <v>1106</v>
      </c>
    </row>
    <row r="11063" ht="15.75" customHeight="1">
      <c r="E11063" s="1" t="s">
        <v>1106</v>
      </c>
    </row>
    <row r="11064" ht="15.75" customHeight="1">
      <c r="E11064" s="1" t="s">
        <v>1106</v>
      </c>
    </row>
    <row r="11065" ht="15.75" customHeight="1">
      <c r="E11065" s="1" t="s">
        <v>1106</v>
      </c>
    </row>
    <row r="11066" ht="15.75" customHeight="1">
      <c r="E11066" s="1" t="s">
        <v>1106</v>
      </c>
    </row>
    <row r="11067" ht="15.75" customHeight="1">
      <c r="E11067" s="1" t="s">
        <v>1106</v>
      </c>
    </row>
    <row r="11068" ht="15.75" customHeight="1">
      <c r="E11068" s="1" t="s">
        <v>1106</v>
      </c>
    </row>
    <row r="11069" ht="15.75" customHeight="1">
      <c r="E11069" s="1" t="s">
        <v>1106</v>
      </c>
    </row>
    <row r="11070" ht="15.75" customHeight="1">
      <c r="E11070" s="1" t="s">
        <v>1106</v>
      </c>
    </row>
    <row r="11071" ht="15.75" customHeight="1">
      <c r="E11071" s="1" t="s">
        <v>1106</v>
      </c>
    </row>
    <row r="11072" ht="15.75" customHeight="1">
      <c r="E11072" s="1" t="s">
        <v>1106</v>
      </c>
    </row>
    <row r="11073" ht="15.75" customHeight="1">
      <c r="E11073" s="1" t="s">
        <v>1106</v>
      </c>
    </row>
    <row r="11074" ht="15.75" customHeight="1">
      <c r="E11074" s="1" t="s">
        <v>1106</v>
      </c>
    </row>
    <row r="11075" ht="15.75" customHeight="1">
      <c r="E11075" s="1" t="s">
        <v>1106</v>
      </c>
    </row>
    <row r="11076" ht="15.75" customHeight="1">
      <c r="E11076" s="1" t="s">
        <v>1106</v>
      </c>
    </row>
    <row r="11077" ht="15.75" customHeight="1">
      <c r="E11077" s="1" t="s">
        <v>1106</v>
      </c>
    </row>
    <row r="11078" ht="15.75" customHeight="1">
      <c r="E11078" s="1" t="s">
        <v>1106</v>
      </c>
    </row>
    <row r="11079" ht="15.75" customHeight="1">
      <c r="E11079" s="1" t="s">
        <v>1106</v>
      </c>
    </row>
    <row r="11080" ht="15.75" customHeight="1">
      <c r="E11080" s="1" t="s">
        <v>1106</v>
      </c>
    </row>
    <row r="11081" ht="15.75" customHeight="1">
      <c r="E11081" s="1" t="s">
        <v>1106</v>
      </c>
    </row>
    <row r="11082" ht="15.75" customHeight="1">
      <c r="E11082" s="1" t="s">
        <v>1106</v>
      </c>
    </row>
    <row r="11083" ht="15.75" customHeight="1">
      <c r="E11083" s="1" t="s">
        <v>1106</v>
      </c>
    </row>
    <row r="11084" ht="15.75" customHeight="1">
      <c r="E11084" s="1" t="s">
        <v>1106</v>
      </c>
    </row>
    <row r="11085" ht="15.75" customHeight="1">
      <c r="E11085" s="1" t="s">
        <v>1106</v>
      </c>
    </row>
    <row r="11086" ht="15.75" customHeight="1">
      <c r="E11086" s="1" t="s">
        <v>1106</v>
      </c>
    </row>
    <row r="11087" ht="15.75" customHeight="1">
      <c r="E11087" s="1" t="s">
        <v>1106</v>
      </c>
    </row>
    <row r="11088" ht="15.75" customHeight="1">
      <c r="E11088" s="1" t="s">
        <v>1106</v>
      </c>
    </row>
    <row r="11089" ht="15.75" customHeight="1">
      <c r="E11089" s="1" t="s">
        <v>1106</v>
      </c>
    </row>
    <row r="11090" ht="15.75" customHeight="1">
      <c r="E11090" s="1" t="s">
        <v>1106</v>
      </c>
    </row>
    <row r="11091" ht="15.75" customHeight="1">
      <c r="E11091" s="1" t="s">
        <v>1106</v>
      </c>
    </row>
    <row r="11092" ht="15.75" customHeight="1">
      <c r="E11092" s="1" t="s">
        <v>1106</v>
      </c>
    </row>
    <row r="11093" ht="15.75" customHeight="1">
      <c r="E11093" s="1" t="s">
        <v>1106</v>
      </c>
    </row>
    <row r="11094" ht="15.75" customHeight="1">
      <c r="E11094" s="1" t="s">
        <v>1106</v>
      </c>
    </row>
    <row r="11095" ht="15.75" customHeight="1">
      <c r="E11095" s="1" t="s">
        <v>1106</v>
      </c>
    </row>
    <row r="11096" ht="15.75" customHeight="1">
      <c r="E11096" s="1" t="s">
        <v>1106</v>
      </c>
    </row>
    <row r="11097" ht="15.75" customHeight="1">
      <c r="E11097" s="1" t="s">
        <v>1106</v>
      </c>
    </row>
    <row r="11098" ht="15.75" customHeight="1">
      <c r="E11098" s="1" t="s">
        <v>1106</v>
      </c>
    </row>
    <row r="11099" ht="15.75" customHeight="1">
      <c r="E11099" s="1" t="s">
        <v>1106</v>
      </c>
    </row>
    <row r="11100" ht="15.75" customHeight="1">
      <c r="E11100" s="1" t="s">
        <v>1106</v>
      </c>
    </row>
    <row r="11101" ht="15.75" customHeight="1">
      <c r="E11101" s="1" t="s">
        <v>1106</v>
      </c>
    </row>
    <row r="11102" ht="15.75" customHeight="1">
      <c r="E11102" s="1" t="s">
        <v>1106</v>
      </c>
    </row>
    <row r="11103" ht="15.75" customHeight="1">
      <c r="E11103" s="1" t="s">
        <v>1106</v>
      </c>
    </row>
    <row r="11104" ht="15.75" customHeight="1">
      <c r="E11104" s="1" t="s">
        <v>1106</v>
      </c>
    </row>
    <row r="11105" ht="15.75" customHeight="1">
      <c r="E11105" s="1" t="s">
        <v>1106</v>
      </c>
    </row>
    <row r="11106" ht="15.75" customHeight="1">
      <c r="E11106" s="1" t="s">
        <v>1106</v>
      </c>
    </row>
    <row r="11107" ht="15.75" customHeight="1">
      <c r="E11107" s="1" t="s">
        <v>1106</v>
      </c>
    </row>
    <row r="11108" ht="15.75" customHeight="1">
      <c r="E11108" s="1" t="s">
        <v>1106</v>
      </c>
    </row>
    <row r="11109" ht="15.75" customHeight="1">
      <c r="E11109" s="1" t="s">
        <v>1106</v>
      </c>
    </row>
    <row r="11110" ht="15.75" customHeight="1">
      <c r="E11110" s="1" t="s">
        <v>1106</v>
      </c>
    </row>
    <row r="11111" ht="15.75" customHeight="1">
      <c r="E11111" s="1" t="s">
        <v>1106</v>
      </c>
    </row>
    <row r="11112" ht="15.75" customHeight="1">
      <c r="E11112" s="1" t="s">
        <v>1106</v>
      </c>
    </row>
    <row r="11113" ht="15.75" customHeight="1">
      <c r="E11113" s="1" t="s">
        <v>1106</v>
      </c>
    </row>
    <row r="11114" ht="15.75" customHeight="1">
      <c r="E11114" s="1" t="s">
        <v>1106</v>
      </c>
    </row>
    <row r="11115" ht="15.75" customHeight="1">
      <c r="E11115" s="1" t="s">
        <v>1106</v>
      </c>
    </row>
    <row r="11116" ht="15.75" customHeight="1">
      <c r="E11116" s="1" t="s">
        <v>1106</v>
      </c>
    </row>
    <row r="11117" ht="15.75" customHeight="1">
      <c r="E11117" s="1" t="s">
        <v>1106</v>
      </c>
    </row>
    <row r="11118" ht="15.75" customHeight="1">
      <c r="E11118" s="1" t="s">
        <v>1106</v>
      </c>
    </row>
    <row r="11119" ht="15.75" customHeight="1">
      <c r="E11119" s="1" t="s">
        <v>1106</v>
      </c>
    </row>
    <row r="11120" ht="15.75" customHeight="1">
      <c r="E11120" s="1" t="s">
        <v>1106</v>
      </c>
    </row>
    <row r="11121" ht="15.75" customHeight="1">
      <c r="E11121" s="1" t="s">
        <v>1106</v>
      </c>
    </row>
    <row r="11122" ht="15.75" customHeight="1">
      <c r="E11122" s="1" t="s">
        <v>1106</v>
      </c>
    </row>
    <row r="11123" ht="15.75" customHeight="1">
      <c r="E11123" s="1" t="s">
        <v>1106</v>
      </c>
    </row>
    <row r="11124" ht="15.75" customHeight="1">
      <c r="E11124" s="1" t="s">
        <v>1106</v>
      </c>
    </row>
    <row r="11125" ht="15.75" customHeight="1">
      <c r="E11125" s="1" t="s">
        <v>1106</v>
      </c>
    </row>
    <row r="11126" ht="15.75" customHeight="1">
      <c r="E11126" s="1" t="s">
        <v>1106</v>
      </c>
    </row>
    <row r="11127" ht="15.75" customHeight="1">
      <c r="E11127" s="1" t="s">
        <v>1106</v>
      </c>
    </row>
    <row r="11128" ht="15.75" customHeight="1">
      <c r="E11128" s="1" t="s">
        <v>1106</v>
      </c>
    </row>
    <row r="11129" ht="15.75" customHeight="1">
      <c r="E11129" s="1" t="s">
        <v>1106</v>
      </c>
    </row>
    <row r="11130" ht="15.75" customHeight="1">
      <c r="E11130" s="1" t="s">
        <v>1106</v>
      </c>
    </row>
    <row r="11131" ht="15.75" customHeight="1">
      <c r="E11131" s="1" t="s">
        <v>1106</v>
      </c>
    </row>
    <row r="11132" ht="15.75" customHeight="1">
      <c r="E11132" s="1" t="s">
        <v>1106</v>
      </c>
    </row>
    <row r="11133" ht="15.75" customHeight="1">
      <c r="E11133" s="1" t="s">
        <v>1106</v>
      </c>
    </row>
    <row r="11134" ht="15.75" customHeight="1">
      <c r="E11134" s="1" t="s">
        <v>1106</v>
      </c>
    </row>
    <row r="11135" ht="15.75" customHeight="1">
      <c r="E11135" s="1" t="s">
        <v>1106</v>
      </c>
    </row>
    <row r="11136" ht="15.75" customHeight="1">
      <c r="E11136" s="1" t="s">
        <v>1106</v>
      </c>
    </row>
    <row r="11137" ht="15.75" customHeight="1">
      <c r="E11137" s="1" t="s">
        <v>1106</v>
      </c>
    </row>
    <row r="11138" ht="15.75" customHeight="1">
      <c r="E11138" s="1" t="s">
        <v>1106</v>
      </c>
    </row>
    <row r="11139" ht="15.75" customHeight="1">
      <c r="E11139" s="1" t="s">
        <v>1106</v>
      </c>
    </row>
    <row r="11140" ht="15.75" customHeight="1">
      <c r="E11140" s="1" t="s">
        <v>1106</v>
      </c>
    </row>
    <row r="11141" ht="15.75" customHeight="1">
      <c r="E11141" s="1" t="s">
        <v>1106</v>
      </c>
    </row>
    <row r="11142" ht="15.75" customHeight="1">
      <c r="E11142" s="1" t="s">
        <v>1106</v>
      </c>
    </row>
    <row r="11143" ht="15.75" customHeight="1">
      <c r="E11143" s="1" t="s">
        <v>1106</v>
      </c>
    </row>
    <row r="11144" ht="15.75" customHeight="1">
      <c r="E11144" s="1" t="s">
        <v>1106</v>
      </c>
    </row>
    <row r="11145" ht="15.75" customHeight="1">
      <c r="E11145" s="1" t="s">
        <v>1106</v>
      </c>
    </row>
    <row r="11146" ht="15.75" customHeight="1">
      <c r="E11146" s="1" t="s">
        <v>1106</v>
      </c>
    </row>
    <row r="11147" ht="15.75" customHeight="1">
      <c r="E11147" s="1" t="s">
        <v>1106</v>
      </c>
    </row>
    <row r="11148" ht="15.75" customHeight="1">
      <c r="E11148" s="1" t="s">
        <v>1106</v>
      </c>
    </row>
    <row r="11149" ht="15.75" customHeight="1">
      <c r="E11149" s="1" t="s">
        <v>1106</v>
      </c>
    </row>
    <row r="11150" ht="15.75" customHeight="1">
      <c r="E11150" s="1" t="s">
        <v>1106</v>
      </c>
    </row>
    <row r="11151" ht="15.75" customHeight="1">
      <c r="E11151" s="1" t="s">
        <v>1106</v>
      </c>
    </row>
    <row r="11152" ht="15.75" customHeight="1">
      <c r="E11152" s="1" t="s">
        <v>1106</v>
      </c>
    </row>
    <row r="11153" ht="15.75" customHeight="1">
      <c r="E11153" s="1" t="s">
        <v>1106</v>
      </c>
    </row>
    <row r="11154" ht="15.75" customHeight="1">
      <c r="E11154" s="1" t="s">
        <v>1106</v>
      </c>
    </row>
    <row r="11155" ht="15.75" customHeight="1">
      <c r="E11155" s="1" t="s">
        <v>1106</v>
      </c>
    </row>
    <row r="11156" ht="15.75" customHeight="1">
      <c r="E11156" s="1" t="s">
        <v>1106</v>
      </c>
    </row>
    <row r="11157" ht="15.75" customHeight="1">
      <c r="E11157" s="1" t="s">
        <v>1106</v>
      </c>
    </row>
    <row r="11158" ht="15.75" customHeight="1">
      <c r="E11158" s="1" t="s">
        <v>1106</v>
      </c>
    </row>
    <row r="11159" ht="15.75" customHeight="1">
      <c r="E11159" s="1" t="s">
        <v>1106</v>
      </c>
    </row>
    <row r="11160" ht="15.75" customHeight="1">
      <c r="E11160" s="1" t="s">
        <v>1106</v>
      </c>
    </row>
    <row r="11161" ht="15.75" customHeight="1">
      <c r="E11161" s="1" t="s">
        <v>1106</v>
      </c>
    </row>
    <row r="11162" ht="15.75" customHeight="1">
      <c r="E11162" s="1" t="s">
        <v>1106</v>
      </c>
    </row>
    <row r="11163" ht="15.75" customHeight="1">
      <c r="E11163" s="1" t="s">
        <v>1106</v>
      </c>
    </row>
    <row r="11164" ht="15.75" customHeight="1">
      <c r="E11164" s="1" t="s">
        <v>1106</v>
      </c>
    </row>
    <row r="11165" ht="15.75" customHeight="1">
      <c r="E11165" s="1" t="s">
        <v>1106</v>
      </c>
    </row>
    <row r="11166" ht="15.75" customHeight="1">
      <c r="E11166" s="1" t="s">
        <v>1106</v>
      </c>
    </row>
    <row r="11167" ht="15.75" customHeight="1">
      <c r="E11167" s="1" t="s">
        <v>1106</v>
      </c>
    </row>
    <row r="11168" ht="15.75" customHeight="1">
      <c r="E11168" s="1" t="s">
        <v>1106</v>
      </c>
    </row>
    <row r="11169" ht="15.75" customHeight="1">
      <c r="E11169" s="1" t="s">
        <v>1106</v>
      </c>
    </row>
    <row r="11170" ht="15.75" customHeight="1">
      <c r="E11170" s="1" t="s">
        <v>1106</v>
      </c>
    </row>
    <row r="11171" ht="15.75" customHeight="1">
      <c r="E11171" s="1" t="s">
        <v>1106</v>
      </c>
    </row>
    <row r="11172" ht="15.75" customHeight="1">
      <c r="E11172" s="1" t="s">
        <v>1106</v>
      </c>
    </row>
    <row r="11173" ht="15.75" customHeight="1">
      <c r="E11173" s="1" t="s">
        <v>1106</v>
      </c>
    </row>
    <row r="11174" ht="15.75" customHeight="1">
      <c r="E11174" s="1" t="s">
        <v>1106</v>
      </c>
    </row>
    <row r="11175" ht="15.75" customHeight="1">
      <c r="E11175" s="1" t="s">
        <v>1106</v>
      </c>
    </row>
    <row r="11176" ht="15.75" customHeight="1">
      <c r="E11176" s="1" t="s">
        <v>1106</v>
      </c>
    </row>
    <row r="11177" ht="15.75" customHeight="1">
      <c r="E11177" s="1" t="s">
        <v>1106</v>
      </c>
    </row>
    <row r="11178" ht="15.75" customHeight="1">
      <c r="E11178" s="1" t="s">
        <v>1106</v>
      </c>
    </row>
    <row r="11179" ht="15.75" customHeight="1">
      <c r="E11179" s="1" t="s">
        <v>1106</v>
      </c>
    </row>
    <row r="11180" ht="15.75" customHeight="1">
      <c r="E11180" s="1" t="s">
        <v>1106</v>
      </c>
    </row>
    <row r="11181" ht="15.75" customHeight="1">
      <c r="E11181" s="1" t="s">
        <v>1106</v>
      </c>
    </row>
    <row r="11182" ht="15.75" customHeight="1">
      <c r="E11182" s="1" t="s">
        <v>1106</v>
      </c>
    </row>
    <row r="11183" ht="15.75" customHeight="1">
      <c r="E11183" s="1" t="s">
        <v>1106</v>
      </c>
    </row>
    <row r="11184" ht="15.75" customHeight="1">
      <c r="E11184" s="1" t="s">
        <v>1106</v>
      </c>
    </row>
    <row r="11185" ht="15.75" customHeight="1">
      <c r="E11185" s="1" t="s">
        <v>1106</v>
      </c>
    </row>
    <row r="11186" ht="15.75" customHeight="1">
      <c r="E11186" s="1" t="s">
        <v>1106</v>
      </c>
    </row>
    <row r="11187" ht="15.75" customHeight="1">
      <c r="E11187" s="1" t="s">
        <v>1106</v>
      </c>
    </row>
    <row r="11188" ht="15.75" customHeight="1">
      <c r="E11188" s="1" t="s">
        <v>1106</v>
      </c>
    </row>
    <row r="11189" ht="15.75" customHeight="1">
      <c r="E11189" s="1" t="s">
        <v>1106</v>
      </c>
    </row>
    <row r="11190" ht="15.75" customHeight="1">
      <c r="E11190" s="1" t="s">
        <v>1106</v>
      </c>
    </row>
    <row r="11191" ht="15.75" customHeight="1">
      <c r="E11191" s="1" t="s">
        <v>1106</v>
      </c>
    </row>
    <row r="11192" ht="15.75" customHeight="1">
      <c r="E11192" s="1" t="s">
        <v>1106</v>
      </c>
    </row>
    <row r="11193" ht="15.75" customHeight="1">
      <c r="E11193" s="1" t="s">
        <v>1106</v>
      </c>
    </row>
    <row r="11194" ht="15.75" customHeight="1">
      <c r="E11194" s="1" t="s">
        <v>1106</v>
      </c>
    </row>
    <row r="11195" ht="15.75" customHeight="1">
      <c r="E11195" s="1" t="s">
        <v>1106</v>
      </c>
    </row>
    <row r="11196" ht="15.75" customHeight="1">
      <c r="E11196" s="1" t="s">
        <v>1106</v>
      </c>
    </row>
    <row r="11197" ht="15.75" customHeight="1">
      <c r="E11197" s="1" t="s">
        <v>1106</v>
      </c>
    </row>
    <row r="11198" ht="15.75" customHeight="1">
      <c r="E11198" s="1" t="s">
        <v>1106</v>
      </c>
    </row>
    <row r="11199" ht="15.75" customHeight="1">
      <c r="E11199" s="1" t="s">
        <v>1106</v>
      </c>
    </row>
    <row r="11200" ht="15.75" customHeight="1">
      <c r="E11200" s="1" t="s">
        <v>1106</v>
      </c>
    </row>
    <row r="11201" ht="15.75" customHeight="1">
      <c r="E11201" s="1" t="s">
        <v>1106</v>
      </c>
    </row>
    <row r="11202" ht="15.75" customHeight="1">
      <c r="E11202" s="1" t="s">
        <v>1106</v>
      </c>
    </row>
    <row r="11203" ht="15.75" customHeight="1">
      <c r="E11203" s="1" t="s">
        <v>1106</v>
      </c>
    </row>
    <row r="11204" ht="15.75" customHeight="1">
      <c r="E11204" s="1" t="s">
        <v>1106</v>
      </c>
    </row>
    <row r="11205" ht="15.75" customHeight="1">
      <c r="E11205" s="1" t="s">
        <v>1106</v>
      </c>
    </row>
    <row r="11206" ht="15.75" customHeight="1">
      <c r="E11206" s="1" t="s">
        <v>1106</v>
      </c>
    </row>
    <row r="11207" ht="15.75" customHeight="1">
      <c r="E11207" s="1" t="s">
        <v>1106</v>
      </c>
    </row>
    <row r="11208" ht="15.75" customHeight="1">
      <c r="E11208" s="1" t="s">
        <v>1106</v>
      </c>
    </row>
    <row r="11209" ht="15.75" customHeight="1">
      <c r="E11209" s="1" t="s">
        <v>1106</v>
      </c>
    </row>
    <row r="11210" ht="15.75" customHeight="1">
      <c r="E11210" s="1" t="s">
        <v>1106</v>
      </c>
    </row>
    <row r="11211" ht="15.75" customHeight="1">
      <c r="E11211" s="1" t="s">
        <v>1106</v>
      </c>
    </row>
    <row r="11212" ht="15.75" customHeight="1">
      <c r="E11212" s="1" t="s">
        <v>1106</v>
      </c>
    </row>
    <row r="11213" ht="15.75" customHeight="1">
      <c r="E11213" s="1" t="s">
        <v>1106</v>
      </c>
    </row>
    <row r="11214" ht="15.75" customHeight="1">
      <c r="E11214" s="1" t="s">
        <v>1106</v>
      </c>
    </row>
    <row r="11215" ht="15.75" customHeight="1">
      <c r="E11215" s="1" t="s">
        <v>1106</v>
      </c>
    </row>
    <row r="11216" ht="15.75" customHeight="1">
      <c r="E11216" s="1" t="s">
        <v>1106</v>
      </c>
    </row>
    <row r="11217" ht="15.75" customHeight="1">
      <c r="E11217" s="1" t="s">
        <v>1106</v>
      </c>
    </row>
    <row r="11218" ht="15.75" customHeight="1">
      <c r="E11218" s="1" t="s">
        <v>1106</v>
      </c>
    </row>
    <row r="11219" ht="15.75" customHeight="1">
      <c r="E11219" s="1" t="s">
        <v>1106</v>
      </c>
    </row>
    <row r="11220" ht="15.75" customHeight="1">
      <c r="E11220" s="1" t="s">
        <v>1106</v>
      </c>
    </row>
    <row r="11221" ht="15.75" customHeight="1">
      <c r="E11221" s="1" t="s">
        <v>1106</v>
      </c>
    </row>
    <row r="11222" ht="15.75" customHeight="1">
      <c r="E11222" s="1" t="s">
        <v>1106</v>
      </c>
    </row>
    <row r="11223" ht="15.75" customHeight="1">
      <c r="E11223" s="1" t="s">
        <v>1106</v>
      </c>
    </row>
    <row r="11224" ht="15.75" customHeight="1">
      <c r="E11224" s="1" t="s">
        <v>1106</v>
      </c>
    </row>
    <row r="11225" ht="15.75" customHeight="1">
      <c r="E11225" s="1" t="s">
        <v>1106</v>
      </c>
    </row>
    <row r="11226" ht="15.75" customHeight="1">
      <c r="E11226" s="1" t="s">
        <v>1106</v>
      </c>
    </row>
    <row r="11227" ht="15.75" customHeight="1">
      <c r="E11227" s="1" t="s">
        <v>1106</v>
      </c>
    </row>
    <row r="11228" ht="15.75" customHeight="1">
      <c r="E11228" s="1" t="s">
        <v>1106</v>
      </c>
    </row>
    <row r="11229" ht="15.75" customHeight="1">
      <c r="E11229" s="1" t="s">
        <v>1106</v>
      </c>
    </row>
    <row r="11230" ht="15.75" customHeight="1">
      <c r="E11230" s="1" t="s">
        <v>1106</v>
      </c>
    </row>
    <row r="11231" ht="15.75" customHeight="1">
      <c r="E11231" s="1" t="s">
        <v>1106</v>
      </c>
    </row>
    <row r="11232" ht="15.75" customHeight="1">
      <c r="E11232" s="1" t="s">
        <v>1106</v>
      </c>
    </row>
    <row r="11233" ht="15.75" customHeight="1">
      <c r="E11233" s="1" t="s">
        <v>1106</v>
      </c>
    </row>
    <row r="11234" ht="15.75" customHeight="1">
      <c r="E11234" s="1" t="s">
        <v>1106</v>
      </c>
    </row>
    <row r="11235" ht="15.75" customHeight="1">
      <c r="E11235" s="1" t="s">
        <v>1106</v>
      </c>
    </row>
    <row r="11236" ht="15.75" customHeight="1">
      <c r="E11236" s="1" t="s">
        <v>1106</v>
      </c>
    </row>
    <row r="11237" ht="15.75" customHeight="1">
      <c r="E11237" s="1" t="s">
        <v>1106</v>
      </c>
    </row>
    <row r="11238" ht="15.75" customHeight="1">
      <c r="E11238" s="1" t="s">
        <v>1106</v>
      </c>
    </row>
    <row r="11239" ht="15.75" customHeight="1">
      <c r="E11239" s="1" t="s">
        <v>1106</v>
      </c>
    </row>
    <row r="11240" ht="15.75" customHeight="1">
      <c r="E11240" s="1" t="s">
        <v>1106</v>
      </c>
    </row>
    <row r="11241" ht="15.75" customHeight="1">
      <c r="E11241" s="1" t="s">
        <v>1106</v>
      </c>
    </row>
    <row r="11242" ht="15.75" customHeight="1">
      <c r="E11242" s="1" t="s">
        <v>1106</v>
      </c>
    </row>
    <row r="11243" ht="15.75" customHeight="1">
      <c r="E11243" s="1" t="s">
        <v>1106</v>
      </c>
    </row>
    <row r="11244" ht="15.75" customHeight="1">
      <c r="E11244" s="1" t="s">
        <v>1106</v>
      </c>
    </row>
    <row r="11245" ht="15.75" customHeight="1">
      <c r="E11245" s="1" t="s">
        <v>1106</v>
      </c>
    </row>
    <row r="11246" ht="15.75" customHeight="1">
      <c r="E11246" s="1" t="s">
        <v>1106</v>
      </c>
    </row>
    <row r="11247" ht="15.75" customHeight="1">
      <c r="E11247" s="1" t="s">
        <v>1106</v>
      </c>
    </row>
    <row r="11248" ht="15.75" customHeight="1">
      <c r="E11248" s="1" t="s">
        <v>1106</v>
      </c>
    </row>
    <row r="11249" ht="15.75" customHeight="1">
      <c r="E11249" s="1" t="s">
        <v>1106</v>
      </c>
    </row>
    <row r="11250" ht="15.75" customHeight="1">
      <c r="E11250" s="1" t="s">
        <v>1106</v>
      </c>
    </row>
    <row r="11251" ht="15.75" customHeight="1">
      <c r="E11251" s="1" t="s">
        <v>1106</v>
      </c>
    </row>
    <row r="11252" ht="15.75" customHeight="1">
      <c r="E11252" s="1" t="s">
        <v>1106</v>
      </c>
    </row>
    <row r="11253" ht="15.75" customHeight="1">
      <c r="E11253" s="1" t="s">
        <v>1106</v>
      </c>
    </row>
    <row r="11254" ht="15.75" customHeight="1">
      <c r="E11254" s="1" t="s">
        <v>1106</v>
      </c>
    </row>
    <row r="11255" ht="15.75" customHeight="1">
      <c r="E11255" s="1" t="s">
        <v>1106</v>
      </c>
    </row>
    <row r="11256" ht="15.75" customHeight="1">
      <c r="E11256" s="1" t="s">
        <v>1106</v>
      </c>
    </row>
    <row r="11257" ht="15.75" customHeight="1">
      <c r="E11257" s="1" t="s">
        <v>1106</v>
      </c>
    </row>
    <row r="11258" ht="15.75" customHeight="1">
      <c r="E11258" s="1" t="s">
        <v>1106</v>
      </c>
    </row>
    <row r="11259" ht="15.75" customHeight="1">
      <c r="E11259" s="1" t="s">
        <v>1106</v>
      </c>
    </row>
    <row r="11260" ht="15.75" customHeight="1">
      <c r="E11260" s="1" t="s">
        <v>1106</v>
      </c>
    </row>
    <row r="11261" ht="15.75" customHeight="1">
      <c r="E11261" s="1" t="s">
        <v>1106</v>
      </c>
    </row>
    <row r="11262" ht="15.75" customHeight="1">
      <c r="E11262" s="1" t="s">
        <v>1106</v>
      </c>
    </row>
    <row r="11263" ht="15.75" customHeight="1">
      <c r="E11263" s="1" t="s">
        <v>1106</v>
      </c>
    </row>
    <row r="11264" ht="15.75" customHeight="1">
      <c r="E11264" s="1" t="s">
        <v>1106</v>
      </c>
    </row>
    <row r="11265" ht="15.75" customHeight="1">
      <c r="E11265" s="1" t="s">
        <v>1106</v>
      </c>
    </row>
    <row r="11266" ht="15.75" customHeight="1">
      <c r="E11266" s="1" t="s">
        <v>1106</v>
      </c>
    </row>
    <row r="11267" ht="15.75" customHeight="1">
      <c r="E11267" s="1" t="s">
        <v>1106</v>
      </c>
    </row>
    <row r="11268" ht="15.75" customHeight="1">
      <c r="E11268" s="1" t="s">
        <v>1106</v>
      </c>
    </row>
    <row r="11269" ht="15.75" customHeight="1">
      <c r="E11269" s="1" t="s">
        <v>1106</v>
      </c>
    </row>
    <row r="11270" ht="15.75" customHeight="1">
      <c r="E11270" s="1" t="s">
        <v>1106</v>
      </c>
    </row>
    <row r="11271" ht="15.75" customHeight="1">
      <c r="E11271" s="1" t="s">
        <v>1106</v>
      </c>
    </row>
    <row r="11272" ht="15.75" customHeight="1">
      <c r="E11272" s="1" t="s">
        <v>1106</v>
      </c>
    </row>
    <row r="11273" ht="15.75" customHeight="1">
      <c r="E11273" s="1" t="s">
        <v>1106</v>
      </c>
    </row>
    <row r="11274" ht="15.75" customHeight="1">
      <c r="E11274" s="1" t="s">
        <v>1106</v>
      </c>
    </row>
    <row r="11275" ht="15.75" customHeight="1">
      <c r="E11275" s="1" t="s">
        <v>1106</v>
      </c>
    </row>
    <row r="11276" ht="15.75" customHeight="1">
      <c r="E11276" s="1" t="s">
        <v>1106</v>
      </c>
    </row>
    <row r="11277" ht="15.75" customHeight="1">
      <c r="E11277" s="1" t="s">
        <v>1106</v>
      </c>
    </row>
    <row r="11278" ht="15.75" customHeight="1">
      <c r="E11278" s="1" t="s">
        <v>1106</v>
      </c>
    </row>
    <row r="11279" ht="15.75" customHeight="1">
      <c r="E11279" s="1" t="s">
        <v>1106</v>
      </c>
    </row>
    <row r="11280" ht="15.75" customHeight="1">
      <c r="E11280" s="1" t="s">
        <v>1106</v>
      </c>
    </row>
    <row r="11281" ht="15.75" customHeight="1">
      <c r="E11281" s="1" t="s">
        <v>1106</v>
      </c>
    </row>
    <row r="11282" ht="15.75" customHeight="1">
      <c r="E11282" s="1" t="s">
        <v>1106</v>
      </c>
    </row>
    <row r="11283" ht="15.75" customHeight="1">
      <c r="E11283" s="1" t="s">
        <v>1106</v>
      </c>
    </row>
    <row r="11284" ht="15.75" customHeight="1">
      <c r="E11284" s="1" t="s">
        <v>1106</v>
      </c>
    </row>
    <row r="11285" ht="15.75" customHeight="1">
      <c r="E11285" s="1" t="s">
        <v>1106</v>
      </c>
    </row>
    <row r="11286" ht="15.75" customHeight="1">
      <c r="E11286" s="1" t="s">
        <v>1106</v>
      </c>
    </row>
    <row r="11287" ht="15.75" customHeight="1">
      <c r="E11287" s="1" t="s">
        <v>1106</v>
      </c>
    </row>
    <row r="11288" ht="15.75" customHeight="1">
      <c r="E11288" s="1" t="s">
        <v>1106</v>
      </c>
    </row>
    <row r="11289" ht="15.75" customHeight="1">
      <c r="E11289" s="1" t="s">
        <v>1106</v>
      </c>
    </row>
    <row r="11290" ht="15.75" customHeight="1">
      <c r="E11290" s="1" t="s">
        <v>1106</v>
      </c>
    </row>
    <row r="11291" ht="15.75" customHeight="1">
      <c r="E11291" s="1" t="s">
        <v>1106</v>
      </c>
    </row>
    <row r="11292" ht="15.75" customHeight="1">
      <c r="E11292" s="1" t="s">
        <v>1106</v>
      </c>
    </row>
    <row r="11293" ht="15.75" customHeight="1">
      <c r="E11293" s="1" t="s">
        <v>1106</v>
      </c>
    </row>
    <row r="11294" ht="15.75" customHeight="1">
      <c r="E11294" s="1" t="s">
        <v>1106</v>
      </c>
    </row>
    <row r="11295" ht="15.75" customHeight="1">
      <c r="E11295" s="1" t="s">
        <v>1106</v>
      </c>
    </row>
    <row r="11296" ht="15.75" customHeight="1">
      <c r="E11296" s="1" t="s">
        <v>1106</v>
      </c>
    </row>
    <row r="11297" ht="15.75" customHeight="1">
      <c r="E11297" s="1" t="s">
        <v>1106</v>
      </c>
    </row>
    <row r="11298" ht="15.75" customHeight="1">
      <c r="E11298" s="1" t="s">
        <v>1106</v>
      </c>
    </row>
    <row r="11299" ht="15.75" customHeight="1">
      <c r="E11299" s="1" t="s">
        <v>1106</v>
      </c>
    </row>
    <row r="11300" ht="15.75" customHeight="1">
      <c r="E11300" s="1" t="s">
        <v>1106</v>
      </c>
    </row>
    <row r="11301" ht="15.75" customHeight="1">
      <c r="E11301" s="1" t="s">
        <v>1106</v>
      </c>
    </row>
    <row r="11302" ht="15.75" customHeight="1">
      <c r="E11302" s="1" t="s">
        <v>1106</v>
      </c>
    </row>
    <row r="11303" ht="15.75" customHeight="1">
      <c r="E11303" s="1" t="s">
        <v>1106</v>
      </c>
    </row>
    <row r="11304" ht="15.75" customHeight="1">
      <c r="E11304" s="1" t="s">
        <v>1106</v>
      </c>
    </row>
    <row r="11305" ht="15.75" customHeight="1">
      <c r="E11305" s="1" t="s">
        <v>1106</v>
      </c>
    </row>
    <row r="11306" ht="15.75" customHeight="1">
      <c r="E11306" s="1" t="s">
        <v>1106</v>
      </c>
    </row>
    <row r="11307" ht="15.75" customHeight="1">
      <c r="E11307" s="1" t="s">
        <v>1106</v>
      </c>
    </row>
    <row r="11308" ht="15.75" customHeight="1">
      <c r="E11308" s="1" t="s">
        <v>1106</v>
      </c>
    </row>
    <row r="11309" ht="15.75" customHeight="1">
      <c r="E11309" s="1" t="s">
        <v>1106</v>
      </c>
    </row>
    <row r="11310" ht="15.75" customHeight="1">
      <c r="E11310" s="1" t="s">
        <v>1106</v>
      </c>
    </row>
    <row r="11311" ht="15.75" customHeight="1">
      <c r="E11311" s="1" t="s">
        <v>1106</v>
      </c>
    </row>
    <row r="11312" ht="15.75" customHeight="1">
      <c r="E11312" s="1" t="s">
        <v>1106</v>
      </c>
    </row>
    <row r="11313" ht="15.75" customHeight="1">
      <c r="E11313" s="1" t="s">
        <v>1106</v>
      </c>
    </row>
    <row r="11314" ht="15.75" customHeight="1">
      <c r="E11314" s="1" t="s">
        <v>1106</v>
      </c>
    </row>
    <row r="11315" ht="15.75" customHeight="1">
      <c r="E11315" s="1" t="s">
        <v>1106</v>
      </c>
    </row>
    <row r="11316" ht="15.75" customHeight="1">
      <c r="E11316" s="1" t="s">
        <v>1106</v>
      </c>
    </row>
    <row r="11317" ht="15.75" customHeight="1">
      <c r="E11317" s="1" t="s">
        <v>1106</v>
      </c>
    </row>
    <row r="11318" ht="15.75" customHeight="1">
      <c r="E11318" s="1" t="s">
        <v>1106</v>
      </c>
    </row>
    <row r="11319" ht="15.75" customHeight="1">
      <c r="E11319" s="1" t="s">
        <v>1106</v>
      </c>
    </row>
    <row r="11320" ht="15.75" customHeight="1">
      <c r="E11320" s="1" t="s">
        <v>1106</v>
      </c>
    </row>
    <row r="11321" ht="15.75" customHeight="1">
      <c r="E11321" s="1" t="s">
        <v>1106</v>
      </c>
    </row>
    <row r="11322" ht="15.75" customHeight="1">
      <c r="E11322" s="1" t="s">
        <v>1106</v>
      </c>
    </row>
    <row r="11323" ht="15.75" customHeight="1">
      <c r="E11323" s="1" t="s">
        <v>1106</v>
      </c>
    </row>
    <row r="11324" ht="15.75" customHeight="1">
      <c r="E11324" s="1" t="s">
        <v>1106</v>
      </c>
    </row>
    <row r="11325" ht="15.75" customHeight="1">
      <c r="E11325" s="1" t="s">
        <v>1106</v>
      </c>
    </row>
    <row r="11326" ht="15.75" customHeight="1">
      <c r="E11326" s="1" t="s">
        <v>1106</v>
      </c>
    </row>
    <row r="11327" ht="15.75" customHeight="1">
      <c r="E11327" s="1" t="s">
        <v>1106</v>
      </c>
    </row>
    <row r="11328" ht="15.75" customHeight="1">
      <c r="E11328" s="1" t="s">
        <v>1106</v>
      </c>
    </row>
    <row r="11329" ht="15.75" customHeight="1">
      <c r="E11329" s="1" t="s">
        <v>1106</v>
      </c>
    </row>
    <row r="11330" ht="15.75" customHeight="1">
      <c r="E11330" s="1" t="s">
        <v>1106</v>
      </c>
    </row>
    <row r="11331" ht="15.75" customHeight="1">
      <c r="E11331" s="1" t="s">
        <v>1106</v>
      </c>
    </row>
    <row r="11332" ht="15.75" customHeight="1">
      <c r="E11332" s="1" t="s">
        <v>1106</v>
      </c>
    </row>
    <row r="11333" ht="15.75" customHeight="1">
      <c r="E11333" s="1" t="s">
        <v>1106</v>
      </c>
    </row>
    <row r="11334" ht="15.75" customHeight="1">
      <c r="E11334" s="1" t="s">
        <v>1106</v>
      </c>
    </row>
    <row r="11335" ht="15.75" customHeight="1">
      <c r="E11335" s="1" t="s">
        <v>1106</v>
      </c>
    </row>
    <row r="11336" ht="15.75" customHeight="1">
      <c r="E11336" s="1" t="s">
        <v>1106</v>
      </c>
    </row>
    <row r="11337" ht="15.75" customHeight="1">
      <c r="E11337" s="1" t="s">
        <v>1106</v>
      </c>
    </row>
    <row r="11338" ht="15.75" customHeight="1">
      <c r="E11338" s="1" t="s">
        <v>1106</v>
      </c>
    </row>
    <row r="11339" ht="15.75" customHeight="1">
      <c r="E11339" s="1" t="s">
        <v>1106</v>
      </c>
    </row>
    <row r="11340" ht="15.75" customHeight="1">
      <c r="E11340" s="1" t="s">
        <v>1106</v>
      </c>
    </row>
    <row r="11341" ht="15.75" customHeight="1">
      <c r="E11341" s="1" t="s">
        <v>1106</v>
      </c>
    </row>
    <row r="11342" ht="15.75" customHeight="1">
      <c r="E11342" s="1" t="s">
        <v>1106</v>
      </c>
    </row>
    <row r="11343" ht="15.75" customHeight="1">
      <c r="E11343" s="1" t="s">
        <v>1106</v>
      </c>
    </row>
    <row r="11344" ht="15.75" customHeight="1">
      <c r="E11344" s="1" t="s">
        <v>1106</v>
      </c>
    </row>
    <row r="11345" ht="15.75" customHeight="1">
      <c r="E11345" s="1" t="s">
        <v>1106</v>
      </c>
    </row>
    <row r="11346" ht="15.75" customHeight="1">
      <c r="E11346" s="1" t="s">
        <v>1106</v>
      </c>
    </row>
    <row r="11347" ht="15.75" customHeight="1">
      <c r="E11347" s="1" t="s">
        <v>1106</v>
      </c>
    </row>
    <row r="11348" ht="15.75" customHeight="1">
      <c r="E11348" s="1" t="s">
        <v>1106</v>
      </c>
    </row>
    <row r="11349" ht="15.75" customHeight="1">
      <c r="E11349" s="1" t="s">
        <v>1106</v>
      </c>
    </row>
    <row r="11350" ht="15.75" customHeight="1">
      <c r="E11350" s="1" t="s">
        <v>1106</v>
      </c>
    </row>
    <row r="11351" ht="15.75" customHeight="1">
      <c r="E11351" s="1" t="s">
        <v>1106</v>
      </c>
    </row>
    <row r="11352" ht="15.75" customHeight="1">
      <c r="E11352" s="1" t="s">
        <v>1106</v>
      </c>
    </row>
    <row r="11353" ht="15.75" customHeight="1">
      <c r="E11353" s="1" t="s">
        <v>1106</v>
      </c>
    </row>
    <row r="11354" ht="15.75" customHeight="1">
      <c r="E11354" s="1" t="s">
        <v>1106</v>
      </c>
    </row>
    <row r="11355" ht="15.75" customHeight="1">
      <c r="E11355" s="1" t="s">
        <v>1106</v>
      </c>
    </row>
    <row r="11356" ht="15.75" customHeight="1">
      <c r="E11356" s="1" t="s">
        <v>1106</v>
      </c>
    </row>
    <row r="11357" ht="15.75" customHeight="1">
      <c r="E11357" s="1" t="s">
        <v>1106</v>
      </c>
    </row>
    <row r="11358" ht="15.75" customHeight="1">
      <c r="E11358" s="1" t="s">
        <v>1106</v>
      </c>
    </row>
    <row r="11359" ht="15.75" customHeight="1">
      <c r="E11359" s="1" t="s">
        <v>1106</v>
      </c>
    </row>
    <row r="11360" ht="15.75" customHeight="1">
      <c r="E11360" s="1" t="s">
        <v>1106</v>
      </c>
    </row>
    <row r="11361" ht="15.75" customHeight="1">
      <c r="E11361" s="1" t="s">
        <v>1106</v>
      </c>
    </row>
    <row r="11362" ht="15.75" customHeight="1">
      <c r="E11362" s="1" t="s">
        <v>1106</v>
      </c>
    </row>
    <row r="11363" ht="15.75" customHeight="1">
      <c r="E11363" s="1" t="s">
        <v>1106</v>
      </c>
    </row>
    <row r="11364" ht="15.75" customHeight="1">
      <c r="E11364" s="1" t="s">
        <v>1106</v>
      </c>
    </row>
    <row r="11365" ht="15.75" customHeight="1">
      <c r="E11365" s="1" t="s">
        <v>1106</v>
      </c>
    </row>
    <row r="11366" ht="15.75" customHeight="1">
      <c r="E11366" s="1" t="s">
        <v>1106</v>
      </c>
    </row>
    <row r="11367" ht="15.75" customHeight="1">
      <c r="E11367" s="1" t="s">
        <v>1106</v>
      </c>
    </row>
    <row r="11368" ht="15.75" customHeight="1">
      <c r="E11368" s="1" t="s">
        <v>1106</v>
      </c>
    </row>
    <row r="11369" ht="15.75" customHeight="1">
      <c r="E11369" s="1" t="s">
        <v>1106</v>
      </c>
    </row>
    <row r="11370" ht="15.75" customHeight="1">
      <c r="E11370" s="1" t="s">
        <v>1106</v>
      </c>
    </row>
    <row r="11371" ht="15.75" customHeight="1">
      <c r="E11371" s="1" t="s">
        <v>1106</v>
      </c>
    </row>
    <row r="11372" ht="15.75" customHeight="1">
      <c r="E11372" s="1" t="s">
        <v>1106</v>
      </c>
    </row>
    <row r="11373" ht="15.75" customHeight="1">
      <c r="E11373" s="1" t="s">
        <v>1106</v>
      </c>
    </row>
    <row r="11374" ht="15.75" customHeight="1">
      <c r="E11374" s="1" t="s">
        <v>1106</v>
      </c>
    </row>
    <row r="11375" ht="15.75" customHeight="1">
      <c r="E11375" s="1" t="s">
        <v>1106</v>
      </c>
    </row>
    <row r="11376" ht="15.75" customHeight="1">
      <c r="E11376" s="1" t="s">
        <v>1106</v>
      </c>
    </row>
    <row r="11377" ht="15.75" customHeight="1">
      <c r="E11377" s="1" t="s">
        <v>1106</v>
      </c>
    </row>
    <row r="11378" ht="15.75" customHeight="1">
      <c r="E11378" s="1" t="s">
        <v>1106</v>
      </c>
    </row>
    <row r="11379" ht="15.75" customHeight="1">
      <c r="E11379" s="1" t="s">
        <v>1106</v>
      </c>
    </row>
    <row r="11380" ht="15.75" customHeight="1">
      <c r="E11380" s="1" t="s">
        <v>1106</v>
      </c>
    </row>
    <row r="11381" ht="15.75" customHeight="1">
      <c r="E11381" s="1" t="s">
        <v>1106</v>
      </c>
    </row>
    <row r="11382" ht="15.75" customHeight="1">
      <c r="E11382" s="1" t="s">
        <v>1106</v>
      </c>
    </row>
    <row r="11383" ht="15.75" customHeight="1">
      <c r="E11383" s="1" t="s">
        <v>1106</v>
      </c>
    </row>
    <row r="11384" ht="15.75" customHeight="1">
      <c r="E11384" s="1" t="s">
        <v>1106</v>
      </c>
    </row>
    <row r="11385" ht="15.75" customHeight="1">
      <c r="E11385" s="1" t="s">
        <v>1106</v>
      </c>
    </row>
    <row r="11386" ht="15.75" customHeight="1">
      <c r="E11386" s="1" t="s">
        <v>1106</v>
      </c>
    </row>
    <row r="11387" ht="15.75" customHeight="1">
      <c r="E11387" s="1" t="s">
        <v>1106</v>
      </c>
    </row>
    <row r="11388" ht="15.75" customHeight="1">
      <c r="E11388" s="1" t="s">
        <v>1106</v>
      </c>
    </row>
    <row r="11389" ht="15.75" customHeight="1">
      <c r="E11389" s="1" t="s">
        <v>1106</v>
      </c>
    </row>
    <row r="11390" ht="15.75" customHeight="1">
      <c r="E11390" s="1" t="s">
        <v>1106</v>
      </c>
    </row>
    <row r="11391" ht="15.75" customHeight="1">
      <c r="E11391" s="1" t="s">
        <v>1106</v>
      </c>
    </row>
    <row r="11392" ht="15.75" customHeight="1">
      <c r="E11392" s="1" t="s">
        <v>1106</v>
      </c>
    </row>
    <row r="11393" ht="15.75" customHeight="1">
      <c r="E11393" s="1" t="s">
        <v>1106</v>
      </c>
    </row>
    <row r="11394" ht="15.75" customHeight="1">
      <c r="E11394" s="1" t="s">
        <v>1106</v>
      </c>
    </row>
    <row r="11395" ht="15.75" customHeight="1">
      <c r="E11395" s="1" t="s">
        <v>1106</v>
      </c>
    </row>
    <row r="11396" ht="15.75" customHeight="1">
      <c r="E11396" s="1" t="s">
        <v>1106</v>
      </c>
    </row>
    <row r="11397" ht="15.75" customHeight="1">
      <c r="E11397" s="1" t="s">
        <v>1106</v>
      </c>
    </row>
    <row r="11398" ht="15.75" customHeight="1">
      <c r="E11398" s="1" t="s">
        <v>1106</v>
      </c>
    </row>
    <row r="11399" ht="15.75" customHeight="1">
      <c r="E11399" s="1" t="s">
        <v>1106</v>
      </c>
    </row>
    <row r="11400" ht="15.75" customHeight="1">
      <c r="E11400" s="1" t="s">
        <v>1106</v>
      </c>
    </row>
    <row r="11401" ht="15.75" customHeight="1">
      <c r="E11401" s="1" t="s">
        <v>1106</v>
      </c>
    </row>
    <row r="11402" ht="15.75" customHeight="1">
      <c r="E11402" s="1" t="s">
        <v>1106</v>
      </c>
    </row>
    <row r="11403" ht="15.75" customHeight="1">
      <c r="E11403" s="1" t="s">
        <v>1106</v>
      </c>
    </row>
    <row r="11404" ht="15.75" customHeight="1">
      <c r="E11404" s="1" t="s">
        <v>1106</v>
      </c>
    </row>
    <row r="11405" ht="15.75" customHeight="1">
      <c r="E11405" s="1" t="s">
        <v>1106</v>
      </c>
    </row>
    <row r="11406" ht="15.75" customHeight="1">
      <c r="E11406" s="1" t="s">
        <v>1106</v>
      </c>
    </row>
    <row r="11407" ht="15.75" customHeight="1">
      <c r="E11407" s="1" t="s">
        <v>1106</v>
      </c>
    </row>
    <row r="11408" ht="15.75" customHeight="1">
      <c r="E11408" s="1" t="s">
        <v>1106</v>
      </c>
    </row>
    <row r="11409" ht="15.75" customHeight="1">
      <c r="E11409" s="1" t="s">
        <v>1106</v>
      </c>
    </row>
    <row r="11410" ht="15.75" customHeight="1">
      <c r="E11410" s="1" t="s">
        <v>1106</v>
      </c>
    </row>
    <row r="11411" ht="15.75" customHeight="1">
      <c r="E11411" s="1" t="s">
        <v>1106</v>
      </c>
    </row>
    <row r="11412" ht="15.75" customHeight="1">
      <c r="E11412" s="1" t="s">
        <v>1106</v>
      </c>
    </row>
    <row r="11413" ht="15.75" customHeight="1">
      <c r="E11413" s="1" t="s">
        <v>1106</v>
      </c>
    </row>
    <row r="11414" ht="15.75" customHeight="1">
      <c r="E11414" s="1" t="s">
        <v>1106</v>
      </c>
    </row>
    <row r="11415" ht="15.75" customHeight="1">
      <c r="E11415" s="1" t="s">
        <v>1106</v>
      </c>
    </row>
    <row r="11416" ht="15.75" customHeight="1">
      <c r="E11416" s="1" t="s">
        <v>1106</v>
      </c>
    </row>
    <row r="11417" ht="15.75" customHeight="1">
      <c r="E11417" s="1" t="s">
        <v>1106</v>
      </c>
    </row>
    <row r="11418" ht="15.75" customHeight="1">
      <c r="E11418" s="1" t="s">
        <v>1106</v>
      </c>
    </row>
    <row r="11419" ht="15.75" customHeight="1">
      <c r="E11419" s="1" t="s">
        <v>1106</v>
      </c>
    </row>
    <row r="11420" ht="15.75" customHeight="1">
      <c r="E11420" s="1" t="s">
        <v>1106</v>
      </c>
    </row>
    <row r="11421" ht="15.75" customHeight="1">
      <c r="E11421" s="1" t="s">
        <v>1106</v>
      </c>
    </row>
    <row r="11422" ht="15.75" customHeight="1">
      <c r="E11422" s="1" t="s">
        <v>1106</v>
      </c>
    </row>
    <row r="11423" ht="15.75" customHeight="1">
      <c r="E11423" s="1" t="s">
        <v>1106</v>
      </c>
    </row>
    <row r="11424" ht="15.75" customHeight="1">
      <c r="E11424" s="1" t="s">
        <v>1106</v>
      </c>
    </row>
    <row r="11425" ht="15.75" customHeight="1">
      <c r="E11425" s="1" t="s">
        <v>1106</v>
      </c>
    </row>
    <row r="11426" ht="15.75" customHeight="1">
      <c r="E11426" s="1" t="s">
        <v>1106</v>
      </c>
    </row>
    <row r="11427" ht="15.75" customHeight="1">
      <c r="E11427" s="1" t="s">
        <v>1106</v>
      </c>
    </row>
    <row r="11428" ht="15.75" customHeight="1">
      <c r="E11428" s="1" t="s">
        <v>1106</v>
      </c>
    </row>
    <row r="11429" ht="15.75" customHeight="1">
      <c r="E11429" s="1" t="s">
        <v>1106</v>
      </c>
    </row>
    <row r="11430" ht="15.75" customHeight="1">
      <c r="E11430" s="1" t="s">
        <v>1106</v>
      </c>
    </row>
    <row r="11431" ht="15.75" customHeight="1">
      <c r="E11431" s="1" t="s">
        <v>1106</v>
      </c>
    </row>
    <row r="11432" ht="15.75" customHeight="1">
      <c r="E11432" s="1" t="s">
        <v>1106</v>
      </c>
    </row>
    <row r="11433" ht="15.75" customHeight="1">
      <c r="E11433" s="1" t="s">
        <v>1106</v>
      </c>
    </row>
    <row r="11434" ht="15.75" customHeight="1">
      <c r="E11434" s="1" t="s">
        <v>1106</v>
      </c>
    </row>
    <row r="11435" ht="15.75" customHeight="1">
      <c r="E11435" s="1" t="s">
        <v>1106</v>
      </c>
    </row>
    <row r="11436" ht="15.75" customHeight="1">
      <c r="E11436" s="1" t="s">
        <v>1106</v>
      </c>
    </row>
    <row r="11437" ht="15.75" customHeight="1">
      <c r="E11437" s="1" t="s">
        <v>1106</v>
      </c>
    </row>
    <row r="11438" ht="15.75" customHeight="1">
      <c r="E11438" s="1" t="s">
        <v>1106</v>
      </c>
    </row>
    <row r="11439" ht="15.75" customHeight="1">
      <c r="E11439" s="1" t="s">
        <v>1106</v>
      </c>
    </row>
    <row r="11440" ht="15.75" customHeight="1">
      <c r="E11440" s="1" t="s">
        <v>1106</v>
      </c>
    </row>
    <row r="11441" ht="15.75" customHeight="1">
      <c r="E11441" s="1" t="s">
        <v>1106</v>
      </c>
    </row>
    <row r="11442" ht="15.75" customHeight="1">
      <c r="E11442" s="1" t="s">
        <v>1106</v>
      </c>
    </row>
    <row r="11443" ht="15.75" customHeight="1">
      <c r="E11443" s="1" t="s">
        <v>1106</v>
      </c>
    </row>
    <row r="11444" ht="15.75" customHeight="1">
      <c r="E11444" s="1" t="s">
        <v>1106</v>
      </c>
    </row>
    <row r="11445" ht="15.75" customHeight="1">
      <c r="E11445" s="1" t="s">
        <v>1106</v>
      </c>
    </row>
    <row r="11446" ht="15.75" customHeight="1">
      <c r="E11446" s="1" t="s">
        <v>1106</v>
      </c>
    </row>
    <row r="11447" ht="15.75" customHeight="1">
      <c r="E11447" s="1" t="s">
        <v>1106</v>
      </c>
    </row>
    <row r="11448" ht="15.75" customHeight="1">
      <c r="E11448" s="1" t="s">
        <v>1106</v>
      </c>
    </row>
    <row r="11449" ht="15.75" customHeight="1">
      <c r="E11449" s="1" t="s">
        <v>1106</v>
      </c>
    </row>
    <row r="11450" ht="15.75" customHeight="1">
      <c r="E11450" s="1" t="s">
        <v>1106</v>
      </c>
    </row>
    <row r="11451" ht="15.75" customHeight="1">
      <c r="E11451" s="1" t="s">
        <v>1106</v>
      </c>
    </row>
    <row r="11452" ht="15.75" customHeight="1">
      <c r="E11452" s="1" t="s">
        <v>1106</v>
      </c>
    </row>
    <row r="11453" ht="15.75" customHeight="1">
      <c r="E11453" s="1" t="s">
        <v>1106</v>
      </c>
    </row>
    <row r="11454" ht="15.75" customHeight="1">
      <c r="E11454" s="1" t="s">
        <v>1106</v>
      </c>
    </row>
    <row r="11455" ht="15.75" customHeight="1">
      <c r="E11455" s="1" t="s">
        <v>1106</v>
      </c>
    </row>
    <row r="11456" ht="15.75" customHeight="1">
      <c r="E11456" s="1" t="s">
        <v>1106</v>
      </c>
    </row>
    <row r="11457" ht="15.75" customHeight="1">
      <c r="E11457" s="1" t="s">
        <v>1106</v>
      </c>
    </row>
    <row r="11458" ht="15.75" customHeight="1">
      <c r="E11458" s="1" t="s">
        <v>1106</v>
      </c>
    </row>
    <row r="11459" ht="15.75" customHeight="1">
      <c r="E11459" s="1" t="s">
        <v>1106</v>
      </c>
    </row>
    <row r="11460" ht="15.75" customHeight="1">
      <c r="E11460" s="1" t="s">
        <v>1106</v>
      </c>
    </row>
    <row r="11461" ht="15.75" customHeight="1">
      <c r="E11461" s="1" t="s">
        <v>1106</v>
      </c>
    </row>
    <row r="11462" ht="15.75" customHeight="1">
      <c r="E11462" s="1" t="s">
        <v>1106</v>
      </c>
    </row>
    <row r="11463" ht="15.75" customHeight="1">
      <c r="E11463" s="1" t="s">
        <v>1106</v>
      </c>
    </row>
    <row r="11464" ht="15.75" customHeight="1">
      <c r="E11464" s="1" t="s">
        <v>1106</v>
      </c>
    </row>
    <row r="11465" ht="15.75" customHeight="1">
      <c r="E11465" s="1" t="s">
        <v>1106</v>
      </c>
    </row>
    <row r="11466" ht="15.75" customHeight="1">
      <c r="E11466" s="1" t="s">
        <v>1106</v>
      </c>
    </row>
    <row r="11467" ht="15.75" customHeight="1">
      <c r="E11467" s="1" t="s">
        <v>1106</v>
      </c>
    </row>
    <row r="11468" ht="15.75" customHeight="1">
      <c r="E11468" s="1" t="s">
        <v>1106</v>
      </c>
    </row>
    <row r="11469" ht="15.75" customHeight="1">
      <c r="E11469" s="1" t="s">
        <v>1106</v>
      </c>
    </row>
    <row r="11470" ht="15.75" customHeight="1">
      <c r="E11470" s="1" t="s">
        <v>1106</v>
      </c>
    </row>
    <row r="11471" ht="15.75" customHeight="1">
      <c r="E11471" s="1" t="s">
        <v>1106</v>
      </c>
    </row>
    <row r="11472" ht="15.75" customHeight="1">
      <c r="E11472" s="1" t="s">
        <v>1106</v>
      </c>
    </row>
    <row r="11473" ht="15.75" customHeight="1">
      <c r="E11473" s="1" t="s">
        <v>1106</v>
      </c>
    </row>
    <row r="11474" ht="15.75" customHeight="1">
      <c r="E11474" s="1" t="s">
        <v>1106</v>
      </c>
    </row>
    <row r="11475" ht="15.75" customHeight="1">
      <c r="E11475" s="1" t="s">
        <v>1106</v>
      </c>
    </row>
    <row r="11476" ht="15.75" customHeight="1">
      <c r="E11476" s="1" t="s">
        <v>1106</v>
      </c>
    </row>
    <row r="11477" ht="15.75" customHeight="1">
      <c r="E11477" s="1" t="s">
        <v>1106</v>
      </c>
    </row>
    <row r="11478" ht="15.75" customHeight="1">
      <c r="E11478" s="1" t="s">
        <v>1106</v>
      </c>
    </row>
    <row r="11479" ht="15.75" customHeight="1">
      <c r="E11479" s="1" t="s">
        <v>1106</v>
      </c>
    </row>
    <row r="11480" ht="15.75" customHeight="1">
      <c r="E11480" s="1" t="s">
        <v>1106</v>
      </c>
    </row>
    <row r="11481" ht="15.75" customHeight="1">
      <c r="E11481" s="1" t="s">
        <v>1106</v>
      </c>
    </row>
    <row r="11482" ht="15.75" customHeight="1">
      <c r="E11482" s="1" t="s">
        <v>1106</v>
      </c>
    </row>
    <row r="11483" ht="15.75" customHeight="1">
      <c r="E11483" s="1" t="s">
        <v>1106</v>
      </c>
    </row>
    <row r="11484" ht="15.75" customHeight="1">
      <c r="E11484" s="1" t="s">
        <v>1106</v>
      </c>
    </row>
    <row r="11485" ht="15.75" customHeight="1">
      <c r="E11485" s="1" t="s">
        <v>1106</v>
      </c>
    </row>
    <row r="11486" ht="15.75" customHeight="1">
      <c r="E11486" s="1" t="s">
        <v>1106</v>
      </c>
    </row>
    <row r="11487" ht="15.75" customHeight="1">
      <c r="E11487" s="1" t="s">
        <v>1106</v>
      </c>
    </row>
    <row r="11488" ht="15.75" customHeight="1">
      <c r="E11488" s="1" t="s">
        <v>1106</v>
      </c>
    </row>
    <row r="11489" ht="15.75" customHeight="1">
      <c r="E11489" s="1" t="s">
        <v>1106</v>
      </c>
    </row>
    <row r="11490" ht="15.75" customHeight="1">
      <c r="E11490" s="1" t="s">
        <v>1106</v>
      </c>
    </row>
    <row r="11491" ht="15.75" customHeight="1">
      <c r="E11491" s="1" t="s">
        <v>1106</v>
      </c>
    </row>
    <row r="11492" ht="15.75" customHeight="1">
      <c r="E11492" s="1" t="s">
        <v>1106</v>
      </c>
    </row>
    <row r="11493" ht="15.75" customHeight="1">
      <c r="E11493" s="1" t="s">
        <v>1106</v>
      </c>
    </row>
    <row r="11494" ht="15.75" customHeight="1">
      <c r="E11494" s="1" t="s">
        <v>1106</v>
      </c>
    </row>
    <row r="11495" ht="15.75" customHeight="1">
      <c r="E11495" s="1" t="s">
        <v>1106</v>
      </c>
    </row>
    <row r="11496" ht="15.75" customHeight="1">
      <c r="E11496" s="1" t="s">
        <v>1106</v>
      </c>
    </row>
    <row r="11497" ht="15.75" customHeight="1">
      <c r="E11497" s="1" t="s">
        <v>1106</v>
      </c>
    </row>
    <row r="11498" ht="15.75" customHeight="1">
      <c r="E11498" s="1" t="s">
        <v>1106</v>
      </c>
    </row>
    <row r="11499" ht="15.75" customHeight="1">
      <c r="E11499" s="1" t="s">
        <v>1106</v>
      </c>
    </row>
    <row r="11500" ht="15.75" customHeight="1">
      <c r="E11500" s="1" t="s">
        <v>1106</v>
      </c>
    </row>
    <row r="11501" ht="15.75" customHeight="1">
      <c r="E11501" s="1" t="s">
        <v>1106</v>
      </c>
    </row>
    <row r="11502" ht="15.75" customHeight="1">
      <c r="E11502" s="1" t="s">
        <v>1106</v>
      </c>
    </row>
    <row r="11503" ht="15.75" customHeight="1">
      <c r="E11503" s="1" t="s">
        <v>1106</v>
      </c>
    </row>
    <row r="11504" ht="15.75" customHeight="1">
      <c r="E11504" s="1" t="s">
        <v>1106</v>
      </c>
    </row>
    <row r="11505" ht="15.75" customHeight="1">
      <c r="E11505" s="1" t="s">
        <v>1106</v>
      </c>
    </row>
    <row r="11506" ht="15.75" customHeight="1">
      <c r="E11506" s="1" t="s">
        <v>1106</v>
      </c>
    </row>
    <row r="11507" ht="15.75" customHeight="1">
      <c r="E11507" s="1" t="s">
        <v>1106</v>
      </c>
    </row>
    <row r="11508" ht="15.75" customHeight="1">
      <c r="E11508" s="1" t="s">
        <v>1106</v>
      </c>
    </row>
    <row r="11509" ht="15.75" customHeight="1">
      <c r="E11509" s="1" t="s">
        <v>1106</v>
      </c>
    </row>
    <row r="11510" ht="15.75" customHeight="1">
      <c r="E11510" s="1" t="s">
        <v>1106</v>
      </c>
    </row>
    <row r="11511" ht="15.75" customHeight="1">
      <c r="E11511" s="1" t="s">
        <v>1106</v>
      </c>
    </row>
    <row r="11512" ht="15.75" customHeight="1">
      <c r="E11512" s="1" t="s">
        <v>1106</v>
      </c>
    </row>
    <row r="11513" ht="15.75" customHeight="1">
      <c r="E11513" s="1" t="s">
        <v>1106</v>
      </c>
    </row>
    <row r="11514" ht="15.75" customHeight="1">
      <c r="E11514" s="1" t="s">
        <v>1106</v>
      </c>
    </row>
    <row r="11515" ht="15.75" customHeight="1">
      <c r="E11515" s="1" t="s">
        <v>1106</v>
      </c>
    </row>
    <row r="11516" ht="15.75" customHeight="1">
      <c r="E11516" s="1" t="s">
        <v>1106</v>
      </c>
    </row>
    <row r="11517" ht="15.75" customHeight="1">
      <c r="E11517" s="1" t="s">
        <v>1106</v>
      </c>
    </row>
    <row r="11518" ht="15.75" customHeight="1">
      <c r="E11518" s="1" t="s">
        <v>1106</v>
      </c>
    </row>
    <row r="11519" ht="15.75" customHeight="1">
      <c r="E11519" s="1" t="s">
        <v>1106</v>
      </c>
    </row>
    <row r="11520" ht="15.75" customHeight="1">
      <c r="E11520" s="1" t="s">
        <v>1106</v>
      </c>
    </row>
    <row r="11521" ht="15.75" customHeight="1">
      <c r="E11521" s="1" t="s">
        <v>1106</v>
      </c>
    </row>
    <row r="11522" ht="15.75" customHeight="1">
      <c r="E11522" s="1" t="s">
        <v>1106</v>
      </c>
    </row>
    <row r="11523" ht="15.75" customHeight="1">
      <c r="E11523" s="1" t="s">
        <v>1106</v>
      </c>
    </row>
    <row r="11524" ht="15.75" customHeight="1">
      <c r="E11524" s="1" t="s">
        <v>1106</v>
      </c>
    </row>
    <row r="11525" ht="15.75" customHeight="1">
      <c r="E11525" s="1" t="s">
        <v>1106</v>
      </c>
    </row>
    <row r="11526" ht="15.75" customHeight="1">
      <c r="E11526" s="1" t="s">
        <v>1106</v>
      </c>
    </row>
    <row r="11527" ht="15.75" customHeight="1">
      <c r="E11527" s="1" t="s">
        <v>1106</v>
      </c>
    </row>
    <row r="11528" ht="15.75" customHeight="1">
      <c r="E11528" s="1" t="s">
        <v>1106</v>
      </c>
    </row>
    <row r="11529" ht="15.75" customHeight="1">
      <c r="E11529" s="1" t="s">
        <v>1106</v>
      </c>
    </row>
    <row r="11530" ht="15.75" customHeight="1">
      <c r="E11530" s="1" t="s">
        <v>1106</v>
      </c>
    </row>
    <row r="11531" ht="15.75" customHeight="1">
      <c r="E11531" s="1" t="s">
        <v>1106</v>
      </c>
    </row>
    <row r="11532" ht="15.75" customHeight="1">
      <c r="E11532" s="1" t="s">
        <v>1106</v>
      </c>
    </row>
    <row r="11533" ht="15.75" customHeight="1">
      <c r="E11533" s="1" t="s">
        <v>1106</v>
      </c>
    </row>
    <row r="11534" ht="15.75" customHeight="1">
      <c r="E11534" s="1" t="s">
        <v>1106</v>
      </c>
    </row>
    <row r="11535" ht="15.75" customHeight="1">
      <c r="E11535" s="1" t="s">
        <v>1106</v>
      </c>
    </row>
    <row r="11536" ht="15.75" customHeight="1">
      <c r="E11536" s="1" t="s">
        <v>1106</v>
      </c>
    </row>
    <row r="11537" ht="15.75" customHeight="1">
      <c r="E11537" s="1" t="s">
        <v>1106</v>
      </c>
    </row>
    <row r="11538" ht="15.75" customHeight="1">
      <c r="E11538" s="1" t="s">
        <v>1106</v>
      </c>
    </row>
    <row r="11539" ht="15.75" customHeight="1">
      <c r="E11539" s="1" t="s">
        <v>1106</v>
      </c>
    </row>
    <row r="11540" ht="15.75" customHeight="1">
      <c r="E11540" s="1" t="s">
        <v>1106</v>
      </c>
    </row>
    <row r="11541" ht="15.75" customHeight="1">
      <c r="E11541" s="1" t="s">
        <v>1106</v>
      </c>
    </row>
    <row r="11542" ht="15.75" customHeight="1">
      <c r="E11542" s="1" t="s">
        <v>1106</v>
      </c>
    </row>
    <row r="11543" ht="15.75" customHeight="1">
      <c r="E11543" s="1" t="s">
        <v>1106</v>
      </c>
    </row>
    <row r="11544" ht="15.75" customHeight="1">
      <c r="E11544" s="1" t="s">
        <v>1106</v>
      </c>
    </row>
    <row r="11545" ht="15.75" customHeight="1">
      <c r="E11545" s="1" t="s">
        <v>1106</v>
      </c>
    </row>
    <row r="11546" ht="15.75" customHeight="1">
      <c r="E11546" s="1" t="s">
        <v>1106</v>
      </c>
    </row>
    <row r="11547" ht="15.75" customHeight="1">
      <c r="E11547" s="1" t="s">
        <v>1106</v>
      </c>
    </row>
    <row r="11548" ht="15.75" customHeight="1">
      <c r="E11548" s="1" t="s">
        <v>1106</v>
      </c>
    </row>
    <row r="11549" ht="15.75" customHeight="1">
      <c r="E11549" s="1" t="s">
        <v>1106</v>
      </c>
    </row>
    <row r="11550" ht="15.75" customHeight="1">
      <c r="E11550" s="1" t="s">
        <v>1106</v>
      </c>
    </row>
    <row r="11551" ht="15.75" customHeight="1">
      <c r="E11551" s="1" t="s">
        <v>1106</v>
      </c>
    </row>
    <row r="11552" ht="15.75" customHeight="1">
      <c r="E11552" s="1" t="s">
        <v>1106</v>
      </c>
    </row>
    <row r="11553" ht="15.75" customHeight="1">
      <c r="E11553" s="1" t="s">
        <v>1106</v>
      </c>
    </row>
    <row r="11554" ht="15.75" customHeight="1">
      <c r="E11554" s="1" t="s">
        <v>1106</v>
      </c>
    </row>
    <row r="11555" ht="15.75" customHeight="1">
      <c r="E11555" s="1" t="s">
        <v>1106</v>
      </c>
    </row>
    <row r="11556" ht="15.75" customHeight="1">
      <c r="E11556" s="1" t="s">
        <v>1106</v>
      </c>
    </row>
    <row r="11557" ht="15.75" customHeight="1">
      <c r="E11557" s="1" t="s">
        <v>1106</v>
      </c>
    </row>
    <row r="11558" ht="15.75" customHeight="1">
      <c r="E11558" s="1" t="s">
        <v>1106</v>
      </c>
    </row>
    <row r="11559" ht="15.75" customHeight="1">
      <c r="E11559" s="1" t="s">
        <v>1106</v>
      </c>
    </row>
    <row r="11560" ht="15.75" customHeight="1">
      <c r="E11560" s="1" t="s">
        <v>1106</v>
      </c>
    </row>
    <row r="11561" ht="15.75" customHeight="1">
      <c r="E11561" s="1" t="s">
        <v>1106</v>
      </c>
    </row>
    <row r="11562" ht="15.75" customHeight="1">
      <c r="E11562" s="1" t="s">
        <v>1106</v>
      </c>
    </row>
    <row r="11563" ht="15.75" customHeight="1">
      <c r="E11563" s="1" t="s">
        <v>1106</v>
      </c>
    </row>
    <row r="11564" ht="15.75" customHeight="1">
      <c r="E11564" s="1" t="s">
        <v>1106</v>
      </c>
    </row>
    <row r="11565" ht="15.75" customHeight="1">
      <c r="E11565" s="1" t="s">
        <v>1106</v>
      </c>
    </row>
    <row r="11566" ht="15.75" customHeight="1">
      <c r="E11566" s="1" t="s">
        <v>1106</v>
      </c>
    </row>
    <row r="11567" ht="15.75" customHeight="1">
      <c r="E11567" s="1" t="s">
        <v>1106</v>
      </c>
    </row>
    <row r="11568" ht="15.75" customHeight="1">
      <c r="E11568" s="1" t="s">
        <v>1106</v>
      </c>
    </row>
    <row r="11569" ht="15.75" customHeight="1">
      <c r="E11569" s="1" t="s">
        <v>1106</v>
      </c>
    </row>
    <row r="11570" ht="15.75" customHeight="1">
      <c r="E11570" s="1" t="s">
        <v>1106</v>
      </c>
    </row>
    <row r="11571" ht="15.75" customHeight="1">
      <c r="E11571" s="1" t="s">
        <v>1106</v>
      </c>
    </row>
    <row r="11572" ht="15.75" customHeight="1">
      <c r="E11572" s="1" t="s">
        <v>1106</v>
      </c>
    </row>
    <row r="11573" ht="15.75" customHeight="1">
      <c r="E11573" s="1" t="s">
        <v>1106</v>
      </c>
    </row>
    <row r="11574" ht="15.75" customHeight="1">
      <c r="E11574" s="1" t="s">
        <v>1106</v>
      </c>
    </row>
    <row r="11575" ht="15.75" customHeight="1">
      <c r="E11575" s="1" t="s">
        <v>1106</v>
      </c>
    </row>
    <row r="11576" ht="15.75" customHeight="1">
      <c r="E11576" s="1" t="s">
        <v>1106</v>
      </c>
    </row>
    <row r="11577" ht="15.75" customHeight="1">
      <c r="E11577" s="1" t="s">
        <v>1106</v>
      </c>
    </row>
    <row r="11578" ht="15.75" customHeight="1">
      <c r="E11578" s="1" t="s">
        <v>1106</v>
      </c>
    </row>
    <row r="11579" ht="15.75" customHeight="1">
      <c r="E11579" s="1" t="s">
        <v>1106</v>
      </c>
    </row>
    <row r="11580" ht="15.75" customHeight="1">
      <c r="E11580" s="1" t="s">
        <v>1106</v>
      </c>
    </row>
    <row r="11581" ht="15.75" customHeight="1">
      <c r="E11581" s="1" t="s">
        <v>1106</v>
      </c>
    </row>
    <row r="11582" ht="15.75" customHeight="1">
      <c r="E11582" s="1" t="s">
        <v>1106</v>
      </c>
    </row>
    <row r="11583" ht="15.75" customHeight="1">
      <c r="E11583" s="1" t="s">
        <v>1106</v>
      </c>
    </row>
    <row r="11584" ht="15.75" customHeight="1">
      <c r="E11584" s="1" t="s">
        <v>1106</v>
      </c>
    </row>
    <row r="11585" ht="15.75" customHeight="1">
      <c r="E11585" s="1" t="s">
        <v>1106</v>
      </c>
    </row>
    <row r="11586" ht="15.75" customHeight="1">
      <c r="E11586" s="1" t="s">
        <v>1106</v>
      </c>
    </row>
    <row r="11587" ht="15.75" customHeight="1">
      <c r="E11587" s="1" t="s">
        <v>1106</v>
      </c>
    </row>
    <row r="11588" ht="15.75" customHeight="1">
      <c r="E11588" s="1" t="s">
        <v>1106</v>
      </c>
    </row>
    <row r="11589" ht="15.75" customHeight="1">
      <c r="E11589" s="1" t="s">
        <v>1106</v>
      </c>
    </row>
    <row r="11590" ht="15.75" customHeight="1">
      <c r="E11590" s="1" t="s">
        <v>1106</v>
      </c>
    </row>
    <row r="11591" ht="15.75" customHeight="1">
      <c r="E11591" s="1" t="s">
        <v>1106</v>
      </c>
    </row>
    <row r="11592" ht="15.75" customHeight="1">
      <c r="E11592" s="1" t="s">
        <v>1106</v>
      </c>
    </row>
    <row r="11593" ht="15.75" customHeight="1">
      <c r="E11593" s="1" t="s">
        <v>1106</v>
      </c>
    </row>
    <row r="11594" ht="15.75" customHeight="1">
      <c r="E11594" s="1" t="s">
        <v>1106</v>
      </c>
    </row>
    <row r="11595" ht="15.75" customHeight="1">
      <c r="E11595" s="1" t="s">
        <v>1106</v>
      </c>
    </row>
    <row r="11596" ht="15.75" customHeight="1">
      <c r="E11596" s="1" t="s">
        <v>1106</v>
      </c>
    </row>
    <row r="11597" ht="15.75" customHeight="1">
      <c r="E11597" s="1" t="s">
        <v>1106</v>
      </c>
    </row>
    <row r="11598" ht="15.75" customHeight="1">
      <c r="E11598" s="1" t="s">
        <v>1106</v>
      </c>
    </row>
    <row r="11599" ht="15.75" customHeight="1">
      <c r="E11599" s="1" t="s">
        <v>1106</v>
      </c>
    </row>
    <row r="11600" ht="15.75" customHeight="1">
      <c r="E11600" s="1" t="s">
        <v>1106</v>
      </c>
    </row>
    <row r="11601" ht="15.75" customHeight="1">
      <c r="E11601" s="1" t="s">
        <v>1106</v>
      </c>
    </row>
    <row r="11602" ht="15.75" customHeight="1">
      <c r="E11602" s="1" t="s">
        <v>1106</v>
      </c>
    </row>
    <row r="11603" ht="15.75" customHeight="1">
      <c r="E11603" s="1" t="s">
        <v>1106</v>
      </c>
    </row>
    <row r="11604" ht="15.75" customHeight="1">
      <c r="E11604" s="1" t="s">
        <v>1106</v>
      </c>
    </row>
    <row r="11605" ht="15.75" customHeight="1">
      <c r="E11605" s="1" t="s">
        <v>1106</v>
      </c>
    </row>
    <row r="11606" ht="15.75" customHeight="1">
      <c r="E11606" s="1" t="s">
        <v>1106</v>
      </c>
    </row>
    <row r="11607" ht="15.75" customHeight="1">
      <c r="E11607" s="1" t="s">
        <v>1106</v>
      </c>
    </row>
    <row r="11608" ht="15.75" customHeight="1">
      <c r="E11608" s="1" t="s">
        <v>1106</v>
      </c>
    </row>
    <row r="11609" ht="15.75" customHeight="1">
      <c r="E11609" s="1" t="s">
        <v>1106</v>
      </c>
    </row>
    <row r="11610" ht="15.75" customHeight="1">
      <c r="E11610" s="1" t="s">
        <v>1106</v>
      </c>
    </row>
    <row r="11611" ht="15.75" customHeight="1">
      <c r="E11611" s="1" t="s">
        <v>1106</v>
      </c>
    </row>
    <row r="11612" ht="15.75" customHeight="1">
      <c r="E11612" s="1" t="s">
        <v>1106</v>
      </c>
    </row>
    <row r="11613" ht="15.75" customHeight="1">
      <c r="E11613" s="1" t="s">
        <v>1106</v>
      </c>
    </row>
    <row r="11614" ht="15.75" customHeight="1">
      <c r="E11614" s="1" t="s">
        <v>1106</v>
      </c>
    </row>
    <row r="11615" ht="15.75" customHeight="1">
      <c r="E11615" s="1" t="s">
        <v>1106</v>
      </c>
    </row>
    <row r="11616" ht="15.75" customHeight="1">
      <c r="E11616" s="1" t="s">
        <v>1106</v>
      </c>
    </row>
    <row r="11617" ht="15.75" customHeight="1">
      <c r="E11617" s="1" t="s">
        <v>1106</v>
      </c>
    </row>
    <row r="11618" ht="15.75" customHeight="1">
      <c r="E11618" s="1" t="s">
        <v>1106</v>
      </c>
    </row>
    <row r="11619" ht="15.75" customHeight="1">
      <c r="E11619" s="1" t="s">
        <v>1106</v>
      </c>
    </row>
    <row r="11620" ht="15.75" customHeight="1">
      <c r="E11620" s="1" t="s">
        <v>1106</v>
      </c>
    </row>
    <row r="11621" ht="15.75" customHeight="1">
      <c r="E11621" s="1" t="s">
        <v>1106</v>
      </c>
    </row>
    <row r="11622" ht="15.75" customHeight="1">
      <c r="E11622" s="1" t="s">
        <v>1106</v>
      </c>
    </row>
    <row r="11623" ht="15.75" customHeight="1">
      <c r="E11623" s="1" t="s">
        <v>1106</v>
      </c>
    </row>
    <row r="11624" ht="15.75" customHeight="1">
      <c r="E11624" s="1" t="s">
        <v>1106</v>
      </c>
    </row>
    <row r="11625" ht="15.75" customHeight="1">
      <c r="E11625" s="1" t="s">
        <v>1106</v>
      </c>
    </row>
    <row r="11626" ht="15.75" customHeight="1">
      <c r="E11626" s="1" t="s">
        <v>1106</v>
      </c>
    </row>
    <row r="11627" ht="15.75" customHeight="1">
      <c r="E11627" s="1" t="s">
        <v>1106</v>
      </c>
    </row>
    <row r="11628" ht="15.75" customHeight="1">
      <c r="E11628" s="1" t="s">
        <v>1106</v>
      </c>
    </row>
    <row r="11629" ht="15.75" customHeight="1">
      <c r="E11629" s="1" t="s">
        <v>1106</v>
      </c>
    </row>
    <row r="11630" ht="15.75" customHeight="1">
      <c r="E11630" s="1" t="s">
        <v>1106</v>
      </c>
    </row>
    <row r="11631" ht="15.75" customHeight="1">
      <c r="E11631" s="1" t="s">
        <v>1106</v>
      </c>
    </row>
    <row r="11632" ht="15.75" customHeight="1">
      <c r="E11632" s="1" t="s">
        <v>1106</v>
      </c>
    </row>
    <row r="11633" ht="15.75" customHeight="1">
      <c r="E11633" s="1" t="s">
        <v>1106</v>
      </c>
    </row>
    <row r="11634" ht="15.75" customHeight="1">
      <c r="E11634" s="1" t="s">
        <v>1106</v>
      </c>
    </row>
    <row r="11635" ht="15.75" customHeight="1">
      <c r="E11635" s="1" t="s">
        <v>1106</v>
      </c>
    </row>
    <row r="11636" ht="15.75" customHeight="1">
      <c r="E11636" s="1" t="s">
        <v>1106</v>
      </c>
    </row>
    <row r="11637" ht="15.75" customHeight="1">
      <c r="E11637" s="1" t="s">
        <v>1106</v>
      </c>
    </row>
    <row r="11638" ht="15.75" customHeight="1">
      <c r="E11638" s="1" t="s">
        <v>1106</v>
      </c>
    </row>
    <row r="11639" ht="15.75" customHeight="1">
      <c r="E11639" s="1" t="s">
        <v>1106</v>
      </c>
    </row>
    <row r="11640" ht="15.75" customHeight="1">
      <c r="E11640" s="1" t="s">
        <v>1106</v>
      </c>
    </row>
    <row r="11641" ht="15.75" customHeight="1">
      <c r="E11641" s="1" t="s">
        <v>1106</v>
      </c>
    </row>
    <row r="11642" ht="15.75" customHeight="1">
      <c r="E11642" s="1" t="s">
        <v>1106</v>
      </c>
    </row>
    <row r="11643" ht="15.75" customHeight="1">
      <c r="E11643" s="1" t="s">
        <v>1106</v>
      </c>
    </row>
    <row r="11644" ht="15.75" customHeight="1">
      <c r="E11644" s="1" t="s">
        <v>1106</v>
      </c>
    </row>
    <row r="11645" ht="15.75" customHeight="1">
      <c r="E11645" s="1" t="s">
        <v>1106</v>
      </c>
    </row>
    <row r="11646" ht="15.75" customHeight="1">
      <c r="E11646" s="1" t="s">
        <v>1106</v>
      </c>
    </row>
    <row r="11647" ht="15.75" customHeight="1">
      <c r="E11647" s="1" t="s">
        <v>1106</v>
      </c>
    </row>
    <row r="11648" ht="15.75" customHeight="1">
      <c r="E11648" s="1" t="s">
        <v>1106</v>
      </c>
    </row>
    <row r="11649" ht="15.75" customHeight="1">
      <c r="E11649" s="1" t="s">
        <v>1106</v>
      </c>
    </row>
    <row r="11650" ht="15.75" customHeight="1">
      <c r="E11650" s="1" t="s">
        <v>1106</v>
      </c>
    </row>
    <row r="11651" ht="15.75" customHeight="1">
      <c r="E11651" s="1" t="s">
        <v>1106</v>
      </c>
    </row>
    <row r="11652" ht="15.75" customHeight="1">
      <c r="E11652" s="1" t="s">
        <v>1106</v>
      </c>
    </row>
    <row r="11653" ht="15.75" customHeight="1">
      <c r="E11653" s="1" t="s">
        <v>1106</v>
      </c>
    </row>
    <row r="11654" ht="15.75" customHeight="1">
      <c r="E11654" s="1" t="s">
        <v>1106</v>
      </c>
    </row>
    <row r="11655" ht="15.75" customHeight="1">
      <c r="E11655" s="1" t="s">
        <v>1106</v>
      </c>
    </row>
    <row r="11656" ht="15.75" customHeight="1">
      <c r="E11656" s="1" t="s">
        <v>1106</v>
      </c>
    </row>
    <row r="11657" ht="15.75" customHeight="1">
      <c r="E11657" s="1" t="s">
        <v>1106</v>
      </c>
    </row>
    <row r="11658" ht="15.75" customHeight="1">
      <c r="E11658" s="1" t="s">
        <v>1106</v>
      </c>
    </row>
    <row r="11659" ht="15.75" customHeight="1">
      <c r="E11659" s="1" t="s">
        <v>1106</v>
      </c>
    </row>
    <row r="11660" ht="15.75" customHeight="1">
      <c r="E11660" s="1" t="s">
        <v>1106</v>
      </c>
    </row>
    <row r="11661" ht="15.75" customHeight="1">
      <c r="E11661" s="1" t="s">
        <v>1106</v>
      </c>
    </row>
    <row r="11662" ht="15.75" customHeight="1">
      <c r="E11662" s="1" t="s">
        <v>1106</v>
      </c>
    </row>
    <row r="11663" ht="15.75" customHeight="1">
      <c r="E11663" s="1" t="s">
        <v>1106</v>
      </c>
    </row>
    <row r="11664" ht="15.75" customHeight="1">
      <c r="E11664" s="1" t="s">
        <v>1106</v>
      </c>
    </row>
    <row r="11665" ht="15.75" customHeight="1">
      <c r="E11665" s="1" t="s">
        <v>1106</v>
      </c>
    </row>
    <row r="11666" ht="15.75" customHeight="1">
      <c r="E11666" s="1" t="s">
        <v>1106</v>
      </c>
    </row>
    <row r="11667" ht="15.75" customHeight="1">
      <c r="E11667" s="1" t="s">
        <v>1106</v>
      </c>
    </row>
    <row r="11668" ht="15.75" customHeight="1">
      <c r="E11668" s="1" t="s">
        <v>1106</v>
      </c>
    </row>
    <row r="11669" ht="15.75" customHeight="1">
      <c r="E11669" s="1" t="s">
        <v>1106</v>
      </c>
    </row>
    <row r="11670" ht="15.75" customHeight="1">
      <c r="E11670" s="1" t="s">
        <v>1106</v>
      </c>
    </row>
    <row r="11671" ht="15.75" customHeight="1">
      <c r="E11671" s="1" t="s">
        <v>1106</v>
      </c>
    </row>
    <row r="11672" ht="15.75" customHeight="1">
      <c r="E11672" s="1" t="s">
        <v>1106</v>
      </c>
    </row>
    <row r="11673" ht="15.75" customHeight="1">
      <c r="E11673" s="1" t="s">
        <v>1106</v>
      </c>
    </row>
    <row r="11674" ht="15.75" customHeight="1">
      <c r="E11674" s="1" t="s">
        <v>1106</v>
      </c>
    </row>
    <row r="11675" ht="15.75" customHeight="1">
      <c r="E11675" s="1" t="s">
        <v>1106</v>
      </c>
    </row>
    <row r="11676" ht="15.75" customHeight="1">
      <c r="E11676" s="1" t="s">
        <v>1106</v>
      </c>
    </row>
    <row r="11677" ht="15.75" customHeight="1">
      <c r="E11677" s="1" t="s">
        <v>1106</v>
      </c>
    </row>
    <row r="11678" ht="15.75" customHeight="1">
      <c r="E11678" s="1" t="s">
        <v>1106</v>
      </c>
    </row>
    <row r="11679" ht="15.75" customHeight="1">
      <c r="E11679" s="1" t="s">
        <v>1106</v>
      </c>
    </row>
    <row r="11680" ht="15.75" customHeight="1">
      <c r="E11680" s="1" t="s">
        <v>1106</v>
      </c>
    </row>
    <row r="11681" ht="15.75" customHeight="1">
      <c r="E11681" s="1" t="s">
        <v>1106</v>
      </c>
    </row>
    <row r="11682" ht="15.75" customHeight="1">
      <c r="E11682" s="1" t="s">
        <v>1106</v>
      </c>
    </row>
    <row r="11683" ht="15.75" customHeight="1">
      <c r="E11683" s="1" t="s">
        <v>1106</v>
      </c>
    </row>
    <row r="11684" ht="15.75" customHeight="1">
      <c r="E11684" s="1" t="s">
        <v>1106</v>
      </c>
    </row>
    <row r="11685" ht="15.75" customHeight="1">
      <c r="E11685" s="1" t="s">
        <v>1106</v>
      </c>
    </row>
    <row r="11686" ht="15.75" customHeight="1">
      <c r="E11686" s="1" t="s">
        <v>1106</v>
      </c>
    </row>
    <row r="11687" ht="15.75" customHeight="1">
      <c r="E11687" s="1" t="s">
        <v>1106</v>
      </c>
    </row>
    <row r="11688" ht="15.75" customHeight="1">
      <c r="E11688" s="1" t="s">
        <v>1106</v>
      </c>
    </row>
    <row r="11689" ht="15.75" customHeight="1">
      <c r="E11689" s="1" t="s">
        <v>1106</v>
      </c>
    </row>
    <row r="11690" ht="15.75" customHeight="1">
      <c r="E11690" s="1" t="s">
        <v>1106</v>
      </c>
    </row>
    <row r="11691" ht="15.75" customHeight="1">
      <c r="E11691" s="1" t="s">
        <v>1106</v>
      </c>
    </row>
    <row r="11692" ht="15.75" customHeight="1">
      <c r="E11692" s="1" t="s">
        <v>1106</v>
      </c>
    </row>
    <row r="11693" ht="15.75" customHeight="1">
      <c r="E11693" s="1" t="s">
        <v>1106</v>
      </c>
    </row>
    <row r="11694" ht="15.75" customHeight="1">
      <c r="E11694" s="1" t="s">
        <v>1106</v>
      </c>
    </row>
    <row r="11695" ht="15.75" customHeight="1">
      <c r="E11695" s="1" t="s">
        <v>1106</v>
      </c>
    </row>
    <row r="11696" ht="15.75" customHeight="1">
      <c r="E11696" s="1" t="s">
        <v>1106</v>
      </c>
    </row>
    <row r="11697" ht="15.75" customHeight="1">
      <c r="E11697" s="1" t="s">
        <v>1106</v>
      </c>
    </row>
    <row r="11698" ht="15.75" customHeight="1">
      <c r="E11698" s="1" t="s">
        <v>1106</v>
      </c>
    </row>
    <row r="11699" ht="15.75" customHeight="1">
      <c r="E11699" s="1" t="s">
        <v>1106</v>
      </c>
    </row>
    <row r="11700" ht="15.75" customHeight="1">
      <c r="E11700" s="1" t="s">
        <v>1106</v>
      </c>
    </row>
    <row r="11701" ht="15.75" customHeight="1">
      <c r="E11701" s="1" t="s">
        <v>1106</v>
      </c>
    </row>
    <row r="11702" ht="15.75" customHeight="1">
      <c r="E11702" s="1" t="s">
        <v>1106</v>
      </c>
    </row>
    <row r="11703" ht="15.75" customHeight="1">
      <c r="E11703" s="1" t="s">
        <v>1106</v>
      </c>
    </row>
    <row r="11704" ht="15.75" customHeight="1">
      <c r="E11704" s="1" t="s">
        <v>1106</v>
      </c>
    </row>
    <row r="11705" ht="15.75" customHeight="1">
      <c r="E11705" s="1" t="s">
        <v>1106</v>
      </c>
    </row>
    <row r="11706" ht="15.75" customHeight="1">
      <c r="E11706" s="1" t="s">
        <v>1106</v>
      </c>
    </row>
    <row r="11707" ht="15.75" customHeight="1">
      <c r="E11707" s="1" t="s">
        <v>1106</v>
      </c>
    </row>
    <row r="11708" ht="15.75" customHeight="1">
      <c r="E11708" s="1" t="s">
        <v>1106</v>
      </c>
    </row>
    <row r="11709" ht="15.75" customHeight="1">
      <c r="E11709" s="1" t="s">
        <v>1106</v>
      </c>
    </row>
    <row r="11710" ht="15.75" customHeight="1">
      <c r="E11710" s="1" t="s">
        <v>1106</v>
      </c>
    </row>
    <row r="11711" ht="15.75" customHeight="1">
      <c r="E11711" s="1" t="s">
        <v>1106</v>
      </c>
    </row>
    <row r="11712" ht="15.75" customHeight="1">
      <c r="E11712" s="1" t="s">
        <v>1106</v>
      </c>
    </row>
    <row r="11713" ht="15.75" customHeight="1">
      <c r="E11713" s="1" t="s">
        <v>1106</v>
      </c>
    </row>
    <row r="11714" ht="15.75" customHeight="1">
      <c r="E11714" s="1" t="s">
        <v>1106</v>
      </c>
    </row>
    <row r="11715" ht="15.75" customHeight="1">
      <c r="E11715" s="1" t="s">
        <v>1106</v>
      </c>
    </row>
    <row r="11716" ht="15.75" customHeight="1">
      <c r="E11716" s="1" t="s">
        <v>1106</v>
      </c>
    </row>
    <row r="11717" ht="15.75" customHeight="1">
      <c r="E11717" s="1" t="s">
        <v>1106</v>
      </c>
    </row>
    <row r="11718" ht="15.75" customHeight="1">
      <c r="E11718" s="1" t="s">
        <v>1106</v>
      </c>
    </row>
    <row r="11719" ht="15.75" customHeight="1">
      <c r="E11719" s="1" t="s">
        <v>1106</v>
      </c>
    </row>
    <row r="11720" ht="15.75" customHeight="1">
      <c r="E11720" s="1" t="s">
        <v>1106</v>
      </c>
    </row>
    <row r="11721" ht="15.75" customHeight="1">
      <c r="E11721" s="1" t="s">
        <v>1106</v>
      </c>
    </row>
    <row r="11722" ht="15.75" customHeight="1">
      <c r="E11722" s="1" t="s">
        <v>1106</v>
      </c>
    </row>
    <row r="11723" ht="15.75" customHeight="1">
      <c r="E11723" s="1" t="s">
        <v>1106</v>
      </c>
    </row>
    <row r="11724" ht="15.75" customHeight="1">
      <c r="E11724" s="1" t="s">
        <v>1106</v>
      </c>
    </row>
    <row r="11725" ht="15.75" customHeight="1">
      <c r="E11725" s="1" t="s">
        <v>1106</v>
      </c>
    </row>
    <row r="11726" ht="15.75" customHeight="1">
      <c r="E11726" s="1" t="s">
        <v>1106</v>
      </c>
    </row>
    <row r="11727" ht="15.75" customHeight="1">
      <c r="E11727" s="1" t="s">
        <v>1106</v>
      </c>
    </row>
    <row r="11728" ht="15.75" customHeight="1">
      <c r="E11728" s="1" t="s">
        <v>1106</v>
      </c>
    </row>
    <row r="11729" ht="15.75" customHeight="1">
      <c r="E11729" s="1" t="s">
        <v>1106</v>
      </c>
    </row>
    <row r="11730" ht="15.75" customHeight="1">
      <c r="E11730" s="1" t="s">
        <v>1106</v>
      </c>
    </row>
    <row r="11731" ht="15.75" customHeight="1">
      <c r="E11731" s="1" t="s">
        <v>1106</v>
      </c>
    </row>
    <row r="11732" ht="15.75" customHeight="1">
      <c r="E11732" s="1" t="s">
        <v>1106</v>
      </c>
    </row>
    <row r="11733" ht="15.75" customHeight="1">
      <c r="E11733" s="1" t="s">
        <v>1106</v>
      </c>
    </row>
    <row r="11734" ht="15.75" customHeight="1">
      <c r="E11734" s="1" t="s">
        <v>1106</v>
      </c>
    </row>
    <row r="11735" ht="15.75" customHeight="1">
      <c r="E11735" s="1" t="s">
        <v>1106</v>
      </c>
    </row>
    <row r="11736" ht="15.75" customHeight="1">
      <c r="E11736" s="1" t="s">
        <v>1106</v>
      </c>
    </row>
    <row r="11737" ht="15.75" customHeight="1">
      <c r="E11737" s="1" t="s">
        <v>1106</v>
      </c>
    </row>
    <row r="11738" ht="15.75" customHeight="1">
      <c r="E11738" s="1" t="s">
        <v>1106</v>
      </c>
    </row>
    <row r="11739" ht="15.75" customHeight="1">
      <c r="E11739" s="1" t="s">
        <v>1106</v>
      </c>
    </row>
    <row r="11740" ht="15.75" customHeight="1">
      <c r="E11740" s="1" t="s">
        <v>1106</v>
      </c>
    </row>
    <row r="11741" ht="15.75" customHeight="1">
      <c r="E11741" s="1" t="s">
        <v>1106</v>
      </c>
    </row>
    <row r="11742" ht="15.75" customHeight="1">
      <c r="E11742" s="1" t="s">
        <v>1106</v>
      </c>
    </row>
    <row r="11743" ht="15.75" customHeight="1">
      <c r="E11743" s="1" t="s">
        <v>1106</v>
      </c>
    </row>
    <row r="11744" ht="15.75" customHeight="1">
      <c r="E11744" s="1" t="s">
        <v>1106</v>
      </c>
    </row>
    <row r="11745" ht="15.75" customHeight="1">
      <c r="E11745" s="1" t="s">
        <v>1106</v>
      </c>
    </row>
    <row r="11746" ht="15.75" customHeight="1">
      <c r="E11746" s="1" t="s">
        <v>1106</v>
      </c>
    </row>
    <row r="11747" ht="15.75" customHeight="1">
      <c r="E11747" s="1" t="s">
        <v>1106</v>
      </c>
    </row>
    <row r="11748" ht="15.75" customHeight="1">
      <c r="E11748" s="1" t="s">
        <v>1106</v>
      </c>
    </row>
    <row r="11749" ht="15.75" customHeight="1">
      <c r="E11749" s="1" t="s">
        <v>1106</v>
      </c>
    </row>
    <row r="11750" ht="15.75" customHeight="1">
      <c r="E11750" s="1" t="s">
        <v>1106</v>
      </c>
    </row>
    <row r="11751" ht="15.75" customHeight="1">
      <c r="E11751" s="1" t="s">
        <v>1106</v>
      </c>
    </row>
    <row r="11752" ht="15.75" customHeight="1">
      <c r="E11752" s="1" t="s">
        <v>1106</v>
      </c>
    </row>
    <row r="11753" ht="15.75" customHeight="1">
      <c r="E11753" s="1" t="s">
        <v>1106</v>
      </c>
    </row>
    <row r="11754" ht="15.75" customHeight="1">
      <c r="E11754" s="1" t="s">
        <v>1106</v>
      </c>
    </row>
    <row r="11755" ht="15.75" customHeight="1">
      <c r="E11755" s="1" t="s">
        <v>1106</v>
      </c>
    </row>
    <row r="11756" ht="15.75" customHeight="1">
      <c r="E11756" s="1" t="s">
        <v>1106</v>
      </c>
    </row>
    <row r="11757" ht="15.75" customHeight="1">
      <c r="E11757" s="1" t="s">
        <v>1106</v>
      </c>
    </row>
    <row r="11758" ht="15.75" customHeight="1">
      <c r="E11758" s="1" t="s">
        <v>1106</v>
      </c>
    </row>
    <row r="11759" ht="15.75" customHeight="1">
      <c r="E11759" s="1" t="s">
        <v>1106</v>
      </c>
    </row>
    <row r="11760" ht="15.75" customHeight="1">
      <c r="E11760" s="1" t="s">
        <v>1106</v>
      </c>
    </row>
    <row r="11761" ht="15.75" customHeight="1">
      <c r="E11761" s="1" t="s">
        <v>1106</v>
      </c>
    </row>
    <row r="11762" ht="15.75" customHeight="1">
      <c r="E11762" s="1" t="s">
        <v>1106</v>
      </c>
    </row>
    <row r="11763" ht="15.75" customHeight="1">
      <c r="E11763" s="1" t="s">
        <v>1106</v>
      </c>
    </row>
    <row r="11764" ht="15.75" customHeight="1">
      <c r="E11764" s="1" t="s">
        <v>1106</v>
      </c>
    </row>
    <row r="11765" ht="15.75" customHeight="1">
      <c r="E11765" s="1" t="s">
        <v>1106</v>
      </c>
    </row>
    <row r="11766" ht="15.75" customHeight="1">
      <c r="E11766" s="1" t="s">
        <v>1106</v>
      </c>
    </row>
    <row r="11767" ht="15.75" customHeight="1">
      <c r="E11767" s="1" t="s">
        <v>1106</v>
      </c>
    </row>
    <row r="11768" ht="15.75" customHeight="1">
      <c r="E11768" s="1" t="s">
        <v>1106</v>
      </c>
    </row>
    <row r="11769" ht="15.75" customHeight="1">
      <c r="E11769" s="1" t="s">
        <v>1106</v>
      </c>
    </row>
    <row r="11770" ht="15.75" customHeight="1">
      <c r="E11770" s="1" t="s">
        <v>1106</v>
      </c>
    </row>
    <row r="11771" ht="15.75" customHeight="1">
      <c r="E11771" s="1" t="s">
        <v>1106</v>
      </c>
    </row>
    <row r="11772" ht="15.75" customHeight="1">
      <c r="E11772" s="1" t="s">
        <v>1106</v>
      </c>
    </row>
    <row r="11773" ht="15.75" customHeight="1">
      <c r="E11773" s="1" t="s">
        <v>1106</v>
      </c>
    </row>
    <row r="11774" ht="15.75" customHeight="1">
      <c r="E11774" s="1" t="s">
        <v>1106</v>
      </c>
    </row>
    <row r="11775" ht="15.75" customHeight="1">
      <c r="E11775" s="1" t="s">
        <v>1106</v>
      </c>
    </row>
    <row r="11776" ht="15.75" customHeight="1">
      <c r="E11776" s="1" t="s">
        <v>1106</v>
      </c>
    </row>
    <row r="11777" ht="15.75" customHeight="1">
      <c r="E11777" s="1" t="s">
        <v>1106</v>
      </c>
    </row>
    <row r="11778" ht="15.75" customHeight="1">
      <c r="E11778" s="1" t="s">
        <v>1106</v>
      </c>
    </row>
    <row r="11779" ht="15.75" customHeight="1">
      <c r="E11779" s="1" t="s">
        <v>1106</v>
      </c>
    </row>
    <row r="11780" ht="15.75" customHeight="1">
      <c r="E11780" s="1" t="s">
        <v>1106</v>
      </c>
    </row>
    <row r="11781" ht="15.75" customHeight="1">
      <c r="E11781" s="1" t="s">
        <v>1106</v>
      </c>
    </row>
    <row r="11782" ht="15.75" customHeight="1">
      <c r="E11782" s="1" t="s">
        <v>1106</v>
      </c>
    </row>
    <row r="11783" ht="15.75" customHeight="1">
      <c r="E11783" s="1" t="s">
        <v>1106</v>
      </c>
    </row>
    <row r="11784" ht="15.75" customHeight="1">
      <c r="E11784" s="1" t="s">
        <v>1106</v>
      </c>
    </row>
    <row r="11785" ht="15.75" customHeight="1">
      <c r="E11785" s="1" t="s">
        <v>1106</v>
      </c>
    </row>
    <row r="11786" ht="15.75" customHeight="1">
      <c r="E11786" s="1" t="s">
        <v>1106</v>
      </c>
    </row>
    <row r="11787" ht="15.75" customHeight="1">
      <c r="E11787" s="1" t="s">
        <v>1106</v>
      </c>
    </row>
    <row r="11788" ht="15.75" customHeight="1">
      <c r="E11788" s="1" t="s">
        <v>1106</v>
      </c>
    </row>
    <row r="11789" ht="15.75" customHeight="1">
      <c r="E11789" s="1" t="s">
        <v>1106</v>
      </c>
    </row>
    <row r="11790" ht="15.75" customHeight="1">
      <c r="E11790" s="1" t="s">
        <v>1106</v>
      </c>
    </row>
    <row r="11791" ht="15.75" customHeight="1">
      <c r="E11791" s="1" t="s">
        <v>1106</v>
      </c>
    </row>
    <row r="11792" ht="15.75" customHeight="1">
      <c r="E11792" s="1" t="s">
        <v>1106</v>
      </c>
    </row>
    <row r="11793" ht="15.75" customHeight="1">
      <c r="E11793" s="1" t="s">
        <v>1106</v>
      </c>
    </row>
    <row r="11794" ht="15.75" customHeight="1">
      <c r="E11794" s="1" t="s">
        <v>1106</v>
      </c>
    </row>
    <row r="11795" ht="15.75" customHeight="1">
      <c r="E11795" s="1" t="s">
        <v>1106</v>
      </c>
    </row>
    <row r="11796" ht="15.75" customHeight="1">
      <c r="E11796" s="1" t="s">
        <v>1106</v>
      </c>
    </row>
    <row r="11797" ht="15.75" customHeight="1">
      <c r="E11797" s="1" t="s">
        <v>1106</v>
      </c>
    </row>
    <row r="11798" ht="15.75" customHeight="1">
      <c r="E11798" s="1" t="s">
        <v>1106</v>
      </c>
    </row>
    <row r="11799" ht="15.75" customHeight="1">
      <c r="E11799" s="1" t="s">
        <v>1106</v>
      </c>
    </row>
    <row r="11800" ht="15.75" customHeight="1">
      <c r="E11800" s="1" t="s">
        <v>1106</v>
      </c>
    </row>
    <row r="11801" ht="15.75" customHeight="1">
      <c r="E11801" s="1" t="s">
        <v>1106</v>
      </c>
    </row>
    <row r="11802" ht="15.75" customHeight="1">
      <c r="E11802" s="1" t="s">
        <v>1106</v>
      </c>
    </row>
    <row r="11803" ht="15.75" customHeight="1">
      <c r="E11803" s="1" t="s">
        <v>1106</v>
      </c>
    </row>
    <row r="11804" ht="15.75" customHeight="1">
      <c r="E11804" s="1" t="s">
        <v>1106</v>
      </c>
    </row>
    <row r="11805" ht="15.75" customHeight="1">
      <c r="E11805" s="1" t="s">
        <v>1106</v>
      </c>
    </row>
    <row r="11806" ht="15.75" customHeight="1">
      <c r="E11806" s="1" t="s">
        <v>1106</v>
      </c>
    </row>
    <row r="11807" ht="15.75" customHeight="1">
      <c r="E11807" s="1" t="s">
        <v>1106</v>
      </c>
    </row>
    <row r="11808" ht="15.75" customHeight="1">
      <c r="E11808" s="1" t="s">
        <v>1106</v>
      </c>
    </row>
    <row r="11809" ht="15.75" customHeight="1">
      <c r="E11809" s="1" t="s">
        <v>1106</v>
      </c>
    </row>
    <row r="11810" ht="15.75" customHeight="1">
      <c r="E11810" s="1" t="s">
        <v>1106</v>
      </c>
    </row>
    <row r="11811" ht="15.75" customHeight="1">
      <c r="E11811" s="1" t="s">
        <v>1106</v>
      </c>
    </row>
    <row r="11812" ht="15.75" customHeight="1">
      <c r="E11812" s="1" t="s">
        <v>1106</v>
      </c>
    </row>
    <row r="11813" ht="15.75" customHeight="1">
      <c r="E11813" s="1" t="s">
        <v>1106</v>
      </c>
    </row>
    <row r="11814" ht="15.75" customHeight="1">
      <c r="E11814" s="1" t="s">
        <v>1106</v>
      </c>
    </row>
    <row r="11815" ht="15.75" customHeight="1">
      <c r="E11815" s="1" t="s">
        <v>1106</v>
      </c>
    </row>
    <row r="11816" ht="15.75" customHeight="1">
      <c r="E11816" s="1" t="s">
        <v>1106</v>
      </c>
    </row>
    <row r="11817" ht="15.75" customHeight="1">
      <c r="E11817" s="1" t="s">
        <v>1106</v>
      </c>
    </row>
    <row r="11818" ht="15.75" customHeight="1">
      <c r="E11818" s="1" t="s">
        <v>1106</v>
      </c>
    </row>
    <row r="11819" ht="15.75" customHeight="1">
      <c r="E11819" s="1" t="s">
        <v>1106</v>
      </c>
    </row>
    <row r="11820" ht="15.75" customHeight="1">
      <c r="E11820" s="1" t="s">
        <v>1106</v>
      </c>
    </row>
    <row r="11821" ht="15.75" customHeight="1">
      <c r="E11821" s="1" t="s">
        <v>1106</v>
      </c>
    </row>
    <row r="11822" ht="15.75" customHeight="1">
      <c r="E11822" s="1" t="s">
        <v>1106</v>
      </c>
    </row>
    <row r="11823" ht="15.75" customHeight="1">
      <c r="E11823" s="1" t="s">
        <v>1106</v>
      </c>
    </row>
    <row r="11824" ht="15.75" customHeight="1">
      <c r="E11824" s="1" t="s">
        <v>1106</v>
      </c>
    </row>
    <row r="11825" ht="15.75" customHeight="1">
      <c r="E11825" s="1" t="s">
        <v>1106</v>
      </c>
    </row>
    <row r="11826" ht="15.75" customHeight="1">
      <c r="E11826" s="1" t="s">
        <v>1106</v>
      </c>
    </row>
    <row r="11827" ht="15.75" customHeight="1">
      <c r="E11827" s="1" t="s">
        <v>1106</v>
      </c>
    </row>
    <row r="11828" ht="15.75" customHeight="1">
      <c r="E11828" s="1" t="s">
        <v>1106</v>
      </c>
    </row>
    <row r="11829" ht="15.75" customHeight="1">
      <c r="E11829" s="1" t="s">
        <v>1106</v>
      </c>
    </row>
    <row r="11830" ht="15.75" customHeight="1">
      <c r="E11830" s="1" t="s">
        <v>1106</v>
      </c>
    </row>
    <row r="11831" ht="15.75" customHeight="1">
      <c r="E11831" s="1" t="s">
        <v>1106</v>
      </c>
    </row>
    <row r="11832" ht="15.75" customHeight="1">
      <c r="E11832" s="1" t="s">
        <v>1106</v>
      </c>
    </row>
    <row r="11833" ht="15.75" customHeight="1">
      <c r="E11833" s="1" t="s">
        <v>1106</v>
      </c>
    </row>
    <row r="11834" ht="15.75" customHeight="1">
      <c r="E11834" s="1" t="s">
        <v>1106</v>
      </c>
    </row>
    <row r="11835" ht="15.75" customHeight="1">
      <c r="E11835" s="1" t="s">
        <v>1106</v>
      </c>
    </row>
    <row r="11836" ht="15.75" customHeight="1">
      <c r="E11836" s="1" t="s">
        <v>1106</v>
      </c>
    </row>
    <row r="11837" ht="15.75" customHeight="1">
      <c r="E11837" s="1" t="s">
        <v>1106</v>
      </c>
    </row>
    <row r="11838" ht="15.75" customHeight="1">
      <c r="E11838" s="1" t="s">
        <v>1106</v>
      </c>
    </row>
    <row r="11839" ht="15.75" customHeight="1">
      <c r="E11839" s="1" t="s">
        <v>1106</v>
      </c>
    </row>
    <row r="11840" ht="15.75" customHeight="1">
      <c r="E11840" s="1" t="s">
        <v>1106</v>
      </c>
    </row>
    <row r="11841" ht="15.75" customHeight="1">
      <c r="E11841" s="1" t="s">
        <v>1106</v>
      </c>
    </row>
    <row r="11842" ht="15.75" customHeight="1">
      <c r="E11842" s="1" t="s">
        <v>1106</v>
      </c>
    </row>
    <row r="11843" ht="15.75" customHeight="1">
      <c r="E11843" s="1" t="s">
        <v>1106</v>
      </c>
    </row>
    <row r="11844" ht="15.75" customHeight="1">
      <c r="E11844" s="1" t="s">
        <v>1106</v>
      </c>
    </row>
    <row r="11845" ht="15.75" customHeight="1">
      <c r="E11845" s="1" t="s">
        <v>1106</v>
      </c>
    </row>
    <row r="11846" ht="15.75" customHeight="1">
      <c r="E11846" s="1" t="s">
        <v>1106</v>
      </c>
    </row>
    <row r="11847" ht="15.75" customHeight="1">
      <c r="E11847" s="1" t="s">
        <v>1106</v>
      </c>
    </row>
    <row r="11848" ht="15.75" customHeight="1">
      <c r="E11848" s="1" t="s">
        <v>1106</v>
      </c>
    </row>
    <row r="11849" ht="15.75" customHeight="1">
      <c r="E11849" s="1" t="s">
        <v>1106</v>
      </c>
    </row>
    <row r="11850" ht="15.75" customHeight="1">
      <c r="E11850" s="1" t="s">
        <v>1106</v>
      </c>
    </row>
    <row r="11851" ht="15.75" customHeight="1">
      <c r="E11851" s="1" t="s">
        <v>1106</v>
      </c>
    </row>
    <row r="11852" ht="15.75" customHeight="1">
      <c r="E11852" s="1" t="s">
        <v>1106</v>
      </c>
    </row>
    <row r="11853" ht="15.75" customHeight="1">
      <c r="E11853" s="1" t="s">
        <v>1106</v>
      </c>
    </row>
    <row r="11854" ht="15.75" customHeight="1">
      <c r="E11854" s="1" t="s">
        <v>1106</v>
      </c>
    </row>
    <row r="11855" ht="15.75" customHeight="1">
      <c r="E11855" s="1" t="s">
        <v>1106</v>
      </c>
    </row>
    <row r="11856" ht="15.75" customHeight="1">
      <c r="E11856" s="1" t="s">
        <v>1106</v>
      </c>
    </row>
    <row r="11857" ht="15.75" customHeight="1">
      <c r="E11857" s="1" t="s">
        <v>1106</v>
      </c>
    </row>
    <row r="11858" ht="15.75" customHeight="1">
      <c r="E11858" s="1" t="s">
        <v>1106</v>
      </c>
    </row>
    <row r="11859" ht="15.75" customHeight="1">
      <c r="E11859" s="1" t="s">
        <v>1106</v>
      </c>
    </row>
    <row r="11860" ht="15.75" customHeight="1">
      <c r="E11860" s="1" t="s">
        <v>1106</v>
      </c>
    </row>
    <row r="11861" ht="15.75" customHeight="1">
      <c r="E11861" s="1" t="s">
        <v>1106</v>
      </c>
    </row>
    <row r="11862" ht="15.75" customHeight="1">
      <c r="E11862" s="1" t="s">
        <v>1106</v>
      </c>
    </row>
    <row r="11863" ht="15.75" customHeight="1">
      <c r="E11863" s="1" t="s">
        <v>1106</v>
      </c>
    </row>
    <row r="11864" ht="15.75" customHeight="1">
      <c r="E11864" s="1" t="s">
        <v>1106</v>
      </c>
    </row>
    <row r="11865" ht="15.75" customHeight="1">
      <c r="E11865" s="1" t="s">
        <v>1106</v>
      </c>
    </row>
    <row r="11866" ht="15.75" customHeight="1">
      <c r="E11866" s="1" t="s">
        <v>1106</v>
      </c>
    </row>
    <row r="11867" ht="15.75" customHeight="1">
      <c r="E11867" s="1" t="s">
        <v>1106</v>
      </c>
    </row>
    <row r="11868" ht="15.75" customHeight="1">
      <c r="E11868" s="1" t="s">
        <v>1106</v>
      </c>
    </row>
    <row r="11869" ht="15.75" customHeight="1">
      <c r="E11869" s="1" t="s">
        <v>1106</v>
      </c>
    </row>
    <row r="11870" ht="15.75" customHeight="1">
      <c r="E11870" s="1" t="s">
        <v>1106</v>
      </c>
    </row>
    <row r="11871" ht="15.75" customHeight="1">
      <c r="E11871" s="1" t="s">
        <v>1106</v>
      </c>
    </row>
    <row r="11872" ht="15.75" customHeight="1">
      <c r="E11872" s="1" t="s">
        <v>1106</v>
      </c>
    </row>
    <row r="11873" ht="15.75" customHeight="1">
      <c r="E11873" s="1" t="s">
        <v>1106</v>
      </c>
    </row>
    <row r="11874" ht="15.75" customHeight="1">
      <c r="E11874" s="1" t="s">
        <v>1106</v>
      </c>
    </row>
    <row r="11875" ht="15.75" customHeight="1">
      <c r="E11875" s="1" t="s">
        <v>1106</v>
      </c>
    </row>
    <row r="11876" ht="15.75" customHeight="1">
      <c r="E11876" s="1" t="s">
        <v>1106</v>
      </c>
    </row>
    <row r="11877" ht="15.75" customHeight="1">
      <c r="E11877" s="1" t="s">
        <v>1106</v>
      </c>
    </row>
    <row r="11878" ht="15.75" customHeight="1">
      <c r="E11878" s="1" t="s">
        <v>1106</v>
      </c>
    </row>
    <row r="11879" ht="15.75" customHeight="1">
      <c r="E11879" s="1" t="s">
        <v>1106</v>
      </c>
    </row>
    <row r="11880" ht="15.75" customHeight="1">
      <c r="E11880" s="1" t="s">
        <v>1106</v>
      </c>
    </row>
    <row r="11881" ht="15.75" customHeight="1">
      <c r="E11881" s="1" t="s">
        <v>1106</v>
      </c>
    </row>
    <row r="11882" ht="15.75" customHeight="1">
      <c r="E11882" s="1" t="s">
        <v>1106</v>
      </c>
    </row>
    <row r="11883" ht="15.75" customHeight="1">
      <c r="E11883" s="1" t="s">
        <v>1106</v>
      </c>
    </row>
    <row r="11884" ht="15.75" customHeight="1">
      <c r="E11884" s="1" t="s">
        <v>1106</v>
      </c>
    </row>
    <row r="11885" ht="15.75" customHeight="1">
      <c r="E11885" s="1" t="s">
        <v>1106</v>
      </c>
    </row>
    <row r="11886" ht="15.75" customHeight="1">
      <c r="E11886" s="1" t="s">
        <v>1106</v>
      </c>
    </row>
    <row r="11887" ht="15.75" customHeight="1">
      <c r="E11887" s="1" t="s">
        <v>1106</v>
      </c>
    </row>
    <row r="11888" ht="15.75" customHeight="1">
      <c r="E11888" s="1" t="s">
        <v>1106</v>
      </c>
    </row>
    <row r="11889" ht="15.75" customHeight="1">
      <c r="E11889" s="1" t="s">
        <v>1106</v>
      </c>
    </row>
    <row r="11890" ht="15.75" customHeight="1">
      <c r="E11890" s="1" t="s">
        <v>1106</v>
      </c>
    </row>
    <row r="11891" ht="15.75" customHeight="1">
      <c r="E11891" s="1" t="s">
        <v>1106</v>
      </c>
    </row>
    <row r="11892" ht="15.75" customHeight="1">
      <c r="E11892" s="1" t="s">
        <v>1106</v>
      </c>
    </row>
    <row r="11893" ht="15.75" customHeight="1">
      <c r="E11893" s="1" t="s">
        <v>1106</v>
      </c>
    </row>
    <row r="11894" ht="15.75" customHeight="1">
      <c r="E11894" s="1" t="s">
        <v>1106</v>
      </c>
    </row>
    <row r="11895" ht="15.75" customHeight="1">
      <c r="E11895" s="1" t="s">
        <v>1106</v>
      </c>
    </row>
    <row r="11896" ht="15.75" customHeight="1">
      <c r="E11896" s="1" t="s">
        <v>1106</v>
      </c>
    </row>
    <row r="11897" ht="15.75" customHeight="1">
      <c r="E11897" s="1" t="s">
        <v>1106</v>
      </c>
    </row>
    <row r="11898" ht="15.75" customHeight="1">
      <c r="E11898" s="1" t="s">
        <v>1106</v>
      </c>
    </row>
    <row r="11899" ht="15.75" customHeight="1">
      <c r="E11899" s="1" t="s">
        <v>1106</v>
      </c>
    </row>
    <row r="11900" ht="15.75" customHeight="1">
      <c r="E11900" s="1" t="s">
        <v>1106</v>
      </c>
    </row>
    <row r="11901" ht="15.75" customHeight="1">
      <c r="E11901" s="1" t="s">
        <v>1106</v>
      </c>
    </row>
    <row r="11902" ht="15.75" customHeight="1">
      <c r="E11902" s="1" t="s">
        <v>1106</v>
      </c>
    </row>
    <row r="11903" ht="15.75" customHeight="1">
      <c r="E11903" s="1" t="s">
        <v>1106</v>
      </c>
    </row>
    <row r="11904" ht="15.75" customHeight="1">
      <c r="E11904" s="1" t="s">
        <v>1106</v>
      </c>
    </row>
    <row r="11905" ht="15.75" customHeight="1">
      <c r="E11905" s="1" t="s">
        <v>1106</v>
      </c>
    </row>
    <row r="11906" ht="15.75" customHeight="1">
      <c r="E11906" s="1" t="s">
        <v>1106</v>
      </c>
    </row>
    <row r="11907" ht="15.75" customHeight="1">
      <c r="E11907" s="1" t="s">
        <v>1106</v>
      </c>
    </row>
    <row r="11908" ht="15.75" customHeight="1">
      <c r="E11908" s="1" t="s">
        <v>1106</v>
      </c>
    </row>
    <row r="11909" ht="15.75" customHeight="1">
      <c r="E11909" s="1" t="s">
        <v>1106</v>
      </c>
    </row>
    <row r="11910" ht="15.75" customHeight="1">
      <c r="E11910" s="1" t="s">
        <v>1106</v>
      </c>
    </row>
    <row r="11911" ht="15.75" customHeight="1">
      <c r="E11911" s="1" t="s">
        <v>1106</v>
      </c>
    </row>
    <row r="11912" ht="15.75" customHeight="1">
      <c r="E11912" s="1" t="s">
        <v>1106</v>
      </c>
    </row>
    <row r="11913" ht="15.75" customHeight="1">
      <c r="E11913" s="1" t="s">
        <v>1106</v>
      </c>
    </row>
    <row r="11914" ht="15.75" customHeight="1">
      <c r="E11914" s="1" t="s">
        <v>1106</v>
      </c>
    </row>
    <row r="11915" ht="15.75" customHeight="1">
      <c r="E11915" s="1" t="s">
        <v>1106</v>
      </c>
    </row>
    <row r="11916" ht="15.75" customHeight="1">
      <c r="E11916" s="1" t="s">
        <v>1106</v>
      </c>
    </row>
    <row r="11917" ht="15.75" customHeight="1">
      <c r="E11917" s="1" t="s">
        <v>1106</v>
      </c>
    </row>
    <row r="11918" ht="15.75" customHeight="1">
      <c r="E11918" s="1" t="s">
        <v>1106</v>
      </c>
    </row>
    <row r="11919" ht="15.75" customHeight="1">
      <c r="E11919" s="1" t="s">
        <v>1106</v>
      </c>
    </row>
    <row r="11920" ht="15.75" customHeight="1">
      <c r="E11920" s="1" t="s">
        <v>1106</v>
      </c>
    </row>
    <row r="11921" ht="15.75" customHeight="1">
      <c r="E11921" s="1" t="s">
        <v>1106</v>
      </c>
    </row>
    <row r="11922" ht="15.75" customHeight="1">
      <c r="E11922" s="1" t="s">
        <v>1106</v>
      </c>
    </row>
    <row r="11923" ht="15.75" customHeight="1">
      <c r="E11923" s="1" t="s">
        <v>1106</v>
      </c>
    </row>
    <row r="11924" ht="15.75" customHeight="1">
      <c r="E11924" s="1" t="s">
        <v>1106</v>
      </c>
    </row>
    <row r="11925" ht="15.75" customHeight="1">
      <c r="E11925" s="1" t="s">
        <v>1106</v>
      </c>
    </row>
    <row r="11926" ht="15.75" customHeight="1">
      <c r="E11926" s="1" t="s">
        <v>1106</v>
      </c>
    </row>
    <row r="11927" ht="15.75" customHeight="1">
      <c r="E11927" s="1" t="s">
        <v>1106</v>
      </c>
    </row>
    <row r="11928" ht="15.75" customHeight="1">
      <c r="E11928" s="1" t="s">
        <v>1106</v>
      </c>
    </row>
    <row r="11929" ht="15.75" customHeight="1">
      <c r="E11929" s="1" t="s">
        <v>1106</v>
      </c>
    </row>
    <row r="11930" ht="15.75" customHeight="1">
      <c r="E11930" s="1" t="s">
        <v>1106</v>
      </c>
    </row>
    <row r="11931" ht="15.75" customHeight="1">
      <c r="E11931" s="1" t="s">
        <v>1106</v>
      </c>
    </row>
    <row r="11932" ht="15.75" customHeight="1">
      <c r="E11932" s="1" t="s">
        <v>1106</v>
      </c>
    </row>
    <row r="11933" ht="15.75" customHeight="1">
      <c r="E11933" s="1" t="s">
        <v>1106</v>
      </c>
    </row>
    <row r="11934" ht="15.75" customHeight="1">
      <c r="E11934" s="1" t="s">
        <v>1106</v>
      </c>
    </row>
    <row r="11935" ht="15.75" customHeight="1">
      <c r="E11935" s="1" t="s">
        <v>1106</v>
      </c>
    </row>
    <row r="11936" ht="15.75" customHeight="1">
      <c r="E11936" s="1" t="s">
        <v>1106</v>
      </c>
    </row>
    <row r="11937" ht="15.75" customHeight="1">
      <c r="E11937" s="1" t="s">
        <v>1106</v>
      </c>
    </row>
    <row r="11938" ht="15.75" customHeight="1">
      <c r="E11938" s="1" t="s">
        <v>1106</v>
      </c>
    </row>
    <row r="11939" ht="15.75" customHeight="1">
      <c r="E11939" s="1" t="s">
        <v>1106</v>
      </c>
    </row>
    <row r="11940" ht="15.75" customHeight="1">
      <c r="E11940" s="1" t="s">
        <v>1106</v>
      </c>
    </row>
    <row r="11941" ht="15.75" customHeight="1">
      <c r="E11941" s="1" t="s">
        <v>1106</v>
      </c>
    </row>
    <row r="11942" ht="15.75" customHeight="1">
      <c r="E11942" s="1" t="s">
        <v>1106</v>
      </c>
    </row>
    <row r="11943" ht="15.75" customHeight="1">
      <c r="E11943" s="1" t="s">
        <v>1106</v>
      </c>
    </row>
    <row r="11944" ht="15.75" customHeight="1">
      <c r="E11944" s="1" t="s">
        <v>1106</v>
      </c>
    </row>
    <row r="11945" ht="15.75" customHeight="1">
      <c r="E11945" s="1" t="s">
        <v>1106</v>
      </c>
    </row>
    <row r="11946" ht="15.75" customHeight="1">
      <c r="E11946" s="1" t="s">
        <v>1106</v>
      </c>
    </row>
    <row r="11947" ht="15.75" customHeight="1">
      <c r="E11947" s="1" t="s">
        <v>1106</v>
      </c>
    </row>
    <row r="11948" ht="15.75" customHeight="1">
      <c r="E11948" s="1" t="s">
        <v>1106</v>
      </c>
    </row>
    <row r="11949" ht="15.75" customHeight="1">
      <c r="E11949" s="1" t="s">
        <v>1106</v>
      </c>
    </row>
    <row r="11950" ht="15.75" customHeight="1">
      <c r="E11950" s="1" t="s">
        <v>1106</v>
      </c>
    </row>
    <row r="11951" ht="15.75" customHeight="1">
      <c r="E11951" s="1" t="s">
        <v>1106</v>
      </c>
    </row>
    <row r="11952" ht="15.75" customHeight="1">
      <c r="E11952" s="1" t="s">
        <v>1106</v>
      </c>
    </row>
    <row r="11953" ht="15.75" customHeight="1">
      <c r="E11953" s="1" t="s">
        <v>1106</v>
      </c>
    </row>
    <row r="11954" ht="15.75" customHeight="1">
      <c r="E11954" s="1" t="s">
        <v>1106</v>
      </c>
    </row>
    <row r="11955" ht="15.75" customHeight="1">
      <c r="E11955" s="1" t="s">
        <v>1106</v>
      </c>
    </row>
    <row r="11956" ht="15.75" customHeight="1">
      <c r="E11956" s="1" t="s">
        <v>1106</v>
      </c>
    </row>
    <row r="11957" ht="15.75" customHeight="1">
      <c r="E11957" s="1" t="s">
        <v>1106</v>
      </c>
    </row>
    <row r="11958" ht="15.75" customHeight="1">
      <c r="E11958" s="1" t="s">
        <v>1106</v>
      </c>
    </row>
    <row r="11959" ht="15.75" customHeight="1">
      <c r="E11959" s="1" t="s">
        <v>1106</v>
      </c>
    </row>
    <row r="11960" ht="15.75" customHeight="1">
      <c r="E11960" s="1" t="s">
        <v>1106</v>
      </c>
    </row>
    <row r="11961" ht="15.75" customHeight="1">
      <c r="E11961" s="1" t="s">
        <v>1106</v>
      </c>
    </row>
    <row r="11962" ht="15.75" customHeight="1">
      <c r="E11962" s="1" t="s">
        <v>1106</v>
      </c>
    </row>
    <row r="11963" ht="15.75" customHeight="1">
      <c r="E11963" s="1" t="s">
        <v>1106</v>
      </c>
    </row>
    <row r="11964" ht="15.75" customHeight="1">
      <c r="E11964" s="1" t="s">
        <v>1106</v>
      </c>
    </row>
    <row r="11965" ht="15.75" customHeight="1">
      <c r="E11965" s="1" t="s">
        <v>1106</v>
      </c>
    </row>
    <row r="11966" ht="15.75" customHeight="1">
      <c r="E11966" s="1" t="s">
        <v>1106</v>
      </c>
    </row>
    <row r="11967" ht="15.75" customHeight="1">
      <c r="E11967" s="1" t="s">
        <v>1106</v>
      </c>
    </row>
    <row r="11968" ht="15.75" customHeight="1">
      <c r="E11968" s="1" t="s">
        <v>1106</v>
      </c>
    </row>
    <row r="11969" ht="15.75" customHeight="1">
      <c r="E11969" s="1" t="s">
        <v>1106</v>
      </c>
    </row>
    <row r="11970" ht="15.75" customHeight="1">
      <c r="E11970" s="1" t="s">
        <v>1106</v>
      </c>
    </row>
    <row r="11971" ht="15.75" customHeight="1">
      <c r="E11971" s="1" t="s">
        <v>1106</v>
      </c>
    </row>
    <row r="11972" ht="15.75" customHeight="1">
      <c r="E11972" s="1" t="s">
        <v>1106</v>
      </c>
    </row>
    <row r="11973" ht="15.75" customHeight="1">
      <c r="E11973" s="1" t="s">
        <v>1106</v>
      </c>
    </row>
    <row r="11974" ht="15.75" customHeight="1">
      <c r="E11974" s="1" t="s">
        <v>1106</v>
      </c>
    </row>
    <row r="11975" ht="15.75" customHeight="1">
      <c r="E11975" s="1" t="s">
        <v>1106</v>
      </c>
    </row>
    <row r="11976" ht="15.75" customHeight="1">
      <c r="E11976" s="1" t="s">
        <v>1106</v>
      </c>
    </row>
    <row r="11977" ht="15.75" customHeight="1">
      <c r="E11977" s="1" t="s">
        <v>1106</v>
      </c>
    </row>
    <row r="11978" ht="15.75" customHeight="1">
      <c r="E11978" s="1" t="s">
        <v>1106</v>
      </c>
    </row>
    <row r="11979" ht="15.75" customHeight="1">
      <c r="E11979" s="1" t="s">
        <v>1106</v>
      </c>
    </row>
    <row r="11980" ht="15.75" customHeight="1">
      <c r="E11980" s="1" t="s">
        <v>1106</v>
      </c>
    </row>
    <row r="11981" ht="15.75" customHeight="1">
      <c r="E11981" s="1" t="s">
        <v>1106</v>
      </c>
    </row>
    <row r="11982" ht="15.75" customHeight="1">
      <c r="E11982" s="1" t="s">
        <v>1106</v>
      </c>
    </row>
    <row r="11983" ht="15.75" customHeight="1">
      <c r="E11983" s="1" t="s">
        <v>1106</v>
      </c>
    </row>
    <row r="11984" ht="15.75" customHeight="1">
      <c r="E11984" s="1" t="s">
        <v>1106</v>
      </c>
    </row>
    <row r="11985" ht="15.75" customHeight="1">
      <c r="E11985" s="1" t="s">
        <v>1106</v>
      </c>
    </row>
    <row r="11986" ht="15.75" customHeight="1">
      <c r="E11986" s="1" t="s">
        <v>1106</v>
      </c>
    </row>
    <row r="11987" ht="15.75" customHeight="1">
      <c r="E11987" s="1" t="s">
        <v>1106</v>
      </c>
    </row>
    <row r="11988" ht="15.75" customHeight="1">
      <c r="E11988" s="1" t="s">
        <v>1106</v>
      </c>
    </row>
    <row r="11989" ht="15.75" customHeight="1">
      <c r="E11989" s="1" t="s">
        <v>1106</v>
      </c>
    </row>
    <row r="11990" ht="15.75" customHeight="1">
      <c r="E11990" s="1" t="s">
        <v>1106</v>
      </c>
    </row>
    <row r="11991" ht="15.75" customHeight="1">
      <c r="E11991" s="1" t="s">
        <v>1106</v>
      </c>
    </row>
    <row r="11992" ht="15.75" customHeight="1">
      <c r="E11992" s="1" t="s">
        <v>1106</v>
      </c>
    </row>
    <row r="11993" ht="15.75" customHeight="1">
      <c r="E11993" s="1" t="s">
        <v>1106</v>
      </c>
    </row>
    <row r="11994" ht="15.75" customHeight="1">
      <c r="E11994" s="1" t="s">
        <v>1106</v>
      </c>
    </row>
    <row r="11995" ht="15.75" customHeight="1">
      <c r="E11995" s="1" t="s">
        <v>1106</v>
      </c>
    </row>
    <row r="11996" ht="15.75" customHeight="1">
      <c r="E11996" s="1" t="s">
        <v>1106</v>
      </c>
    </row>
    <row r="11997" ht="15.75" customHeight="1">
      <c r="E11997" s="1" t="s">
        <v>1106</v>
      </c>
    </row>
    <row r="11998" ht="15.75" customHeight="1">
      <c r="E11998" s="1" t="s">
        <v>1106</v>
      </c>
    </row>
    <row r="11999" ht="15.75" customHeight="1">
      <c r="E11999" s="1" t="s">
        <v>1106</v>
      </c>
    </row>
    <row r="12000" ht="15.75" customHeight="1">
      <c r="E12000" s="1" t="s">
        <v>1106</v>
      </c>
    </row>
    <row r="12001" ht="15.75" customHeight="1">
      <c r="E12001" s="1" t="s">
        <v>1106</v>
      </c>
    </row>
    <row r="12002" ht="15.75" customHeight="1">
      <c r="E12002" s="1" t="s">
        <v>1106</v>
      </c>
    </row>
    <row r="12003" ht="15.75" customHeight="1">
      <c r="E12003" s="1" t="s">
        <v>1106</v>
      </c>
    </row>
    <row r="12004" ht="15.75" customHeight="1">
      <c r="E12004" s="1" t="s">
        <v>1106</v>
      </c>
    </row>
    <row r="12005" ht="15.75" customHeight="1">
      <c r="E12005" s="1" t="s">
        <v>1106</v>
      </c>
    </row>
    <row r="12006" ht="15.75" customHeight="1">
      <c r="E12006" s="1" t="s">
        <v>1106</v>
      </c>
    </row>
    <row r="12007" ht="15.75" customHeight="1">
      <c r="E12007" s="1" t="s">
        <v>1106</v>
      </c>
    </row>
    <row r="12008" ht="15.75" customHeight="1">
      <c r="E12008" s="1" t="s">
        <v>1106</v>
      </c>
    </row>
    <row r="12009" ht="15.75" customHeight="1">
      <c r="E12009" s="1" t="s">
        <v>1106</v>
      </c>
    </row>
    <row r="12010" ht="15.75" customHeight="1">
      <c r="E12010" s="1" t="s">
        <v>1106</v>
      </c>
    </row>
    <row r="12011" ht="15.75" customHeight="1">
      <c r="E12011" s="1" t="s">
        <v>1106</v>
      </c>
    </row>
    <row r="12012" ht="15.75" customHeight="1">
      <c r="E12012" s="1" t="s">
        <v>1106</v>
      </c>
    </row>
    <row r="12013" ht="15.75" customHeight="1">
      <c r="E12013" s="1" t="s">
        <v>1106</v>
      </c>
    </row>
    <row r="12014" ht="15.75" customHeight="1">
      <c r="E12014" s="1" t="s">
        <v>1106</v>
      </c>
    </row>
    <row r="12015" ht="15.75" customHeight="1">
      <c r="E12015" s="1" t="s">
        <v>1106</v>
      </c>
    </row>
    <row r="12016" ht="15.75" customHeight="1">
      <c r="E12016" s="1" t="s">
        <v>1106</v>
      </c>
    </row>
    <row r="12017" ht="15.75" customHeight="1">
      <c r="E12017" s="1" t="s">
        <v>1106</v>
      </c>
    </row>
    <row r="12018" ht="15.75" customHeight="1">
      <c r="E12018" s="1" t="s">
        <v>1106</v>
      </c>
    </row>
    <row r="12019" ht="15.75" customHeight="1">
      <c r="E12019" s="1" t="s">
        <v>1106</v>
      </c>
    </row>
    <row r="12020" ht="15.75" customHeight="1">
      <c r="E12020" s="1" t="s">
        <v>1106</v>
      </c>
    </row>
    <row r="12021" ht="15.75" customHeight="1">
      <c r="E12021" s="1" t="s">
        <v>1106</v>
      </c>
    </row>
    <row r="12022" ht="15.75" customHeight="1">
      <c r="E12022" s="1" t="s">
        <v>1106</v>
      </c>
    </row>
    <row r="12023" ht="15.75" customHeight="1">
      <c r="E12023" s="1" t="s">
        <v>1106</v>
      </c>
    </row>
    <row r="12024" ht="15.75" customHeight="1">
      <c r="E12024" s="1" t="s">
        <v>1106</v>
      </c>
    </row>
    <row r="12025" ht="15.75" customHeight="1">
      <c r="E12025" s="1" t="s">
        <v>1106</v>
      </c>
    </row>
    <row r="12026" ht="15.75" customHeight="1">
      <c r="E12026" s="1" t="s">
        <v>1106</v>
      </c>
    </row>
    <row r="12027" ht="15.75" customHeight="1">
      <c r="E12027" s="1" t="s">
        <v>1106</v>
      </c>
    </row>
    <row r="12028" ht="15.75" customHeight="1">
      <c r="E12028" s="1" t="s">
        <v>1106</v>
      </c>
    </row>
    <row r="12029" ht="15.75" customHeight="1">
      <c r="E12029" s="1" t="s">
        <v>1106</v>
      </c>
    </row>
    <row r="12030" ht="15.75" customHeight="1">
      <c r="E12030" s="1" t="s">
        <v>1106</v>
      </c>
    </row>
    <row r="12031" ht="15.75" customHeight="1">
      <c r="E12031" s="1" t="s">
        <v>1106</v>
      </c>
    </row>
    <row r="12032" ht="15.75" customHeight="1">
      <c r="E12032" s="1" t="s">
        <v>1106</v>
      </c>
    </row>
    <row r="12033" ht="15.75" customHeight="1">
      <c r="E12033" s="1" t="s">
        <v>1106</v>
      </c>
    </row>
    <row r="12034" ht="15.75" customHeight="1">
      <c r="E12034" s="1" t="s">
        <v>1106</v>
      </c>
    </row>
    <row r="12035" ht="15.75" customHeight="1">
      <c r="E12035" s="1" t="s">
        <v>1106</v>
      </c>
    </row>
    <row r="12036" ht="15.75" customHeight="1">
      <c r="E12036" s="1" t="s">
        <v>1106</v>
      </c>
    </row>
    <row r="12037" ht="15.75" customHeight="1">
      <c r="E12037" s="1" t="s">
        <v>1106</v>
      </c>
    </row>
    <row r="12038" ht="15.75" customHeight="1">
      <c r="E12038" s="1" t="s">
        <v>1106</v>
      </c>
    </row>
    <row r="12039" ht="15.75" customHeight="1">
      <c r="E12039" s="1" t="s">
        <v>1106</v>
      </c>
    </row>
    <row r="12040" ht="15.75" customHeight="1">
      <c r="E12040" s="1" t="s">
        <v>1106</v>
      </c>
    </row>
    <row r="12041" ht="15.75" customHeight="1">
      <c r="E12041" s="1" t="s">
        <v>1106</v>
      </c>
    </row>
    <row r="12042" ht="15.75" customHeight="1">
      <c r="E12042" s="1" t="s">
        <v>1106</v>
      </c>
    </row>
    <row r="12043" ht="15.75" customHeight="1">
      <c r="E12043" s="1" t="s">
        <v>1106</v>
      </c>
    </row>
    <row r="12044" ht="15.75" customHeight="1">
      <c r="E12044" s="1" t="s">
        <v>1106</v>
      </c>
    </row>
    <row r="12045" ht="15.75" customHeight="1">
      <c r="E12045" s="1" t="s">
        <v>1106</v>
      </c>
    </row>
    <row r="12046" ht="15.75" customHeight="1">
      <c r="E12046" s="1" t="s">
        <v>1106</v>
      </c>
    </row>
    <row r="12047" ht="15.75" customHeight="1">
      <c r="E12047" s="1" t="s">
        <v>1106</v>
      </c>
    </row>
    <row r="12048" ht="15.75" customHeight="1">
      <c r="E12048" s="1" t="s">
        <v>1106</v>
      </c>
    </row>
    <row r="12049" ht="15.75" customHeight="1">
      <c r="E12049" s="1" t="s">
        <v>1106</v>
      </c>
    </row>
    <row r="12050" ht="15.75" customHeight="1">
      <c r="E12050" s="1" t="s">
        <v>1106</v>
      </c>
    </row>
    <row r="12051" ht="15.75" customHeight="1">
      <c r="E12051" s="1" t="s">
        <v>1106</v>
      </c>
    </row>
    <row r="12052" ht="15.75" customHeight="1">
      <c r="E12052" s="1" t="s">
        <v>1106</v>
      </c>
    </row>
    <row r="12053" ht="15.75" customHeight="1">
      <c r="E12053" s="1" t="s">
        <v>1106</v>
      </c>
    </row>
    <row r="12054" ht="15.75" customHeight="1">
      <c r="E12054" s="1" t="s">
        <v>1106</v>
      </c>
    </row>
    <row r="12055" ht="15.75" customHeight="1">
      <c r="E12055" s="1" t="s">
        <v>1106</v>
      </c>
    </row>
    <row r="12056" ht="15.75" customHeight="1">
      <c r="E12056" s="1" t="s">
        <v>1106</v>
      </c>
    </row>
    <row r="12057" ht="15.75" customHeight="1">
      <c r="E12057" s="1" t="s">
        <v>1106</v>
      </c>
    </row>
    <row r="12058" ht="15.75" customHeight="1">
      <c r="E12058" s="1" t="s">
        <v>1106</v>
      </c>
    </row>
    <row r="12059" ht="15.75" customHeight="1">
      <c r="E12059" s="1" t="s">
        <v>1106</v>
      </c>
    </row>
    <row r="12060" ht="15.75" customHeight="1">
      <c r="E12060" s="1" t="s">
        <v>1106</v>
      </c>
    </row>
    <row r="12061" ht="15.75" customHeight="1">
      <c r="E12061" s="1" t="s">
        <v>1106</v>
      </c>
    </row>
    <row r="12062" ht="15.75" customHeight="1">
      <c r="E12062" s="1" t="s">
        <v>1106</v>
      </c>
    </row>
    <row r="12063" ht="15.75" customHeight="1">
      <c r="E12063" s="1" t="s">
        <v>1106</v>
      </c>
    </row>
    <row r="12064" ht="15.75" customHeight="1">
      <c r="E12064" s="1" t="s">
        <v>1106</v>
      </c>
    </row>
    <row r="12065" ht="15.75" customHeight="1">
      <c r="E12065" s="1" t="s">
        <v>1106</v>
      </c>
    </row>
    <row r="12066" ht="15.75" customHeight="1">
      <c r="E12066" s="1" t="s">
        <v>1106</v>
      </c>
    </row>
    <row r="12067" ht="15.75" customHeight="1">
      <c r="E12067" s="1" t="s">
        <v>1106</v>
      </c>
    </row>
    <row r="12068" ht="15.75" customHeight="1">
      <c r="E12068" s="1" t="s">
        <v>1106</v>
      </c>
    </row>
    <row r="12069" ht="15.75" customHeight="1">
      <c r="E12069" s="1" t="s">
        <v>1106</v>
      </c>
    </row>
    <row r="12070" ht="15.75" customHeight="1">
      <c r="E12070" s="1" t="s">
        <v>1106</v>
      </c>
    </row>
    <row r="12071" ht="15.75" customHeight="1">
      <c r="E12071" s="1" t="s">
        <v>1106</v>
      </c>
    </row>
    <row r="12072" ht="15.75" customHeight="1">
      <c r="E12072" s="1" t="s">
        <v>1106</v>
      </c>
    </row>
    <row r="12073" ht="15.75" customHeight="1">
      <c r="E12073" s="1" t="s">
        <v>1106</v>
      </c>
    </row>
    <row r="12074" ht="15.75" customHeight="1">
      <c r="E12074" s="1" t="s">
        <v>1106</v>
      </c>
    </row>
    <row r="12075" ht="15.75" customHeight="1">
      <c r="E12075" s="1" t="s">
        <v>1106</v>
      </c>
    </row>
    <row r="12076" ht="15.75" customHeight="1">
      <c r="E12076" s="1" t="s">
        <v>1106</v>
      </c>
    </row>
    <row r="12077" ht="15.75" customHeight="1">
      <c r="E12077" s="1" t="s">
        <v>1106</v>
      </c>
    </row>
    <row r="12078" ht="15.75" customHeight="1">
      <c r="E12078" s="1" t="s">
        <v>1106</v>
      </c>
    </row>
    <row r="12079" ht="15.75" customHeight="1">
      <c r="E12079" s="1" t="s">
        <v>1106</v>
      </c>
    </row>
    <row r="12080" ht="15.75" customHeight="1">
      <c r="E12080" s="1" t="s">
        <v>1106</v>
      </c>
    </row>
    <row r="12081" ht="15.75" customHeight="1">
      <c r="E12081" s="1" t="s">
        <v>1106</v>
      </c>
    </row>
    <row r="12082" ht="15.75" customHeight="1">
      <c r="E12082" s="1" t="s">
        <v>1106</v>
      </c>
    </row>
    <row r="12083" ht="15.75" customHeight="1">
      <c r="E12083" s="1" t="s">
        <v>1106</v>
      </c>
    </row>
    <row r="12084" ht="15.75" customHeight="1">
      <c r="E12084" s="1" t="s">
        <v>1106</v>
      </c>
    </row>
    <row r="12085" ht="15.75" customHeight="1">
      <c r="E12085" s="1" t="s">
        <v>1106</v>
      </c>
    </row>
    <row r="12086" ht="15.75" customHeight="1">
      <c r="E12086" s="1" t="s">
        <v>1106</v>
      </c>
    </row>
    <row r="12087" ht="15.75" customHeight="1">
      <c r="E12087" s="1" t="s">
        <v>1106</v>
      </c>
    </row>
    <row r="12088" ht="15.75" customHeight="1">
      <c r="E12088" s="1" t="s">
        <v>1106</v>
      </c>
    </row>
    <row r="12089" ht="15.75" customHeight="1">
      <c r="E12089" s="1" t="s">
        <v>1106</v>
      </c>
    </row>
    <row r="12090" ht="15.75" customHeight="1">
      <c r="E12090" s="1" t="s">
        <v>1106</v>
      </c>
    </row>
    <row r="12091" ht="15.75" customHeight="1">
      <c r="E12091" s="1" t="s">
        <v>1106</v>
      </c>
    </row>
    <row r="12092" ht="15.75" customHeight="1">
      <c r="E12092" s="1" t="s">
        <v>1106</v>
      </c>
    </row>
    <row r="12093" ht="15.75" customHeight="1">
      <c r="E12093" s="1" t="s">
        <v>1106</v>
      </c>
    </row>
    <row r="12094" ht="15.75" customHeight="1">
      <c r="E12094" s="1" t="s">
        <v>1106</v>
      </c>
    </row>
    <row r="12095" ht="15.75" customHeight="1">
      <c r="E12095" s="1" t="s">
        <v>1106</v>
      </c>
    </row>
    <row r="12096" ht="15.75" customHeight="1">
      <c r="E12096" s="1" t="s">
        <v>1106</v>
      </c>
    </row>
    <row r="12097" ht="15.75" customHeight="1">
      <c r="E12097" s="1" t="s">
        <v>1106</v>
      </c>
    </row>
    <row r="12098" ht="15.75" customHeight="1">
      <c r="E12098" s="1" t="s">
        <v>1106</v>
      </c>
    </row>
    <row r="12099" ht="15.75" customHeight="1">
      <c r="E12099" s="1" t="s">
        <v>1106</v>
      </c>
    </row>
    <row r="12100" ht="15.75" customHeight="1">
      <c r="E12100" s="1" t="s">
        <v>1106</v>
      </c>
    </row>
    <row r="12101" ht="15.75" customHeight="1">
      <c r="E12101" s="1" t="s">
        <v>1106</v>
      </c>
    </row>
    <row r="12102" ht="15.75" customHeight="1">
      <c r="E12102" s="1" t="s">
        <v>1106</v>
      </c>
    </row>
    <row r="12103" ht="15.75" customHeight="1">
      <c r="E12103" s="1" t="s">
        <v>1106</v>
      </c>
    </row>
    <row r="12104" ht="15.75" customHeight="1">
      <c r="E12104" s="1" t="s">
        <v>1106</v>
      </c>
    </row>
    <row r="12105" ht="15.75" customHeight="1">
      <c r="E12105" s="1" t="s">
        <v>1106</v>
      </c>
    </row>
    <row r="12106" ht="15.75" customHeight="1">
      <c r="E12106" s="1" t="s">
        <v>1106</v>
      </c>
    </row>
    <row r="12107" ht="15.75" customHeight="1">
      <c r="E12107" s="1" t="s">
        <v>1106</v>
      </c>
    </row>
    <row r="12108" ht="15.75" customHeight="1">
      <c r="E12108" s="1" t="s">
        <v>1106</v>
      </c>
    </row>
    <row r="12109" ht="15.75" customHeight="1">
      <c r="E12109" s="1" t="s">
        <v>1106</v>
      </c>
    </row>
    <row r="12110" ht="15.75" customHeight="1">
      <c r="E12110" s="1" t="s">
        <v>1106</v>
      </c>
    </row>
    <row r="12111" ht="15.75" customHeight="1">
      <c r="E12111" s="1" t="s">
        <v>1106</v>
      </c>
    </row>
    <row r="12112" ht="15.75" customHeight="1">
      <c r="E12112" s="1" t="s">
        <v>1106</v>
      </c>
    </row>
    <row r="12113" ht="15.75" customHeight="1">
      <c r="E12113" s="1" t="s">
        <v>1106</v>
      </c>
    </row>
    <row r="12114" ht="15.75" customHeight="1">
      <c r="E12114" s="1" t="s">
        <v>1106</v>
      </c>
    </row>
    <row r="12115" ht="15.75" customHeight="1">
      <c r="E12115" s="1" t="s">
        <v>1106</v>
      </c>
    </row>
    <row r="12116" ht="15.75" customHeight="1">
      <c r="E12116" s="1" t="s">
        <v>1106</v>
      </c>
    </row>
    <row r="12117" ht="15.75" customHeight="1">
      <c r="E12117" s="1" t="s">
        <v>1106</v>
      </c>
    </row>
    <row r="12118" ht="15.75" customHeight="1">
      <c r="E12118" s="1" t="s">
        <v>1106</v>
      </c>
    </row>
    <row r="12119" ht="15.75" customHeight="1">
      <c r="E12119" s="1" t="s">
        <v>1106</v>
      </c>
    </row>
    <row r="12120" ht="15.75" customHeight="1">
      <c r="E12120" s="1" t="s">
        <v>1106</v>
      </c>
    </row>
    <row r="12121" ht="15.75" customHeight="1">
      <c r="E12121" s="1" t="s">
        <v>1106</v>
      </c>
    </row>
    <row r="12122" ht="15.75" customHeight="1">
      <c r="E12122" s="1" t="s">
        <v>1106</v>
      </c>
    </row>
    <row r="12123" ht="15.75" customHeight="1">
      <c r="E12123" s="1" t="s">
        <v>1106</v>
      </c>
    </row>
    <row r="12124" ht="15.75" customHeight="1">
      <c r="E12124" s="1" t="s">
        <v>1106</v>
      </c>
    </row>
    <row r="12125" ht="15.75" customHeight="1">
      <c r="E12125" s="1" t="s">
        <v>1106</v>
      </c>
    </row>
    <row r="12126" ht="15.75" customHeight="1">
      <c r="E12126" s="1" t="s">
        <v>1106</v>
      </c>
    </row>
    <row r="12127" ht="15.75" customHeight="1">
      <c r="E12127" s="1" t="s">
        <v>1106</v>
      </c>
    </row>
    <row r="12128" ht="15.75" customHeight="1">
      <c r="E12128" s="1" t="s">
        <v>1106</v>
      </c>
    </row>
    <row r="12129" ht="15.75" customHeight="1">
      <c r="E12129" s="1" t="s">
        <v>1106</v>
      </c>
    </row>
    <row r="12130" ht="15.75" customHeight="1">
      <c r="E12130" s="1" t="s">
        <v>1106</v>
      </c>
    </row>
    <row r="12131" ht="15.75" customHeight="1">
      <c r="E12131" s="1" t="s">
        <v>1106</v>
      </c>
    </row>
    <row r="12132" ht="15.75" customHeight="1">
      <c r="E12132" s="1" t="s">
        <v>1106</v>
      </c>
    </row>
    <row r="12133" ht="15.75" customHeight="1">
      <c r="E12133" s="1" t="s">
        <v>1106</v>
      </c>
    </row>
    <row r="12134" ht="15.75" customHeight="1">
      <c r="E12134" s="1" t="s">
        <v>1106</v>
      </c>
    </row>
    <row r="12135" ht="15.75" customHeight="1">
      <c r="E12135" s="1" t="s">
        <v>1106</v>
      </c>
    </row>
    <row r="12136" ht="15.75" customHeight="1">
      <c r="E12136" s="1" t="s">
        <v>1106</v>
      </c>
    </row>
    <row r="12137" ht="15.75" customHeight="1">
      <c r="E12137" s="1" t="s">
        <v>1106</v>
      </c>
    </row>
    <row r="12138" ht="15.75" customHeight="1">
      <c r="E12138" s="1" t="s">
        <v>1106</v>
      </c>
    </row>
    <row r="12139" ht="15.75" customHeight="1">
      <c r="E12139" s="1" t="s">
        <v>1106</v>
      </c>
    </row>
    <row r="12140" ht="15.75" customHeight="1">
      <c r="E12140" s="1" t="s">
        <v>1106</v>
      </c>
    </row>
    <row r="12141" ht="15.75" customHeight="1">
      <c r="E12141" s="1" t="s">
        <v>1106</v>
      </c>
    </row>
    <row r="12142" ht="15.75" customHeight="1">
      <c r="E12142" s="1" t="s">
        <v>1106</v>
      </c>
    </row>
    <row r="12143" ht="15.75" customHeight="1">
      <c r="E12143" s="1" t="s">
        <v>1106</v>
      </c>
    </row>
    <row r="12144" ht="15.75" customHeight="1">
      <c r="E12144" s="1" t="s">
        <v>1106</v>
      </c>
    </row>
    <row r="12145" ht="15.75" customHeight="1">
      <c r="E12145" s="1" t="s">
        <v>1106</v>
      </c>
    </row>
    <row r="12146" ht="15.75" customHeight="1">
      <c r="E12146" s="1" t="s">
        <v>1106</v>
      </c>
    </row>
    <row r="12147" ht="15.75" customHeight="1">
      <c r="E12147" s="1" t="s">
        <v>1106</v>
      </c>
    </row>
    <row r="12148" ht="15.75" customHeight="1">
      <c r="E12148" s="1" t="s">
        <v>1106</v>
      </c>
    </row>
    <row r="12149" ht="15.75" customHeight="1">
      <c r="E12149" s="1" t="s">
        <v>1106</v>
      </c>
    </row>
    <row r="12150" ht="15.75" customHeight="1">
      <c r="E12150" s="1" t="s">
        <v>1106</v>
      </c>
    </row>
    <row r="12151" ht="15.75" customHeight="1">
      <c r="E12151" s="1" t="s">
        <v>1106</v>
      </c>
    </row>
    <row r="12152" ht="15.75" customHeight="1">
      <c r="E12152" s="1" t="s">
        <v>1106</v>
      </c>
    </row>
    <row r="12153" ht="15.75" customHeight="1">
      <c r="E12153" s="1" t="s">
        <v>1106</v>
      </c>
    </row>
    <row r="12154" ht="15.75" customHeight="1">
      <c r="E12154" s="1" t="s">
        <v>1106</v>
      </c>
    </row>
    <row r="12155" ht="15.75" customHeight="1">
      <c r="E12155" s="1" t="s">
        <v>1106</v>
      </c>
    </row>
    <row r="12156" ht="15.75" customHeight="1">
      <c r="E12156" s="1" t="s">
        <v>1106</v>
      </c>
    </row>
    <row r="12157" ht="15.75" customHeight="1">
      <c r="E12157" s="1" t="s">
        <v>1106</v>
      </c>
    </row>
    <row r="12158" ht="15.75" customHeight="1">
      <c r="E12158" s="1" t="s">
        <v>1106</v>
      </c>
    </row>
    <row r="12159" ht="15.75" customHeight="1">
      <c r="E12159" s="1" t="s">
        <v>1106</v>
      </c>
    </row>
    <row r="12160" ht="15.75" customHeight="1">
      <c r="E12160" s="1" t="s">
        <v>1106</v>
      </c>
    </row>
    <row r="12161" ht="15.75" customHeight="1">
      <c r="E12161" s="1" t="s">
        <v>1106</v>
      </c>
    </row>
    <row r="12162" ht="15.75" customHeight="1">
      <c r="E12162" s="1" t="s">
        <v>1106</v>
      </c>
    </row>
    <row r="12163" ht="15.75" customHeight="1">
      <c r="E12163" s="1" t="s">
        <v>1106</v>
      </c>
    </row>
    <row r="12164" ht="15.75" customHeight="1">
      <c r="E12164" s="1" t="s">
        <v>1106</v>
      </c>
    </row>
    <row r="12165" ht="15.75" customHeight="1">
      <c r="E12165" s="1" t="s">
        <v>1106</v>
      </c>
    </row>
    <row r="12166" ht="15.75" customHeight="1">
      <c r="E12166" s="1" t="s">
        <v>1106</v>
      </c>
    </row>
    <row r="12167" ht="15.75" customHeight="1">
      <c r="E12167" s="1" t="s">
        <v>1106</v>
      </c>
    </row>
    <row r="12168" ht="15.75" customHeight="1">
      <c r="E12168" s="1" t="s">
        <v>1106</v>
      </c>
    </row>
    <row r="12169" ht="15.75" customHeight="1">
      <c r="E12169" s="1" t="s">
        <v>1106</v>
      </c>
    </row>
    <row r="12170" ht="15.75" customHeight="1">
      <c r="E12170" s="1" t="s">
        <v>1106</v>
      </c>
    </row>
    <row r="12171" ht="15.75" customHeight="1">
      <c r="E12171" s="1" t="s">
        <v>1106</v>
      </c>
    </row>
    <row r="12172" ht="15.75" customHeight="1">
      <c r="E12172" s="1" t="s">
        <v>1106</v>
      </c>
    </row>
    <row r="12173" ht="15.75" customHeight="1">
      <c r="E12173" s="1" t="s">
        <v>1106</v>
      </c>
    </row>
    <row r="12174" ht="15.75" customHeight="1">
      <c r="E12174" s="1" t="s">
        <v>1106</v>
      </c>
    </row>
    <row r="12175" ht="15.75" customHeight="1">
      <c r="E12175" s="1" t="s">
        <v>1106</v>
      </c>
    </row>
    <row r="12176" ht="15.75" customHeight="1">
      <c r="E12176" s="1" t="s">
        <v>1106</v>
      </c>
    </row>
    <row r="12177" ht="15.75" customHeight="1">
      <c r="E12177" s="1" t="s">
        <v>1106</v>
      </c>
    </row>
    <row r="12178" ht="15.75" customHeight="1">
      <c r="E12178" s="1" t="s">
        <v>1106</v>
      </c>
    </row>
    <row r="12179" ht="15.75" customHeight="1">
      <c r="E12179" s="1" t="s">
        <v>1106</v>
      </c>
    </row>
    <row r="12180" ht="15.75" customHeight="1">
      <c r="E12180" s="1" t="s">
        <v>1106</v>
      </c>
    </row>
    <row r="12181" ht="15.75" customHeight="1">
      <c r="E12181" s="1" t="s">
        <v>1106</v>
      </c>
    </row>
    <row r="12182" ht="15.75" customHeight="1">
      <c r="E12182" s="1" t="s">
        <v>1106</v>
      </c>
    </row>
    <row r="12183" ht="15.75" customHeight="1">
      <c r="E12183" s="1" t="s">
        <v>1106</v>
      </c>
    </row>
    <row r="12184" ht="15.75" customHeight="1">
      <c r="E12184" s="1" t="s">
        <v>1106</v>
      </c>
    </row>
    <row r="12185" ht="15.75" customHeight="1">
      <c r="E12185" s="1" t="s">
        <v>1106</v>
      </c>
    </row>
    <row r="12186" ht="15.75" customHeight="1">
      <c r="E12186" s="1" t="s">
        <v>1106</v>
      </c>
    </row>
    <row r="12187" ht="15.75" customHeight="1">
      <c r="E12187" s="1" t="s">
        <v>1106</v>
      </c>
    </row>
    <row r="12188" ht="15.75" customHeight="1">
      <c r="E12188" s="1" t="s">
        <v>1106</v>
      </c>
    </row>
    <row r="12189" ht="15.75" customHeight="1">
      <c r="E12189" s="1" t="s">
        <v>1106</v>
      </c>
    </row>
    <row r="12190" ht="15.75" customHeight="1">
      <c r="E12190" s="1" t="s">
        <v>1106</v>
      </c>
    </row>
    <row r="12191" ht="15.75" customHeight="1">
      <c r="E12191" s="1" t="s">
        <v>1106</v>
      </c>
    </row>
    <row r="12192" ht="15.75" customHeight="1">
      <c r="E12192" s="1" t="s">
        <v>1106</v>
      </c>
    </row>
    <row r="12193" ht="15.75" customHeight="1">
      <c r="E12193" s="1" t="s">
        <v>1106</v>
      </c>
    </row>
    <row r="12194" ht="15.75" customHeight="1">
      <c r="E12194" s="1" t="s">
        <v>1106</v>
      </c>
    </row>
    <row r="12195" ht="15.75" customHeight="1">
      <c r="E12195" s="1" t="s">
        <v>1106</v>
      </c>
    </row>
    <row r="12196" ht="15.75" customHeight="1">
      <c r="E12196" s="1" t="s">
        <v>1106</v>
      </c>
    </row>
    <row r="12197" ht="15.75" customHeight="1">
      <c r="E12197" s="1" t="s">
        <v>1106</v>
      </c>
    </row>
    <row r="12198" ht="15.75" customHeight="1">
      <c r="E12198" s="1" t="s">
        <v>1106</v>
      </c>
    </row>
    <row r="12199" ht="15.75" customHeight="1">
      <c r="E12199" s="1" t="s">
        <v>1106</v>
      </c>
    </row>
    <row r="12200" ht="15.75" customHeight="1">
      <c r="E12200" s="1" t="s">
        <v>1106</v>
      </c>
    </row>
    <row r="12201" ht="15.75" customHeight="1">
      <c r="E12201" s="1" t="s">
        <v>1106</v>
      </c>
    </row>
    <row r="12202" ht="15.75" customHeight="1">
      <c r="E12202" s="1" t="s">
        <v>1106</v>
      </c>
    </row>
    <row r="12203" ht="15.75" customHeight="1">
      <c r="E12203" s="1" t="s">
        <v>1106</v>
      </c>
    </row>
    <row r="12204" ht="15.75" customHeight="1">
      <c r="E12204" s="1" t="s">
        <v>1106</v>
      </c>
    </row>
    <row r="12205" ht="15.75" customHeight="1">
      <c r="E12205" s="1" t="s">
        <v>1106</v>
      </c>
    </row>
    <row r="12206" ht="15.75" customHeight="1">
      <c r="E12206" s="1" t="s">
        <v>1106</v>
      </c>
    </row>
    <row r="12207" ht="15.75" customHeight="1">
      <c r="E12207" s="1" t="s">
        <v>1106</v>
      </c>
    </row>
    <row r="12208" ht="15.75" customHeight="1">
      <c r="E12208" s="1" t="s">
        <v>1106</v>
      </c>
    </row>
    <row r="12209" ht="15.75" customHeight="1">
      <c r="E12209" s="1" t="s">
        <v>1106</v>
      </c>
    </row>
    <row r="12210" ht="15.75" customHeight="1">
      <c r="E12210" s="1" t="s">
        <v>1106</v>
      </c>
    </row>
    <row r="12211" ht="15.75" customHeight="1">
      <c r="E12211" s="1" t="s">
        <v>1106</v>
      </c>
    </row>
    <row r="12212" ht="15.75" customHeight="1">
      <c r="E12212" s="1" t="s">
        <v>1106</v>
      </c>
    </row>
    <row r="12213" ht="15.75" customHeight="1">
      <c r="E12213" s="1" t="s">
        <v>1106</v>
      </c>
    </row>
    <row r="12214" ht="15.75" customHeight="1">
      <c r="E12214" s="1" t="s">
        <v>1106</v>
      </c>
    </row>
    <row r="12215" ht="15.75" customHeight="1">
      <c r="E12215" s="1" t="s">
        <v>1106</v>
      </c>
    </row>
    <row r="12216" ht="15.75" customHeight="1">
      <c r="E12216" s="1" t="s">
        <v>1106</v>
      </c>
    </row>
    <row r="12217" ht="15.75" customHeight="1">
      <c r="E12217" s="1" t="s">
        <v>1106</v>
      </c>
    </row>
    <row r="12218" ht="15.75" customHeight="1">
      <c r="E12218" s="1" t="s">
        <v>1106</v>
      </c>
    </row>
    <row r="12219" ht="15.75" customHeight="1">
      <c r="E12219" s="1" t="s">
        <v>1106</v>
      </c>
    </row>
    <row r="12220" ht="15.75" customHeight="1">
      <c r="E12220" s="1" t="s">
        <v>1106</v>
      </c>
    </row>
    <row r="12221" ht="15.75" customHeight="1">
      <c r="E12221" s="1" t="s">
        <v>1106</v>
      </c>
    </row>
    <row r="12222" ht="15.75" customHeight="1">
      <c r="E12222" s="1" t="s">
        <v>1106</v>
      </c>
    </row>
    <row r="12223" ht="15.75" customHeight="1">
      <c r="E12223" s="1" t="s">
        <v>1106</v>
      </c>
    </row>
    <row r="12224" ht="15.75" customHeight="1">
      <c r="E12224" s="1" t="s">
        <v>1106</v>
      </c>
    </row>
    <row r="12225" ht="15.75" customHeight="1">
      <c r="E12225" s="1" t="s">
        <v>1106</v>
      </c>
    </row>
    <row r="12226" ht="15.75" customHeight="1">
      <c r="E12226" s="1" t="s">
        <v>1106</v>
      </c>
    </row>
    <row r="12227" ht="15.75" customHeight="1">
      <c r="E12227" s="1" t="s">
        <v>1106</v>
      </c>
    </row>
    <row r="12228" ht="15.75" customHeight="1">
      <c r="E12228" s="1" t="s">
        <v>1106</v>
      </c>
    </row>
    <row r="12229" ht="15.75" customHeight="1">
      <c r="E12229" s="1" t="s">
        <v>1106</v>
      </c>
    </row>
    <row r="12230" ht="15.75" customHeight="1">
      <c r="E12230" s="1" t="s">
        <v>1106</v>
      </c>
    </row>
    <row r="12231" ht="15.75" customHeight="1">
      <c r="E12231" s="1" t="s">
        <v>1106</v>
      </c>
    </row>
    <row r="12232" ht="15.75" customHeight="1">
      <c r="E12232" s="1" t="s">
        <v>1106</v>
      </c>
    </row>
    <row r="12233" ht="15.75" customHeight="1">
      <c r="E12233" s="1" t="s">
        <v>1106</v>
      </c>
    </row>
    <row r="12234" ht="15.75" customHeight="1">
      <c r="E12234" s="1" t="s">
        <v>1106</v>
      </c>
    </row>
    <row r="12235" ht="15.75" customHeight="1">
      <c r="E12235" s="1" t="s">
        <v>1106</v>
      </c>
    </row>
    <row r="12236" ht="15.75" customHeight="1">
      <c r="E12236" s="1" t="s">
        <v>1106</v>
      </c>
    </row>
    <row r="12237" ht="15.75" customHeight="1">
      <c r="E12237" s="1" t="s">
        <v>1106</v>
      </c>
    </row>
    <row r="12238" ht="15.75" customHeight="1">
      <c r="E12238" s="1" t="s">
        <v>1106</v>
      </c>
    </row>
    <row r="12239" ht="15.75" customHeight="1">
      <c r="E12239" s="1" t="s">
        <v>1106</v>
      </c>
    </row>
    <row r="12240" ht="15.75" customHeight="1">
      <c r="E12240" s="1" t="s">
        <v>1106</v>
      </c>
    </row>
    <row r="12241" ht="15.75" customHeight="1">
      <c r="E12241" s="1" t="s">
        <v>1106</v>
      </c>
    </row>
    <row r="12242" ht="15.75" customHeight="1">
      <c r="E12242" s="1" t="s">
        <v>1106</v>
      </c>
    </row>
    <row r="12243" ht="15.75" customHeight="1">
      <c r="E12243" s="1" t="s">
        <v>1106</v>
      </c>
    </row>
    <row r="12244" ht="15.75" customHeight="1">
      <c r="E12244" s="1" t="s">
        <v>1106</v>
      </c>
    </row>
    <row r="12245" ht="15.75" customHeight="1">
      <c r="E12245" s="1" t="s">
        <v>1106</v>
      </c>
    </row>
    <row r="12246" ht="15.75" customHeight="1">
      <c r="E12246" s="1" t="s">
        <v>1106</v>
      </c>
    </row>
    <row r="12247" ht="15.75" customHeight="1">
      <c r="E12247" s="1" t="s">
        <v>1106</v>
      </c>
    </row>
    <row r="12248" ht="15.75" customHeight="1">
      <c r="E12248" s="1" t="s">
        <v>1106</v>
      </c>
    </row>
    <row r="12249" ht="15.75" customHeight="1">
      <c r="E12249" s="1" t="s">
        <v>1106</v>
      </c>
    </row>
    <row r="12250" ht="15.75" customHeight="1">
      <c r="E12250" s="1" t="s">
        <v>1106</v>
      </c>
    </row>
    <row r="12251" ht="15.75" customHeight="1">
      <c r="E12251" s="1" t="s">
        <v>1106</v>
      </c>
    </row>
    <row r="12252" ht="15.75" customHeight="1">
      <c r="E12252" s="1" t="s">
        <v>1106</v>
      </c>
    </row>
    <row r="12253" ht="15.75" customHeight="1">
      <c r="E12253" s="1" t="s">
        <v>1106</v>
      </c>
    </row>
    <row r="12254" ht="15.75" customHeight="1">
      <c r="E12254" s="1" t="s">
        <v>1106</v>
      </c>
    </row>
    <row r="12255" ht="15.75" customHeight="1">
      <c r="E12255" s="1" t="s">
        <v>1106</v>
      </c>
    </row>
    <row r="12256" ht="15.75" customHeight="1">
      <c r="E12256" s="1" t="s">
        <v>1106</v>
      </c>
    </row>
    <row r="12257" ht="15.75" customHeight="1">
      <c r="E12257" s="1" t="s">
        <v>1106</v>
      </c>
    </row>
    <row r="12258" ht="15.75" customHeight="1">
      <c r="E12258" s="1" t="s">
        <v>1106</v>
      </c>
    </row>
    <row r="12259" ht="15.75" customHeight="1">
      <c r="E12259" s="1" t="s">
        <v>1106</v>
      </c>
    </row>
    <row r="12260" ht="15.75" customHeight="1">
      <c r="E12260" s="1" t="s">
        <v>1106</v>
      </c>
    </row>
    <row r="12261" ht="15.75" customHeight="1">
      <c r="E12261" s="1" t="s">
        <v>1106</v>
      </c>
    </row>
    <row r="12262" ht="15.75" customHeight="1">
      <c r="E12262" s="1" t="s">
        <v>1106</v>
      </c>
    </row>
    <row r="12263" ht="15.75" customHeight="1">
      <c r="E12263" s="1" t="s">
        <v>1106</v>
      </c>
    </row>
    <row r="12264" ht="15.75" customHeight="1">
      <c r="E12264" s="1" t="s">
        <v>1106</v>
      </c>
    </row>
    <row r="12265" ht="15.75" customHeight="1">
      <c r="E12265" s="1" t="s">
        <v>1106</v>
      </c>
    </row>
    <row r="12266" ht="15.75" customHeight="1">
      <c r="E12266" s="1" t="s">
        <v>1106</v>
      </c>
    </row>
    <row r="12267" ht="15.75" customHeight="1">
      <c r="E12267" s="1" t="s">
        <v>1106</v>
      </c>
    </row>
    <row r="12268" ht="15.75" customHeight="1">
      <c r="E12268" s="1" t="s">
        <v>1106</v>
      </c>
    </row>
    <row r="12269" ht="15.75" customHeight="1">
      <c r="E12269" s="1" t="s">
        <v>1106</v>
      </c>
    </row>
    <row r="12270" ht="15.75" customHeight="1">
      <c r="E12270" s="1" t="s">
        <v>1106</v>
      </c>
    </row>
    <row r="12271" ht="15.75" customHeight="1">
      <c r="E12271" s="1" t="s">
        <v>1106</v>
      </c>
    </row>
    <row r="12272" ht="15.75" customHeight="1">
      <c r="E12272" s="1" t="s">
        <v>1106</v>
      </c>
    </row>
    <row r="12273" ht="15.75" customHeight="1">
      <c r="E12273" s="1" t="s">
        <v>1106</v>
      </c>
    </row>
    <row r="12274" ht="15.75" customHeight="1">
      <c r="E12274" s="1" t="s">
        <v>1106</v>
      </c>
    </row>
    <row r="12275" ht="15.75" customHeight="1">
      <c r="E12275" s="1" t="s">
        <v>1106</v>
      </c>
    </row>
    <row r="12276" ht="15.75" customHeight="1">
      <c r="E12276" s="1" t="s">
        <v>1106</v>
      </c>
    </row>
    <row r="12277" ht="15.75" customHeight="1">
      <c r="E12277" s="1" t="s">
        <v>1106</v>
      </c>
    </row>
    <row r="12278" ht="15.75" customHeight="1">
      <c r="E12278" s="1" t="s">
        <v>1106</v>
      </c>
    </row>
    <row r="12279" ht="15.75" customHeight="1">
      <c r="E12279" s="1" t="s">
        <v>1106</v>
      </c>
    </row>
    <row r="12280" ht="15.75" customHeight="1">
      <c r="E12280" s="1" t="s">
        <v>1106</v>
      </c>
    </row>
    <row r="12281" ht="15.75" customHeight="1">
      <c r="E12281" s="1" t="s">
        <v>1106</v>
      </c>
    </row>
    <row r="12282" ht="15.75" customHeight="1">
      <c r="E12282" s="1" t="s">
        <v>1106</v>
      </c>
    </row>
    <row r="12283" ht="15.75" customHeight="1">
      <c r="E12283" s="1" t="s">
        <v>1106</v>
      </c>
    </row>
    <row r="12284" ht="15.75" customHeight="1">
      <c r="E12284" s="1" t="s">
        <v>1106</v>
      </c>
    </row>
    <row r="12285" ht="15.75" customHeight="1">
      <c r="E12285" s="1" t="s">
        <v>1106</v>
      </c>
    </row>
    <row r="12286" ht="15.75" customHeight="1">
      <c r="E12286" s="1" t="s">
        <v>1106</v>
      </c>
    </row>
    <row r="12287" ht="15.75" customHeight="1">
      <c r="E12287" s="1" t="s">
        <v>1106</v>
      </c>
    </row>
    <row r="12288" ht="15.75" customHeight="1">
      <c r="E12288" s="1" t="s">
        <v>1106</v>
      </c>
    </row>
    <row r="12289" ht="15.75" customHeight="1">
      <c r="E12289" s="1" t="s">
        <v>1106</v>
      </c>
    </row>
    <row r="12290" ht="15.75" customHeight="1">
      <c r="E12290" s="1" t="s">
        <v>1106</v>
      </c>
    </row>
    <row r="12291" ht="15.75" customHeight="1">
      <c r="E12291" s="1" t="s">
        <v>1106</v>
      </c>
    </row>
    <row r="12292" ht="15.75" customHeight="1">
      <c r="E12292" s="1" t="s">
        <v>1106</v>
      </c>
    </row>
    <row r="12293" ht="15.75" customHeight="1">
      <c r="E12293" s="1" t="s">
        <v>1106</v>
      </c>
    </row>
    <row r="12294" ht="15.75" customHeight="1">
      <c r="E12294" s="1" t="s">
        <v>1106</v>
      </c>
    </row>
    <row r="12295" ht="15.75" customHeight="1">
      <c r="E12295" s="1" t="s">
        <v>1106</v>
      </c>
    </row>
    <row r="12296" ht="15.75" customHeight="1">
      <c r="E12296" s="1" t="s">
        <v>1106</v>
      </c>
    </row>
    <row r="12297" ht="15.75" customHeight="1">
      <c r="E12297" s="1" t="s">
        <v>1106</v>
      </c>
    </row>
    <row r="12298" ht="15.75" customHeight="1">
      <c r="E12298" s="1" t="s">
        <v>1106</v>
      </c>
    </row>
    <row r="12299" ht="15.75" customHeight="1">
      <c r="E12299" s="1" t="s">
        <v>1106</v>
      </c>
    </row>
    <row r="12300" ht="15.75" customHeight="1">
      <c r="E12300" s="1" t="s">
        <v>1106</v>
      </c>
    </row>
    <row r="12301" ht="15.75" customHeight="1">
      <c r="E12301" s="1" t="s">
        <v>1106</v>
      </c>
    </row>
    <row r="12302" ht="15.75" customHeight="1">
      <c r="E12302" s="1" t="s">
        <v>1106</v>
      </c>
    </row>
    <row r="12303" ht="15.75" customHeight="1">
      <c r="E12303" s="1" t="s">
        <v>1106</v>
      </c>
    </row>
    <row r="12304" ht="15.75" customHeight="1">
      <c r="E12304" s="1" t="s">
        <v>1106</v>
      </c>
    </row>
    <row r="12305" ht="15.75" customHeight="1">
      <c r="E12305" s="1" t="s">
        <v>1106</v>
      </c>
    </row>
    <row r="12306" ht="15.75" customHeight="1">
      <c r="E12306" s="1" t="s">
        <v>1106</v>
      </c>
    </row>
    <row r="12307" ht="15.75" customHeight="1">
      <c r="E12307" s="1" t="s">
        <v>1106</v>
      </c>
    </row>
    <row r="12308" ht="15.75" customHeight="1">
      <c r="E12308" s="1" t="s">
        <v>1106</v>
      </c>
    </row>
    <row r="12309" ht="15.75" customHeight="1">
      <c r="E12309" s="1" t="s">
        <v>1106</v>
      </c>
    </row>
    <row r="12310" ht="15.75" customHeight="1">
      <c r="E12310" s="1" t="s">
        <v>1106</v>
      </c>
    </row>
    <row r="12311" ht="15.75" customHeight="1">
      <c r="E12311" s="1" t="s">
        <v>1106</v>
      </c>
    </row>
    <row r="12312" ht="15.75" customHeight="1">
      <c r="E12312" s="1" t="s">
        <v>1106</v>
      </c>
    </row>
    <row r="12313" ht="15.75" customHeight="1">
      <c r="E12313" s="1" t="s">
        <v>1106</v>
      </c>
    </row>
    <row r="12314" ht="15.75" customHeight="1">
      <c r="E12314" s="1" t="s">
        <v>1106</v>
      </c>
    </row>
    <row r="12315" ht="15.75" customHeight="1">
      <c r="E12315" s="1" t="s">
        <v>1106</v>
      </c>
    </row>
    <row r="12316" ht="15.75" customHeight="1">
      <c r="E12316" s="1" t="s">
        <v>1106</v>
      </c>
    </row>
    <row r="12317" ht="15.75" customHeight="1">
      <c r="E12317" s="1" t="s">
        <v>1106</v>
      </c>
    </row>
    <row r="12318" ht="15.75" customHeight="1">
      <c r="E12318" s="1" t="s">
        <v>1106</v>
      </c>
    </row>
    <row r="12319" ht="15.75" customHeight="1">
      <c r="E12319" s="1" t="s">
        <v>1106</v>
      </c>
    </row>
    <row r="12320" ht="15.75" customHeight="1">
      <c r="E12320" s="1" t="s">
        <v>1106</v>
      </c>
    </row>
    <row r="12321" ht="15.75" customHeight="1">
      <c r="E12321" s="1" t="s">
        <v>1106</v>
      </c>
    </row>
    <row r="12322" ht="15.75" customHeight="1">
      <c r="E12322" s="1" t="s">
        <v>1106</v>
      </c>
    </row>
    <row r="12323" ht="15.75" customHeight="1">
      <c r="E12323" s="1" t="s">
        <v>1106</v>
      </c>
    </row>
    <row r="12324" ht="15.75" customHeight="1">
      <c r="E12324" s="1" t="s">
        <v>1106</v>
      </c>
    </row>
    <row r="12325" ht="15.75" customHeight="1">
      <c r="E12325" s="1" t="s">
        <v>1106</v>
      </c>
    </row>
    <row r="12326" ht="15.75" customHeight="1">
      <c r="E12326" s="1" t="s">
        <v>1106</v>
      </c>
    </row>
    <row r="12327" ht="15.75" customHeight="1">
      <c r="E12327" s="1" t="s">
        <v>1106</v>
      </c>
    </row>
    <row r="12328" ht="15.75" customHeight="1">
      <c r="E12328" s="1" t="s">
        <v>1106</v>
      </c>
    </row>
    <row r="12329" ht="15.75" customHeight="1">
      <c r="E12329" s="1" t="s">
        <v>1106</v>
      </c>
    </row>
    <row r="12330" ht="15.75" customHeight="1">
      <c r="E12330" s="1" t="s">
        <v>1106</v>
      </c>
    </row>
    <row r="12331" ht="15.75" customHeight="1">
      <c r="E12331" s="1" t="s">
        <v>1106</v>
      </c>
    </row>
    <row r="12332" ht="15.75" customHeight="1">
      <c r="E12332" s="1" t="s">
        <v>1106</v>
      </c>
    </row>
    <row r="12333" ht="15.75" customHeight="1">
      <c r="E12333" s="1" t="s">
        <v>1106</v>
      </c>
    </row>
    <row r="12334" ht="15.75" customHeight="1">
      <c r="E12334" s="1" t="s">
        <v>1106</v>
      </c>
    </row>
    <row r="12335" ht="15.75" customHeight="1">
      <c r="E12335" s="1" t="s">
        <v>1106</v>
      </c>
    </row>
    <row r="12336" ht="15.75" customHeight="1">
      <c r="E12336" s="1" t="s">
        <v>1106</v>
      </c>
    </row>
    <row r="12337" ht="15.75" customHeight="1">
      <c r="E12337" s="1" t="s">
        <v>1106</v>
      </c>
    </row>
    <row r="12338" ht="15.75" customHeight="1">
      <c r="E12338" s="1" t="s">
        <v>1106</v>
      </c>
    </row>
    <row r="12339" ht="15.75" customHeight="1">
      <c r="E12339" s="1" t="s">
        <v>1106</v>
      </c>
    </row>
    <row r="12340" ht="15.75" customHeight="1">
      <c r="E12340" s="1" t="s">
        <v>1106</v>
      </c>
    </row>
    <row r="12341" ht="15.75" customHeight="1">
      <c r="E12341" s="1" t="s">
        <v>1106</v>
      </c>
    </row>
    <row r="12342" ht="15.75" customHeight="1">
      <c r="E12342" s="1" t="s">
        <v>1106</v>
      </c>
    </row>
    <row r="12343" ht="15.75" customHeight="1">
      <c r="E12343" s="1" t="s">
        <v>1106</v>
      </c>
    </row>
    <row r="12344" ht="15.75" customHeight="1">
      <c r="E12344" s="1" t="s">
        <v>1106</v>
      </c>
    </row>
    <row r="12345" ht="15.75" customHeight="1">
      <c r="E12345" s="1" t="s">
        <v>1106</v>
      </c>
    </row>
    <row r="12346" ht="15.75" customHeight="1">
      <c r="E12346" s="1" t="s">
        <v>1106</v>
      </c>
    </row>
    <row r="12347" ht="15.75" customHeight="1">
      <c r="E12347" s="1" t="s">
        <v>1106</v>
      </c>
    </row>
    <row r="12348" ht="15.75" customHeight="1">
      <c r="E12348" s="1" t="s">
        <v>1106</v>
      </c>
    </row>
    <row r="12349" ht="15.75" customHeight="1">
      <c r="E12349" s="1" t="s">
        <v>1106</v>
      </c>
    </row>
    <row r="12350" ht="15.75" customHeight="1">
      <c r="E12350" s="1" t="s">
        <v>1106</v>
      </c>
    </row>
    <row r="12351" ht="15.75" customHeight="1">
      <c r="E12351" s="1" t="s">
        <v>1106</v>
      </c>
    </row>
    <row r="12352" ht="15.75" customHeight="1">
      <c r="E12352" s="1" t="s">
        <v>1106</v>
      </c>
    </row>
    <row r="12353" ht="15.75" customHeight="1">
      <c r="E12353" s="1" t="s">
        <v>1106</v>
      </c>
    </row>
    <row r="12354" ht="15.75" customHeight="1">
      <c r="E12354" s="1" t="s">
        <v>1106</v>
      </c>
    </row>
    <row r="12355" ht="15.75" customHeight="1">
      <c r="E12355" s="1" t="s">
        <v>1106</v>
      </c>
    </row>
    <row r="12356" ht="15.75" customHeight="1">
      <c r="E12356" s="1" t="s">
        <v>1106</v>
      </c>
    </row>
    <row r="12357" ht="15.75" customHeight="1">
      <c r="E12357" s="1" t="s">
        <v>1106</v>
      </c>
    </row>
    <row r="12358" ht="15.75" customHeight="1">
      <c r="E12358" s="1" t="s">
        <v>1106</v>
      </c>
    </row>
    <row r="12359" ht="15.75" customHeight="1">
      <c r="E12359" s="1" t="s">
        <v>1106</v>
      </c>
    </row>
    <row r="12360" ht="15.75" customHeight="1">
      <c r="E12360" s="1" t="s">
        <v>1106</v>
      </c>
    </row>
    <row r="12361" ht="15.75" customHeight="1">
      <c r="E12361" s="1" t="s">
        <v>1106</v>
      </c>
    </row>
    <row r="12362" ht="15.75" customHeight="1">
      <c r="E12362" s="1" t="s">
        <v>1106</v>
      </c>
    </row>
    <row r="12363" ht="15.75" customHeight="1">
      <c r="E12363" s="1" t="s">
        <v>1106</v>
      </c>
    </row>
    <row r="12364" ht="15.75" customHeight="1">
      <c r="E12364" s="1" t="s">
        <v>1106</v>
      </c>
    </row>
    <row r="12365" ht="15.75" customHeight="1">
      <c r="E12365" s="1" t="s">
        <v>1106</v>
      </c>
    </row>
    <row r="12366" ht="15.75" customHeight="1">
      <c r="E12366" s="1" t="s">
        <v>1106</v>
      </c>
    </row>
    <row r="12367" ht="15.75" customHeight="1">
      <c r="E12367" s="1" t="s">
        <v>1106</v>
      </c>
    </row>
    <row r="12368" ht="15.75" customHeight="1">
      <c r="E12368" s="1" t="s">
        <v>1106</v>
      </c>
    </row>
    <row r="12369" ht="15.75" customHeight="1">
      <c r="E12369" s="1" t="s">
        <v>1106</v>
      </c>
    </row>
    <row r="12370" ht="15.75" customHeight="1">
      <c r="E12370" s="1" t="s">
        <v>1106</v>
      </c>
    </row>
    <row r="12371" ht="15.75" customHeight="1">
      <c r="E12371" s="1" t="s">
        <v>1106</v>
      </c>
    </row>
    <row r="12372" ht="15.75" customHeight="1">
      <c r="E12372" s="1" t="s">
        <v>1106</v>
      </c>
    </row>
    <row r="12373" ht="15.75" customHeight="1">
      <c r="E12373" s="1" t="s">
        <v>1106</v>
      </c>
    </row>
    <row r="12374" ht="15.75" customHeight="1">
      <c r="E12374" s="1" t="s">
        <v>1106</v>
      </c>
    </row>
    <row r="12375" ht="15.75" customHeight="1">
      <c r="E12375" s="1" t="s">
        <v>1106</v>
      </c>
    </row>
    <row r="12376" ht="15.75" customHeight="1">
      <c r="E12376" s="1" t="s">
        <v>1106</v>
      </c>
    </row>
    <row r="12377" ht="15.75" customHeight="1">
      <c r="E12377" s="1" t="s">
        <v>1106</v>
      </c>
    </row>
    <row r="12378" ht="15.75" customHeight="1">
      <c r="E12378" s="1" t="s">
        <v>1106</v>
      </c>
    </row>
    <row r="12379" ht="15.75" customHeight="1">
      <c r="E12379" s="1" t="s">
        <v>1106</v>
      </c>
    </row>
    <row r="12380" ht="15.75" customHeight="1">
      <c r="E12380" s="1" t="s">
        <v>1106</v>
      </c>
    </row>
    <row r="12381" ht="15.75" customHeight="1">
      <c r="E12381" s="1" t="s">
        <v>1106</v>
      </c>
    </row>
    <row r="12382" ht="15.75" customHeight="1">
      <c r="E12382" s="1" t="s">
        <v>1106</v>
      </c>
    </row>
    <row r="12383" ht="15.75" customHeight="1">
      <c r="E12383" s="1" t="s">
        <v>1106</v>
      </c>
    </row>
    <row r="12384" ht="15.75" customHeight="1">
      <c r="E12384" s="1" t="s">
        <v>1106</v>
      </c>
    </row>
    <row r="12385" ht="15.75" customHeight="1">
      <c r="E12385" s="1" t="s">
        <v>1106</v>
      </c>
    </row>
    <row r="12386" ht="15.75" customHeight="1">
      <c r="E12386" s="1" t="s">
        <v>1106</v>
      </c>
    </row>
    <row r="12387" ht="15.75" customHeight="1">
      <c r="E12387" s="1" t="s">
        <v>1106</v>
      </c>
    </row>
    <row r="12388" ht="15.75" customHeight="1">
      <c r="E12388" s="1" t="s">
        <v>1106</v>
      </c>
    </row>
    <row r="12389" ht="15.75" customHeight="1">
      <c r="E12389" s="1" t="s">
        <v>1106</v>
      </c>
    </row>
    <row r="12390" ht="15.75" customHeight="1">
      <c r="E12390" s="1" t="s">
        <v>1106</v>
      </c>
    </row>
    <row r="12391" ht="15.75" customHeight="1">
      <c r="E12391" s="1" t="s">
        <v>1106</v>
      </c>
    </row>
    <row r="12392" ht="15.75" customHeight="1">
      <c r="E12392" s="1" t="s">
        <v>1106</v>
      </c>
    </row>
    <row r="12393" ht="15.75" customHeight="1">
      <c r="E12393" s="1" t="s">
        <v>1106</v>
      </c>
    </row>
    <row r="12394" ht="15.75" customHeight="1">
      <c r="E12394" s="1" t="s">
        <v>1106</v>
      </c>
    </row>
    <row r="12395" ht="15.75" customHeight="1">
      <c r="E12395" s="1" t="s">
        <v>1106</v>
      </c>
    </row>
    <row r="12396" ht="15.75" customHeight="1">
      <c r="E12396" s="1" t="s">
        <v>1106</v>
      </c>
    </row>
    <row r="12397" ht="15.75" customHeight="1">
      <c r="E12397" s="1" t="s">
        <v>1106</v>
      </c>
    </row>
    <row r="12398" ht="15.75" customHeight="1">
      <c r="E12398" s="1" t="s">
        <v>1106</v>
      </c>
    </row>
    <row r="12399" ht="15.75" customHeight="1">
      <c r="E12399" s="1" t="s">
        <v>1106</v>
      </c>
    </row>
    <row r="12400" ht="15.75" customHeight="1">
      <c r="E12400" s="1" t="s">
        <v>1106</v>
      </c>
    </row>
    <row r="12401" ht="15.75" customHeight="1">
      <c r="E12401" s="1" t="s">
        <v>1106</v>
      </c>
    </row>
    <row r="12402" ht="15.75" customHeight="1">
      <c r="E12402" s="1" t="s">
        <v>1106</v>
      </c>
    </row>
    <row r="12403" ht="15.75" customHeight="1">
      <c r="E12403" s="1" t="s">
        <v>1106</v>
      </c>
    </row>
    <row r="12404" ht="15.75" customHeight="1">
      <c r="E12404" s="1" t="s">
        <v>1106</v>
      </c>
    </row>
    <row r="12405" ht="15.75" customHeight="1">
      <c r="E12405" s="1" t="s">
        <v>1106</v>
      </c>
    </row>
    <row r="12406" ht="15.75" customHeight="1">
      <c r="E12406" s="1" t="s">
        <v>1106</v>
      </c>
    </row>
    <row r="12407" ht="15.75" customHeight="1">
      <c r="E12407" s="1" t="s">
        <v>1106</v>
      </c>
    </row>
    <row r="12408" ht="15.75" customHeight="1">
      <c r="E12408" s="1" t="s">
        <v>1106</v>
      </c>
    </row>
    <row r="12409" ht="15.75" customHeight="1">
      <c r="E12409" s="1" t="s">
        <v>1106</v>
      </c>
    </row>
    <row r="12410" ht="15.75" customHeight="1">
      <c r="E12410" s="1" t="s">
        <v>1106</v>
      </c>
    </row>
    <row r="12411" ht="15.75" customHeight="1">
      <c r="E12411" s="1" t="s">
        <v>1106</v>
      </c>
    </row>
    <row r="12412" ht="15.75" customHeight="1">
      <c r="E12412" s="1" t="s">
        <v>1106</v>
      </c>
    </row>
    <row r="12413" ht="15.75" customHeight="1">
      <c r="E12413" s="1" t="s">
        <v>1106</v>
      </c>
    </row>
    <row r="12414" ht="15.75" customHeight="1">
      <c r="E12414" s="1" t="s">
        <v>1106</v>
      </c>
    </row>
    <row r="12415" ht="15.75" customHeight="1">
      <c r="E12415" s="1" t="s">
        <v>1106</v>
      </c>
    </row>
    <row r="12416" ht="15.75" customHeight="1">
      <c r="E12416" s="1" t="s">
        <v>1106</v>
      </c>
    </row>
    <row r="12417" ht="15.75" customHeight="1">
      <c r="E12417" s="1" t="s">
        <v>1106</v>
      </c>
    </row>
    <row r="12418" ht="15.75" customHeight="1">
      <c r="E12418" s="1" t="s">
        <v>1106</v>
      </c>
    </row>
    <row r="12419" ht="15.75" customHeight="1">
      <c r="E12419" s="1" t="s">
        <v>1106</v>
      </c>
    </row>
    <row r="12420" ht="15.75" customHeight="1">
      <c r="E12420" s="1" t="s">
        <v>1106</v>
      </c>
    </row>
    <row r="12421" ht="15.75" customHeight="1">
      <c r="E12421" s="1" t="s">
        <v>1106</v>
      </c>
    </row>
    <row r="12422" ht="15.75" customHeight="1">
      <c r="E12422" s="1" t="s">
        <v>1106</v>
      </c>
    </row>
    <row r="12423" ht="15.75" customHeight="1">
      <c r="E12423" s="1" t="s">
        <v>1106</v>
      </c>
    </row>
    <row r="12424" ht="15.75" customHeight="1">
      <c r="E12424" s="1" t="s">
        <v>1106</v>
      </c>
    </row>
    <row r="12425" ht="15.75" customHeight="1">
      <c r="E12425" s="1" t="s">
        <v>1106</v>
      </c>
    </row>
    <row r="12426" ht="15.75" customHeight="1">
      <c r="E12426" s="1" t="s">
        <v>1106</v>
      </c>
    </row>
    <row r="12427" ht="15.75" customHeight="1">
      <c r="E12427" s="1" t="s">
        <v>1106</v>
      </c>
    </row>
    <row r="12428" ht="15.75" customHeight="1">
      <c r="E12428" s="1" t="s">
        <v>1106</v>
      </c>
    </row>
    <row r="12429" ht="15.75" customHeight="1">
      <c r="E12429" s="1" t="s">
        <v>1106</v>
      </c>
    </row>
    <row r="12430" ht="15.75" customHeight="1">
      <c r="E12430" s="1" t="s">
        <v>1106</v>
      </c>
    </row>
    <row r="12431" ht="15.75" customHeight="1">
      <c r="E12431" s="1" t="s">
        <v>1106</v>
      </c>
    </row>
    <row r="12432" ht="15.75" customHeight="1">
      <c r="E12432" s="1" t="s">
        <v>1106</v>
      </c>
    </row>
    <row r="12433" ht="15.75" customHeight="1">
      <c r="E12433" s="1" t="s">
        <v>1106</v>
      </c>
    </row>
    <row r="12434" ht="15.75" customHeight="1">
      <c r="E12434" s="1" t="s">
        <v>1106</v>
      </c>
    </row>
    <row r="12435" ht="15.75" customHeight="1">
      <c r="E12435" s="1" t="s">
        <v>1106</v>
      </c>
    </row>
    <row r="12436" ht="15.75" customHeight="1">
      <c r="E12436" s="1" t="s">
        <v>1106</v>
      </c>
    </row>
    <row r="12437" ht="15.75" customHeight="1">
      <c r="E12437" s="1" t="s">
        <v>1106</v>
      </c>
    </row>
    <row r="12438" ht="15.75" customHeight="1">
      <c r="E12438" s="1" t="s">
        <v>1106</v>
      </c>
    </row>
    <row r="12439" ht="15.75" customHeight="1">
      <c r="E12439" s="1" t="s">
        <v>1106</v>
      </c>
    </row>
    <row r="12440" ht="15.75" customHeight="1">
      <c r="E12440" s="1" t="s">
        <v>1106</v>
      </c>
    </row>
    <row r="12441" ht="15.75" customHeight="1">
      <c r="E12441" s="1" t="s">
        <v>1106</v>
      </c>
    </row>
    <row r="12442" ht="15.75" customHeight="1">
      <c r="E12442" s="1" t="s">
        <v>1106</v>
      </c>
    </row>
    <row r="12443" ht="15.75" customHeight="1">
      <c r="E12443" s="1" t="s">
        <v>1106</v>
      </c>
    </row>
    <row r="12444" ht="15.75" customHeight="1">
      <c r="E12444" s="1" t="s">
        <v>1106</v>
      </c>
    </row>
    <row r="12445" ht="15.75" customHeight="1">
      <c r="E12445" s="1" t="s">
        <v>1106</v>
      </c>
    </row>
    <row r="12446" ht="15.75" customHeight="1">
      <c r="E12446" s="1" t="s">
        <v>1106</v>
      </c>
    </row>
    <row r="12447" ht="15.75" customHeight="1">
      <c r="E12447" s="1" t="s">
        <v>1106</v>
      </c>
    </row>
    <row r="12448" ht="15.75" customHeight="1">
      <c r="E12448" s="1" t="s">
        <v>1106</v>
      </c>
    </row>
    <row r="12449" ht="15.75" customHeight="1">
      <c r="E12449" s="1" t="s">
        <v>1106</v>
      </c>
    </row>
    <row r="12450" ht="15.75" customHeight="1">
      <c r="E12450" s="1" t="s">
        <v>1106</v>
      </c>
    </row>
    <row r="12451" ht="15.75" customHeight="1">
      <c r="E12451" s="1" t="s">
        <v>1106</v>
      </c>
    </row>
    <row r="12452" ht="15.75" customHeight="1">
      <c r="E12452" s="1" t="s">
        <v>1106</v>
      </c>
    </row>
    <row r="12453" ht="15.75" customHeight="1">
      <c r="E12453" s="1" t="s">
        <v>1106</v>
      </c>
    </row>
    <row r="12454" ht="15.75" customHeight="1">
      <c r="E12454" s="1" t="s">
        <v>1106</v>
      </c>
    </row>
    <row r="12455" ht="15.75" customHeight="1">
      <c r="E12455" s="1" t="s">
        <v>1106</v>
      </c>
    </row>
    <row r="12456" ht="15.75" customHeight="1">
      <c r="E12456" s="1" t="s">
        <v>1106</v>
      </c>
    </row>
    <row r="12457" ht="15.75" customHeight="1">
      <c r="E12457" s="1" t="s">
        <v>1106</v>
      </c>
    </row>
    <row r="12458" ht="15.75" customHeight="1">
      <c r="E12458" s="1" t="s">
        <v>1106</v>
      </c>
    </row>
    <row r="12459" ht="15.75" customHeight="1">
      <c r="E12459" s="1" t="s">
        <v>1106</v>
      </c>
    </row>
    <row r="12460" ht="15.75" customHeight="1">
      <c r="E12460" s="1" t="s">
        <v>1106</v>
      </c>
    </row>
    <row r="12461" ht="15.75" customHeight="1">
      <c r="E12461" s="1" t="s">
        <v>1106</v>
      </c>
    </row>
    <row r="12462" ht="15.75" customHeight="1">
      <c r="E12462" s="1" t="s">
        <v>1106</v>
      </c>
    </row>
    <row r="12463" ht="15.75" customHeight="1">
      <c r="E12463" s="1" t="s">
        <v>1106</v>
      </c>
    </row>
    <row r="12464" ht="15.75" customHeight="1">
      <c r="E12464" s="1" t="s">
        <v>1106</v>
      </c>
    </row>
    <row r="12465" ht="15.75" customHeight="1">
      <c r="E12465" s="1" t="s">
        <v>1106</v>
      </c>
    </row>
    <row r="12466" ht="15.75" customHeight="1">
      <c r="E12466" s="1" t="s">
        <v>1106</v>
      </c>
    </row>
    <row r="12467" ht="15.75" customHeight="1">
      <c r="E12467" s="1" t="s">
        <v>1106</v>
      </c>
    </row>
    <row r="12468" ht="15.75" customHeight="1">
      <c r="E12468" s="1" t="s">
        <v>1106</v>
      </c>
    </row>
    <row r="12469" ht="15.75" customHeight="1">
      <c r="E12469" s="1" t="s">
        <v>1106</v>
      </c>
    </row>
    <row r="12470" ht="15.75" customHeight="1">
      <c r="E12470" s="1" t="s">
        <v>1106</v>
      </c>
    </row>
    <row r="12471" ht="15.75" customHeight="1">
      <c r="E12471" s="1" t="s">
        <v>1106</v>
      </c>
    </row>
    <row r="12472" ht="15.75" customHeight="1">
      <c r="E12472" s="1" t="s">
        <v>1106</v>
      </c>
    </row>
    <row r="12473" ht="15.75" customHeight="1">
      <c r="E12473" s="1" t="s">
        <v>1106</v>
      </c>
    </row>
    <row r="12474" ht="15.75" customHeight="1">
      <c r="E12474" s="1" t="s">
        <v>1106</v>
      </c>
    </row>
    <row r="12475" ht="15.75" customHeight="1">
      <c r="E12475" s="1" t="s">
        <v>1106</v>
      </c>
    </row>
    <row r="12476" ht="15.75" customHeight="1">
      <c r="E12476" s="1" t="s">
        <v>1106</v>
      </c>
    </row>
    <row r="12477" ht="15.75" customHeight="1">
      <c r="E12477" s="1" t="s">
        <v>1106</v>
      </c>
    </row>
    <row r="12478" ht="15.75" customHeight="1">
      <c r="E12478" s="1" t="s">
        <v>1106</v>
      </c>
    </row>
    <row r="12479" ht="15.75" customHeight="1">
      <c r="E12479" s="1" t="s">
        <v>1106</v>
      </c>
    </row>
    <row r="12480" ht="15.75" customHeight="1">
      <c r="E12480" s="1" t="s">
        <v>1106</v>
      </c>
    </row>
    <row r="12481" ht="15.75" customHeight="1">
      <c r="E12481" s="1" t="s">
        <v>1106</v>
      </c>
    </row>
    <row r="12482" ht="15.75" customHeight="1">
      <c r="E12482" s="1" t="s">
        <v>1106</v>
      </c>
    </row>
    <row r="12483" ht="15.75" customHeight="1">
      <c r="E12483" s="1" t="s">
        <v>1106</v>
      </c>
    </row>
    <row r="12484" ht="15.75" customHeight="1">
      <c r="E12484" s="1" t="s">
        <v>1106</v>
      </c>
    </row>
    <row r="12485" ht="15.75" customHeight="1">
      <c r="E12485" s="1" t="s">
        <v>1106</v>
      </c>
    </row>
    <row r="12486" ht="15.75" customHeight="1">
      <c r="E12486" s="1" t="s">
        <v>1106</v>
      </c>
    </row>
    <row r="12487" ht="15.75" customHeight="1">
      <c r="E12487" s="1" t="s">
        <v>1106</v>
      </c>
    </row>
    <row r="12488" ht="15.75" customHeight="1">
      <c r="E12488" s="1" t="s">
        <v>1106</v>
      </c>
    </row>
    <row r="12489" ht="15.75" customHeight="1">
      <c r="E12489" s="1" t="s">
        <v>1106</v>
      </c>
    </row>
    <row r="12490" ht="15.75" customHeight="1">
      <c r="E12490" s="1" t="s">
        <v>1106</v>
      </c>
    </row>
    <row r="12491" ht="15.75" customHeight="1">
      <c r="E12491" s="1" t="s">
        <v>1106</v>
      </c>
    </row>
    <row r="12492" ht="15.75" customHeight="1">
      <c r="E12492" s="1" t="s">
        <v>1106</v>
      </c>
    </row>
    <row r="12493" ht="15.75" customHeight="1">
      <c r="E12493" s="1" t="s">
        <v>1106</v>
      </c>
    </row>
    <row r="12494" ht="15.75" customHeight="1">
      <c r="E12494" s="1" t="s">
        <v>1106</v>
      </c>
    </row>
    <row r="12495" ht="15.75" customHeight="1">
      <c r="E12495" s="1" t="s">
        <v>1106</v>
      </c>
    </row>
    <row r="12496" ht="15.75" customHeight="1">
      <c r="E12496" s="1" t="s">
        <v>1106</v>
      </c>
    </row>
    <row r="12497" ht="15.75" customHeight="1">
      <c r="E12497" s="1" t="s">
        <v>1106</v>
      </c>
    </row>
    <row r="12498" ht="15.75" customHeight="1">
      <c r="E12498" s="1" t="s">
        <v>1106</v>
      </c>
    </row>
    <row r="12499" ht="15.75" customHeight="1">
      <c r="E12499" s="1" t="s">
        <v>1106</v>
      </c>
    </row>
    <row r="12500" ht="15.75" customHeight="1">
      <c r="E12500" s="1" t="s">
        <v>1106</v>
      </c>
    </row>
    <row r="12501" ht="15.75" customHeight="1">
      <c r="E12501" s="1" t="s">
        <v>1106</v>
      </c>
    </row>
    <row r="12502" ht="15.75" customHeight="1">
      <c r="E12502" s="1" t="s">
        <v>1106</v>
      </c>
    </row>
    <row r="12503" ht="15.75" customHeight="1">
      <c r="E12503" s="1" t="s">
        <v>1106</v>
      </c>
    </row>
    <row r="12504" ht="15.75" customHeight="1">
      <c r="E12504" s="1" t="s">
        <v>1106</v>
      </c>
    </row>
    <row r="12505" ht="15.75" customHeight="1">
      <c r="E12505" s="1" t="s">
        <v>1106</v>
      </c>
    </row>
    <row r="12506" ht="15.75" customHeight="1">
      <c r="E12506" s="1" t="s">
        <v>1106</v>
      </c>
    </row>
    <row r="12507" ht="15.75" customHeight="1">
      <c r="E12507" s="1" t="s">
        <v>1106</v>
      </c>
    </row>
    <row r="12508" ht="15.75" customHeight="1">
      <c r="E12508" s="1" t="s">
        <v>1106</v>
      </c>
    </row>
    <row r="12509" ht="15.75" customHeight="1">
      <c r="E12509" s="1" t="s">
        <v>1106</v>
      </c>
    </row>
    <row r="12510" ht="15.75" customHeight="1">
      <c r="E12510" s="1" t="s">
        <v>1106</v>
      </c>
    </row>
    <row r="12511" ht="15.75" customHeight="1">
      <c r="E12511" s="1" t="s">
        <v>1106</v>
      </c>
    </row>
    <row r="12512" ht="15.75" customHeight="1">
      <c r="E12512" s="1" t="s">
        <v>1106</v>
      </c>
    </row>
    <row r="12513" ht="15.75" customHeight="1">
      <c r="E12513" s="1" t="s">
        <v>1106</v>
      </c>
    </row>
    <row r="12514" ht="15.75" customHeight="1">
      <c r="E12514" s="1" t="s">
        <v>1106</v>
      </c>
    </row>
    <row r="12515" ht="15.75" customHeight="1">
      <c r="E12515" s="1" t="s">
        <v>1106</v>
      </c>
    </row>
    <row r="12516" ht="15.75" customHeight="1">
      <c r="E12516" s="1" t="s">
        <v>1106</v>
      </c>
    </row>
    <row r="12517" ht="15.75" customHeight="1">
      <c r="E12517" s="1" t="s">
        <v>1106</v>
      </c>
    </row>
    <row r="12518" ht="15.75" customHeight="1">
      <c r="E12518" s="1" t="s">
        <v>1106</v>
      </c>
    </row>
    <row r="12519" ht="15.75" customHeight="1">
      <c r="E12519" s="1" t="s">
        <v>1106</v>
      </c>
    </row>
    <row r="12520" ht="15.75" customHeight="1">
      <c r="E12520" s="1" t="s">
        <v>1106</v>
      </c>
    </row>
    <row r="12521" ht="15.75" customHeight="1">
      <c r="E12521" s="1" t="s">
        <v>1106</v>
      </c>
    </row>
    <row r="12522" ht="15.75" customHeight="1">
      <c r="E12522" s="1" t="s">
        <v>1106</v>
      </c>
    </row>
    <row r="12523" ht="15.75" customHeight="1">
      <c r="E12523" s="1" t="s">
        <v>1106</v>
      </c>
    </row>
    <row r="12524" ht="15.75" customHeight="1">
      <c r="E12524" s="1" t="s">
        <v>1106</v>
      </c>
    </row>
    <row r="12525" ht="15.75" customHeight="1">
      <c r="E12525" s="1" t="s">
        <v>1106</v>
      </c>
    </row>
    <row r="12526" ht="15.75" customHeight="1">
      <c r="E12526" s="1" t="s">
        <v>1106</v>
      </c>
    </row>
    <row r="12527" ht="15.75" customHeight="1">
      <c r="E12527" s="1" t="s">
        <v>1106</v>
      </c>
    </row>
    <row r="12528" ht="15.75" customHeight="1">
      <c r="E12528" s="1" t="s">
        <v>1106</v>
      </c>
    </row>
    <row r="12529" ht="15.75" customHeight="1">
      <c r="E12529" s="1" t="s">
        <v>1106</v>
      </c>
    </row>
    <row r="12530" ht="15.75" customHeight="1">
      <c r="E12530" s="1" t="s">
        <v>1106</v>
      </c>
    </row>
    <row r="12531" ht="15.75" customHeight="1">
      <c r="E12531" s="1" t="s">
        <v>1106</v>
      </c>
    </row>
    <row r="12532" ht="15.75" customHeight="1">
      <c r="E12532" s="1" t="s">
        <v>1106</v>
      </c>
    </row>
    <row r="12533" ht="15.75" customHeight="1">
      <c r="E12533" s="1" t="s">
        <v>1106</v>
      </c>
    </row>
    <row r="12534" ht="15.75" customHeight="1">
      <c r="E12534" s="1" t="s">
        <v>1106</v>
      </c>
    </row>
    <row r="12535" ht="15.75" customHeight="1">
      <c r="E12535" s="1" t="s">
        <v>1106</v>
      </c>
    </row>
    <row r="12536" ht="15.75" customHeight="1">
      <c r="E12536" s="1" t="s">
        <v>1106</v>
      </c>
    </row>
    <row r="12537" ht="15.75" customHeight="1">
      <c r="E12537" s="1" t="s">
        <v>1106</v>
      </c>
    </row>
    <row r="12538" ht="15.75" customHeight="1">
      <c r="E12538" s="1" t="s">
        <v>1106</v>
      </c>
    </row>
    <row r="12539" ht="15.75" customHeight="1">
      <c r="E12539" s="1" t="s">
        <v>1106</v>
      </c>
    </row>
    <row r="12540" ht="15.75" customHeight="1">
      <c r="E12540" s="1" t="s">
        <v>1106</v>
      </c>
    </row>
    <row r="12541" ht="15.75" customHeight="1">
      <c r="E12541" s="1" t="s">
        <v>1106</v>
      </c>
    </row>
    <row r="12542" ht="15.75" customHeight="1">
      <c r="E12542" s="1" t="s">
        <v>1106</v>
      </c>
    </row>
    <row r="12543" ht="15.75" customHeight="1">
      <c r="E12543" s="1" t="s">
        <v>1106</v>
      </c>
    </row>
    <row r="12544" ht="15.75" customHeight="1">
      <c r="E12544" s="1" t="s">
        <v>1106</v>
      </c>
    </row>
    <row r="12545" ht="15.75" customHeight="1">
      <c r="E12545" s="1" t="s">
        <v>1106</v>
      </c>
    </row>
    <row r="12546" ht="15.75" customHeight="1">
      <c r="E12546" s="1" t="s">
        <v>1106</v>
      </c>
    </row>
    <row r="12547" ht="15.75" customHeight="1">
      <c r="E12547" s="1" t="s">
        <v>1106</v>
      </c>
    </row>
    <row r="12548" ht="15.75" customHeight="1">
      <c r="E12548" s="1" t="s">
        <v>1106</v>
      </c>
    </row>
    <row r="12549" ht="15.75" customHeight="1">
      <c r="E12549" s="1" t="s">
        <v>1106</v>
      </c>
    </row>
    <row r="12550" ht="15.75" customHeight="1">
      <c r="E12550" s="1" t="s">
        <v>1106</v>
      </c>
    </row>
    <row r="12551" ht="15.75" customHeight="1">
      <c r="E12551" s="1" t="s">
        <v>1106</v>
      </c>
    </row>
    <row r="12552" ht="15.75" customHeight="1">
      <c r="E12552" s="1" t="s">
        <v>1106</v>
      </c>
    </row>
    <row r="12553" ht="15.75" customHeight="1">
      <c r="E12553" s="1" t="s">
        <v>1106</v>
      </c>
    </row>
    <row r="12554" ht="15.75" customHeight="1">
      <c r="E12554" s="1" t="s">
        <v>1106</v>
      </c>
    </row>
    <row r="12555" ht="15.75" customHeight="1">
      <c r="E12555" s="1" t="s">
        <v>1106</v>
      </c>
    </row>
    <row r="12556" ht="15.75" customHeight="1">
      <c r="E12556" s="1" t="s">
        <v>1106</v>
      </c>
    </row>
    <row r="12557" ht="15.75" customHeight="1">
      <c r="E12557" s="1" t="s">
        <v>1106</v>
      </c>
    </row>
    <row r="12558" ht="15.75" customHeight="1">
      <c r="E12558" s="1" t="s">
        <v>1106</v>
      </c>
    </row>
    <row r="12559" ht="15.75" customHeight="1">
      <c r="E12559" s="1" t="s">
        <v>1106</v>
      </c>
    </row>
    <row r="12560" ht="15.75" customHeight="1">
      <c r="E12560" s="1" t="s">
        <v>1106</v>
      </c>
    </row>
    <row r="12561" ht="15.75" customHeight="1">
      <c r="E12561" s="1" t="s">
        <v>1106</v>
      </c>
    </row>
    <row r="12562" ht="15.75" customHeight="1">
      <c r="E12562" s="1" t="s">
        <v>1106</v>
      </c>
    </row>
    <row r="12563" ht="15.75" customHeight="1">
      <c r="E12563" s="1" t="s">
        <v>1106</v>
      </c>
    </row>
    <row r="12564" ht="15.75" customHeight="1">
      <c r="E12564" s="1" t="s">
        <v>1106</v>
      </c>
    </row>
    <row r="12565" ht="15.75" customHeight="1">
      <c r="E12565" s="1" t="s">
        <v>1106</v>
      </c>
    </row>
    <row r="12566" ht="15.75" customHeight="1">
      <c r="E12566" s="1" t="s">
        <v>1106</v>
      </c>
    </row>
    <row r="12567" ht="15.75" customHeight="1">
      <c r="E12567" s="1" t="s">
        <v>1106</v>
      </c>
    </row>
    <row r="12568" ht="15.75" customHeight="1">
      <c r="E12568" s="1" t="s">
        <v>1106</v>
      </c>
    </row>
    <row r="12569" ht="15.75" customHeight="1">
      <c r="E12569" s="1" t="s">
        <v>1106</v>
      </c>
    </row>
    <row r="12570" ht="15.75" customHeight="1">
      <c r="E12570" s="1" t="s">
        <v>1106</v>
      </c>
    </row>
    <row r="12571" ht="15.75" customHeight="1">
      <c r="E12571" s="1" t="s">
        <v>1106</v>
      </c>
    </row>
    <row r="12572" ht="15.75" customHeight="1">
      <c r="E12572" s="1" t="s">
        <v>1106</v>
      </c>
    </row>
    <row r="12573" ht="15.75" customHeight="1">
      <c r="E12573" s="1" t="s">
        <v>1106</v>
      </c>
    </row>
    <row r="12574" ht="15.75" customHeight="1">
      <c r="E12574" s="1" t="s">
        <v>1106</v>
      </c>
    </row>
    <row r="12575" ht="15.75" customHeight="1">
      <c r="E12575" s="1" t="s">
        <v>1106</v>
      </c>
    </row>
    <row r="12576" ht="15.75" customHeight="1">
      <c r="E12576" s="1" t="s">
        <v>1106</v>
      </c>
    </row>
    <row r="12577" ht="15.75" customHeight="1">
      <c r="E12577" s="1" t="s">
        <v>1106</v>
      </c>
    </row>
    <row r="12578" ht="15.75" customHeight="1">
      <c r="E12578" s="1" t="s">
        <v>1106</v>
      </c>
    </row>
    <row r="12579" ht="15.75" customHeight="1">
      <c r="E12579" s="1" t="s">
        <v>1106</v>
      </c>
    </row>
    <row r="12580" ht="15.75" customHeight="1">
      <c r="E12580" s="1" t="s">
        <v>1106</v>
      </c>
    </row>
    <row r="12581" ht="15.75" customHeight="1">
      <c r="E12581" s="1" t="s">
        <v>1106</v>
      </c>
    </row>
    <row r="12582" ht="15.75" customHeight="1">
      <c r="E12582" s="1" t="s">
        <v>1106</v>
      </c>
    </row>
    <row r="12583" ht="15.75" customHeight="1">
      <c r="E12583" s="1" t="s">
        <v>1106</v>
      </c>
    </row>
    <row r="12584" ht="15.75" customHeight="1">
      <c r="E12584" s="1" t="s">
        <v>1106</v>
      </c>
    </row>
    <row r="12585" ht="15.75" customHeight="1">
      <c r="E12585" s="1" t="s">
        <v>1106</v>
      </c>
    </row>
    <row r="12586" ht="15.75" customHeight="1">
      <c r="E12586" s="1" t="s">
        <v>1106</v>
      </c>
    </row>
    <row r="12587" ht="15.75" customHeight="1">
      <c r="E12587" s="1" t="s">
        <v>1106</v>
      </c>
    </row>
    <row r="12588" ht="15.75" customHeight="1">
      <c r="E12588" s="1" t="s">
        <v>1106</v>
      </c>
    </row>
    <row r="12589" ht="15.75" customHeight="1">
      <c r="E12589" s="1" t="s">
        <v>1106</v>
      </c>
    </row>
    <row r="12590" ht="15.75" customHeight="1">
      <c r="E12590" s="1" t="s">
        <v>1106</v>
      </c>
    </row>
    <row r="12591" ht="15.75" customHeight="1">
      <c r="E12591" s="1" t="s">
        <v>1106</v>
      </c>
    </row>
    <row r="12592" ht="15.75" customHeight="1">
      <c r="E12592" s="1" t="s">
        <v>1106</v>
      </c>
    </row>
    <row r="12593" ht="15.75" customHeight="1">
      <c r="E12593" s="1" t="s">
        <v>1106</v>
      </c>
    </row>
    <row r="12594" ht="15.75" customHeight="1">
      <c r="E12594" s="1" t="s">
        <v>1106</v>
      </c>
    </row>
    <row r="12595" ht="15.75" customHeight="1">
      <c r="E12595" s="1" t="s">
        <v>1106</v>
      </c>
    </row>
    <row r="12596" ht="15.75" customHeight="1">
      <c r="E12596" s="1" t="s">
        <v>1106</v>
      </c>
    </row>
    <row r="12597" ht="15.75" customHeight="1">
      <c r="E12597" s="1" t="s">
        <v>1106</v>
      </c>
    </row>
    <row r="12598" ht="15.75" customHeight="1">
      <c r="E12598" s="1" t="s">
        <v>1106</v>
      </c>
    </row>
    <row r="12599" ht="15.75" customHeight="1">
      <c r="E12599" s="1" t="s">
        <v>1106</v>
      </c>
    </row>
    <row r="12600" ht="15.75" customHeight="1">
      <c r="E12600" s="1" t="s">
        <v>1106</v>
      </c>
    </row>
    <row r="12601" ht="15.75" customHeight="1">
      <c r="E12601" s="1" t="s">
        <v>1106</v>
      </c>
    </row>
    <row r="12602" ht="15.75" customHeight="1">
      <c r="E12602" s="1" t="s">
        <v>1106</v>
      </c>
    </row>
    <row r="12603" ht="15.75" customHeight="1">
      <c r="E12603" s="1" t="s">
        <v>1106</v>
      </c>
    </row>
    <row r="12604" ht="15.75" customHeight="1">
      <c r="E12604" s="1" t="s">
        <v>1106</v>
      </c>
    </row>
    <row r="12605" ht="15.75" customHeight="1">
      <c r="E12605" s="1" t="s">
        <v>1106</v>
      </c>
    </row>
    <row r="12606" ht="15.75" customHeight="1">
      <c r="E12606" s="1" t="s">
        <v>1106</v>
      </c>
    </row>
    <row r="12607" ht="15.75" customHeight="1">
      <c r="E12607" s="1" t="s">
        <v>1106</v>
      </c>
    </row>
    <row r="12608" ht="15.75" customHeight="1">
      <c r="E12608" s="1" t="s">
        <v>1106</v>
      </c>
    </row>
    <row r="12609" ht="15.75" customHeight="1">
      <c r="E12609" s="1" t="s">
        <v>1106</v>
      </c>
    </row>
    <row r="12610" ht="15.75" customHeight="1">
      <c r="E12610" s="1" t="s">
        <v>1106</v>
      </c>
    </row>
    <row r="12611" ht="15.75" customHeight="1">
      <c r="E12611" s="1" t="s">
        <v>1106</v>
      </c>
    </row>
    <row r="12612" ht="15.75" customHeight="1">
      <c r="E12612" s="1" t="s">
        <v>1106</v>
      </c>
    </row>
    <row r="12613" ht="15.75" customHeight="1">
      <c r="E12613" s="1" t="s">
        <v>1106</v>
      </c>
    </row>
    <row r="12614" ht="15.75" customHeight="1">
      <c r="E12614" s="1" t="s">
        <v>1106</v>
      </c>
    </row>
    <row r="12615" ht="15.75" customHeight="1">
      <c r="E12615" s="1" t="s">
        <v>1106</v>
      </c>
    </row>
    <row r="12616" ht="15.75" customHeight="1">
      <c r="E12616" s="1" t="s">
        <v>1106</v>
      </c>
    </row>
    <row r="12617" ht="15.75" customHeight="1">
      <c r="E12617" s="1" t="s">
        <v>1106</v>
      </c>
    </row>
    <row r="12618" ht="15.75" customHeight="1">
      <c r="E12618" s="1" t="s">
        <v>1106</v>
      </c>
    </row>
    <row r="12619" ht="15.75" customHeight="1">
      <c r="E12619" s="1" t="s">
        <v>1106</v>
      </c>
    </row>
    <row r="12620" ht="15.75" customHeight="1">
      <c r="E12620" s="1" t="s">
        <v>1106</v>
      </c>
    </row>
    <row r="12621" ht="15.75" customHeight="1">
      <c r="E12621" s="1" t="s">
        <v>1106</v>
      </c>
    </row>
    <row r="12622" ht="15.75" customHeight="1">
      <c r="E12622" s="1" t="s">
        <v>1106</v>
      </c>
    </row>
    <row r="12623" ht="15.75" customHeight="1">
      <c r="E12623" s="1" t="s">
        <v>1106</v>
      </c>
    </row>
    <row r="12624" ht="15.75" customHeight="1">
      <c r="E12624" s="1" t="s">
        <v>1106</v>
      </c>
    </row>
    <row r="12625" ht="15.75" customHeight="1">
      <c r="E12625" s="1" t="s">
        <v>1106</v>
      </c>
    </row>
    <row r="12626" ht="15.75" customHeight="1">
      <c r="E12626" s="1" t="s">
        <v>1106</v>
      </c>
    </row>
    <row r="12627" ht="15.75" customHeight="1">
      <c r="E12627" s="1" t="s">
        <v>1106</v>
      </c>
    </row>
    <row r="12628" ht="15.75" customHeight="1">
      <c r="E12628" s="1" t="s">
        <v>1106</v>
      </c>
    </row>
    <row r="12629" ht="15.75" customHeight="1">
      <c r="E12629" s="1" t="s">
        <v>1106</v>
      </c>
    </row>
    <row r="12630" ht="15.75" customHeight="1">
      <c r="E12630" s="1" t="s">
        <v>1106</v>
      </c>
    </row>
    <row r="12631" ht="15.75" customHeight="1">
      <c r="E12631" s="1" t="s">
        <v>1106</v>
      </c>
    </row>
    <row r="12632" ht="15.75" customHeight="1">
      <c r="E12632" s="1" t="s">
        <v>1106</v>
      </c>
    </row>
    <row r="12633" ht="15.75" customHeight="1">
      <c r="E12633" s="1" t="s">
        <v>1106</v>
      </c>
    </row>
    <row r="12634" ht="15.75" customHeight="1">
      <c r="E12634" s="1" t="s">
        <v>1106</v>
      </c>
    </row>
    <row r="12635" ht="15.75" customHeight="1">
      <c r="E12635" s="1" t="s">
        <v>1106</v>
      </c>
    </row>
    <row r="12636" ht="15.75" customHeight="1">
      <c r="E12636" s="1" t="s">
        <v>1106</v>
      </c>
    </row>
    <row r="12637" ht="15.75" customHeight="1">
      <c r="E12637" s="1" t="s">
        <v>1106</v>
      </c>
    </row>
    <row r="12638" ht="15.75" customHeight="1">
      <c r="E12638" s="1" t="s">
        <v>1106</v>
      </c>
    </row>
    <row r="12639" ht="15.75" customHeight="1">
      <c r="E12639" s="1" t="s">
        <v>1106</v>
      </c>
    </row>
    <row r="12640" ht="15.75" customHeight="1">
      <c r="E12640" s="1" t="s">
        <v>1106</v>
      </c>
    </row>
    <row r="12641" ht="15.75" customHeight="1">
      <c r="E12641" s="1" t="s">
        <v>1106</v>
      </c>
    </row>
    <row r="12642" ht="15.75" customHeight="1">
      <c r="E12642" s="1" t="s">
        <v>1106</v>
      </c>
    </row>
    <row r="12643" ht="15.75" customHeight="1">
      <c r="E12643" s="1" t="s">
        <v>1106</v>
      </c>
    </row>
    <row r="12644" ht="15.75" customHeight="1">
      <c r="E12644" s="1" t="s">
        <v>1106</v>
      </c>
    </row>
    <row r="12645" ht="15.75" customHeight="1">
      <c r="E12645" s="1" t="s">
        <v>1106</v>
      </c>
    </row>
    <row r="12646" ht="15.75" customHeight="1">
      <c r="E12646" s="1" t="s">
        <v>1106</v>
      </c>
    </row>
    <row r="12647" ht="15.75" customHeight="1">
      <c r="E12647" s="1" t="s">
        <v>1106</v>
      </c>
    </row>
    <row r="12648" ht="15.75" customHeight="1">
      <c r="E12648" s="1" t="s">
        <v>1106</v>
      </c>
    </row>
    <row r="12649" ht="15.75" customHeight="1">
      <c r="E12649" s="1" t="s">
        <v>1106</v>
      </c>
    </row>
    <row r="12650" ht="15.75" customHeight="1">
      <c r="E12650" s="1" t="s">
        <v>1106</v>
      </c>
    </row>
    <row r="12651" ht="15.75" customHeight="1">
      <c r="E12651" s="1" t="s">
        <v>1106</v>
      </c>
    </row>
    <row r="12652" ht="15.75" customHeight="1">
      <c r="E12652" s="1" t="s">
        <v>1106</v>
      </c>
    </row>
    <row r="12653" ht="15.75" customHeight="1">
      <c r="E12653" s="1" t="s">
        <v>1106</v>
      </c>
    </row>
    <row r="12654" ht="15.75" customHeight="1">
      <c r="E12654" s="1" t="s">
        <v>1106</v>
      </c>
    </row>
    <row r="12655" ht="15.75" customHeight="1">
      <c r="E12655" s="1" t="s">
        <v>1106</v>
      </c>
    </row>
    <row r="12656" ht="15.75" customHeight="1">
      <c r="E12656" s="1" t="s">
        <v>1106</v>
      </c>
    </row>
    <row r="12657" ht="15.75" customHeight="1">
      <c r="E12657" s="1" t="s">
        <v>1106</v>
      </c>
    </row>
    <row r="12658" ht="15.75" customHeight="1">
      <c r="E12658" s="1" t="s">
        <v>1106</v>
      </c>
    </row>
    <row r="12659" ht="15.75" customHeight="1">
      <c r="E12659" s="1" t="s">
        <v>1106</v>
      </c>
    </row>
    <row r="12660" ht="15.75" customHeight="1">
      <c r="E12660" s="1" t="s">
        <v>1106</v>
      </c>
    </row>
    <row r="12661" ht="15.75" customHeight="1">
      <c r="E12661" s="1" t="s">
        <v>1106</v>
      </c>
    </row>
    <row r="12662" ht="15.75" customHeight="1">
      <c r="E12662" s="1" t="s">
        <v>1106</v>
      </c>
    </row>
    <row r="12663" ht="15.75" customHeight="1">
      <c r="E12663" s="1" t="s">
        <v>1106</v>
      </c>
    </row>
    <row r="12664" ht="15.75" customHeight="1">
      <c r="E12664" s="1" t="s">
        <v>1106</v>
      </c>
    </row>
    <row r="12665" ht="15.75" customHeight="1">
      <c r="E12665" s="1" t="s">
        <v>1106</v>
      </c>
    </row>
    <row r="12666" ht="15.75" customHeight="1">
      <c r="E12666" s="1" t="s">
        <v>1106</v>
      </c>
    </row>
    <row r="12667" ht="15.75" customHeight="1">
      <c r="E12667" s="1" t="s">
        <v>1106</v>
      </c>
    </row>
    <row r="12668" ht="15.75" customHeight="1">
      <c r="E12668" s="1" t="s">
        <v>1106</v>
      </c>
    </row>
    <row r="12669" ht="15.75" customHeight="1">
      <c r="E12669" s="1" t="s">
        <v>1106</v>
      </c>
    </row>
    <row r="12670" ht="15.75" customHeight="1">
      <c r="E12670" s="1" t="s">
        <v>1106</v>
      </c>
    </row>
    <row r="12671" ht="15.75" customHeight="1">
      <c r="E12671" s="1" t="s">
        <v>1106</v>
      </c>
    </row>
    <row r="12672" ht="15.75" customHeight="1">
      <c r="E12672" s="1" t="s">
        <v>1106</v>
      </c>
    </row>
    <row r="12673" ht="15.75" customHeight="1">
      <c r="E12673" s="1" t="s">
        <v>1106</v>
      </c>
    </row>
    <row r="12674" ht="15.75" customHeight="1">
      <c r="E12674" s="1" t="s">
        <v>1106</v>
      </c>
    </row>
    <row r="12675" ht="15.75" customHeight="1">
      <c r="E12675" s="1" t="s">
        <v>1106</v>
      </c>
    </row>
    <row r="12676" ht="15.75" customHeight="1">
      <c r="E12676" s="1" t="s">
        <v>1106</v>
      </c>
    </row>
    <row r="12677" ht="15.75" customHeight="1">
      <c r="E12677" s="1" t="s">
        <v>1106</v>
      </c>
    </row>
    <row r="12678" ht="15.75" customHeight="1">
      <c r="E12678" s="1" t="s">
        <v>1106</v>
      </c>
    </row>
    <row r="12679" ht="15.75" customHeight="1">
      <c r="E12679" s="1" t="s">
        <v>1106</v>
      </c>
    </row>
    <row r="12680" ht="15.75" customHeight="1">
      <c r="E12680" s="1" t="s">
        <v>1106</v>
      </c>
    </row>
    <row r="12681" ht="15.75" customHeight="1">
      <c r="E12681" s="1" t="s">
        <v>1106</v>
      </c>
    </row>
    <row r="12682" ht="15.75" customHeight="1">
      <c r="E12682" s="1" t="s">
        <v>1106</v>
      </c>
    </row>
    <row r="12683" ht="15.75" customHeight="1">
      <c r="E12683" s="1" t="s">
        <v>1106</v>
      </c>
    </row>
    <row r="12684" ht="15.75" customHeight="1">
      <c r="E12684" s="1" t="s">
        <v>1106</v>
      </c>
    </row>
    <row r="12685" ht="15.75" customHeight="1">
      <c r="E12685" s="1" t="s">
        <v>1106</v>
      </c>
    </row>
    <row r="12686" ht="15.75" customHeight="1">
      <c r="E12686" s="1" t="s">
        <v>1106</v>
      </c>
    </row>
    <row r="12687" ht="15.75" customHeight="1">
      <c r="E12687" s="1" t="s">
        <v>1106</v>
      </c>
    </row>
    <row r="12688" ht="15.75" customHeight="1">
      <c r="E12688" s="1" t="s">
        <v>1106</v>
      </c>
    </row>
    <row r="12689" ht="15.75" customHeight="1">
      <c r="E12689" s="1" t="s">
        <v>1106</v>
      </c>
    </row>
    <row r="12690" ht="15.75" customHeight="1">
      <c r="E12690" s="1" t="s">
        <v>1106</v>
      </c>
    </row>
    <row r="12691" ht="15.75" customHeight="1">
      <c r="E12691" s="1" t="s">
        <v>1106</v>
      </c>
    </row>
    <row r="12692" ht="15.75" customHeight="1">
      <c r="E12692" s="1" t="s">
        <v>1106</v>
      </c>
    </row>
    <row r="12693" ht="15.75" customHeight="1">
      <c r="E12693" s="1" t="s">
        <v>1106</v>
      </c>
    </row>
    <row r="12694" ht="15.75" customHeight="1">
      <c r="E12694" s="1" t="s">
        <v>1106</v>
      </c>
    </row>
    <row r="12695" ht="15.75" customHeight="1">
      <c r="E12695" s="1" t="s">
        <v>1106</v>
      </c>
    </row>
    <row r="12696" ht="15.75" customHeight="1">
      <c r="E12696" s="1" t="s">
        <v>1106</v>
      </c>
    </row>
    <row r="12697" ht="15.75" customHeight="1">
      <c r="E12697" s="1" t="s">
        <v>1106</v>
      </c>
    </row>
    <row r="12698" ht="15.75" customHeight="1">
      <c r="E12698" s="1" t="s">
        <v>1106</v>
      </c>
    </row>
    <row r="12699" ht="15.75" customHeight="1">
      <c r="E12699" s="1" t="s">
        <v>1106</v>
      </c>
    </row>
    <row r="12700" ht="15.75" customHeight="1">
      <c r="E12700" s="1" t="s">
        <v>1106</v>
      </c>
    </row>
    <row r="12701" ht="15.75" customHeight="1">
      <c r="E12701" s="1" t="s">
        <v>1106</v>
      </c>
    </row>
    <row r="12702" ht="15.75" customHeight="1">
      <c r="E12702" s="1" t="s">
        <v>1106</v>
      </c>
    </row>
    <row r="12703" ht="15.75" customHeight="1">
      <c r="E12703" s="1" t="s">
        <v>1106</v>
      </c>
    </row>
    <row r="12704" ht="15.75" customHeight="1">
      <c r="E12704" s="1" t="s">
        <v>1106</v>
      </c>
    </row>
    <row r="12705" ht="15.75" customHeight="1">
      <c r="E12705" s="1" t="s">
        <v>1106</v>
      </c>
    </row>
    <row r="12706" ht="15.75" customHeight="1">
      <c r="E12706" s="1" t="s">
        <v>1106</v>
      </c>
    </row>
    <row r="12707" ht="15.75" customHeight="1">
      <c r="E12707" s="1" t="s">
        <v>1106</v>
      </c>
    </row>
    <row r="12708" ht="15.75" customHeight="1">
      <c r="E12708" s="1" t="s">
        <v>1106</v>
      </c>
    </row>
    <row r="12709" ht="15.75" customHeight="1">
      <c r="E12709" s="1" t="s">
        <v>1106</v>
      </c>
    </row>
    <row r="12710" ht="15.75" customHeight="1">
      <c r="E12710" s="1" t="s">
        <v>1106</v>
      </c>
    </row>
    <row r="12711" ht="15.75" customHeight="1">
      <c r="E12711" s="1" t="s">
        <v>1106</v>
      </c>
    </row>
    <row r="12712" ht="15.75" customHeight="1">
      <c r="E12712" s="1" t="s">
        <v>1106</v>
      </c>
    </row>
    <row r="12713" ht="15.75" customHeight="1">
      <c r="E12713" s="1" t="s">
        <v>1106</v>
      </c>
    </row>
    <row r="12714" ht="15.75" customHeight="1">
      <c r="E12714" s="1" t="s">
        <v>1106</v>
      </c>
    </row>
    <row r="12715" ht="15.75" customHeight="1">
      <c r="E12715" s="1" t="s">
        <v>1106</v>
      </c>
    </row>
    <row r="12716" ht="15.75" customHeight="1">
      <c r="E12716" s="1" t="s">
        <v>1106</v>
      </c>
    </row>
    <row r="12717" ht="15.75" customHeight="1">
      <c r="E12717" s="1" t="s">
        <v>1106</v>
      </c>
    </row>
    <row r="12718" ht="15.75" customHeight="1">
      <c r="E12718" s="1" t="s">
        <v>1106</v>
      </c>
    </row>
    <row r="12719" ht="15.75" customHeight="1">
      <c r="E12719" s="1" t="s">
        <v>1106</v>
      </c>
    </row>
    <row r="12720" ht="15.75" customHeight="1">
      <c r="E12720" s="1" t="s">
        <v>1106</v>
      </c>
    </row>
    <row r="12721" ht="15.75" customHeight="1">
      <c r="E12721" s="1" t="s">
        <v>1106</v>
      </c>
    </row>
    <row r="12722" ht="15.75" customHeight="1">
      <c r="E12722" s="1" t="s">
        <v>1106</v>
      </c>
    </row>
    <row r="12723" ht="15.75" customHeight="1">
      <c r="E12723" s="1" t="s">
        <v>1106</v>
      </c>
    </row>
    <row r="12724" ht="15.75" customHeight="1">
      <c r="E12724" s="1" t="s">
        <v>1106</v>
      </c>
    </row>
    <row r="12725" ht="15.75" customHeight="1">
      <c r="E12725" s="1" t="s">
        <v>1106</v>
      </c>
    </row>
    <row r="12726" ht="15.75" customHeight="1">
      <c r="E12726" s="1" t="s">
        <v>1106</v>
      </c>
    </row>
    <row r="12727" ht="15.75" customHeight="1">
      <c r="E12727" s="1" t="s">
        <v>1106</v>
      </c>
    </row>
    <row r="12728" ht="15.75" customHeight="1">
      <c r="E12728" s="1" t="s">
        <v>1106</v>
      </c>
    </row>
    <row r="12729" ht="15.75" customHeight="1">
      <c r="E12729" s="1" t="s">
        <v>1106</v>
      </c>
    </row>
    <row r="12730" ht="15.75" customHeight="1">
      <c r="E12730" s="1" t="s">
        <v>1106</v>
      </c>
    </row>
    <row r="12731" ht="15.75" customHeight="1">
      <c r="E12731" s="1" t="s">
        <v>1106</v>
      </c>
    </row>
    <row r="12732" ht="15.75" customHeight="1">
      <c r="E12732" s="1" t="s">
        <v>1106</v>
      </c>
    </row>
    <row r="12733" ht="15.75" customHeight="1">
      <c r="E12733" s="1" t="s">
        <v>1106</v>
      </c>
    </row>
    <row r="12734" ht="15.75" customHeight="1">
      <c r="E12734" s="1" t="s">
        <v>1106</v>
      </c>
    </row>
    <row r="12735" ht="15.75" customHeight="1">
      <c r="E12735" s="1" t="s">
        <v>1106</v>
      </c>
    </row>
    <row r="12736" ht="15.75" customHeight="1">
      <c r="E12736" s="1" t="s">
        <v>1106</v>
      </c>
    </row>
    <row r="12737" ht="15.75" customHeight="1">
      <c r="E12737" s="1" t="s">
        <v>1106</v>
      </c>
    </row>
    <row r="12738" ht="15.75" customHeight="1">
      <c r="E12738" s="1" t="s">
        <v>1106</v>
      </c>
    </row>
    <row r="12739" ht="15.75" customHeight="1">
      <c r="E12739" s="1" t="s">
        <v>1106</v>
      </c>
    </row>
    <row r="12740" ht="15.75" customHeight="1">
      <c r="E12740" s="1" t="s">
        <v>1106</v>
      </c>
    </row>
    <row r="12741" ht="15.75" customHeight="1">
      <c r="E12741" s="1" t="s">
        <v>1106</v>
      </c>
    </row>
    <row r="12742" ht="15.75" customHeight="1">
      <c r="E12742" s="1" t="s">
        <v>1106</v>
      </c>
    </row>
    <row r="12743" ht="15.75" customHeight="1">
      <c r="E12743" s="1" t="s">
        <v>1106</v>
      </c>
    </row>
    <row r="12744" ht="15.75" customHeight="1">
      <c r="E12744" s="1" t="s">
        <v>1106</v>
      </c>
    </row>
    <row r="12745" ht="15.75" customHeight="1">
      <c r="E12745" s="1" t="s">
        <v>1106</v>
      </c>
    </row>
    <row r="12746" ht="15.75" customHeight="1">
      <c r="E12746" s="1" t="s">
        <v>1106</v>
      </c>
    </row>
    <row r="12747" ht="15.75" customHeight="1">
      <c r="E12747" s="1" t="s">
        <v>1106</v>
      </c>
    </row>
    <row r="12748" ht="15.75" customHeight="1">
      <c r="E12748" s="1" t="s">
        <v>1106</v>
      </c>
    </row>
    <row r="12749" ht="15.75" customHeight="1">
      <c r="E12749" s="1" t="s">
        <v>1106</v>
      </c>
    </row>
    <row r="12750" ht="15.75" customHeight="1">
      <c r="E12750" s="1" t="s">
        <v>1106</v>
      </c>
    </row>
    <row r="12751" ht="15.75" customHeight="1">
      <c r="E12751" s="1" t="s">
        <v>1106</v>
      </c>
    </row>
    <row r="12752" ht="15.75" customHeight="1">
      <c r="E12752" s="1" t="s">
        <v>1106</v>
      </c>
    </row>
    <row r="12753" ht="15.75" customHeight="1">
      <c r="E12753" s="1" t="s">
        <v>1106</v>
      </c>
    </row>
    <row r="12754" ht="15.75" customHeight="1">
      <c r="E12754" s="1" t="s">
        <v>1106</v>
      </c>
    </row>
    <row r="12755" ht="15.75" customHeight="1">
      <c r="E12755" s="1" t="s">
        <v>1106</v>
      </c>
    </row>
    <row r="12756" ht="15.75" customHeight="1">
      <c r="E12756" s="1" t="s">
        <v>1106</v>
      </c>
    </row>
    <row r="12757" ht="15.75" customHeight="1">
      <c r="E12757" s="1" t="s">
        <v>1106</v>
      </c>
    </row>
    <row r="12758" ht="15.75" customHeight="1">
      <c r="E12758" s="1" t="s">
        <v>1106</v>
      </c>
    </row>
    <row r="12759" ht="15.75" customHeight="1">
      <c r="E12759" s="1" t="s">
        <v>1106</v>
      </c>
    </row>
    <row r="12760" ht="15.75" customHeight="1">
      <c r="E12760" s="1" t="s">
        <v>1106</v>
      </c>
    </row>
    <row r="12761" ht="15.75" customHeight="1">
      <c r="E12761" s="1" t="s">
        <v>1106</v>
      </c>
    </row>
    <row r="12762" ht="15.75" customHeight="1">
      <c r="E12762" s="1" t="s">
        <v>1106</v>
      </c>
    </row>
    <row r="12763" ht="15.75" customHeight="1">
      <c r="E12763" s="1" t="s">
        <v>1106</v>
      </c>
    </row>
    <row r="12764" ht="15.75" customHeight="1">
      <c r="E12764" s="1" t="s">
        <v>1106</v>
      </c>
    </row>
    <row r="12765" ht="15.75" customHeight="1">
      <c r="E12765" s="1" t="s">
        <v>1106</v>
      </c>
    </row>
    <row r="12766" ht="15.75" customHeight="1">
      <c r="E12766" s="1" t="s">
        <v>1106</v>
      </c>
    </row>
    <row r="12767" ht="15.75" customHeight="1">
      <c r="E12767" s="1" t="s">
        <v>1106</v>
      </c>
    </row>
    <row r="12768" ht="15.75" customHeight="1">
      <c r="E12768" s="1" t="s">
        <v>1106</v>
      </c>
    </row>
    <row r="12769" ht="15.75" customHeight="1">
      <c r="E12769" s="1" t="s">
        <v>1106</v>
      </c>
    </row>
    <row r="12770" ht="15.75" customHeight="1">
      <c r="E12770" s="1" t="s">
        <v>1106</v>
      </c>
    </row>
    <row r="12771" ht="15.75" customHeight="1">
      <c r="E12771" s="1" t="s">
        <v>1106</v>
      </c>
    </row>
    <row r="12772" ht="15.75" customHeight="1">
      <c r="E12772" s="1" t="s">
        <v>1106</v>
      </c>
    </row>
    <row r="12773" ht="15.75" customHeight="1">
      <c r="E12773" s="1" t="s">
        <v>1106</v>
      </c>
    </row>
    <row r="12774" ht="15.75" customHeight="1">
      <c r="E12774" s="1" t="s">
        <v>1106</v>
      </c>
    </row>
    <row r="12775" ht="15.75" customHeight="1">
      <c r="E12775" s="1" t="s">
        <v>1106</v>
      </c>
    </row>
    <row r="12776" ht="15.75" customHeight="1">
      <c r="E12776" s="1" t="s">
        <v>1106</v>
      </c>
    </row>
    <row r="12777" ht="15.75" customHeight="1">
      <c r="E12777" s="1" t="s">
        <v>1106</v>
      </c>
    </row>
    <row r="12778" ht="15.75" customHeight="1">
      <c r="E12778" s="1" t="s">
        <v>1106</v>
      </c>
    </row>
    <row r="12779" ht="15.75" customHeight="1">
      <c r="E12779" s="1" t="s">
        <v>1106</v>
      </c>
    </row>
    <row r="12780" ht="15.75" customHeight="1">
      <c r="E12780" s="1" t="s">
        <v>1106</v>
      </c>
    </row>
    <row r="12781" ht="15.75" customHeight="1">
      <c r="E12781" s="1" t="s">
        <v>1106</v>
      </c>
    </row>
    <row r="12782" ht="15.75" customHeight="1">
      <c r="E12782" s="1" t="s">
        <v>1106</v>
      </c>
    </row>
    <row r="12783" ht="15.75" customHeight="1">
      <c r="E12783" s="1" t="s">
        <v>1106</v>
      </c>
    </row>
    <row r="12784" ht="15.75" customHeight="1">
      <c r="E12784" s="1" t="s">
        <v>1106</v>
      </c>
    </row>
    <row r="12785" ht="15.75" customHeight="1">
      <c r="E12785" s="1" t="s">
        <v>1106</v>
      </c>
    </row>
    <row r="12786" ht="15.75" customHeight="1">
      <c r="E12786" s="1" t="s">
        <v>1106</v>
      </c>
    </row>
    <row r="12787" ht="15.75" customHeight="1">
      <c r="E12787" s="1" t="s">
        <v>1106</v>
      </c>
    </row>
    <row r="12788" ht="15.75" customHeight="1">
      <c r="E12788" s="1" t="s">
        <v>1106</v>
      </c>
    </row>
    <row r="12789" ht="15.75" customHeight="1">
      <c r="E12789" s="1" t="s">
        <v>1106</v>
      </c>
    </row>
    <row r="12790" ht="15.75" customHeight="1">
      <c r="E12790" s="1" t="s">
        <v>1106</v>
      </c>
    </row>
    <row r="12791" ht="15.75" customHeight="1">
      <c r="E12791" s="1" t="s">
        <v>1106</v>
      </c>
    </row>
    <row r="12792" ht="15.75" customHeight="1">
      <c r="E12792" s="1" t="s">
        <v>1106</v>
      </c>
    </row>
    <row r="12793" ht="15.75" customHeight="1">
      <c r="E12793" s="1" t="s">
        <v>1106</v>
      </c>
    </row>
    <row r="12794" ht="15.75" customHeight="1">
      <c r="E12794" s="1" t="s">
        <v>1106</v>
      </c>
    </row>
    <row r="12795" ht="15.75" customHeight="1">
      <c r="E12795" s="1" t="s">
        <v>1106</v>
      </c>
    </row>
    <row r="12796" ht="15.75" customHeight="1">
      <c r="E12796" s="1" t="s">
        <v>1106</v>
      </c>
    </row>
    <row r="12797" ht="15.75" customHeight="1">
      <c r="E12797" s="1" t="s">
        <v>1106</v>
      </c>
    </row>
    <row r="12798" ht="15.75" customHeight="1">
      <c r="E12798" s="1" t="s">
        <v>1106</v>
      </c>
    </row>
    <row r="12799" ht="15.75" customHeight="1">
      <c r="E12799" s="1" t="s">
        <v>1106</v>
      </c>
    </row>
    <row r="12800" ht="15.75" customHeight="1">
      <c r="E12800" s="1" t="s">
        <v>1106</v>
      </c>
    </row>
    <row r="12801" ht="15.75" customHeight="1">
      <c r="E12801" s="1" t="s">
        <v>1106</v>
      </c>
    </row>
    <row r="12802" ht="15.75" customHeight="1">
      <c r="E12802" s="1" t="s">
        <v>1106</v>
      </c>
    </row>
    <row r="12803" ht="15.75" customHeight="1">
      <c r="E12803" s="1" t="s">
        <v>1106</v>
      </c>
    </row>
    <row r="12804" ht="15.75" customHeight="1">
      <c r="E12804" s="1" t="s">
        <v>1106</v>
      </c>
    </row>
    <row r="12805" ht="15.75" customHeight="1">
      <c r="E12805" s="1" t="s">
        <v>1106</v>
      </c>
    </row>
    <row r="12806" ht="15.75" customHeight="1">
      <c r="E12806" s="1" t="s">
        <v>1106</v>
      </c>
    </row>
    <row r="12807" ht="15.75" customHeight="1">
      <c r="E12807" s="1" t="s">
        <v>1106</v>
      </c>
    </row>
    <row r="12808" ht="15.75" customHeight="1">
      <c r="E12808" s="1" t="s">
        <v>1106</v>
      </c>
    </row>
    <row r="12809" ht="15.75" customHeight="1">
      <c r="E12809" s="1" t="s">
        <v>1106</v>
      </c>
    </row>
    <row r="12810" ht="15.75" customHeight="1">
      <c r="E12810" s="1" t="s">
        <v>1106</v>
      </c>
    </row>
    <row r="12811" ht="15.75" customHeight="1">
      <c r="E12811" s="1" t="s">
        <v>1106</v>
      </c>
    </row>
    <row r="12812" ht="15.75" customHeight="1">
      <c r="E12812" s="1" t="s">
        <v>1106</v>
      </c>
    </row>
    <row r="12813" ht="15.75" customHeight="1">
      <c r="E12813" s="1" t="s">
        <v>1106</v>
      </c>
    </row>
    <row r="12814" ht="15.75" customHeight="1">
      <c r="E12814" s="1" t="s">
        <v>1106</v>
      </c>
    </row>
    <row r="12815" ht="15.75" customHeight="1">
      <c r="E12815" s="1" t="s">
        <v>1106</v>
      </c>
    </row>
    <row r="12816" ht="15.75" customHeight="1">
      <c r="E12816" s="1" t="s">
        <v>1106</v>
      </c>
    </row>
    <row r="12817" ht="15.75" customHeight="1">
      <c r="E12817" s="1" t="s">
        <v>1106</v>
      </c>
    </row>
    <row r="12818" ht="15.75" customHeight="1">
      <c r="E12818" s="1" t="s">
        <v>1106</v>
      </c>
    </row>
    <row r="12819" ht="15.75" customHeight="1">
      <c r="E12819" s="1" t="s">
        <v>1106</v>
      </c>
    </row>
    <row r="12820" ht="15.75" customHeight="1">
      <c r="E12820" s="1" t="s">
        <v>1106</v>
      </c>
    </row>
    <row r="12821" ht="15.75" customHeight="1">
      <c r="E12821" s="1" t="s">
        <v>1106</v>
      </c>
    </row>
    <row r="12822" ht="15.75" customHeight="1">
      <c r="E12822" s="1" t="s">
        <v>1106</v>
      </c>
    </row>
    <row r="12823" ht="15.75" customHeight="1">
      <c r="E12823" s="1" t="s">
        <v>1106</v>
      </c>
    </row>
    <row r="12824" ht="15.75" customHeight="1">
      <c r="E12824" s="1" t="s">
        <v>1106</v>
      </c>
    </row>
    <row r="12825" ht="15.75" customHeight="1">
      <c r="E12825" s="1" t="s">
        <v>1106</v>
      </c>
    </row>
    <row r="12826" ht="15.75" customHeight="1">
      <c r="E12826" s="1" t="s">
        <v>1106</v>
      </c>
    </row>
    <row r="12827" ht="15.75" customHeight="1">
      <c r="E12827" s="1" t="s">
        <v>1106</v>
      </c>
    </row>
    <row r="12828" ht="15.75" customHeight="1">
      <c r="E12828" s="1" t="s">
        <v>1106</v>
      </c>
    </row>
    <row r="12829" ht="15.75" customHeight="1">
      <c r="E12829" s="1" t="s">
        <v>1106</v>
      </c>
    </row>
    <row r="12830" ht="15.75" customHeight="1">
      <c r="E12830" s="1" t="s">
        <v>1106</v>
      </c>
    </row>
    <row r="12831" ht="15.75" customHeight="1">
      <c r="E12831" s="1" t="s">
        <v>1106</v>
      </c>
    </row>
    <row r="12832" ht="15.75" customHeight="1">
      <c r="E12832" s="1" t="s">
        <v>1106</v>
      </c>
    </row>
    <row r="12833" ht="15.75" customHeight="1">
      <c r="E12833" s="1" t="s">
        <v>1106</v>
      </c>
    </row>
    <row r="12834" ht="15.75" customHeight="1">
      <c r="E12834" s="1" t="s">
        <v>1106</v>
      </c>
    </row>
    <row r="12835" ht="15.75" customHeight="1">
      <c r="E12835" s="1" t="s">
        <v>1106</v>
      </c>
    </row>
    <row r="12836" ht="15.75" customHeight="1">
      <c r="E12836" s="1" t="s">
        <v>1106</v>
      </c>
    </row>
    <row r="12837" ht="15.75" customHeight="1">
      <c r="E12837" s="1" t="s">
        <v>1106</v>
      </c>
    </row>
    <row r="12838" ht="15.75" customHeight="1">
      <c r="E12838" s="1" t="s">
        <v>1106</v>
      </c>
    </row>
    <row r="12839" ht="15.75" customHeight="1">
      <c r="E12839" s="1" t="s">
        <v>1106</v>
      </c>
    </row>
    <row r="12840" ht="15.75" customHeight="1">
      <c r="E12840" s="1" t="s">
        <v>1106</v>
      </c>
    </row>
    <row r="12841" ht="15.75" customHeight="1">
      <c r="E12841" s="1" t="s">
        <v>1106</v>
      </c>
    </row>
    <row r="12842" ht="15.75" customHeight="1">
      <c r="E12842" s="1" t="s">
        <v>1106</v>
      </c>
    </row>
    <row r="12843" ht="15.75" customHeight="1">
      <c r="E12843" s="1" t="s">
        <v>1106</v>
      </c>
    </row>
    <row r="12844" ht="15.75" customHeight="1">
      <c r="E12844" s="1" t="s">
        <v>1106</v>
      </c>
    </row>
    <row r="12845" ht="15.75" customHeight="1">
      <c r="E12845" s="1" t="s">
        <v>1106</v>
      </c>
    </row>
    <row r="12846" ht="15.75" customHeight="1">
      <c r="E12846" s="1" t="s">
        <v>1106</v>
      </c>
    </row>
    <row r="12847" ht="15.75" customHeight="1">
      <c r="E12847" s="1" t="s">
        <v>1106</v>
      </c>
    </row>
    <row r="12848" ht="15.75" customHeight="1">
      <c r="E12848" s="1" t="s">
        <v>1106</v>
      </c>
    </row>
    <row r="12849" ht="15.75" customHeight="1">
      <c r="E12849" s="1" t="s">
        <v>1106</v>
      </c>
    </row>
    <row r="12850" ht="15.75" customHeight="1">
      <c r="E12850" s="1" t="s">
        <v>1106</v>
      </c>
    </row>
    <row r="12851" ht="15.75" customHeight="1">
      <c r="E12851" s="1" t="s">
        <v>1106</v>
      </c>
    </row>
    <row r="12852" ht="15.75" customHeight="1">
      <c r="E12852" s="1" t="s">
        <v>1106</v>
      </c>
    </row>
    <row r="12853" ht="15.75" customHeight="1">
      <c r="E12853" s="1" t="s">
        <v>1106</v>
      </c>
    </row>
    <row r="12854" ht="15.75" customHeight="1">
      <c r="E12854" s="1" t="s">
        <v>1106</v>
      </c>
    </row>
    <row r="12855" ht="15.75" customHeight="1">
      <c r="E12855" s="1" t="s">
        <v>1106</v>
      </c>
    </row>
    <row r="12856" ht="15.75" customHeight="1">
      <c r="E12856" s="1" t="s">
        <v>1106</v>
      </c>
    </row>
    <row r="12857" ht="15.75" customHeight="1">
      <c r="E12857" s="1" t="s">
        <v>1106</v>
      </c>
    </row>
    <row r="12858" ht="15.75" customHeight="1">
      <c r="E12858" s="1" t="s">
        <v>1106</v>
      </c>
    </row>
    <row r="12859" ht="15.75" customHeight="1">
      <c r="E12859" s="1" t="s">
        <v>1106</v>
      </c>
    </row>
    <row r="12860" ht="15.75" customHeight="1">
      <c r="E12860" s="1" t="s">
        <v>1106</v>
      </c>
    </row>
    <row r="12861" ht="15.75" customHeight="1">
      <c r="E12861" s="1" t="s">
        <v>1106</v>
      </c>
    </row>
    <row r="12862" ht="15.75" customHeight="1">
      <c r="E12862" s="1" t="s">
        <v>1106</v>
      </c>
    </row>
    <row r="12863" ht="15.75" customHeight="1">
      <c r="E12863" s="1" t="s">
        <v>1106</v>
      </c>
    </row>
    <row r="12864" ht="15.75" customHeight="1">
      <c r="E12864" s="1" t="s">
        <v>1106</v>
      </c>
    </row>
    <row r="12865" ht="15.75" customHeight="1">
      <c r="E12865" s="1" t="s">
        <v>1106</v>
      </c>
    </row>
    <row r="12866" ht="15.75" customHeight="1">
      <c r="E12866" s="1" t="s">
        <v>1106</v>
      </c>
    </row>
    <row r="12867" ht="15.75" customHeight="1">
      <c r="E12867" s="1" t="s">
        <v>1106</v>
      </c>
    </row>
    <row r="12868" ht="15.75" customHeight="1">
      <c r="E12868" s="1" t="s">
        <v>1106</v>
      </c>
    </row>
    <row r="12869" ht="15.75" customHeight="1">
      <c r="E12869" s="1" t="s">
        <v>1106</v>
      </c>
    </row>
    <row r="12870" ht="15.75" customHeight="1">
      <c r="E12870" s="1" t="s">
        <v>1106</v>
      </c>
    </row>
    <row r="12871" ht="15.75" customHeight="1">
      <c r="E12871" s="1" t="s">
        <v>1106</v>
      </c>
    </row>
    <row r="12872" ht="15.75" customHeight="1">
      <c r="E12872" s="1" t="s">
        <v>1106</v>
      </c>
    </row>
    <row r="12873" ht="15.75" customHeight="1">
      <c r="E12873" s="1" t="s">
        <v>1106</v>
      </c>
    </row>
    <row r="12874" ht="15.75" customHeight="1">
      <c r="E12874" s="1" t="s">
        <v>1106</v>
      </c>
    </row>
    <row r="12875" ht="15.75" customHeight="1">
      <c r="E12875" s="1" t="s">
        <v>1106</v>
      </c>
    </row>
    <row r="12876" ht="15.75" customHeight="1">
      <c r="E12876" s="1" t="s">
        <v>1106</v>
      </c>
    </row>
    <row r="12877" ht="15.75" customHeight="1">
      <c r="E12877" s="1" t="s">
        <v>1106</v>
      </c>
    </row>
    <row r="12878" ht="15.75" customHeight="1">
      <c r="E12878" s="1" t="s">
        <v>1106</v>
      </c>
    </row>
    <row r="12879" ht="15.75" customHeight="1">
      <c r="E12879" s="1" t="s">
        <v>1106</v>
      </c>
    </row>
    <row r="12880" ht="15.75" customHeight="1">
      <c r="E12880" s="1" t="s">
        <v>1106</v>
      </c>
    </row>
    <row r="12881" ht="15.75" customHeight="1">
      <c r="E12881" s="1" t="s">
        <v>1106</v>
      </c>
    </row>
    <row r="12882" ht="15.75" customHeight="1">
      <c r="E12882" s="1" t="s">
        <v>1106</v>
      </c>
    </row>
    <row r="12883" ht="15.75" customHeight="1">
      <c r="E12883" s="1" t="s">
        <v>1106</v>
      </c>
    </row>
    <row r="12884" ht="15.75" customHeight="1">
      <c r="E12884" s="1" t="s">
        <v>1106</v>
      </c>
    </row>
    <row r="12885" ht="15.75" customHeight="1">
      <c r="E12885" s="1" t="s">
        <v>1106</v>
      </c>
    </row>
    <row r="12886" ht="15.75" customHeight="1">
      <c r="E12886" s="1" t="s">
        <v>1106</v>
      </c>
    </row>
    <row r="12887" ht="15.75" customHeight="1">
      <c r="E12887" s="1" t="s">
        <v>1106</v>
      </c>
    </row>
    <row r="12888" ht="15.75" customHeight="1">
      <c r="E12888" s="1" t="s">
        <v>1106</v>
      </c>
    </row>
    <row r="12889" ht="15.75" customHeight="1">
      <c r="E12889" s="1" t="s">
        <v>1106</v>
      </c>
    </row>
    <row r="12890" ht="15.75" customHeight="1">
      <c r="E12890" s="1" t="s">
        <v>1106</v>
      </c>
    </row>
    <row r="12891" ht="15.75" customHeight="1">
      <c r="E12891" s="1" t="s">
        <v>1106</v>
      </c>
    </row>
    <row r="12892" ht="15.75" customHeight="1">
      <c r="E12892" s="1" t="s">
        <v>1106</v>
      </c>
    </row>
    <row r="12893" ht="15.75" customHeight="1">
      <c r="E12893" s="1" t="s">
        <v>1106</v>
      </c>
    </row>
    <row r="12894" ht="15.75" customHeight="1">
      <c r="E12894" s="1" t="s">
        <v>1106</v>
      </c>
    </row>
    <row r="12895" ht="15.75" customHeight="1">
      <c r="E12895" s="1" t="s">
        <v>1106</v>
      </c>
    </row>
    <row r="12896" ht="15.75" customHeight="1">
      <c r="E12896" s="1" t="s">
        <v>1106</v>
      </c>
    </row>
    <row r="12897" ht="15.75" customHeight="1">
      <c r="E12897" s="1" t="s">
        <v>1106</v>
      </c>
    </row>
    <row r="12898" ht="15.75" customHeight="1">
      <c r="E12898" s="1" t="s">
        <v>1106</v>
      </c>
    </row>
    <row r="12899" ht="15.75" customHeight="1">
      <c r="E12899" s="1" t="s">
        <v>1106</v>
      </c>
    </row>
    <row r="12900" ht="15.75" customHeight="1">
      <c r="E12900" s="1" t="s">
        <v>1106</v>
      </c>
    </row>
    <row r="12901" ht="15.75" customHeight="1">
      <c r="E12901" s="1" t="s">
        <v>1106</v>
      </c>
    </row>
    <row r="12902" ht="15.75" customHeight="1">
      <c r="E12902" s="1" t="s">
        <v>1106</v>
      </c>
    </row>
    <row r="12903" ht="15.75" customHeight="1">
      <c r="E12903" s="1" t="s">
        <v>1106</v>
      </c>
    </row>
    <row r="12904" ht="15.75" customHeight="1">
      <c r="E12904" s="1" t="s">
        <v>1106</v>
      </c>
    </row>
    <row r="12905" ht="15.75" customHeight="1">
      <c r="E12905" s="1" t="s">
        <v>1106</v>
      </c>
    </row>
    <row r="12906" ht="15.75" customHeight="1">
      <c r="E12906" s="1" t="s">
        <v>1106</v>
      </c>
    </row>
    <row r="12907" ht="15.75" customHeight="1">
      <c r="E12907" s="1" t="s">
        <v>1106</v>
      </c>
    </row>
    <row r="12908" ht="15.75" customHeight="1">
      <c r="E12908" s="1" t="s">
        <v>1106</v>
      </c>
    </row>
    <row r="12909" ht="15.75" customHeight="1">
      <c r="E12909" s="1" t="s">
        <v>1106</v>
      </c>
    </row>
    <row r="12910" ht="15.75" customHeight="1">
      <c r="E12910" s="1" t="s">
        <v>1106</v>
      </c>
    </row>
    <row r="12911" ht="15.75" customHeight="1">
      <c r="E12911" s="1" t="s">
        <v>1106</v>
      </c>
    </row>
    <row r="12912" ht="15.75" customHeight="1">
      <c r="E12912" s="1" t="s">
        <v>1106</v>
      </c>
    </row>
    <row r="12913" ht="15.75" customHeight="1">
      <c r="E12913" s="1" t="s">
        <v>1106</v>
      </c>
    </row>
    <row r="12914" ht="15.75" customHeight="1">
      <c r="E12914" s="1" t="s">
        <v>1106</v>
      </c>
    </row>
    <row r="12915" ht="15.75" customHeight="1">
      <c r="E12915" s="1" t="s">
        <v>1106</v>
      </c>
    </row>
    <row r="12916" ht="15.75" customHeight="1">
      <c r="E12916" s="1" t="s">
        <v>1106</v>
      </c>
    </row>
    <row r="12917" ht="15.75" customHeight="1">
      <c r="E12917" s="1" t="s">
        <v>1106</v>
      </c>
    </row>
    <row r="12918" ht="15.75" customHeight="1">
      <c r="E12918" s="1" t="s">
        <v>1106</v>
      </c>
    </row>
    <row r="12919" ht="15.75" customHeight="1">
      <c r="E12919" s="1" t="s">
        <v>1106</v>
      </c>
    </row>
    <row r="12920" ht="15.75" customHeight="1">
      <c r="E12920" s="1" t="s">
        <v>1106</v>
      </c>
    </row>
    <row r="12921" ht="15.75" customHeight="1">
      <c r="E12921" s="1" t="s">
        <v>1106</v>
      </c>
    </row>
    <row r="12922" ht="15.75" customHeight="1">
      <c r="E12922" s="1" t="s">
        <v>1106</v>
      </c>
    </row>
    <row r="12923" ht="15.75" customHeight="1">
      <c r="E12923" s="1" t="s">
        <v>1106</v>
      </c>
    </row>
    <row r="12924" ht="15.75" customHeight="1">
      <c r="E12924" s="1" t="s">
        <v>1106</v>
      </c>
    </row>
    <row r="12925" ht="15.75" customHeight="1">
      <c r="E12925" s="1" t="s">
        <v>1106</v>
      </c>
    </row>
    <row r="12926" ht="15.75" customHeight="1">
      <c r="E12926" s="1" t="s">
        <v>1106</v>
      </c>
    </row>
    <row r="12927" ht="15.75" customHeight="1">
      <c r="E12927" s="1" t="s">
        <v>1106</v>
      </c>
    </row>
    <row r="12928" ht="15.75" customHeight="1">
      <c r="E12928" s="1" t="s">
        <v>1106</v>
      </c>
    </row>
    <row r="12929" ht="15.75" customHeight="1">
      <c r="E12929" s="1" t="s">
        <v>1106</v>
      </c>
    </row>
    <row r="12930" ht="15.75" customHeight="1">
      <c r="E12930" s="1" t="s">
        <v>1106</v>
      </c>
    </row>
    <row r="12931" ht="15.75" customHeight="1">
      <c r="E12931" s="1" t="s">
        <v>1106</v>
      </c>
    </row>
    <row r="12932" ht="15.75" customHeight="1">
      <c r="E12932" s="1" t="s">
        <v>1106</v>
      </c>
    </row>
    <row r="12933" ht="15.75" customHeight="1">
      <c r="E12933" s="1" t="s">
        <v>1106</v>
      </c>
    </row>
    <row r="12934" ht="15.75" customHeight="1">
      <c r="E12934" s="1" t="s">
        <v>1106</v>
      </c>
    </row>
    <row r="12935" ht="15.75" customHeight="1">
      <c r="E12935" s="1" t="s">
        <v>1106</v>
      </c>
    </row>
    <row r="12936" ht="15.75" customHeight="1">
      <c r="E12936" s="1" t="s">
        <v>1106</v>
      </c>
    </row>
    <row r="12937" ht="15.75" customHeight="1">
      <c r="E12937" s="1" t="s">
        <v>1106</v>
      </c>
    </row>
    <row r="12938" ht="15.75" customHeight="1">
      <c r="E12938" s="1" t="s">
        <v>1106</v>
      </c>
    </row>
    <row r="12939" ht="15.75" customHeight="1">
      <c r="E12939" s="1" t="s">
        <v>1106</v>
      </c>
    </row>
    <row r="12940" ht="15.75" customHeight="1">
      <c r="E12940" s="1" t="s">
        <v>1106</v>
      </c>
    </row>
    <row r="12941" ht="15.75" customHeight="1">
      <c r="E12941" s="1" t="s">
        <v>1106</v>
      </c>
    </row>
    <row r="12942" ht="15.75" customHeight="1">
      <c r="E12942" s="1" t="s">
        <v>1106</v>
      </c>
    </row>
    <row r="12943" ht="15.75" customHeight="1">
      <c r="E12943" s="1" t="s">
        <v>1106</v>
      </c>
    </row>
    <row r="12944" ht="15.75" customHeight="1">
      <c r="E12944" s="1" t="s">
        <v>1106</v>
      </c>
    </row>
    <row r="12945" ht="15.75" customHeight="1">
      <c r="E12945" s="1" t="s">
        <v>1106</v>
      </c>
    </row>
    <row r="12946" ht="15.75" customHeight="1">
      <c r="E12946" s="1" t="s">
        <v>1106</v>
      </c>
    </row>
    <row r="12947" ht="15.75" customHeight="1">
      <c r="E12947" s="1" t="s">
        <v>1106</v>
      </c>
    </row>
    <row r="12948" ht="15.75" customHeight="1">
      <c r="E12948" s="1" t="s">
        <v>1106</v>
      </c>
    </row>
    <row r="12949" ht="15.75" customHeight="1">
      <c r="E12949" s="1" t="s">
        <v>1106</v>
      </c>
    </row>
    <row r="12950" ht="15.75" customHeight="1">
      <c r="E12950" s="1" t="s">
        <v>1106</v>
      </c>
    </row>
    <row r="12951" ht="15.75" customHeight="1">
      <c r="E12951" s="1" t="s">
        <v>1106</v>
      </c>
    </row>
    <row r="12952" ht="15.75" customHeight="1">
      <c r="E12952" s="1" t="s">
        <v>1106</v>
      </c>
    </row>
    <row r="12953" ht="15.75" customHeight="1">
      <c r="E12953" s="1" t="s">
        <v>1106</v>
      </c>
    </row>
    <row r="12954" ht="15.75" customHeight="1">
      <c r="E12954" s="1" t="s">
        <v>1106</v>
      </c>
    </row>
    <row r="12955" ht="15.75" customHeight="1">
      <c r="E12955" s="1" t="s">
        <v>1106</v>
      </c>
    </row>
    <row r="12956" ht="15.75" customHeight="1">
      <c r="E12956" s="1" t="s">
        <v>1106</v>
      </c>
    </row>
    <row r="12957" ht="15.75" customHeight="1">
      <c r="E12957" s="1" t="s">
        <v>1106</v>
      </c>
    </row>
    <row r="12958" ht="15.75" customHeight="1">
      <c r="E12958" s="1" t="s">
        <v>1106</v>
      </c>
    </row>
    <row r="12959" ht="15.75" customHeight="1">
      <c r="E12959" s="1" t="s">
        <v>1106</v>
      </c>
    </row>
    <row r="12960" ht="15.75" customHeight="1">
      <c r="E12960" s="1" t="s">
        <v>1106</v>
      </c>
    </row>
    <row r="12961" ht="15.75" customHeight="1">
      <c r="E12961" s="1" t="s">
        <v>1106</v>
      </c>
    </row>
    <row r="12962" ht="15.75" customHeight="1">
      <c r="E12962" s="1" t="s">
        <v>1106</v>
      </c>
    </row>
    <row r="12963" ht="15.75" customHeight="1">
      <c r="E12963" s="1" t="s">
        <v>1106</v>
      </c>
    </row>
    <row r="12964" ht="15.75" customHeight="1">
      <c r="E12964" s="1" t="s">
        <v>1106</v>
      </c>
    </row>
    <row r="12965" ht="15.75" customHeight="1">
      <c r="E12965" s="1" t="s">
        <v>1106</v>
      </c>
    </row>
    <row r="12966" ht="15.75" customHeight="1">
      <c r="E12966" s="1" t="s">
        <v>1106</v>
      </c>
    </row>
    <row r="12967" ht="15.75" customHeight="1">
      <c r="E12967" s="1" t="s">
        <v>1106</v>
      </c>
    </row>
    <row r="12968" ht="15.75" customHeight="1">
      <c r="E12968" s="1" t="s">
        <v>1106</v>
      </c>
    </row>
    <row r="12969" ht="15.75" customHeight="1">
      <c r="E12969" s="1" t="s">
        <v>1106</v>
      </c>
    </row>
    <row r="12970" ht="15.75" customHeight="1">
      <c r="E12970" s="1" t="s">
        <v>1106</v>
      </c>
    </row>
    <row r="12971" ht="15.75" customHeight="1">
      <c r="E12971" s="1" t="s">
        <v>1106</v>
      </c>
    </row>
    <row r="12972" ht="15.75" customHeight="1">
      <c r="E12972" s="1" t="s">
        <v>1106</v>
      </c>
    </row>
    <row r="12973" ht="15.75" customHeight="1">
      <c r="E12973" s="1" t="s">
        <v>1106</v>
      </c>
    </row>
    <row r="12974" ht="15.75" customHeight="1">
      <c r="E12974" s="1" t="s">
        <v>1106</v>
      </c>
    </row>
    <row r="12975" ht="15.75" customHeight="1">
      <c r="E12975" s="1" t="s">
        <v>1106</v>
      </c>
    </row>
    <row r="12976" ht="15.75" customHeight="1">
      <c r="E12976" s="1" t="s">
        <v>1106</v>
      </c>
    </row>
    <row r="12977" ht="15.75" customHeight="1">
      <c r="E12977" s="1" t="s">
        <v>1106</v>
      </c>
    </row>
    <row r="12978" ht="15.75" customHeight="1">
      <c r="E12978" s="1" t="s">
        <v>1106</v>
      </c>
    </row>
    <row r="12979" ht="15.75" customHeight="1">
      <c r="E12979" s="1" t="s">
        <v>1106</v>
      </c>
    </row>
    <row r="12980" ht="15.75" customHeight="1">
      <c r="E12980" s="1" t="s">
        <v>1106</v>
      </c>
    </row>
    <row r="12981" ht="15.75" customHeight="1">
      <c r="E12981" s="1" t="s">
        <v>1106</v>
      </c>
    </row>
    <row r="12982" ht="15.75" customHeight="1">
      <c r="E12982" s="1" t="s">
        <v>1106</v>
      </c>
    </row>
    <row r="12983" ht="15.75" customHeight="1">
      <c r="E12983" s="1" t="s">
        <v>1106</v>
      </c>
    </row>
    <row r="12984" ht="15.75" customHeight="1">
      <c r="E12984" s="1" t="s">
        <v>1106</v>
      </c>
    </row>
    <row r="12985" ht="15.75" customHeight="1">
      <c r="E12985" s="1" t="s">
        <v>1106</v>
      </c>
    </row>
    <row r="12986" ht="15.75" customHeight="1">
      <c r="E12986" s="1" t="s">
        <v>1106</v>
      </c>
    </row>
    <row r="12987" ht="15.75" customHeight="1">
      <c r="E12987" s="1" t="s">
        <v>1106</v>
      </c>
    </row>
    <row r="12988" ht="15.75" customHeight="1">
      <c r="E12988" s="1" t="s">
        <v>1106</v>
      </c>
    </row>
    <row r="12989" ht="15.75" customHeight="1">
      <c r="E12989" s="1" t="s">
        <v>1106</v>
      </c>
    </row>
    <row r="12990" ht="15.75" customHeight="1">
      <c r="E12990" s="1" t="s">
        <v>1106</v>
      </c>
    </row>
    <row r="12991" ht="15.75" customHeight="1">
      <c r="E12991" s="1" t="s">
        <v>1106</v>
      </c>
    </row>
    <row r="12992" ht="15.75" customHeight="1">
      <c r="E12992" s="1" t="s">
        <v>1106</v>
      </c>
    </row>
    <row r="12993" ht="15.75" customHeight="1">
      <c r="E12993" s="1" t="s">
        <v>1106</v>
      </c>
    </row>
    <row r="12994" ht="15.75" customHeight="1">
      <c r="E12994" s="1" t="s">
        <v>1106</v>
      </c>
    </row>
    <row r="12995" ht="15.75" customHeight="1">
      <c r="E12995" s="1" t="s">
        <v>1106</v>
      </c>
    </row>
    <row r="12996" ht="15.75" customHeight="1">
      <c r="E12996" s="1" t="s">
        <v>1106</v>
      </c>
    </row>
    <row r="12997" ht="15.75" customHeight="1">
      <c r="E12997" s="1" t="s">
        <v>1106</v>
      </c>
    </row>
    <row r="12998" ht="15.75" customHeight="1">
      <c r="E12998" s="1" t="s">
        <v>1106</v>
      </c>
    </row>
    <row r="12999" ht="15.75" customHeight="1">
      <c r="E12999" s="1" t="s">
        <v>1106</v>
      </c>
    </row>
    <row r="13000" ht="15.75" customHeight="1">
      <c r="E13000" s="1" t="s">
        <v>1106</v>
      </c>
    </row>
    <row r="13001" ht="15.75" customHeight="1">
      <c r="E13001" s="1" t="s">
        <v>1106</v>
      </c>
    </row>
    <row r="13002" ht="15.75" customHeight="1">
      <c r="E13002" s="1" t="s">
        <v>1106</v>
      </c>
    </row>
    <row r="13003" ht="15.75" customHeight="1">
      <c r="E13003" s="1" t="s">
        <v>1106</v>
      </c>
    </row>
    <row r="13004" ht="15.75" customHeight="1">
      <c r="E13004" s="1" t="s">
        <v>1106</v>
      </c>
    </row>
    <row r="13005" ht="15.75" customHeight="1">
      <c r="E13005" s="1" t="s">
        <v>1106</v>
      </c>
    </row>
    <row r="13006" ht="15.75" customHeight="1">
      <c r="E13006" s="1" t="s">
        <v>1106</v>
      </c>
    </row>
    <row r="13007" ht="15.75" customHeight="1">
      <c r="E13007" s="1" t="s">
        <v>1106</v>
      </c>
    </row>
    <row r="13008" ht="15.75" customHeight="1">
      <c r="E13008" s="1" t="s">
        <v>1106</v>
      </c>
    </row>
    <row r="13009" ht="15.75" customHeight="1">
      <c r="E13009" s="1" t="s">
        <v>1106</v>
      </c>
    </row>
    <row r="13010" ht="15.75" customHeight="1">
      <c r="E13010" s="1" t="s">
        <v>1106</v>
      </c>
    </row>
    <row r="13011" ht="15.75" customHeight="1">
      <c r="E13011" s="1" t="s">
        <v>1106</v>
      </c>
    </row>
    <row r="13012" ht="15.75" customHeight="1">
      <c r="E13012" s="1" t="s">
        <v>1106</v>
      </c>
    </row>
    <row r="13013" ht="15.75" customHeight="1">
      <c r="E13013" s="1" t="s">
        <v>1106</v>
      </c>
    </row>
    <row r="13014" ht="15.75" customHeight="1">
      <c r="E13014" s="1" t="s">
        <v>1106</v>
      </c>
    </row>
    <row r="13015" ht="15.75" customHeight="1">
      <c r="E13015" s="1" t="s">
        <v>1106</v>
      </c>
    </row>
    <row r="13016" ht="15.75" customHeight="1">
      <c r="E13016" s="1" t="s">
        <v>1106</v>
      </c>
    </row>
    <row r="13017" ht="15.75" customHeight="1">
      <c r="E13017" s="1" t="s">
        <v>1106</v>
      </c>
    </row>
    <row r="13018" ht="15.75" customHeight="1">
      <c r="E13018" s="1" t="s">
        <v>1106</v>
      </c>
    </row>
    <row r="13019" ht="15.75" customHeight="1">
      <c r="E13019" s="1" t="s">
        <v>1106</v>
      </c>
    </row>
    <row r="13020" ht="15.75" customHeight="1">
      <c r="E13020" s="1" t="s">
        <v>1106</v>
      </c>
    </row>
    <row r="13021" ht="15.75" customHeight="1">
      <c r="E13021" s="1" t="s">
        <v>1106</v>
      </c>
    </row>
    <row r="13022" ht="15.75" customHeight="1">
      <c r="E13022" s="1" t="s">
        <v>1106</v>
      </c>
    </row>
    <row r="13023" ht="15.75" customHeight="1">
      <c r="E13023" s="1" t="s">
        <v>1106</v>
      </c>
    </row>
    <row r="13024" ht="15.75" customHeight="1">
      <c r="E13024" s="1" t="s">
        <v>1106</v>
      </c>
    </row>
    <row r="13025" ht="15.75" customHeight="1">
      <c r="E13025" s="1" t="s">
        <v>1106</v>
      </c>
    </row>
    <row r="13026" ht="15.75" customHeight="1">
      <c r="E13026" s="1" t="s">
        <v>1106</v>
      </c>
    </row>
    <row r="13027" ht="15.75" customHeight="1">
      <c r="E13027" s="1" t="s">
        <v>1106</v>
      </c>
    </row>
    <row r="13028" ht="15.75" customHeight="1">
      <c r="E13028" s="1" t="s">
        <v>1106</v>
      </c>
    </row>
    <row r="13029" ht="15.75" customHeight="1">
      <c r="E13029" s="1" t="s">
        <v>1106</v>
      </c>
    </row>
    <row r="13030" ht="15.75" customHeight="1">
      <c r="E13030" s="1" t="s">
        <v>1106</v>
      </c>
    </row>
    <row r="13031" ht="15.75" customHeight="1">
      <c r="E13031" s="1" t="s">
        <v>1106</v>
      </c>
    </row>
    <row r="13032" ht="15.75" customHeight="1">
      <c r="E13032" s="1" t="s">
        <v>1106</v>
      </c>
    </row>
    <row r="13033" ht="15.75" customHeight="1">
      <c r="E13033" s="1" t="s">
        <v>1106</v>
      </c>
    </row>
    <row r="13034" ht="15.75" customHeight="1">
      <c r="E13034" s="1" t="s">
        <v>1106</v>
      </c>
    </row>
    <row r="13035" ht="15.75" customHeight="1">
      <c r="E13035" s="1" t="s">
        <v>1106</v>
      </c>
    </row>
    <row r="13036" ht="15.75" customHeight="1">
      <c r="E13036" s="1" t="s">
        <v>1106</v>
      </c>
    </row>
    <row r="13037" ht="15.75" customHeight="1">
      <c r="E13037" s="1" t="s">
        <v>1106</v>
      </c>
    </row>
    <row r="13038" ht="15.75" customHeight="1">
      <c r="E13038" s="1" t="s">
        <v>1106</v>
      </c>
    </row>
    <row r="13039" ht="15.75" customHeight="1">
      <c r="E13039" s="1" t="s">
        <v>1106</v>
      </c>
    </row>
    <row r="13040" ht="15.75" customHeight="1">
      <c r="E13040" s="1" t="s">
        <v>1106</v>
      </c>
    </row>
    <row r="13041" ht="15.75" customHeight="1">
      <c r="E13041" s="1" t="s">
        <v>1106</v>
      </c>
    </row>
    <row r="13042" ht="15.75" customHeight="1">
      <c r="E13042" s="1" t="s">
        <v>1106</v>
      </c>
    </row>
    <row r="13043" ht="15.75" customHeight="1">
      <c r="E13043" s="1" t="s">
        <v>1106</v>
      </c>
    </row>
    <row r="13044" ht="15.75" customHeight="1">
      <c r="E13044" s="1" t="s">
        <v>1106</v>
      </c>
    </row>
    <row r="13045" ht="15.75" customHeight="1">
      <c r="E13045" s="1" t="s">
        <v>1106</v>
      </c>
    </row>
    <row r="13046" ht="15.75" customHeight="1">
      <c r="E13046" s="1" t="s">
        <v>1106</v>
      </c>
    </row>
    <row r="13047" ht="15.75" customHeight="1">
      <c r="E13047" s="1" t="s">
        <v>1106</v>
      </c>
    </row>
    <row r="13048" ht="15.75" customHeight="1">
      <c r="E13048" s="1" t="s">
        <v>1106</v>
      </c>
    </row>
    <row r="13049" ht="15.75" customHeight="1">
      <c r="E13049" s="1" t="s">
        <v>1106</v>
      </c>
    </row>
    <row r="13050" ht="15.75" customHeight="1">
      <c r="E13050" s="1" t="s">
        <v>1106</v>
      </c>
    </row>
    <row r="13051" ht="15.75" customHeight="1">
      <c r="E13051" s="1" t="s">
        <v>1106</v>
      </c>
    </row>
    <row r="13052" ht="15.75" customHeight="1">
      <c r="E13052" s="1" t="s">
        <v>1106</v>
      </c>
    </row>
    <row r="13053" ht="15.75" customHeight="1">
      <c r="E13053" s="1" t="s">
        <v>1106</v>
      </c>
    </row>
    <row r="13054" ht="15.75" customHeight="1">
      <c r="E13054" s="1" t="s">
        <v>1106</v>
      </c>
    </row>
    <row r="13055" ht="15.75" customHeight="1">
      <c r="E13055" s="1" t="s">
        <v>1106</v>
      </c>
    </row>
    <row r="13056" ht="15.75" customHeight="1">
      <c r="E13056" s="1" t="s">
        <v>1106</v>
      </c>
    </row>
    <row r="13057" ht="15.75" customHeight="1">
      <c r="E13057" s="1" t="s">
        <v>1106</v>
      </c>
    </row>
    <row r="13058" ht="15.75" customHeight="1">
      <c r="E13058" s="1" t="s">
        <v>1106</v>
      </c>
    </row>
    <row r="13059" ht="15.75" customHeight="1">
      <c r="E13059" s="1" t="s">
        <v>1106</v>
      </c>
    </row>
    <row r="13060" ht="15.75" customHeight="1">
      <c r="E13060" s="1" t="s">
        <v>1106</v>
      </c>
    </row>
    <row r="13061" ht="15.75" customHeight="1">
      <c r="E13061" s="1" t="s">
        <v>1106</v>
      </c>
    </row>
    <row r="13062" ht="15.75" customHeight="1">
      <c r="E13062" s="1" t="s">
        <v>1106</v>
      </c>
    </row>
    <row r="13063" ht="15.75" customHeight="1">
      <c r="E13063" s="1" t="s">
        <v>1106</v>
      </c>
    </row>
    <row r="13064" ht="15.75" customHeight="1">
      <c r="E13064" s="1" t="s">
        <v>1106</v>
      </c>
    </row>
    <row r="13065" ht="15.75" customHeight="1">
      <c r="E13065" s="1" t="s">
        <v>1106</v>
      </c>
    </row>
    <row r="13066" ht="15.75" customHeight="1">
      <c r="E13066" s="1" t="s">
        <v>1106</v>
      </c>
    </row>
    <row r="13067" ht="15.75" customHeight="1">
      <c r="E13067" s="1" t="s">
        <v>1106</v>
      </c>
    </row>
    <row r="13068" ht="15.75" customHeight="1">
      <c r="E13068" s="1" t="s">
        <v>1106</v>
      </c>
    </row>
    <row r="13069" ht="15.75" customHeight="1">
      <c r="E13069" s="1" t="s">
        <v>1106</v>
      </c>
    </row>
    <row r="13070" ht="15.75" customHeight="1">
      <c r="E13070" s="1" t="s">
        <v>1106</v>
      </c>
    </row>
    <row r="13071" ht="15.75" customHeight="1">
      <c r="E13071" s="1" t="s">
        <v>1106</v>
      </c>
    </row>
    <row r="13072" ht="15.75" customHeight="1">
      <c r="E13072" s="1" t="s">
        <v>1106</v>
      </c>
    </row>
    <row r="13073" ht="15.75" customHeight="1">
      <c r="E13073" s="1" t="s">
        <v>1106</v>
      </c>
    </row>
    <row r="13074" ht="15.75" customHeight="1">
      <c r="E13074" s="1" t="s">
        <v>1106</v>
      </c>
    </row>
    <row r="13075" ht="15.75" customHeight="1">
      <c r="E13075" s="1" t="s">
        <v>1106</v>
      </c>
    </row>
    <row r="13076" ht="15.75" customHeight="1">
      <c r="E13076" s="1" t="s">
        <v>1106</v>
      </c>
    </row>
    <row r="13077" ht="15.75" customHeight="1">
      <c r="E13077" s="1" t="s">
        <v>1106</v>
      </c>
    </row>
    <row r="13078" ht="15.75" customHeight="1">
      <c r="E13078" s="1" t="s">
        <v>1106</v>
      </c>
    </row>
    <row r="13079" ht="15.75" customHeight="1">
      <c r="E13079" s="1" t="s">
        <v>1106</v>
      </c>
    </row>
    <row r="13080" ht="15.75" customHeight="1">
      <c r="E13080" s="1" t="s">
        <v>1106</v>
      </c>
    </row>
    <row r="13081" ht="15.75" customHeight="1">
      <c r="E13081" s="1" t="s">
        <v>1106</v>
      </c>
    </row>
    <row r="13082" ht="15.75" customHeight="1">
      <c r="E13082" s="1" t="s">
        <v>1106</v>
      </c>
    </row>
    <row r="13083" ht="15.75" customHeight="1">
      <c r="E13083" s="1" t="s">
        <v>1106</v>
      </c>
    </row>
    <row r="13084" ht="15.75" customHeight="1">
      <c r="E13084" s="1" t="s">
        <v>1106</v>
      </c>
    </row>
    <row r="13085" ht="15.75" customHeight="1">
      <c r="E13085" s="1" t="s">
        <v>1106</v>
      </c>
    </row>
    <row r="13086" ht="15.75" customHeight="1">
      <c r="E13086" s="1" t="s">
        <v>1106</v>
      </c>
    </row>
    <row r="13087" ht="15.75" customHeight="1">
      <c r="E13087" s="1" t="s">
        <v>1106</v>
      </c>
    </row>
    <row r="13088" ht="15.75" customHeight="1">
      <c r="E13088" s="1" t="s">
        <v>1106</v>
      </c>
    </row>
    <row r="13089" ht="15.75" customHeight="1">
      <c r="E13089" s="1" t="s">
        <v>1106</v>
      </c>
    </row>
    <row r="13090" ht="15.75" customHeight="1">
      <c r="E13090" s="1" t="s">
        <v>1106</v>
      </c>
    </row>
    <row r="13091" ht="15.75" customHeight="1">
      <c r="E13091" s="1" t="s">
        <v>1106</v>
      </c>
    </row>
    <row r="13092" ht="15.75" customHeight="1">
      <c r="E13092" s="1" t="s">
        <v>1106</v>
      </c>
    </row>
    <row r="13093" ht="15.75" customHeight="1">
      <c r="E13093" s="1" t="s">
        <v>1106</v>
      </c>
    </row>
    <row r="13094" ht="15.75" customHeight="1">
      <c r="E13094" s="1" t="s">
        <v>1106</v>
      </c>
    </row>
    <row r="13095" ht="15.75" customHeight="1">
      <c r="E13095" s="1" t="s">
        <v>1106</v>
      </c>
    </row>
    <row r="13096" ht="15.75" customHeight="1">
      <c r="E13096" s="1" t="s">
        <v>1106</v>
      </c>
    </row>
    <row r="13097" ht="15.75" customHeight="1">
      <c r="E13097" s="1" t="s">
        <v>1106</v>
      </c>
    </row>
    <row r="13098" ht="15.75" customHeight="1">
      <c r="E13098" s="1" t="s">
        <v>1106</v>
      </c>
    </row>
    <row r="13099" ht="15.75" customHeight="1">
      <c r="E13099" s="1" t="s">
        <v>1106</v>
      </c>
    </row>
    <row r="13100" ht="15.75" customHeight="1">
      <c r="E13100" s="1" t="s">
        <v>1106</v>
      </c>
    </row>
    <row r="13101" ht="15.75" customHeight="1">
      <c r="E13101" s="1" t="s">
        <v>1106</v>
      </c>
    </row>
    <row r="13102" ht="15.75" customHeight="1">
      <c r="E13102" s="1" t="s">
        <v>1106</v>
      </c>
    </row>
    <row r="13103" ht="15.75" customHeight="1">
      <c r="E13103" s="1" t="s">
        <v>1106</v>
      </c>
    </row>
    <row r="13104" ht="15.75" customHeight="1">
      <c r="E13104" s="1" t="s">
        <v>1106</v>
      </c>
    </row>
    <row r="13105" ht="15.75" customHeight="1">
      <c r="E13105" s="1" t="s">
        <v>1106</v>
      </c>
    </row>
    <row r="13106" ht="15.75" customHeight="1">
      <c r="E13106" s="1" t="s">
        <v>1106</v>
      </c>
    </row>
    <row r="13107" ht="15.75" customHeight="1">
      <c r="E13107" s="1" t="s">
        <v>1106</v>
      </c>
    </row>
    <row r="13108" ht="15.75" customHeight="1">
      <c r="E13108" s="1" t="s">
        <v>1106</v>
      </c>
    </row>
    <row r="13109" ht="15.75" customHeight="1">
      <c r="E13109" s="1" t="s">
        <v>1106</v>
      </c>
    </row>
    <row r="13110" ht="15.75" customHeight="1">
      <c r="E13110" s="1" t="s">
        <v>1106</v>
      </c>
    </row>
    <row r="13111" ht="15.75" customHeight="1">
      <c r="E13111" s="1" t="s">
        <v>1106</v>
      </c>
    </row>
    <row r="13112" ht="15.75" customHeight="1">
      <c r="E13112" s="1" t="s">
        <v>1106</v>
      </c>
    </row>
    <row r="13113" ht="15.75" customHeight="1">
      <c r="E13113" s="1" t="s">
        <v>1106</v>
      </c>
    </row>
    <row r="13114" ht="15.75" customHeight="1">
      <c r="E13114" s="1" t="s">
        <v>1106</v>
      </c>
    </row>
    <row r="13115" ht="15.75" customHeight="1">
      <c r="E13115" s="1" t="s">
        <v>1106</v>
      </c>
    </row>
    <row r="13116" ht="15.75" customHeight="1">
      <c r="E13116" s="1" t="s">
        <v>1106</v>
      </c>
    </row>
    <row r="13117" ht="15.75" customHeight="1">
      <c r="E13117" s="1" t="s">
        <v>1106</v>
      </c>
    </row>
    <row r="13118" ht="15.75" customHeight="1">
      <c r="E13118" s="1" t="s">
        <v>1106</v>
      </c>
    </row>
    <row r="13119" ht="15.75" customHeight="1">
      <c r="E13119" s="1" t="s">
        <v>1106</v>
      </c>
    </row>
    <row r="13120" ht="15.75" customHeight="1">
      <c r="E13120" s="1" t="s">
        <v>1106</v>
      </c>
    </row>
    <row r="13121" ht="15.75" customHeight="1">
      <c r="E13121" s="1" t="s">
        <v>1106</v>
      </c>
    </row>
    <row r="13122" ht="15.75" customHeight="1">
      <c r="E13122" s="1" t="s">
        <v>1106</v>
      </c>
    </row>
    <row r="13123" ht="15.75" customHeight="1">
      <c r="E13123" s="1" t="s">
        <v>1106</v>
      </c>
    </row>
    <row r="13124" ht="15.75" customHeight="1">
      <c r="E13124" s="1" t="s">
        <v>1106</v>
      </c>
    </row>
    <row r="13125" ht="15.75" customHeight="1">
      <c r="E13125" s="1" t="s">
        <v>1106</v>
      </c>
    </row>
    <row r="13126" ht="15.75" customHeight="1">
      <c r="E13126" s="1" t="s">
        <v>1106</v>
      </c>
    </row>
    <row r="13127" ht="15.75" customHeight="1">
      <c r="E13127" s="1" t="s">
        <v>1106</v>
      </c>
    </row>
    <row r="13128" ht="15.75" customHeight="1">
      <c r="E13128" s="1" t="s">
        <v>1106</v>
      </c>
    </row>
    <row r="13129" ht="15.75" customHeight="1">
      <c r="E13129" s="1" t="s">
        <v>1106</v>
      </c>
    </row>
    <row r="13130" ht="15.75" customHeight="1">
      <c r="E13130" s="1" t="s">
        <v>1106</v>
      </c>
    </row>
    <row r="13131" ht="15.75" customHeight="1">
      <c r="E13131" s="1" t="s">
        <v>1106</v>
      </c>
    </row>
    <row r="13132" ht="15.75" customHeight="1">
      <c r="E13132" s="1" t="s">
        <v>1106</v>
      </c>
    </row>
    <row r="13133" ht="15.75" customHeight="1">
      <c r="E13133" s="1" t="s">
        <v>1106</v>
      </c>
    </row>
    <row r="13134" ht="15.75" customHeight="1">
      <c r="E13134" s="1" t="s">
        <v>1106</v>
      </c>
    </row>
    <row r="13135" ht="15.75" customHeight="1">
      <c r="E13135" s="1" t="s">
        <v>1106</v>
      </c>
    </row>
    <row r="13136" ht="15.75" customHeight="1">
      <c r="E13136" s="1" t="s">
        <v>1106</v>
      </c>
    </row>
    <row r="13137" ht="15.75" customHeight="1">
      <c r="E13137" s="1" t="s">
        <v>1106</v>
      </c>
    </row>
    <row r="13138" ht="15.75" customHeight="1">
      <c r="E13138" s="1" t="s">
        <v>1106</v>
      </c>
    </row>
    <row r="13139" ht="15.75" customHeight="1">
      <c r="E13139" s="1" t="s">
        <v>1106</v>
      </c>
    </row>
    <row r="13140" ht="15.75" customHeight="1">
      <c r="E13140" s="1" t="s">
        <v>1106</v>
      </c>
    </row>
    <row r="13141" ht="15.75" customHeight="1">
      <c r="E13141" s="1" t="s">
        <v>1106</v>
      </c>
    </row>
    <row r="13142" ht="15.75" customHeight="1">
      <c r="E13142" s="1" t="s">
        <v>1106</v>
      </c>
    </row>
    <row r="13143" ht="15.75" customHeight="1">
      <c r="E13143" s="1" t="s">
        <v>1106</v>
      </c>
    </row>
    <row r="13144" ht="15.75" customHeight="1">
      <c r="E13144" s="1" t="s">
        <v>1106</v>
      </c>
    </row>
    <row r="13145" ht="15.75" customHeight="1">
      <c r="E13145" s="1" t="s">
        <v>1106</v>
      </c>
    </row>
    <row r="13146" ht="15.75" customHeight="1">
      <c r="E13146" s="1" t="s">
        <v>1106</v>
      </c>
    </row>
    <row r="13147" ht="15.75" customHeight="1">
      <c r="E13147" s="1" t="s">
        <v>1106</v>
      </c>
    </row>
    <row r="13148" ht="15.75" customHeight="1">
      <c r="E13148" s="1" t="s">
        <v>1106</v>
      </c>
    </row>
    <row r="13149" ht="15.75" customHeight="1">
      <c r="E13149" s="1" t="s">
        <v>1106</v>
      </c>
    </row>
    <row r="13150" ht="15.75" customHeight="1">
      <c r="E13150" s="1" t="s">
        <v>1106</v>
      </c>
    </row>
    <row r="13151" ht="15.75" customHeight="1">
      <c r="E13151" s="1" t="s">
        <v>1106</v>
      </c>
    </row>
    <row r="13152" ht="15.75" customHeight="1">
      <c r="E13152" s="1" t="s">
        <v>1106</v>
      </c>
    </row>
    <row r="13153" ht="15.75" customHeight="1">
      <c r="E13153" s="1" t="s">
        <v>1106</v>
      </c>
    </row>
    <row r="13154" ht="15.75" customHeight="1">
      <c r="E13154" s="1" t="s">
        <v>1106</v>
      </c>
    </row>
    <row r="13155" ht="15.75" customHeight="1">
      <c r="E13155" s="1" t="s">
        <v>1106</v>
      </c>
    </row>
    <row r="13156" ht="15.75" customHeight="1">
      <c r="E13156" s="1" t="s">
        <v>1106</v>
      </c>
    </row>
    <row r="13157" ht="15.75" customHeight="1">
      <c r="E13157" s="1" t="s">
        <v>1106</v>
      </c>
    </row>
    <row r="13158" ht="15.75" customHeight="1">
      <c r="E13158" s="1" t="s">
        <v>1106</v>
      </c>
    </row>
    <row r="13159" ht="15.75" customHeight="1">
      <c r="E13159" s="1" t="s">
        <v>1106</v>
      </c>
    </row>
    <row r="13160" ht="15.75" customHeight="1">
      <c r="E13160" s="1" t="s">
        <v>1106</v>
      </c>
    </row>
    <row r="13161" ht="15.75" customHeight="1">
      <c r="E13161" s="1" t="s">
        <v>1106</v>
      </c>
    </row>
    <row r="13162" ht="15.75" customHeight="1">
      <c r="E13162" s="1" t="s">
        <v>1106</v>
      </c>
    </row>
    <row r="13163" ht="15.75" customHeight="1">
      <c r="E13163" s="1" t="s">
        <v>1106</v>
      </c>
    </row>
    <row r="13164" ht="15.75" customHeight="1">
      <c r="E13164" s="1" t="s">
        <v>1106</v>
      </c>
    </row>
    <row r="13165" ht="15.75" customHeight="1">
      <c r="E13165" s="1" t="s">
        <v>1106</v>
      </c>
    </row>
    <row r="13166" ht="15.75" customHeight="1">
      <c r="E13166" s="1" t="s">
        <v>1106</v>
      </c>
    </row>
    <row r="13167" ht="15.75" customHeight="1">
      <c r="E13167" s="1" t="s">
        <v>1106</v>
      </c>
    </row>
    <row r="13168" ht="15.75" customHeight="1">
      <c r="E13168" s="1" t="s">
        <v>1106</v>
      </c>
    </row>
    <row r="13169" ht="15.75" customHeight="1">
      <c r="E13169" s="1" t="s">
        <v>1106</v>
      </c>
    </row>
    <row r="13170" ht="15.75" customHeight="1">
      <c r="E13170" s="1" t="s">
        <v>1106</v>
      </c>
    </row>
    <row r="13171" ht="15.75" customHeight="1">
      <c r="E13171" s="1" t="s">
        <v>1106</v>
      </c>
    </row>
    <row r="13172" ht="15.75" customHeight="1">
      <c r="E13172" s="1" t="s">
        <v>1106</v>
      </c>
    </row>
    <row r="13173" ht="15.75" customHeight="1">
      <c r="E13173" s="1" t="s">
        <v>1106</v>
      </c>
    </row>
    <row r="13174" ht="15.75" customHeight="1">
      <c r="E13174" s="1" t="s">
        <v>1106</v>
      </c>
    </row>
    <row r="13175" ht="15.75" customHeight="1">
      <c r="E13175" s="1" t="s">
        <v>1106</v>
      </c>
    </row>
    <row r="13176" ht="15.75" customHeight="1">
      <c r="E13176" s="1" t="s">
        <v>1106</v>
      </c>
    </row>
    <row r="13177" ht="15.75" customHeight="1">
      <c r="E13177" s="1" t="s">
        <v>1106</v>
      </c>
    </row>
    <row r="13178" ht="15.75" customHeight="1">
      <c r="E13178" s="1" t="s">
        <v>1106</v>
      </c>
    </row>
    <row r="13179" ht="15.75" customHeight="1">
      <c r="E13179" s="1" t="s">
        <v>1106</v>
      </c>
    </row>
    <row r="13180" ht="15.75" customHeight="1">
      <c r="E13180" s="1" t="s">
        <v>1106</v>
      </c>
    </row>
    <row r="13181" ht="15.75" customHeight="1">
      <c r="E13181" s="1" t="s">
        <v>1106</v>
      </c>
    </row>
    <row r="13182" ht="15.75" customHeight="1">
      <c r="E13182" s="1" t="s">
        <v>1106</v>
      </c>
    </row>
    <row r="13183" ht="15.75" customHeight="1">
      <c r="E13183" s="1" t="s">
        <v>1106</v>
      </c>
    </row>
    <row r="13184" ht="15.75" customHeight="1">
      <c r="E13184" s="1" t="s">
        <v>1106</v>
      </c>
    </row>
    <row r="13185" ht="15.75" customHeight="1">
      <c r="E13185" s="1" t="s">
        <v>1106</v>
      </c>
    </row>
    <row r="13186" ht="15.75" customHeight="1">
      <c r="E13186" s="1" t="s">
        <v>1106</v>
      </c>
    </row>
    <row r="13187" ht="15.75" customHeight="1">
      <c r="E13187" s="1" t="s">
        <v>1106</v>
      </c>
    </row>
    <row r="13188" ht="15.75" customHeight="1">
      <c r="E13188" s="1" t="s">
        <v>1106</v>
      </c>
    </row>
    <row r="13189" ht="15.75" customHeight="1">
      <c r="E13189" s="1" t="s">
        <v>1106</v>
      </c>
    </row>
    <row r="13190" ht="15.75" customHeight="1">
      <c r="E13190" s="1" t="s">
        <v>1106</v>
      </c>
    </row>
    <row r="13191" ht="15.75" customHeight="1">
      <c r="E13191" s="1" t="s">
        <v>1106</v>
      </c>
    </row>
    <row r="13192" ht="15.75" customHeight="1">
      <c r="E13192" s="1" t="s">
        <v>1106</v>
      </c>
    </row>
    <row r="13193" ht="15.75" customHeight="1">
      <c r="E13193" s="1" t="s">
        <v>1106</v>
      </c>
    </row>
    <row r="13194" ht="15.75" customHeight="1">
      <c r="E13194" s="1" t="s">
        <v>1106</v>
      </c>
    </row>
    <row r="13195" ht="15.75" customHeight="1">
      <c r="E13195" s="1" t="s">
        <v>1106</v>
      </c>
    </row>
    <row r="13196" ht="15.75" customHeight="1">
      <c r="E13196" s="1" t="s">
        <v>1106</v>
      </c>
    </row>
    <row r="13197" ht="15.75" customHeight="1">
      <c r="E13197" s="1" t="s">
        <v>1106</v>
      </c>
    </row>
    <row r="13198" ht="15.75" customHeight="1">
      <c r="E13198" s="1" t="s">
        <v>1106</v>
      </c>
    </row>
    <row r="13199" ht="15.75" customHeight="1">
      <c r="E13199" s="1" t="s">
        <v>1106</v>
      </c>
    </row>
    <row r="13200" ht="15.75" customHeight="1">
      <c r="E13200" s="1" t="s">
        <v>1106</v>
      </c>
    </row>
    <row r="13201" ht="15.75" customHeight="1">
      <c r="E13201" s="1" t="s">
        <v>1106</v>
      </c>
    </row>
    <row r="13202" ht="15.75" customHeight="1">
      <c r="E13202" s="1" t="s">
        <v>1106</v>
      </c>
    </row>
    <row r="13203" ht="15.75" customHeight="1">
      <c r="E13203" s="1" t="s">
        <v>1106</v>
      </c>
    </row>
    <row r="13204" ht="15.75" customHeight="1">
      <c r="E13204" s="1" t="s">
        <v>1106</v>
      </c>
    </row>
    <row r="13205" ht="15.75" customHeight="1">
      <c r="E13205" s="1" t="s">
        <v>1106</v>
      </c>
    </row>
    <row r="13206" ht="15.75" customHeight="1">
      <c r="E13206" s="1" t="s">
        <v>1106</v>
      </c>
    </row>
    <row r="13207" ht="15.75" customHeight="1">
      <c r="E13207" s="1" t="s">
        <v>1106</v>
      </c>
    </row>
    <row r="13208" ht="15.75" customHeight="1">
      <c r="E13208" s="1" t="s">
        <v>1106</v>
      </c>
    </row>
    <row r="13209" ht="15.75" customHeight="1">
      <c r="E13209" s="1" t="s">
        <v>1106</v>
      </c>
    </row>
    <row r="13210" ht="15.75" customHeight="1">
      <c r="E13210" s="1" t="s">
        <v>1106</v>
      </c>
    </row>
    <row r="13211" ht="15.75" customHeight="1">
      <c r="E13211" s="1" t="s">
        <v>1106</v>
      </c>
    </row>
    <row r="13212" ht="15.75" customHeight="1">
      <c r="E13212" s="1" t="s">
        <v>1106</v>
      </c>
    </row>
    <row r="13213" ht="15.75" customHeight="1">
      <c r="E13213" s="1" t="s">
        <v>1106</v>
      </c>
    </row>
    <row r="13214" ht="15.75" customHeight="1">
      <c r="E13214" s="1" t="s">
        <v>1106</v>
      </c>
    </row>
    <row r="13215" ht="15.75" customHeight="1">
      <c r="E13215" s="1" t="s">
        <v>1106</v>
      </c>
    </row>
    <row r="13216" ht="15.75" customHeight="1">
      <c r="E13216" s="1" t="s">
        <v>1106</v>
      </c>
    </row>
    <row r="13217" ht="15.75" customHeight="1">
      <c r="E13217" s="1" t="s">
        <v>1106</v>
      </c>
    </row>
    <row r="13218" ht="15.75" customHeight="1">
      <c r="E13218" s="1" t="s">
        <v>1106</v>
      </c>
    </row>
    <row r="13219" ht="15.75" customHeight="1">
      <c r="E13219" s="1" t="s">
        <v>1106</v>
      </c>
    </row>
    <row r="13220" ht="15.75" customHeight="1">
      <c r="E13220" s="1" t="s">
        <v>1106</v>
      </c>
    </row>
    <row r="13221" ht="15.75" customHeight="1">
      <c r="E13221" s="1" t="s">
        <v>1106</v>
      </c>
    </row>
    <row r="13222" ht="15.75" customHeight="1">
      <c r="E13222" s="1" t="s">
        <v>1106</v>
      </c>
    </row>
    <row r="13223" ht="15.75" customHeight="1">
      <c r="E13223" s="1" t="s">
        <v>1106</v>
      </c>
    </row>
    <row r="13224" ht="15.75" customHeight="1">
      <c r="E13224" s="1" t="s">
        <v>1106</v>
      </c>
    </row>
    <row r="13225" ht="15.75" customHeight="1">
      <c r="E13225" s="1" t="s">
        <v>1106</v>
      </c>
    </row>
    <row r="13226" ht="15.75" customHeight="1">
      <c r="E13226" s="1" t="s">
        <v>1106</v>
      </c>
    </row>
    <row r="13227" ht="15.75" customHeight="1">
      <c r="E13227" s="1" t="s">
        <v>1106</v>
      </c>
    </row>
    <row r="13228" ht="15.75" customHeight="1">
      <c r="E13228" s="1" t="s">
        <v>1106</v>
      </c>
    </row>
    <row r="13229" ht="15.75" customHeight="1">
      <c r="E13229" s="1" t="s">
        <v>1106</v>
      </c>
    </row>
    <row r="13230" ht="15.75" customHeight="1">
      <c r="E13230" s="1" t="s">
        <v>1106</v>
      </c>
    </row>
    <row r="13231" ht="15.75" customHeight="1">
      <c r="E13231" s="1" t="s">
        <v>1106</v>
      </c>
    </row>
    <row r="13232" ht="15.75" customHeight="1">
      <c r="E13232" s="1" t="s">
        <v>1106</v>
      </c>
    </row>
    <row r="13233" ht="15.75" customHeight="1">
      <c r="E13233" s="1" t="s">
        <v>1106</v>
      </c>
    </row>
    <row r="13234" ht="15.75" customHeight="1">
      <c r="E13234" s="1" t="s">
        <v>1106</v>
      </c>
    </row>
    <row r="13235" ht="15.75" customHeight="1">
      <c r="E13235" s="1" t="s">
        <v>1106</v>
      </c>
    </row>
    <row r="13236" ht="15.75" customHeight="1">
      <c r="E13236" s="1" t="s">
        <v>1106</v>
      </c>
    </row>
    <row r="13237" ht="15.75" customHeight="1">
      <c r="E13237" s="1" t="s">
        <v>1106</v>
      </c>
    </row>
    <row r="13238" ht="15.75" customHeight="1">
      <c r="E13238" s="1" t="s">
        <v>1106</v>
      </c>
    </row>
    <row r="13239" ht="15.75" customHeight="1">
      <c r="E13239" s="1" t="s">
        <v>1106</v>
      </c>
    </row>
    <row r="13240" ht="15.75" customHeight="1">
      <c r="E13240" s="1" t="s">
        <v>1106</v>
      </c>
    </row>
    <row r="13241" ht="15.75" customHeight="1">
      <c r="E13241" s="1" t="s">
        <v>1106</v>
      </c>
    </row>
    <row r="13242" ht="15.75" customHeight="1">
      <c r="E13242" s="1" t="s">
        <v>1106</v>
      </c>
    </row>
    <row r="13243" ht="15.75" customHeight="1">
      <c r="E13243" s="1" t="s">
        <v>1106</v>
      </c>
    </row>
    <row r="13244" ht="15.75" customHeight="1">
      <c r="E13244" s="1" t="s">
        <v>1106</v>
      </c>
    </row>
    <row r="13245" ht="15.75" customHeight="1">
      <c r="E13245" s="1" t="s">
        <v>1106</v>
      </c>
    </row>
    <row r="13246" ht="15.75" customHeight="1">
      <c r="E13246" s="1" t="s">
        <v>1106</v>
      </c>
    </row>
    <row r="13247" ht="15.75" customHeight="1">
      <c r="E13247" s="1" t="s">
        <v>1106</v>
      </c>
    </row>
    <row r="13248" ht="15.75" customHeight="1">
      <c r="E13248" s="1" t="s">
        <v>1106</v>
      </c>
    </row>
    <row r="13249" ht="15.75" customHeight="1">
      <c r="E13249" s="1" t="s">
        <v>1106</v>
      </c>
    </row>
    <row r="13250" ht="15.75" customHeight="1">
      <c r="E13250" s="1" t="s">
        <v>1106</v>
      </c>
    </row>
    <row r="13251" ht="15.75" customHeight="1">
      <c r="E13251" s="1" t="s">
        <v>1106</v>
      </c>
    </row>
    <row r="13252" ht="15.75" customHeight="1">
      <c r="E13252" s="1" t="s">
        <v>1106</v>
      </c>
    </row>
    <row r="13253" ht="15.75" customHeight="1">
      <c r="E13253" s="1" t="s">
        <v>1106</v>
      </c>
    </row>
    <row r="13254" ht="15.75" customHeight="1">
      <c r="E13254" s="1" t="s">
        <v>1106</v>
      </c>
    </row>
    <row r="13255" ht="15.75" customHeight="1">
      <c r="E13255" s="1" t="s">
        <v>1106</v>
      </c>
    </row>
    <row r="13256" ht="15.75" customHeight="1">
      <c r="E13256" s="1" t="s">
        <v>1106</v>
      </c>
    </row>
    <row r="13257" ht="15.75" customHeight="1">
      <c r="E13257" s="1" t="s">
        <v>1106</v>
      </c>
    </row>
    <row r="13258" ht="15.75" customHeight="1">
      <c r="E13258" s="1" t="s">
        <v>1106</v>
      </c>
    </row>
    <row r="13259" ht="15.75" customHeight="1">
      <c r="E13259" s="1" t="s">
        <v>1106</v>
      </c>
    </row>
    <row r="13260" ht="15.75" customHeight="1">
      <c r="E13260" s="1" t="s">
        <v>1106</v>
      </c>
    </row>
    <row r="13261" ht="15.75" customHeight="1">
      <c r="E13261" s="1" t="s">
        <v>1106</v>
      </c>
    </row>
    <row r="13262" ht="15.75" customHeight="1">
      <c r="E13262" s="1" t="s">
        <v>1106</v>
      </c>
    </row>
    <row r="13263" ht="15.75" customHeight="1">
      <c r="E13263" s="1" t="s">
        <v>1106</v>
      </c>
    </row>
    <row r="13264" ht="15.75" customHeight="1">
      <c r="E13264" s="1" t="s">
        <v>1106</v>
      </c>
    </row>
    <row r="13265" ht="15.75" customHeight="1">
      <c r="E13265" s="1" t="s">
        <v>1106</v>
      </c>
    </row>
    <row r="13266" ht="15.75" customHeight="1">
      <c r="E13266" s="1" t="s">
        <v>1106</v>
      </c>
    </row>
    <row r="13267" ht="15.75" customHeight="1">
      <c r="E13267" s="1" t="s">
        <v>1106</v>
      </c>
    </row>
    <row r="13268" ht="15.75" customHeight="1">
      <c r="E13268" s="1" t="s">
        <v>1106</v>
      </c>
    </row>
    <row r="13269" ht="15.75" customHeight="1">
      <c r="E13269" s="1" t="s">
        <v>1106</v>
      </c>
    </row>
    <row r="13270" ht="15.75" customHeight="1">
      <c r="E13270" s="1" t="s">
        <v>1106</v>
      </c>
    </row>
    <row r="13271" ht="15.75" customHeight="1">
      <c r="E13271" s="1" t="s">
        <v>1106</v>
      </c>
    </row>
    <row r="13272" ht="15.75" customHeight="1">
      <c r="E13272" s="1" t="s">
        <v>1106</v>
      </c>
    </row>
    <row r="13273" ht="15.75" customHeight="1">
      <c r="E13273" s="1" t="s">
        <v>1106</v>
      </c>
    </row>
    <row r="13274" ht="15.75" customHeight="1">
      <c r="E13274" s="1" t="s">
        <v>1106</v>
      </c>
    </row>
    <row r="13275" ht="15.75" customHeight="1">
      <c r="E13275" s="1" t="s">
        <v>1106</v>
      </c>
    </row>
    <row r="13276" ht="15.75" customHeight="1">
      <c r="E13276" s="1" t="s">
        <v>1106</v>
      </c>
    </row>
    <row r="13277" ht="15.75" customHeight="1">
      <c r="E13277" s="1" t="s">
        <v>1106</v>
      </c>
    </row>
    <row r="13278" ht="15.75" customHeight="1">
      <c r="E13278" s="1" t="s">
        <v>1106</v>
      </c>
    </row>
    <row r="13279" ht="15.75" customHeight="1">
      <c r="E13279" s="1" t="s">
        <v>1106</v>
      </c>
    </row>
    <row r="13280" ht="15.75" customHeight="1">
      <c r="E13280" s="1" t="s">
        <v>1106</v>
      </c>
    </row>
    <row r="13281" ht="15.75" customHeight="1">
      <c r="E13281" s="1" t="s">
        <v>1106</v>
      </c>
    </row>
    <row r="13282" ht="15.75" customHeight="1">
      <c r="E13282" s="1" t="s">
        <v>1106</v>
      </c>
    </row>
    <row r="13283" ht="15.75" customHeight="1">
      <c r="E13283" s="1" t="s">
        <v>1106</v>
      </c>
    </row>
    <row r="13284" ht="15.75" customHeight="1">
      <c r="E13284" s="1" t="s">
        <v>1106</v>
      </c>
    </row>
    <row r="13285" ht="15.75" customHeight="1">
      <c r="E13285" s="1" t="s">
        <v>1106</v>
      </c>
    </row>
    <row r="13286" ht="15.75" customHeight="1">
      <c r="E13286" s="1" t="s">
        <v>1106</v>
      </c>
    </row>
    <row r="13287" ht="15.75" customHeight="1">
      <c r="E13287" s="1" t="s">
        <v>1106</v>
      </c>
    </row>
    <row r="13288" ht="15.75" customHeight="1">
      <c r="E13288" s="1" t="s">
        <v>1106</v>
      </c>
    </row>
    <row r="13289" ht="15.75" customHeight="1">
      <c r="E13289" s="1" t="s">
        <v>1106</v>
      </c>
    </row>
    <row r="13290" ht="15.75" customHeight="1">
      <c r="E13290" s="1" t="s">
        <v>1106</v>
      </c>
    </row>
    <row r="13291" ht="15.75" customHeight="1">
      <c r="E13291" s="1" t="s">
        <v>1106</v>
      </c>
    </row>
    <row r="13292" ht="15.75" customHeight="1">
      <c r="E13292" s="1" t="s">
        <v>1106</v>
      </c>
    </row>
    <row r="13293" ht="15.75" customHeight="1">
      <c r="E13293" s="1" t="s">
        <v>1106</v>
      </c>
    </row>
    <row r="13294" ht="15.75" customHeight="1">
      <c r="E13294" s="1" t="s">
        <v>1106</v>
      </c>
    </row>
    <row r="13295" ht="15.75" customHeight="1">
      <c r="E13295" s="1" t="s">
        <v>1106</v>
      </c>
    </row>
    <row r="13296" ht="15.75" customHeight="1">
      <c r="E13296" s="1" t="s">
        <v>1106</v>
      </c>
    </row>
    <row r="13297" ht="15.75" customHeight="1">
      <c r="E13297" s="1" t="s">
        <v>1106</v>
      </c>
    </row>
    <row r="13298" ht="15.75" customHeight="1">
      <c r="E13298" s="1" t="s">
        <v>1106</v>
      </c>
    </row>
    <row r="13299" ht="15.75" customHeight="1">
      <c r="E13299" s="1" t="s">
        <v>1106</v>
      </c>
    </row>
    <row r="13300" ht="15.75" customHeight="1">
      <c r="E13300" s="1" t="s">
        <v>1106</v>
      </c>
    </row>
    <row r="13301" ht="15.75" customHeight="1">
      <c r="E13301" s="1" t="s">
        <v>1106</v>
      </c>
    </row>
    <row r="13302" ht="15.75" customHeight="1">
      <c r="E13302" s="1" t="s">
        <v>1106</v>
      </c>
    </row>
    <row r="13303" ht="15.75" customHeight="1">
      <c r="E13303" s="1" t="s">
        <v>1106</v>
      </c>
    </row>
    <row r="13304" ht="15.75" customHeight="1">
      <c r="E13304" s="1" t="s">
        <v>1106</v>
      </c>
    </row>
    <row r="13305" ht="15.75" customHeight="1">
      <c r="E13305" s="1" t="s">
        <v>1106</v>
      </c>
    </row>
    <row r="13306" ht="15.75" customHeight="1">
      <c r="E13306" s="1" t="s">
        <v>1106</v>
      </c>
    </row>
    <row r="13307" ht="15.75" customHeight="1">
      <c r="E13307" s="1" t="s">
        <v>1106</v>
      </c>
    </row>
    <row r="13308" ht="15.75" customHeight="1">
      <c r="E13308" s="1" t="s">
        <v>1106</v>
      </c>
    </row>
    <row r="13309" ht="15.75" customHeight="1">
      <c r="E13309" s="1" t="s">
        <v>1106</v>
      </c>
    </row>
    <row r="13310" ht="15.75" customHeight="1">
      <c r="E13310" s="1" t="s">
        <v>1106</v>
      </c>
    </row>
    <row r="13311" ht="15.75" customHeight="1">
      <c r="E13311" s="1" t="s">
        <v>1106</v>
      </c>
    </row>
    <row r="13312" ht="15.75" customHeight="1">
      <c r="E13312" s="1" t="s">
        <v>1106</v>
      </c>
    </row>
    <row r="13313" ht="15.75" customHeight="1">
      <c r="E13313" s="1" t="s">
        <v>1106</v>
      </c>
    </row>
    <row r="13314" ht="15.75" customHeight="1">
      <c r="E13314" s="1" t="s">
        <v>1106</v>
      </c>
    </row>
    <row r="13315" ht="15.75" customHeight="1">
      <c r="E13315" s="1" t="s">
        <v>1106</v>
      </c>
    </row>
    <row r="13316" ht="15.75" customHeight="1">
      <c r="E13316" s="1" t="s">
        <v>1106</v>
      </c>
    </row>
    <row r="13317" ht="15.75" customHeight="1">
      <c r="E13317" s="1" t="s">
        <v>1106</v>
      </c>
    </row>
    <row r="13318" ht="15.75" customHeight="1">
      <c r="E13318" s="1" t="s">
        <v>1106</v>
      </c>
    </row>
    <row r="13319" ht="15.75" customHeight="1">
      <c r="E13319" s="1" t="s">
        <v>1106</v>
      </c>
    </row>
    <row r="13320" ht="15.75" customHeight="1">
      <c r="E13320" s="1" t="s">
        <v>1106</v>
      </c>
    </row>
    <row r="13321" ht="15.75" customHeight="1">
      <c r="E13321" s="1" t="s">
        <v>1106</v>
      </c>
    </row>
    <row r="13322" ht="15.75" customHeight="1">
      <c r="E13322" s="1" t="s">
        <v>1106</v>
      </c>
    </row>
    <row r="13323" ht="15.75" customHeight="1">
      <c r="E13323" s="1" t="s">
        <v>1106</v>
      </c>
    </row>
    <row r="13324" ht="15.75" customHeight="1">
      <c r="E13324" s="1" t="s">
        <v>1106</v>
      </c>
    </row>
    <row r="13325" ht="15.75" customHeight="1">
      <c r="E13325" s="1" t="s">
        <v>1106</v>
      </c>
    </row>
    <row r="13326" ht="15.75" customHeight="1">
      <c r="E13326" s="1" t="s">
        <v>1106</v>
      </c>
    </row>
    <row r="13327" ht="15.75" customHeight="1">
      <c r="E13327" s="1" t="s">
        <v>1106</v>
      </c>
    </row>
    <row r="13328" ht="15.75" customHeight="1">
      <c r="E13328" s="1" t="s">
        <v>1106</v>
      </c>
    </row>
    <row r="13329" ht="15.75" customHeight="1">
      <c r="E13329" s="1" t="s">
        <v>1106</v>
      </c>
    </row>
    <row r="13330" ht="15.75" customHeight="1">
      <c r="E13330" s="1" t="s">
        <v>1106</v>
      </c>
    </row>
    <row r="13331" ht="15.75" customHeight="1">
      <c r="E13331" s="1" t="s">
        <v>1106</v>
      </c>
    </row>
    <row r="13332" ht="15.75" customHeight="1">
      <c r="E13332" s="1" t="s">
        <v>1106</v>
      </c>
    </row>
    <row r="13333" ht="15.75" customHeight="1">
      <c r="E13333" s="1" t="s">
        <v>1106</v>
      </c>
    </row>
    <row r="13334" ht="15.75" customHeight="1">
      <c r="E13334" s="1" t="s">
        <v>1106</v>
      </c>
    </row>
    <row r="13335" ht="15.75" customHeight="1">
      <c r="E13335" s="1" t="s">
        <v>1106</v>
      </c>
    </row>
    <row r="13336" ht="15.75" customHeight="1">
      <c r="E13336" s="1" t="s">
        <v>1106</v>
      </c>
    </row>
    <row r="13337" ht="15.75" customHeight="1">
      <c r="E13337" s="1" t="s">
        <v>1106</v>
      </c>
    </row>
    <row r="13338" ht="15.75" customHeight="1">
      <c r="E13338" s="1" t="s">
        <v>1106</v>
      </c>
    </row>
    <row r="13339" ht="15.75" customHeight="1">
      <c r="E13339" s="1" t="s">
        <v>1106</v>
      </c>
    </row>
    <row r="13340" ht="15.75" customHeight="1">
      <c r="E13340" s="1" t="s">
        <v>1106</v>
      </c>
    </row>
    <row r="13341" ht="15.75" customHeight="1">
      <c r="E13341" s="1" t="s">
        <v>1106</v>
      </c>
    </row>
    <row r="13342" ht="15.75" customHeight="1">
      <c r="E13342" s="1" t="s">
        <v>1106</v>
      </c>
    </row>
    <row r="13343" ht="15.75" customHeight="1">
      <c r="E13343" s="1" t="s">
        <v>1106</v>
      </c>
    </row>
    <row r="13344" ht="15.75" customHeight="1">
      <c r="E13344" s="1" t="s">
        <v>1106</v>
      </c>
    </row>
    <row r="13345" ht="15.75" customHeight="1">
      <c r="E13345" s="1" t="s">
        <v>1106</v>
      </c>
    </row>
    <row r="13346" ht="15.75" customHeight="1">
      <c r="E13346" s="1" t="s">
        <v>1106</v>
      </c>
    </row>
    <row r="13347" ht="15.75" customHeight="1">
      <c r="E13347" s="1" t="s">
        <v>1106</v>
      </c>
    </row>
    <row r="13348" ht="15.75" customHeight="1">
      <c r="E13348" s="1" t="s">
        <v>1106</v>
      </c>
    </row>
    <row r="13349" ht="15.75" customHeight="1">
      <c r="E13349" s="1" t="s">
        <v>1106</v>
      </c>
    </row>
    <row r="13350" ht="15.75" customHeight="1">
      <c r="E13350" s="1" t="s">
        <v>1106</v>
      </c>
    </row>
    <row r="13351" ht="15.75" customHeight="1">
      <c r="E13351" s="1" t="s">
        <v>1106</v>
      </c>
    </row>
    <row r="13352" ht="15.75" customHeight="1">
      <c r="E13352" s="1" t="s">
        <v>1106</v>
      </c>
    </row>
    <row r="13353" ht="15.75" customHeight="1">
      <c r="E13353" s="1" t="s">
        <v>1106</v>
      </c>
    </row>
    <row r="13354" ht="15.75" customHeight="1">
      <c r="E13354" s="1" t="s">
        <v>1106</v>
      </c>
    </row>
    <row r="13355" ht="15.75" customHeight="1">
      <c r="E13355" s="1" t="s">
        <v>1106</v>
      </c>
    </row>
    <row r="13356" ht="15.75" customHeight="1">
      <c r="E13356" s="1" t="s">
        <v>1106</v>
      </c>
    </row>
    <row r="13357" ht="15.75" customHeight="1">
      <c r="E13357" s="1" t="s">
        <v>1106</v>
      </c>
    </row>
    <row r="13358" ht="15.75" customHeight="1">
      <c r="E13358" s="1" t="s">
        <v>1106</v>
      </c>
    </row>
    <row r="13359" ht="15.75" customHeight="1">
      <c r="E13359" s="1" t="s">
        <v>1106</v>
      </c>
    </row>
    <row r="13360" ht="15.75" customHeight="1">
      <c r="E13360" s="1" t="s">
        <v>1106</v>
      </c>
    </row>
    <row r="13361" ht="15.75" customHeight="1">
      <c r="E13361" s="1" t="s">
        <v>1106</v>
      </c>
    </row>
    <row r="13362" ht="15.75" customHeight="1">
      <c r="E13362" s="1" t="s">
        <v>1106</v>
      </c>
    </row>
    <row r="13363" ht="15.75" customHeight="1">
      <c r="E13363" s="1" t="s">
        <v>1106</v>
      </c>
    </row>
    <row r="13364" ht="15.75" customHeight="1">
      <c r="E13364" s="1" t="s">
        <v>1106</v>
      </c>
    </row>
    <row r="13365" ht="15.75" customHeight="1">
      <c r="E13365" s="1" t="s">
        <v>1106</v>
      </c>
    </row>
    <row r="13366" ht="15.75" customHeight="1">
      <c r="E13366" s="1" t="s">
        <v>1106</v>
      </c>
    </row>
    <row r="13367" ht="15.75" customHeight="1">
      <c r="E13367" s="1" t="s">
        <v>1106</v>
      </c>
    </row>
    <row r="13368" ht="15.75" customHeight="1">
      <c r="E13368" s="1" t="s">
        <v>1106</v>
      </c>
    </row>
    <row r="13369" ht="15.75" customHeight="1">
      <c r="E13369" s="1" t="s">
        <v>1106</v>
      </c>
    </row>
    <row r="13370" ht="15.75" customHeight="1">
      <c r="E13370" s="1" t="s">
        <v>1106</v>
      </c>
    </row>
    <row r="13371" ht="15.75" customHeight="1">
      <c r="E13371" s="1" t="s">
        <v>1106</v>
      </c>
    </row>
    <row r="13372" ht="15.75" customHeight="1">
      <c r="E13372" s="1" t="s">
        <v>1106</v>
      </c>
    </row>
    <row r="13373" ht="15.75" customHeight="1">
      <c r="E13373" s="1" t="s">
        <v>1106</v>
      </c>
    </row>
    <row r="13374" ht="15.75" customHeight="1">
      <c r="E13374" s="1" t="s">
        <v>1106</v>
      </c>
    </row>
    <row r="13375" ht="15.75" customHeight="1">
      <c r="E13375" s="1" t="s">
        <v>1106</v>
      </c>
    </row>
    <row r="13376" ht="15.75" customHeight="1">
      <c r="E13376" s="1" t="s">
        <v>1106</v>
      </c>
    </row>
    <row r="13377" ht="15.75" customHeight="1">
      <c r="E13377" s="1" t="s">
        <v>1106</v>
      </c>
    </row>
    <row r="13378" ht="15.75" customHeight="1">
      <c r="E13378" s="1" t="s">
        <v>1106</v>
      </c>
    </row>
    <row r="13379" ht="15.75" customHeight="1">
      <c r="E13379" s="1" t="s">
        <v>1106</v>
      </c>
    </row>
    <row r="13380" ht="15.75" customHeight="1">
      <c r="E13380" s="1" t="s">
        <v>1106</v>
      </c>
    </row>
    <row r="13381" ht="15.75" customHeight="1">
      <c r="E13381" s="1" t="s">
        <v>1106</v>
      </c>
    </row>
    <row r="13382" ht="15.75" customHeight="1">
      <c r="E13382" s="1" t="s">
        <v>1106</v>
      </c>
    </row>
    <row r="13383" ht="15.75" customHeight="1">
      <c r="E13383" s="1" t="s">
        <v>1106</v>
      </c>
    </row>
    <row r="13384" ht="15.75" customHeight="1">
      <c r="E13384" s="1" t="s">
        <v>1106</v>
      </c>
    </row>
    <row r="13385" ht="15.75" customHeight="1">
      <c r="E13385" s="1" t="s">
        <v>1106</v>
      </c>
    </row>
    <row r="13386" ht="15.75" customHeight="1">
      <c r="E13386" s="1" t="s">
        <v>1106</v>
      </c>
    </row>
    <row r="13387" ht="15.75" customHeight="1">
      <c r="E13387" s="1" t="s">
        <v>1106</v>
      </c>
    </row>
    <row r="13388" ht="15.75" customHeight="1">
      <c r="E13388" s="1" t="s">
        <v>1106</v>
      </c>
    </row>
    <row r="13389" ht="15.75" customHeight="1">
      <c r="E13389" s="1" t="s">
        <v>1106</v>
      </c>
    </row>
    <row r="13390" ht="15.75" customHeight="1">
      <c r="E13390" s="1" t="s">
        <v>1106</v>
      </c>
    </row>
    <row r="13391" ht="15.75" customHeight="1">
      <c r="E13391" s="1" t="s">
        <v>1106</v>
      </c>
    </row>
    <row r="13392" ht="15.75" customHeight="1">
      <c r="E13392" s="1" t="s">
        <v>1106</v>
      </c>
    </row>
    <row r="13393" ht="15.75" customHeight="1">
      <c r="E13393" s="1" t="s">
        <v>1106</v>
      </c>
    </row>
    <row r="13394" ht="15.75" customHeight="1">
      <c r="E13394" s="1" t="s">
        <v>1106</v>
      </c>
    </row>
    <row r="13395" ht="15.75" customHeight="1">
      <c r="E13395" s="1" t="s">
        <v>1106</v>
      </c>
    </row>
    <row r="13396" ht="15.75" customHeight="1">
      <c r="E13396" s="1" t="s">
        <v>1106</v>
      </c>
    </row>
    <row r="13397" ht="15.75" customHeight="1">
      <c r="E13397" s="1" t="s">
        <v>1106</v>
      </c>
    </row>
    <row r="13398" ht="15.75" customHeight="1">
      <c r="E13398" s="1" t="s">
        <v>1106</v>
      </c>
    </row>
    <row r="13399" ht="15.75" customHeight="1">
      <c r="E13399" s="1" t="s">
        <v>1106</v>
      </c>
    </row>
    <row r="13400" ht="15.75" customHeight="1">
      <c r="E13400" s="1" t="s">
        <v>1106</v>
      </c>
    </row>
    <row r="13401" ht="15.75" customHeight="1">
      <c r="E13401" s="1" t="s">
        <v>1106</v>
      </c>
    </row>
    <row r="13402" ht="15.75" customHeight="1">
      <c r="E13402" s="1" t="s">
        <v>1106</v>
      </c>
    </row>
    <row r="13403" ht="15.75" customHeight="1">
      <c r="E13403" s="1" t="s">
        <v>1106</v>
      </c>
    </row>
    <row r="13404" ht="15.75" customHeight="1">
      <c r="E13404" s="1" t="s">
        <v>1106</v>
      </c>
    </row>
    <row r="13405" ht="15.75" customHeight="1">
      <c r="E13405" s="1" t="s">
        <v>1106</v>
      </c>
    </row>
    <row r="13406" ht="15.75" customHeight="1">
      <c r="E13406" s="1" t="s">
        <v>1106</v>
      </c>
    </row>
    <row r="13407" ht="15.75" customHeight="1">
      <c r="E13407" s="1" t="s">
        <v>1106</v>
      </c>
    </row>
    <row r="13408" ht="15.75" customHeight="1">
      <c r="E13408" s="1" t="s">
        <v>1106</v>
      </c>
    </row>
    <row r="13409" ht="15.75" customHeight="1">
      <c r="E13409" s="1" t="s">
        <v>1106</v>
      </c>
    </row>
    <row r="13410" ht="15.75" customHeight="1">
      <c r="E13410" s="1" t="s">
        <v>1106</v>
      </c>
    </row>
    <row r="13411" ht="15.75" customHeight="1">
      <c r="E13411" s="1" t="s">
        <v>1106</v>
      </c>
    </row>
    <row r="13412" ht="15.75" customHeight="1">
      <c r="E13412" s="1" t="s">
        <v>1106</v>
      </c>
    </row>
    <row r="13413" ht="15.75" customHeight="1">
      <c r="E13413" s="1" t="s">
        <v>1106</v>
      </c>
    </row>
    <row r="13414" ht="15.75" customHeight="1">
      <c r="E13414" s="1" t="s">
        <v>1106</v>
      </c>
    </row>
    <row r="13415" ht="15.75" customHeight="1">
      <c r="E13415" s="1" t="s">
        <v>1106</v>
      </c>
    </row>
    <row r="13416" ht="15.75" customHeight="1">
      <c r="E13416" s="1" t="s">
        <v>1106</v>
      </c>
    </row>
    <row r="13417" ht="15.75" customHeight="1">
      <c r="E13417" s="1" t="s">
        <v>1106</v>
      </c>
    </row>
    <row r="13418" ht="15.75" customHeight="1">
      <c r="E13418" s="1" t="s">
        <v>1106</v>
      </c>
    </row>
    <row r="13419" ht="15.75" customHeight="1">
      <c r="E13419" s="1" t="s">
        <v>1106</v>
      </c>
    </row>
    <row r="13420" ht="15.75" customHeight="1">
      <c r="E13420" s="1" t="s">
        <v>1106</v>
      </c>
    </row>
    <row r="13421" ht="15.75" customHeight="1">
      <c r="E13421" s="1" t="s">
        <v>1106</v>
      </c>
    </row>
    <row r="13422" ht="15.75" customHeight="1">
      <c r="E13422" s="1" t="s">
        <v>1106</v>
      </c>
    </row>
    <row r="13423" ht="15.75" customHeight="1">
      <c r="E13423" s="1" t="s">
        <v>1106</v>
      </c>
    </row>
    <row r="13424" ht="15.75" customHeight="1">
      <c r="E13424" s="1" t="s">
        <v>1106</v>
      </c>
    </row>
    <row r="13425" ht="15.75" customHeight="1">
      <c r="E13425" s="1" t="s">
        <v>1106</v>
      </c>
    </row>
    <row r="13426" ht="15.75" customHeight="1">
      <c r="E13426" s="1" t="s">
        <v>1106</v>
      </c>
    </row>
    <row r="13427" ht="15.75" customHeight="1">
      <c r="E13427" s="1" t="s">
        <v>1106</v>
      </c>
    </row>
    <row r="13428" ht="15.75" customHeight="1">
      <c r="E13428" s="1" t="s">
        <v>1106</v>
      </c>
    </row>
    <row r="13429" ht="15.75" customHeight="1">
      <c r="E13429" s="1" t="s">
        <v>1106</v>
      </c>
    </row>
    <row r="13430" ht="15.75" customHeight="1">
      <c r="E13430" s="1" t="s">
        <v>1106</v>
      </c>
    </row>
    <row r="13431" ht="15.75" customHeight="1">
      <c r="E13431" s="1" t="s">
        <v>1106</v>
      </c>
    </row>
    <row r="13432" ht="15.75" customHeight="1">
      <c r="E13432" s="1" t="s">
        <v>1106</v>
      </c>
    </row>
    <row r="13433" ht="15.75" customHeight="1">
      <c r="E13433" s="1" t="s">
        <v>1106</v>
      </c>
    </row>
    <row r="13434" ht="15.75" customHeight="1">
      <c r="E13434" s="1" t="s">
        <v>1106</v>
      </c>
    </row>
    <row r="13435" ht="15.75" customHeight="1">
      <c r="E13435" s="1" t="s">
        <v>1106</v>
      </c>
    </row>
    <row r="13436" ht="15.75" customHeight="1">
      <c r="E13436" s="1" t="s">
        <v>1106</v>
      </c>
    </row>
    <row r="13437" ht="15.75" customHeight="1">
      <c r="E13437" s="1" t="s">
        <v>1106</v>
      </c>
    </row>
    <row r="13438" ht="15.75" customHeight="1">
      <c r="E13438" s="1" t="s">
        <v>1106</v>
      </c>
    </row>
    <row r="13439" ht="15.75" customHeight="1">
      <c r="E13439" s="1" t="s">
        <v>1106</v>
      </c>
    </row>
    <row r="13440" ht="15.75" customHeight="1">
      <c r="E13440" s="1" t="s">
        <v>1106</v>
      </c>
    </row>
    <row r="13441" ht="15.75" customHeight="1">
      <c r="E13441" s="1" t="s">
        <v>1106</v>
      </c>
    </row>
    <row r="13442" ht="15.75" customHeight="1">
      <c r="E13442" s="1" t="s">
        <v>1106</v>
      </c>
    </row>
    <row r="13443" ht="15.75" customHeight="1">
      <c r="E13443" s="1" t="s">
        <v>1106</v>
      </c>
    </row>
    <row r="13444" ht="15.75" customHeight="1">
      <c r="E13444" s="1" t="s">
        <v>1106</v>
      </c>
    </row>
    <row r="13445" ht="15.75" customHeight="1">
      <c r="E13445" s="1" t="s">
        <v>1106</v>
      </c>
    </row>
    <row r="13446" ht="15.75" customHeight="1">
      <c r="E13446" s="1" t="s">
        <v>1106</v>
      </c>
    </row>
    <row r="13447" ht="15.75" customHeight="1">
      <c r="E13447" s="1" t="s">
        <v>1106</v>
      </c>
    </row>
    <row r="13448" ht="15.75" customHeight="1">
      <c r="E13448" s="1" t="s">
        <v>1106</v>
      </c>
    </row>
    <row r="13449" ht="15.75" customHeight="1">
      <c r="E13449" s="1" t="s">
        <v>1106</v>
      </c>
    </row>
    <row r="13450" ht="15.75" customHeight="1">
      <c r="E13450" s="1" t="s">
        <v>1106</v>
      </c>
    </row>
    <row r="13451" ht="15.75" customHeight="1">
      <c r="E13451" s="1" t="s">
        <v>1106</v>
      </c>
    </row>
    <row r="13452" ht="15.75" customHeight="1">
      <c r="E13452" s="1" t="s">
        <v>1106</v>
      </c>
    </row>
    <row r="13453" ht="15.75" customHeight="1">
      <c r="E13453" s="1" t="s">
        <v>1106</v>
      </c>
    </row>
    <row r="13454" ht="15.75" customHeight="1">
      <c r="E13454" s="1" t="s">
        <v>1106</v>
      </c>
    </row>
    <row r="13455" ht="15.75" customHeight="1">
      <c r="E13455" s="1" t="s">
        <v>1106</v>
      </c>
    </row>
    <row r="13456" ht="15.75" customHeight="1">
      <c r="E13456" s="1" t="s">
        <v>1106</v>
      </c>
    </row>
    <row r="13457" ht="15.75" customHeight="1">
      <c r="E13457" s="1" t="s">
        <v>1106</v>
      </c>
    </row>
    <row r="13458" ht="15.75" customHeight="1">
      <c r="E13458" s="1" t="s">
        <v>1106</v>
      </c>
    </row>
    <row r="13459" ht="15.75" customHeight="1">
      <c r="E13459" s="1" t="s">
        <v>1106</v>
      </c>
    </row>
    <row r="13460" ht="15.75" customHeight="1">
      <c r="E13460" s="1" t="s">
        <v>1106</v>
      </c>
    </row>
    <row r="13461" ht="15.75" customHeight="1">
      <c r="E13461" s="1" t="s">
        <v>1106</v>
      </c>
    </row>
    <row r="13462" ht="15.75" customHeight="1">
      <c r="E13462" s="1" t="s">
        <v>1106</v>
      </c>
    </row>
    <row r="13463" ht="15.75" customHeight="1">
      <c r="E13463" s="1" t="s">
        <v>1106</v>
      </c>
    </row>
    <row r="13464" ht="15.75" customHeight="1">
      <c r="E13464" s="1" t="s">
        <v>1106</v>
      </c>
    </row>
    <row r="13465" ht="15.75" customHeight="1">
      <c r="E13465" s="1" t="s">
        <v>1106</v>
      </c>
    </row>
    <row r="13466" ht="15.75" customHeight="1">
      <c r="E13466" s="1" t="s">
        <v>1106</v>
      </c>
    </row>
    <row r="13467" ht="15.75" customHeight="1">
      <c r="E13467" s="1" t="s">
        <v>1106</v>
      </c>
    </row>
    <row r="13468" ht="15.75" customHeight="1">
      <c r="E13468" s="1" t="s">
        <v>1106</v>
      </c>
    </row>
    <row r="13469" ht="15.75" customHeight="1">
      <c r="E13469" s="1" t="s">
        <v>1106</v>
      </c>
    </row>
    <row r="13470" ht="15.75" customHeight="1">
      <c r="E13470" s="1" t="s">
        <v>1106</v>
      </c>
    </row>
    <row r="13471" ht="15.75" customHeight="1">
      <c r="E13471" s="1" t="s">
        <v>1106</v>
      </c>
    </row>
    <row r="13472" ht="15.75" customHeight="1">
      <c r="E13472" s="1" t="s">
        <v>1106</v>
      </c>
    </row>
    <row r="13473" ht="15.75" customHeight="1">
      <c r="E13473" s="1" t="s">
        <v>1106</v>
      </c>
    </row>
    <row r="13474" ht="15.75" customHeight="1">
      <c r="E13474" s="1" t="s">
        <v>1106</v>
      </c>
    </row>
    <row r="13475" ht="15.75" customHeight="1">
      <c r="E13475" s="1" t="s">
        <v>1106</v>
      </c>
    </row>
    <row r="13476" ht="15.75" customHeight="1">
      <c r="E13476" s="1" t="s">
        <v>1106</v>
      </c>
    </row>
    <row r="13477" ht="15.75" customHeight="1">
      <c r="E13477" s="1" t="s">
        <v>1106</v>
      </c>
    </row>
    <row r="13478" ht="15.75" customHeight="1">
      <c r="E13478" s="1" t="s">
        <v>1106</v>
      </c>
    </row>
    <row r="13479" ht="15.75" customHeight="1">
      <c r="E13479" s="1" t="s">
        <v>1106</v>
      </c>
    </row>
    <row r="13480" ht="15.75" customHeight="1">
      <c r="E13480" s="1" t="s">
        <v>1106</v>
      </c>
    </row>
    <row r="13481" ht="15.75" customHeight="1">
      <c r="E13481" s="1" t="s">
        <v>1106</v>
      </c>
    </row>
    <row r="13482" ht="15.75" customHeight="1">
      <c r="E13482" s="1" t="s">
        <v>1106</v>
      </c>
    </row>
    <row r="13483" ht="15.75" customHeight="1">
      <c r="E13483" s="1" t="s">
        <v>1106</v>
      </c>
    </row>
    <row r="13484" ht="15.75" customHeight="1">
      <c r="E13484" s="1" t="s">
        <v>1106</v>
      </c>
    </row>
    <row r="13485" ht="15.75" customHeight="1">
      <c r="E13485" s="1" t="s">
        <v>1106</v>
      </c>
    </row>
    <row r="13486" ht="15.75" customHeight="1">
      <c r="E13486" s="1" t="s">
        <v>1106</v>
      </c>
    </row>
    <row r="13487" ht="15.75" customHeight="1">
      <c r="E13487" s="1" t="s">
        <v>1106</v>
      </c>
    </row>
    <row r="13488" ht="15.75" customHeight="1">
      <c r="E13488" s="1" t="s">
        <v>1106</v>
      </c>
    </row>
    <row r="13489" ht="15.75" customHeight="1">
      <c r="E13489" s="1" t="s">
        <v>1106</v>
      </c>
    </row>
    <row r="13490" ht="15.75" customHeight="1">
      <c r="E13490" s="1" t="s">
        <v>1106</v>
      </c>
    </row>
    <row r="13491" ht="15.75" customHeight="1">
      <c r="E13491" s="1" t="s">
        <v>1106</v>
      </c>
    </row>
    <row r="13492" ht="15.75" customHeight="1">
      <c r="E13492" s="1" t="s">
        <v>1106</v>
      </c>
    </row>
    <row r="13493" ht="15.75" customHeight="1">
      <c r="E13493" s="1" t="s">
        <v>1106</v>
      </c>
    </row>
    <row r="13494" ht="15.75" customHeight="1">
      <c r="E13494" s="1" t="s">
        <v>1106</v>
      </c>
    </row>
    <row r="13495" ht="15.75" customHeight="1">
      <c r="E13495" s="1" t="s">
        <v>1106</v>
      </c>
    </row>
    <row r="13496" ht="15.75" customHeight="1">
      <c r="E13496" s="1" t="s">
        <v>1106</v>
      </c>
    </row>
    <row r="13497" ht="15.75" customHeight="1">
      <c r="E13497" s="1" t="s">
        <v>1106</v>
      </c>
    </row>
    <row r="13498" ht="15.75" customHeight="1">
      <c r="E13498" s="1" t="s">
        <v>1106</v>
      </c>
    </row>
    <row r="13499" ht="15.75" customHeight="1">
      <c r="E13499" s="1" t="s">
        <v>1106</v>
      </c>
    </row>
    <row r="13500" ht="15.75" customHeight="1">
      <c r="E13500" s="1" t="s">
        <v>1106</v>
      </c>
    </row>
    <row r="13501" ht="15.75" customHeight="1">
      <c r="E13501" s="1" t="s">
        <v>1106</v>
      </c>
    </row>
    <row r="13502" ht="15.75" customHeight="1">
      <c r="E13502" s="1" t="s">
        <v>1106</v>
      </c>
    </row>
    <row r="13503" ht="15.75" customHeight="1">
      <c r="E13503" s="1" t="s">
        <v>1106</v>
      </c>
    </row>
    <row r="13504" ht="15.75" customHeight="1">
      <c r="E13504" s="1" t="s">
        <v>1106</v>
      </c>
    </row>
    <row r="13505" ht="15.75" customHeight="1">
      <c r="E13505" s="1" t="s">
        <v>1106</v>
      </c>
    </row>
    <row r="13506" ht="15.75" customHeight="1">
      <c r="E13506" s="1" t="s">
        <v>1106</v>
      </c>
    </row>
    <row r="13507" ht="15.75" customHeight="1">
      <c r="E13507" s="1" t="s">
        <v>1106</v>
      </c>
    </row>
    <row r="13508" ht="15.75" customHeight="1">
      <c r="E13508" s="1" t="s">
        <v>1106</v>
      </c>
    </row>
    <row r="13509" ht="15.75" customHeight="1">
      <c r="E13509" s="1" t="s">
        <v>1106</v>
      </c>
    </row>
    <row r="13510" ht="15.75" customHeight="1">
      <c r="E13510" s="1" t="s">
        <v>1106</v>
      </c>
    </row>
    <row r="13511" ht="15.75" customHeight="1">
      <c r="E13511" s="1" t="s">
        <v>1106</v>
      </c>
    </row>
    <row r="13512" ht="15.75" customHeight="1">
      <c r="E13512" s="1" t="s">
        <v>1106</v>
      </c>
    </row>
    <row r="13513" ht="15.75" customHeight="1">
      <c r="E13513" s="1" t="s">
        <v>1106</v>
      </c>
    </row>
    <row r="13514" ht="15.75" customHeight="1">
      <c r="E13514" s="1" t="s">
        <v>1106</v>
      </c>
    </row>
    <row r="13515" ht="15.75" customHeight="1">
      <c r="E13515" s="1" t="s">
        <v>1106</v>
      </c>
    </row>
    <row r="13516" ht="15.75" customHeight="1">
      <c r="E13516" s="1" t="s">
        <v>1106</v>
      </c>
    </row>
    <row r="13517" ht="15.75" customHeight="1">
      <c r="E13517" s="1" t="s">
        <v>1106</v>
      </c>
    </row>
    <row r="13518" ht="15.75" customHeight="1">
      <c r="E13518" s="1" t="s">
        <v>1106</v>
      </c>
    </row>
    <row r="13519" ht="15.75" customHeight="1">
      <c r="E13519" s="1" t="s">
        <v>1106</v>
      </c>
    </row>
    <row r="13520" ht="15.75" customHeight="1">
      <c r="E13520" s="1" t="s">
        <v>1106</v>
      </c>
    </row>
    <row r="13521" ht="15.75" customHeight="1">
      <c r="E13521" s="1" t="s">
        <v>1106</v>
      </c>
    </row>
    <row r="13522" ht="15.75" customHeight="1">
      <c r="E13522" s="1" t="s">
        <v>1106</v>
      </c>
    </row>
    <row r="13523" ht="15.75" customHeight="1">
      <c r="E13523" s="1" t="s">
        <v>1106</v>
      </c>
    </row>
    <row r="13524" ht="15.75" customHeight="1">
      <c r="E13524" s="1" t="s">
        <v>1106</v>
      </c>
    </row>
    <row r="13525" ht="15.75" customHeight="1">
      <c r="E13525" s="1" t="s">
        <v>1106</v>
      </c>
    </row>
    <row r="13526" ht="15.75" customHeight="1">
      <c r="E13526" s="1" t="s">
        <v>1106</v>
      </c>
    </row>
    <row r="13527" ht="15.75" customHeight="1">
      <c r="E13527" s="1" t="s">
        <v>1106</v>
      </c>
    </row>
    <row r="13528" ht="15.75" customHeight="1">
      <c r="E13528" s="1" t="s">
        <v>1106</v>
      </c>
    </row>
    <row r="13529" ht="15.75" customHeight="1">
      <c r="E13529" s="1" t="s">
        <v>1106</v>
      </c>
    </row>
    <row r="13530" ht="15.75" customHeight="1">
      <c r="E13530" s="1" t="s">
        <v>1106</v>
      </c>
    </row>
    <row r="13531" ht="15.75" customHeight="1">
      <c r="E13531" s="1" t="s">
        <v>1106</v>
      </c>
    </row>
    <row r="13532" ht="15.75" customHeight="1">
      <c r="E13532" s="1" t="s">
        <v>1106</v>
      </c>
    </row>
    <row r="13533" ht="15.75" customHeight="1">
      <c r="E13533" s="1" t="s">
        <v>1106</v>
      </c>
    </row>
    <row r="13534" ht="15.75" customHeight="1">
      <c r="E13534" s="1" t="s">
        <v>1106</v>
      </c>
    </row>
    <row r="13535" ht="15.75" customHeight="1">
      <c r="E13535" s="1" t="s">
        <v>1106</v>
      </c>
    </row>
    <row r="13536" ht="15.75" customHeight="1">
      <c r="E13536" s="1" t="s">
        <v>1106</v>
      </c>
    </row>
    <row r="13537" ht="15.75" customHeight="1">
      <c r="E13537" s="1" t="s">
        <v>1106</v>
      </c>
    </row>
    <row r="13538" ht="15.75" customHeight="1">
      <c r="E13538" s="1" t="s">
        <v>1106</v>
      </c>
    </row>
    <row r="13539" ht="15.75" customHeight="1">
      <c r="E13539" s="1" t="s">
        <v>1106</v>
      </c>
    </row>
    <row r="13540" ht="15.75" customHeight="1">
      <c r="E13540" s="1" t="s">
        <v>1106</v>
      </c>
    </row>
    <row r="13541" ht="15.75" customHeight="1">
      <c r="E13541" s="1" t="s">
        <v>1106</v>
      </c>
    </row>
    <row r="13542" ht="15.75" customHeight="1">
      <c r="E13542" s="1" t="s">
        <v>1106</v>
      </c>
    </row>
    <row r="13543" ht="15.75" customHeight="1">
      <c r="E13543" s="1" t="s">
        <v>1106</v>
      </c>
    </row>
    <row r="13544" ht="15.75" customHeight="1">
      <c r="E13544" s="1" t="s">
        <v>1106</v>
      </c>
    </row>
    <row r="13545" ht="15.75" customHeight="1">
      <c r="E13545" s="1" t="s">
        <v>1106</v>
      </c>
    </row>
    <row r="13546" ht="15.75" customHeight="1">
      <c r="E13546" s="1" t="s">
        <v>1106</v>
      </c>
    </row>
    <row r="13547" ht="15.75" customHeight="1">
      <c r="E13547" s="1" t="s">
        <v>1106</v>
      </c>
    </row>
    <row r="13548" ht="15.75" customHeight="1">
      <c r="E13548" s="1" t="s">
        <v>1106</v>
      </c>
    </row>
    <row r="13549" ht="15.75" customHeight="1">
      <c r="E13549" s="1" t="s">
        <v>1106</v>
      </c>
    </row>
    <row r="13550" ht="15.75" customHeight="1">
      <c r="E13550" s="1" t="s">
        <v>1106</v>
      </c>
    </row>
    <row r="13551" ht="15.75" customHeight="1">
      <c r="E13551" s="1" t="s">
        <v>1106</v>
      </c>
    </row>
    <row r="13552" ht="15.75" customHeight="1">
      <c r="E13552" s="1" t="s">
        <v>1106</v>
      </c>
    </row>
    <row r="13553" ht="15.75" customHeight="1">
      <c r="E13553" s="1" t="s">
        <v>1106</v>
      </c>
    </row>
    <row r="13554" ht="15.75" customHeight="1">
      <c r="E13554" s="1" t="s">
        <v>1106</v>
      </c>
    </row>
    <row r="13555" ht="15.75" customHeight="1">
      <c r="E13555" s="1" t="s">
        <v>1106</v>
      </c>
    </row>
    <row r="13556" ht="15.75" customHeight="1">
      <c r="E13556" s="1" t="s">
        <v>1106</v>
      </c>
    </row>
    <row r="13557" ht="15.75" customHeight="1">
      <c r="E13557" s="1" t="s">
        <v>1106</v>
      </c>
    </row>
    <row r="13558" ht="15.75" customHeight="1">
      <c r="E13558" s="1" t="s">
        <v>1106</v>
      </c>
    </row>
    <row r="13559" ht="15.75" customHeight="1">
      <c r="E13559" s="1" t="s">
        <v>1106</v>
      </c>
    </row>
    <row r="13560" ht="15.75" customHeight="1">
      <c r="E13560" s="1" t="s">
        <v>1106</v>
      </c>
    </row>
    <row r="13561" ht="15.75" customHeight="1">
      <c r="E13561" s="1" t="s">
        <v>1106</v>
      </c>
    </row>
    <row r="13562" ht="15.75" customHeight="1">
      <c r="E13562" s="1" t="s">
        <v>1106</v>
      </c>
    </row>
    <row r="13563" ht="15.75" customHeight="1">
      <c r="E13563" s="1" t="s">
        <v>1106</v>
      </c>
    </row>
    <row r="13564" ht="15.75" customHeight="1">
      <c r="E13564" s="1" t="s">
        <v>1106</v>
      </c>
    </row>
    <row r="13565" ht="15.75" customHeight="1">
      <c r="E13565" s="1" t="s">
        <v>1106</v>
      </c>
    </row>
    <row r="13566" ht="15.75" customHeight="1">
      <c r="E13566" s="1" t="s">
        <v>1106</v>
      </c>
    </row>
    <row r="13567" ht="15.75" customHeight="1">
      <c r="E13567" s="1" t="s">
        <v>1106</v>
      </c>
    </row>
    <row r="13568" ht="15.75" customHeight="1">
      <c r="E13568" s="1" t="s">
        <v>1106</v>
      </c>
    </row>
    <row r="13569" ht="15.75" customHeight="1">
      <c r="E13569" s="1" t="s">
        <v>1106</v>
      </c>
    </row>
    <row r="13570" ht="15.75" customHeight="1">
      <c r="E13570" s="1" t="s">
        <v>1106</v>
      </c>
    </row>
    <row r="13571" ht="15.75" customHeight="1">
      <c r="E13571" s="1" t="s">
        <v>1106</v>
      </c>
    </row>
    <row r="13572" ht="15.75" customHeight="1">
      <c r="E13572" s="1" t="s">
        <v>1106</v>
      </c>
    </row>
    <row r="13573" ht="15.75" customHeight="1">
      <c r="E13573" s="1" t="s">
        <v>1106</v>
      </c>
    </row>
    <row r="13574" ht="15.75" customHeight="1">
      <c r="E13574" s="1" t="s">
        <v>1106</v>
      </c>
    </row>
    <row r="13575" ht="15.75" customHeight="1">
      <c r="E13575" s="1" t="s">
        <v>1106</v>
      </c>
    </row>
    <row r="13576" ht="15.75" customHeight="1">
      <c r="E13576" s="1" t="s">
        <v>1106</v>
      </c>
    </row>
    <row r="13577" ht="15.75" customHeight="1">
      <c r="E13577" s="1" t="s">
        <v>1106</v>
      </c>
    </row>
    <row r="13578" ht="15.75" customHeight="1">
      <c r="E13578" s="1" t="s">
        <v>1106</v>
      </c>
    </row>
    <row r="13579" ht="15.75" customHeight="1">
      <c r="E13579" s="1" t="s">
        <v>1106</v>
      </c>
    </row>
    <row r="13580" ht="15.75" customHeight="1">
      <c r="E13580" s="1" t="s">
        <v>1106</v>
      </c>
    </row>
    <row r="13581" ht="15.75" customHeight="1">
      <c r="E13581" s="1" t="s">
        <v>1106</v>
      </c>
    </row>
    <row r="13582" ht="15.75" customHeight="1">
      <c r="E13582" s="1" t="s">
        <v>1106</v>
      </c>
    </row>
    <row r="13583" ht="15.75" customHeight="1">
      <c r="E13583" s="1" t="s">
        <v>1106</v>
      </c>
    </row>
    <row r="13584" ht="15.75" customHeight="1">
      <c r="E13584" s="1" t="s">
        <v>1106</v>
      </c>
    </row>
    <row r="13585" ht="15.75" customHeight="1">
      <c r="E13585" s="1" t="s">
        <v>1106</v>
      </c>
    </row>
    <row r="13586" ht="15.75" customHeight="1">
      <c r="E13586" s="1" t="s">
        <v>1106</v>
      </c>
    </row>
    <row r="13587" ht="15.75" customHeight="1">
      <c r="E13587" s="1" t="s">
        <v>1106</v>
      </c>
    </row>
    <row r="13588" ht="15.75" customHeight="1">
      <c r="E13588" s="1" t="s">
        <v>1106</v>
      </c>
    </row>
    <row r="13589" ht="15.75" customHeight="1">
      <c r="E13589" s="1" t="s">
        <v>1106</v>
      </c>
    </row>
    <row r="13590" ht="15.75" customHeight="1">
      <c r="E13590" s="1" t="s">
        <v>1106</v>
      </c>
    </row>
    <row r="13591" ht="15.75" customHeight="1">
      <c r="E13591" s="1" t="s">
        <v>1106</v>
      </c>
    </row>
    <row r="13592" ht="15.75" customHeight="1">
      <c r="E13592" s="1" t="s">
        <v>1106</v>
      </c>
    </row>
    <row r="13593" ht="15.75" customHeight="1">
      <c r="E13593" s="1" t="s">
        <v>1106</v>
      </c>
    </row>
    <row r="13594" ht="15.75" customHeight="1">
      <c r="E13594" s="1" t="s">
        <v>1106</v>
      </c>
    </row>
    <row r="13595" ht="15.75" customHeight="1">
      <c r="E13595" s="1" t="s">
        <v>1106</v>
      </c>
    </row>
    <row r="13596" ht="15.75" customHeight="1">
      <c r="E13596" s="1" t="s">
        <v>1106</v>
      </c>
    </row>
    <row r="13597" ht="15.75" customHeight="1">
      <c r="E13597" s="1" t="s">
        <v>1106</v>
      </c>
    </row>
    <row r="13598" ht="15.75" customHeight="1">
      <c r="E13598" s="1" t="s">
        <v>1106</v>
      </c>
    </row>
    <row r="13599" ht="15.75" customHeight="1">
      <c r="E13599" s="1" t="s">
        <v>1106</v>
      </c>
    </row>
    <row r="13600" ht="15.75" customHeight="1">
      <c r="E13600" s="1" t="s">
        <v>1106</v>
      </c>
    </row>
    <row r="13601" ht="15.75" customHeight="1">
      <c r="E13601" s="1" t="s">
        <v>1106</v>
      </c>
    </row>
    <row r="13602" ht="15.75" customHeight="1">
      <c r="E13602" s="1" t="s">
        <v>1106</v>
      </c>
    </row>
    <row r="13603" ht="15.75" customHeight="1">
      <c r="E13603" s="1" t="s">
        <v>1106</v>
      </c>
    </row>
    <row r="13604" ht="15.75" customHeight="1">
      <c r="E13604" s="1" t="s">
        <v>1106</v>
      </c>
    </row>
    <row r="13605" ht="15.75" customHeight="1">
      <c r="E13605" s="1" t="s">
        <v>1106</v>
      </c>
    </row>
    <row r="13606" ht="15.75" customHeight="1">
      <c r="E13606" s="1" t="s">
        <v>1106</v>
      </c>
    </row>
    <row r="13607" ht="15.75" customHeight="1">
      <c r="E13607" s="1" t="s">
        <v>1106</v>
      </c>
    </row>
    <row r="13608" ht="15.75" customHeight="1">
      <c r="E13608" s="1" t="s">
        <v>1106</v>
      </c>
    </row>
    <row r="13609" ht="15.75" customHeight="1">
      <c r="E13609" s="1" t="s">
        <v>1106</v>
      </c>
    </row>
    <row r="13610" ht="15.75" customHeight="1">
      <c r="E13610" s="1" t="s">
        <v>1106</v>
      </c>
    </row>
    <row r="13611" ht="15.75" customHeight="1">
      <c r="E13611" s="1" t="s">
        <v>1106</v>
      </c>
    </row>
    <row r="13612" ht="15.75" customHeight="1">
      <c r="E13612" s="1" t="s">
        <v>1106</v>
      </c>
    </row>
    <row r="13613" ht="15.75" customHeight="1">
      <c r="E13613" s="1" t="s">
        <v>1106</v>
      </c>
    </row>
    <row r="13614" ht="15.75" customHeight="1">
      <c r="E13614" s="1" t="s">
        <v>1106</v>
      </c>
    </row>
    <row r="13615" ht="15.75" customHeight="1">
      <c r="E13615" s="1" t="s">
        <v>1106</v>
      </c>
    </row>
    <row r="13616" ht="15.75" customHeight="1">
      <c r="E13616" s="1" t="s">
        <v>1106</v>
      </c>
    </row>
    <row r="13617" ht="15.75" customHeight="1">
      <c r="E13617" s="1" t="s">
        <v>1106</v>
      </c>
    </row>
    <row r="13618" ht="15.75" customHeight="1">
      <c r="E13618" s="1" t="s">
        <v>1106</v>
      </c>
    </row>
    <row r="13619" ht="15.75" customHeight="1">
      <c r="E13619" s="1" t="s">
        <v>1106</v>
      </c>
    </row>
    <row r="13620" ht="15.75" customHeight="1">
      <c r="E13620" s="1" t="s">
        <v>1106</v>
      </c>
    </row>
    <row r="13621" ht="15.75" customHeight="1">
      <c r="E13621" s="1" t="s">
        <v>1106</v>
      </c>
    </row>
    <row r="13622" ht="15.75" customHeight="1">
      <c r="E13622" s="1" t="s">
        <v>1106</v>
      </c>
    </row>
    <row r="13623" ht="15.75" customHeight="1">
      <c r="E13623" s="1" t="s">
        <v>1106</v>
      </c>
    </row>
    <row r="13624" ht="15.75" customHeight="1">
      <c r="E13624" s="1" t="s">
        <v>1106</v>
      </c>
    </row>
    <row r="13625" ht="15.75" customHeight="1">
      <c r="E13625" s="1" t="s">
        <v>1106</v>
      </c>
    </row>
    <row r="13626" ht="15.75" customHeight="1">
      <c r="E13626" s="1" t="s">
        <v>1106</v>
      </c>
    </row>
    <row r="13627" ht="15.75" customHeight="1">
      <c r="E13627" s="1" t="s">
        <v>1106</v>
      </c>
    </row>
    <row r="13628" ht="15.75" customHeight="1">
      <c r="E13628" s="1" t="s">
        <v>1106</v>
      </c>
    </row>
    <row r="13629" ht="15.75" customHeight="1">
      <c r="E13629" s="1" t="s">
        <v>1106</v>
      </c>
    </row>
    <row r="13630" ht="15.75" customHeight="1">
      <c r="E13630" s="1" t="s">
        <v>1106</v>
      </c>
    </row>
    <row r="13631" ht="15.75" customHeight="1">
      <c r="E13631" s="1" t="s">
        <v>1106</v>
      </c>
    </row>
    <row r="13632" ht="15.75" customHeight="1">
      <c r="E13632" s="1" t="s">
        <v>1106</v>
      </c>
    </row>
    <row r="13633" ht="15.75" customHeight="1">
      <c r="E13633" s="1" t="s">
        <v>1106</v>
      </c>
    </row>
    <row r="13634" ht="15.75" customHeight="1">
      <c r="E13634" s="1" t="s">
        <v>1106</v>
      </c>
    </row>
    <row r="13635" ht="15.75" customHeight="1">
      <c r="E13635" s="1" t="s">
        <v>1106</v>
      </c>
    </row>
    <row r="13636" ht="15.75" customHeight="1">
      <c r="E13636" s="1" t="s">
        <v>1106</v>
      </c>
    </row>
    <row r="13637" ht="15.75" customHeight="1">
      <c r="E13637" s="1" t="s">
        <v>1106</v>
      </c>
    </row>
    <row r="13638" ht="15.75" customHeight="1">
      <c r="E13638" s="1" t="s">
        <v>1106</v>
      </c>
    </row>
    <row r="13639" ht="15.75" customHeight="1">
      <c r="E13639" s="1" t="s">
        <v>1106</v>
      </c>
    </row>
    <row r="13640" ht="15.75" customHeight="1">
      <c r="E13640" s="1" t="s">
        <v>1106</v>
      </c>
    </row>
    <row r="13641" ht="15.75" customHeight="1">
      <c r="E13641" s="1" t="s">
        <v>1106</v>
      </c>
    </row>
    <row r="13642" ht="15.75" customHeight="1">
      <c r="E13642" s="1" t="s">
        <v>1106</v>
      </c>
    </row>
    <row r="13643" ht="15.75" customHeight="1">
      <c r="E13643" s="1" t="s">
        <v>1106</v>
      </c>
    </row>
    <row r="13644" ht="15.75" customHeight="1">
      <c r="E13644" s="1" t="s">
        <v>1106</v>
      </c>
    </row>
    <row r="13645" ht="15.75" customHeight="1">
      <c r="E13645" s="1" t="s">
        <v>1106</v>
      </c>
    </row>
    <row r="13646" ht="15.75" customHeight="1">
      <c r="E13646" s="1" t="s">
        <v>1106</v>
      </c>
    </row>
    <row r="13647" ht="15.75" customHeight="1">
      <c r="E13647" s="1" t="s">
        <v>1106</v>
      </c>
    </row>
    <row r="13648" ht="15.75" customHeight="1">
      <c r="E13648" s="1" t="s">
        <v>1106</v>
      </c>
    </row>
    <row r="13649" ht="15.75" customHeight="1">
      <c r="E13649" s="1" t="s">
        <v>1106</v>
      </c>
    </row>
    <row r="13650" ht="15.75" customHeight="1">
      <c r="E13650" s="1" t="s">
        <v>1106</v>
      </c>
    </row>
    <row r="13651" ht="15.75" customHeight="1">
      <c r="E13651" s="1" t="s">
        <v>1106</v>
      </c>
    </row>
    <row r="13652" ht="15.75" customHeight="1">
      <c r="E13652" s="1" t="s">
        <v>1106</v>
      </c>
    </row>
    <row r="13653" ht="15.75" customHeight="1">
      <c r="E13653" s="1" t="s">
        <v>1106</v>
      </c>
    </row>
    <row r="13654" ht="15.75" customHeight="1">
      <c r="E13654" s="1" t="s">
        <v>1106</v>
      </c>
    </row>
    <row r="13655" ht="15.75" customHeight="1">
      <c r="E13655" s="1" t="s">
        <v>1106</v>
      </c>
    </row>
    <row r="13656" ht="15.75" customHeight="1">
      <c r="E13656" s="1" t="s">
        <v>1106</v>
      </c>
    </row>
    <row r="13657" ht="15.75" customHeight="1">
      <c r="E13657" s="1" t="s">
        <v>1106</v>
      </c>
    </row>
    <row r="13658" ht="15.75" customHeight="1">
      <c r="E13658" s="1" t="s">
        <v>1106</v>
      </c>
    </row>
    <row r="13659" ht="15.75" customHeight="1">
      <c r="E13659" s="1" t="s">
        <v>1106</v>
      </c>
    </row>
    <row r="13660" ht="15.75" customHeight="1">
      <c r="E13660" s="1" t="s">
        <v>1106</v>
      </c>
    </row>
    <row r="13661" ht="15.75" customHeight="1">
      <c r="E13661" s="1" t="s">
        <v>1106</v>
      </c>
    </row>
    <row r="13662" ht="15.75" customHeight="1">
      <c r="E13662" s="1" t="s">
        <v>1106</v>
      </c>
    </row>
    <row r="13663" ht="15.75" customHeight="1">
      <c r="E13663" s="1" t="s">
        <v>1106</v>
      </c>
    </row>
    <row r="13664" ht="15.75" customHeight="1">
      <c r="E13664" s="1" t="s">
        <v>1106</v>
      </c>
    </row>
    <row r="13665" ht="15.75" customHeight="1">
      <c r="E13665" s="1" t="s">
        <v>1106</v>
      </c>
    </row>
    <row r="13666" ht="15.75" customHeight="1">
      <c r="E13666" s="1" t="s">
        <v>1106</v>
      </c>
    </row>
    <row r="13667" ht="15.75" customHeight="1">
      <c r="E13667" s="1" t="s">
        <v>1106</v>
      </c>
    </row>
    <row r="13668" ht="15.75" customHeight="1">
      <c r="E13668" s="1" t="s">
        <v>1106</v>
      </c>
    </row>
    <row r="13669" ht="15.75" customHeight="1">
      <c r="E13669" s="1" t="s">
        <v>1106</v>
      </c>
    </row>
    <row r="13670" ht="15.75" customHeight="1">
      <c r="E13670" s="1" t="s">
        <v>1106</v>
      </c>
    </row>
    <row r="13671" ht="15.75" customHeight="1">
      <c r="E13671" s="1" t="s">
        <v>1106</v>
      </c>
    </row>
    <row r="13672" ht="15.75" customHeight="1">
      <c r="E13672" s="1" t="s">
        <v>1106</v>
      </c>
    </row>
    <row r="13673" ht="15.75" customHeight="1">
      <c r="E13673" s="1" t="s">
        <v>1106</v>
      </c>
    </row>
    <row r="13674" ht="15.75" customHeight="1">
      <c r="E13674" s="1" t="s">
        <v>1106</v>
      </c>
    </row>
    <row r="13675" ht="15.75" customHeight="1">
      <c r="E13675" s="1" t="s">
        <v>1106</v>
      </c>
    </row>
    <row r="13676" ht="15.75" customHeight="1">
      <c r="E13676" s="1" t="s">
        <v>1106</v>
      </c>
    </row>
    <row r="13677" ht="15.75" customHeight="1">
      <c r="E13677" s="1" t="s">
        <v>1106</v>
      </c>
    </row>
    <row r="13678" ht="15.75" customHeight="1">
      <c r="E13678" s="1" t="s">
        <v>1106</v>
      </c>
    </row>
    <row r="13679" ht="15.75" customHeight="1">
      <c r="E13679" s="1" t="s">
        <v>1106</v>
      </c>
    </row>
    <row r="13680" ht="15.75" customHeight="1">
      <c r="E13680" s="1" t="s">
        <v>1106</v>
      </c>
    </row>
    <row r="13681" ht="15.75" customHeight="1">
      <c r="E13681" s="1" t="s">
        <v>1106</v>
      </c>
    </row>
    <row r="13682" ht="15.75" customHeight="1">
      <c r="E13682" s="1" t="s">
        <v>1106</v>
      </c>
    </row>
    <row r="13683" ht="15.75" customHeight="1">
      <c r="E13683" s="1" t="s">
        <v>1106</v>
      </c>
    </row>
    <row r="13684" ht="15.75" customHeight="1">
      <c r="E13684" s="1" t="s">
        <v>1106</v>
      </c>
    </row>
    <row r="13685" ht="15.75" customHeight="1">
      <c r="E13685" s="1" t="s">
        <v>1106</v>
      </c>
    </row>
    <row r="13686" ht="15.75" customHeight="1">
      <c r="E13686" s="1" t="s">
        <v>1106</v>
      </c>
    </row>
    <row r="13687" ht="15.75" customHeight="1">
      <c r="E13687" s="1" t="s">
        <v>1106</v>
      </c>
    </row>
    <row r="13688" ht="15.75" customHeight="1">
      <c r="E13688" s="1" t="s">
        <v>1106</v>
      </c>
    </row>
    <row r="13689" ht="15.75" customHeight="1">
      <c r="E13689" s="1" t="s">
        <v>1106</v>
      </c>
    </row>
    <row r="13690" ht="15.75" customHeight="1">
      <c r="E13690" s="1" t="s">
        <v>1106</v>
      </c>
    </row>
    <row r="13691" ht="15.75" customHeight="1">
      <c r="E13691" s="1" t="s">
        <v>1106</v>
      </c>
    </row>
    <row r="13692" ht="15.75" customHeight="1">
      <c r="E13692" s="1" t="s">
        <v>1106</v>
      </c>
    </row>
    <row r="13693" ht="15.75" customHeight="1">
      <c r="E13693" s="1" t="s">
        <v>1106</v>
      </c>
    </row>
    <row r="13694" ht="15.75" customHeight="1">
      <c r="E13694" s="1" t="s">
        <v>1106</v>
      </c>
    </row>
    <row r="13695" ht="15.75" customHeight="1">
      <c r="E13695" s="1" t="s">
        <v>1106</v>
      </c>
    </row>
    <row r="13696" ht="15.75" customHeight="1">
      <c r="E13696" s="1" t="s">
        <v>1106</v>
      </c>
    </row>
    <row r="13697" ht="15.75" customHeight="1">
      <c r="E13697" s="1" t="s">
        <v>1106</v>
      </c>
    </row>
    <row r="13698" ht="15.75" customHeight="1">
      <c r="E13698" s="1" t="s">
        <v>1106</v>
      </c>
    </row>
    <row r="13699" ht="15.75" customHeight="1">
      <c r="E13699" s="1" t="s">
        <v>1106</v>
      </c>
    </row>
    <row r="13700" ht="15.75" customHeight="1">
      <c r="E13700" s="1" t="s">
        <v>1106</v>
      </c>
    </row>
    <row r="13701" ht="15.75" customHeight="1">
      <c r="E13701" s="1" t="s">
        <v>1106</v>
      </c>
    </row>
    <row r="13702" ht="15.75" customHeight="1">
      <c r="E13702" s="1" t="s">
        <v>1106</v>
      </c>
    </row>
    <row r="13703" ht="15.75" customHeight="1">
      <c r="E13703" s="1" t="s">
        <v>1106</v>
      </c>
    </row>
    <row r="13704" ht="15.75" customHeight="1">
      <c r="E13704" s="1" t="s">
        <v>1106</v>
      </c>
    </row>
    <row r="13705" ht="15.75" customHeight="1">
      <c r="E13705" s="1" t="s">
        <v>1106</v>
      </c>
    </row>
    <row r="13706" ht="15.75" customHeight="1">
      <c r="E13706" s="1" t="s">
        <v>1106</v>
      </c>
    </row>
    <row r="13707" ht="15.75" customHeight="1">
      <c r="E13707" s="1" t="s">
        <v>1106</v>
      </c>
    </row>
    <row r="13708" ht="15.75" customHeight="1">
      <c r="E13708" s="1" t="s">
        <v>1106</v>
      </c>
    </row>
    <row r="13709" ht="15.75" customHeight="1">
      <c r="E13709" s="1" t="s">
        <v>1106</v>
      </c>
    </row>
    <row r="13710" ht="15.75" customHeight="1">
      <c r="E13710" s="1" t="s">
        <v>1106</v>
      </c>
    </row>
    <row r="13711" ht="15.75" customHeight="1">
      <c r="E13711" s="1" t="s">
        <v>1106</v>
      </c>
    </row>
    <row r="13712" ht="15.75" customHeight="1">
      <c r="E13712" s="1" t="s">
        <v>1106</v>
      </c>
    </row>
    <row r="13713" ht="15.75" customHeight="1">
      <c r="E13713" s="1" t="s">
        <v>1106</v>
      </c>
    </row>
    <row r="13714" ht="15.75" customHeight="1">
      <c r="E13714" s="1" t="s">
        <v>1106</v>
      </c>
    </row>
    <row r="13715" ht="15.75" customHeight="1">
      <c r="E13715" s="1" t="s">
        <v>1106</v>
      </c>
    </row>
    <row r="13716" ht="15.75" customHeight="1">
      <c r="E13716" s="1" t="s">
        <v>1106</v>
      </c>
    </row>
    <row r="13717" ht="15.75" customHeight="1">
      <c r="E13717" s="1" t="s">
        <v>1106</v>
      </c>
    </row>
    <row r="13718" ht="15.75" customHeight="1">
      <c r="E13718" s="1" t="s">
        <v>1106</v>
      </c>
    </row>
    <row r="13719" ht="15.75" customHeight="1">
      <c r="E13719" s="1" t="s">
        <v>1106</v>
      </c>
    </row>
    <row r="13720" ht="15.75" customHeight="1">
      <c r="E13720" s="1" t="s">
        <v>1106</v>
      </c>
    </row>
    <row r="13721" ht="15.75" customHeight="1">
      <c r="E13721" s="1" t="s">
        <v>1106</v>
      </c>
    </row>
    <row r="13722" ht="15.75" customHeight="1">
      <c r="E13722" s="1" t="s">
        <v>1106</v>
      </c>
    </row>
    <row r="13723" ht="15.75" customHeight="1">
      <c r="E13723" s="1" t="s">
        <v>1106</v>
      </c>
    </row>
    <row r="13724" ht="15.75" customHeight="1">
      <c r="E13724" s="1" t="s">
        <v>1106</v>
      </c>
    </row>
    <row r="13725" ht="15.75" customHeight="1">
      <c r="E13725" s="1" t="s">
        <v>1106</v>
      </c>
    </row>
    <row r="13726" ht="15.75" customHeight="1">
      <c r="E13726" s="1" t="s">
        <v>1106</v>
      </c>
    </row>
    <row r="13727" ht="15.75" customHeight="1">
      <c r="E13727" s="1" t="s">
        <v>1106</v>
      </c>
    </row>
    <row r="13728" ht="15.75" customHeight="1">
      <c r="E13728" s="1" t="s">
        <v>1106</v>
      </c>
    </row>
    <row r="13729" ht="15.75" customHeight="1">
      <c r="E13729" s="1" t="s">
        <v>1106</v>
      </c>
    </row>
    <row r="13730" ht="15.75" customHeight="1">
      <c r="E13730" s="1" t="s">
        <v>1106</v>
      </c>
    </row>
    <row r="13731" ht="15.75" customHeight="1">
      <c r="E13731" s="1" t="s">
        <v>1106</v>
      </c>
    </row>
    <row r="13732" ht="15.75" customHeight="1">
      <c r="E13732" s="1" t="s">
        <v>1106</v>
      </c>
    </row>
    <row r="13733" ht="15.75" customHeight="1">
      <c r="E13733" s="1" t="s">
        <v>1106</v>
      </c>
    </row>
    <row r="13734" ht="15.75" customHeight="1">
      <c r="E13734" s="1" t="s">
        <v>1106</v>
      </c>
    </row>
    <row r="13735" ht="15.75" customHeight="1">
      <c r="E13735" s="1" t="s">
        <v>1106</v>
      </c>
    </row>
    <row r="13736" ht="15.75" customHeight="1">
      <c r="E13736" s="1" t="s">
        <v>1106</v>
      </c>
    </row>
    <row r="13737" ht="15.75" customHeight="1">
      <c r="E13737" s="1" t="s">
        <v>1106</v>
      </c>
    </row>
    <row r="13738" ht="15.75" customHeight="1">
      <c r="E13738" s="1" t="s">
        <v>1106</v>
      </c>
    </row>
    <row r="13739" ht="15.75" customHeight="1">
      <c r="E13739" s="1" t="s">
        <v>1106</v>
      </c>
    </row>
    <row r="13740" ht="15.75" customHeight="1">
      <c r="E13740" s="1" t="s">
        <v>1106</v>
      </c>
    </row>
    <row r="13741" ht="15.75" customHeight="1">
      <c r="E13741" s="1" t="s">
        <v>1106</v>
      </c>
    </row>
    <row r="13742" ht="15.75" customHeight="1">
      <c r="E13742" s="1" t="s">
        <v>1106</v>
      </c>
    </row>
    <row r="13743" ht="15.75" customHeight="1">
      <c r="E13743" s="1" t="s">
        <v>1106</v>
      </c>
    </row>
    <row r="13744" ht="15.75" customHeight="1">
      <c r="E13744" s="1" t="s">
        <v>1106</v>
      </c>
    </row>
    <row r="13745" ht="15.75" customHeight="1">
      <c r="E13745" s="1" t="s">
        <v>1106</v>
      </c>
    </row>
    <row r="13746" ht="15.75" customHeight="1">
      <c r="E13746" s="1" t="s">
        <v>1106</v>
      </c>
    </row>
    <row r="13747" ht="15.75" customHeight="1">
      <c r="E13747" s="1" t="s">
        <v>1106</v>
      </c>
    </row>
    <row r="13748" ht="15.75" customHeight="1">
      <c r="E13748" s="1" t="s">
        <v>1106</v>
      </c>
    </row>
    <row r="13749" ht="15.75" customHeight="1">
      <c r="E13749" s="1" t="s">
        <v>1106</v>
      </c>
    </row>
    <row r="13750" ht="15.75" customHeight="1">
      <c r="E13750" s="1" t="s">
        <v>1106</v>
      </c>
    </row>
    <row r="13751" ht="15.75" customHeight="1">
      <c r="E13751" s="1" t="s">
        <v>1106</v>
      </c>
    </row>
    <row r="13752" ht="15.75" customHeight="1">
      <c r="E13752" s="1" t="s">
        <v>1106</v>
      </c>
    </row>
    <row r="13753" ht="15.75" customHeight="1">
      <c r="E13753" s="1" t="s">
        <v>1106</v>
      </c>
    </row>
    <row r="13754" ht="15.75" customHeight="1">
      <c r="E13754" s="1" t="s">
        <v>1106</v>
      </c>
    </row>
    <row r="13755" ht="15.75" customHeight="1">
      <c r="E13755" s="1" t="s">
        <v>1106</v>
      </c>
    </row>
    <row r="13756" ht="15.75" customHeight="1">
      <c r="E13756" s="1" t="s">
        <v>1106</v>
      </c>
    </row>
    <row r="13757" ht="15.75" customHeight="1">
      <c r="E13757" s="1" t="s">
        <v>1106</v>
      </c>
    </row>
    <row r="13758" ht="15.75" customHeight="1">
      <c r="E13758" s="1" t="s">
        <v>1106</v>
      </c>
    </row>
    <row r="13759" ht="15.75" customHeight="1">
      <c r="E13759" s="1" t="s">
        <v>1106</v>
      </c>
    </row>
    <row r="13760" ht="15.75" customHeight="1">
      <c r="E13760" s="1" t="s">
        <v>1106</v>
      </c>
    </row>
    <row r="13761" ht="15.75" customHeight="1">
      <c r="E13761" s="1" t="s">
        <v>1106</v>
      </c>
    </row>
    <row r="13762" ht="15.75" customHeight="1">
      <c r="E13762" s="1" t="s">
        <v>1106</v>
      </c>
    </row>
    <row r="13763" ht="15.75" customHeight="1">
      <c r="E13763" s="1" t="s">
        <v>1106</v>
      </c>
    </row>
    <row r="13764" ht="15.75" customHeight="1">
      <c r="E13764" s="1" t="s">
        <v>1106</v>
      </c>
    </row>
    <row r="13765" ht="15.75" customHeight="1">
      <c r="E13765" s="1" t="s">
        <v>1106</v>
      </c>
    </row>
    <row r="13766" ht="15.75" customHeight="1">
      <c r="E13766" s="1" t="s">
        <v>1106</v>
      </c>
    </row>
    <row r="13767" ht="15.75" customHeight="1">
      <c r="E13767" s="1" t="s">
        <v>1106</v>
      </c>
    </row>
    <row r="13768" ht="15.75" customHeight="1">
      <c r="E13768" s="1" t="s">
        <v>1106</v>
      </c>
    </row>
    <row r="13769" ht="15.75" customHeight="1">
      <c r="E13769" s="1" t="s">
        <v>1106</v>
      </c>
    </row>
    <row r="13770" ht="15.75" customHeight="1">
      <c r="E13770" s="1" t="s">
        <v>1106</v>
      </c>
    </row>
    <row r="13771" ht="15.75" customHeight="1">
      <c r="E13771" s="1" t="s">
        <v>1106</v>
      </c>
    </row>
    <row r="13772" ht="15.75" customHeight="1">
      <c r="E13772" s="1" t="s">
        <v>1106</v>
      </c>
    </row>
    <row r="13773" ht="15.75" customHeight="1">
      <c r="E13773" s="1" t="s">
        <v>1106</v>
      </c>
    </row>
    <row r="13774" ht="15.75" customHeight="1">
      <c r="E13774" s="1" t="s">
        <v>1106</v>
      </c>
    </row>
    <row r="13775" ht="15.75" customHeight="1">
      <c r="E13775" s="1" t="s">
        <v>1106</v>
      </c>
    </row>
    <row r="13776" ht="15.75" customHeight="1">
      <c r="E13776" s="1" t="s">
        <v>1106</v>
      </c>
    </row>
    <row r="13777" ht="15.75" customHeight="1">
      <c r="E13777" s="1" t="s">
        <v>1106</v>
      </c>
    </row>
    <row r="13778" ht="15.75" customHeight="1">
      <c r="E13778" s="1" t="s">
        <v>1106</v>
      </c>
    </row>
    <row r="13779" ht="15.75" customHeight="1">
      <c r="E13779" s="1" t="s">
        <v>1106</v>
      </c>
    </row>
    <row r="13780" ht="15.75" customHeight="1">
      <c r="E13780" s="1" t="s">
        <v>1106</v>
      </c>
    </row>
    <row r="13781" ht="15.75" customHeight="1">
      <c r="E13781" s="1" t="s">
        <v>1106</v>
      </c>
    </row>
    <row r="13782" ht="15.75" customHeight="1">
      <c r="E13782" s="1" t="s">
        <v>1106</v>
      </c>
    </row>
    <row r="13783" ht="15.75" customHeight="1">
      <c r="E13783" s="1" t="s">
        <v>1106</v>
      </c>
    </row>
    <row r="13784" ht="15.75" customHeight="1">
      <c r="E13784" s="1" t="s">
        <v>1106</v>
      </c>
    </row>
    <row r="13785" ht="15.75" customHeight="1">
      <c r="E13785" s="1" t="s">
        <v>1106</v>
      </c>
    </row>
    <row r="13786" ht="15.75" customHeight="1">
      <c r="E13786" s="1" t="s">
        <v>1106</v>
      </c>
    </row>
    <row r="13787" ht="15.75" customHeight="1">
      <c r="E13787" s="1" t="s">
        <v>1106</v>
      </c>
    </row>
    <row r="13788" ht="15.75" customHeight="1">
      <c r="E13788" s="1" t="s">
        <v>1106</v>
      </c>
    </row>
    <row r="13789" ht="15.75" customHeight="1">
      <c r="E13789" s="1" t="s">
        <v>1106</v>
      </c>
    </row>
    <row r="13790" ht="15.75" customHeight="1">
      <c r="E13790" s="1" t="s">
        <v>1106</v>
      </c>
    </row>
    <row r="13791" ht="15.75" customHeight="1">
      <c r="E13791" s="1" t="s">
        <v>1106</v>
      </c>
    </row>
    <row r="13792" ht="15.75" customHeight="1">
      <c r="E13792" s="1" t="s">
        <v>1106</v>
      </c>
    </row>
    <row r="13793" ht="15.75" customHeight="1">
      <c r="E13793" s="1" t="s">
        <v>1106</v>
      </c>
    </row>
    <row r="13794" ht="15.75" customHeight="1">
      <c r="E13794" s="1" t="s">
        <v>1106</v>
      </c>
    </row>
    <row r="13795" ht="15.75" customHeight="1">
      <c r="E13795" s="1" t="s">
        <v>1106</v>
      </c>
    </row>
    <row r="13796" ht="15.75" customHeight="1">
      <c r="E13796" s="1" t="s">
        <v>1106</v>
      </c>
    </row>
    <row r="13797" ht="15.75" customHeight="1">
      <c r="E13797" s="1" t="s">
        <v>1106</v>
      </c>
    </row>
    <row r="13798" ht="15.75" customHeight="1">
      <c r="E13798" s="1" t="s">
        <v>1106</v>
      </c>
    </row>
    <row r="13799" ht="15.75" customHeight="1">
      <c r="E13799" s="1" t="s">
        <v>1106</v>
      </c>
    </row>
    <row r="13800" ht="15.75" customHeight="1">
      <c r="E13800" s="1" t="s">
        <v>1106</v>
      </c>
    </row>
    <row r="13801" ht="15.75" customHeight="1">
      <c r="E13801" s="1" t="s">
        <v>1106</v>
      </c>
    </row>
    <row r="13802" ht="15.75" customHeight="1">
      <c r="E13802" s="1" t="s">
        <v>1106</v>
      </c>
    </row>
    <row r="13803" ht="15.75" customHeight="1">
      <c r="E13803" s="1" t="s">
        <v>1106</v>
      </c>
    </row>
    <row r="13804" ht="15.75" customHeight="1">
      <c r="E13804" s="1" t="s">
        <v>1106</v>
      </c>
    </row>
    <row r="13805" ht="15.75" customHeight="1">
      <c r="E13805" s="1" t="s">
        <v>1106</v>
      </c>
    </row>
    <row r="13806" ht="15.75" customHeight="1">
      <c r="E13806" s="1" t="s">
        <v>1106</v>
      </c>
    </row>
    <row r="13807" ht="15.75" customHeight="1">
      <c r="E13807" s="1" t="s">
        <v>1106</v>
      </c>
    </row>
    <row r="13808" ht="15.75" customHeight="1">
      <c r="E13808" s="1" t="s">
        <v>1106</v>
      </c>
    </row>
    <row r="13809" ht="15.75" customHeight="1">
      <c r="E13809" s="1" t="s">
        <v>1106</v>
      </c>
    </row>
    <row r="13810" ht="15.75" customHeight="1">
      <c r="E13810" s="1" t="s">
        <v>1106</v>
      </c>
    </row>
    <row r="13811" ht="15.75" customHeight="1">
      <c r="E13811" s="1" t="s">
        <v>1106</v>
      </c>
    </row>
    <row r="13812" ht="15.75" customHeight="1">
      <c r="E13812" s="1" t="s">
        <v>1106</v>
      </c>
    </row>
    <row r="13813" ht="15.75" customHeight="1">
      <c r="E13813" s="1" t="s">
        <v>1106</v>
      </c>
    </row>
    <row r="13814" ht="15.75" customHeight="1">
      <c r="E13814" s="1" t="s">
        <v>1106</v>
      </c>
    </row>
    <row r="13815" ht="15.75" customHeight="1">
      <c r="E13815" s="1" t="s">
        <v>1106</v>
      </c>
    </row>
    <row r="13816" ht="15.75" customHeight="1">
      <c r="E13816" s="1" t="s">
        <v>1106</v>
      </c>
    </row>
    <row r="13817" ht="15.75" customHeight="1">
      <c r="E13817" s="1" t="s">
        <v>1106</v>
      </c>
    </row>
    <row r="13818" ht="15.75" customHeight="1">
      <c r="E13818" s="1" t="s">
        <v>1106</v>
      </c>
    </row>
    <row r="13819" ht="15.75" customHeight="1">
      <c r="E13819" s="1" t="s">
        <v>1106</v>
      </c>
    </row>
    <row r="13820" ht="15.75" customHeight="1">
      <c r="E13820" s="1" t="s">
        <v>1106</v>
      </c>
    </row>
    <row r="13821" ht="15.75" customHeight="1">
      <c r="E13821" s="1" t="s">
        <v>1106</v>
      </c>
    </row>
    <row r="13822" ht="15.75" customHeight="1">
      <c r="E13822" s="1" t="s">
        <v>1106</v>
      </c>
    </row>
    <row r="13823" ht="15.75" customHeight="1">
      <c r="E13823" s="1" t="s">
        <v>1106</v>
      </c>
    </row>
    <row r="13824" ht="15.75" customHeight="1">
      <c r="E13824" s="1" t="s">
        <v>1106</v>
      </c>
    </row>
    <row r="13825" ht="15.75" customHeight="1">
      <c r="E13825" s="1" t="s">
        <v>1106</v>
      </c>
    </row>
    <row r="13826" ht="15.75" customHeight="1">
      <c r="E13826" s="1" t="s">
        <v>1106</v>
      </c>
    </row>
    <row r="13827" ht="15.75" customHeight="1">
      <c r="E13827" s="1" t="s">
        <v>1106</v>
      </c>
    </row>
    <row r="13828" ht="15.75" customHeight="1">
      <c r="E13828" s="1" t="s">
        <v>1106</v>
      </c>
    </row>
    <row r="13829" ht="15.75" customHeight="1">
      <c r="E13829" s="1" t="s">
        <v>1106</v>
      </c>
    </row>
    <row r="13830" ht="15.75" customHeight="1">
      <c r="E13830" s="1" t="s">
        <v>1106</v>
      </c>
    </row>
    <row r="13831" ht="15.75" customHeight="1">
      <c r="E13831" s="1" t="s">
        <v>1106</v>
      </c>
    </row>
    <row r="13832" ht="15.75" customHeight="1">
      <c r="E13832" s="1" t="s">
        <v>1106</v>
      </c>
    </row>
    <row r="13833" ht="15.75" customHeight="1">
      <c r="E13833" s="1" t="s">
        <v>1106</v>
      </c>
    </row>
    <row r="13834" ht="15.75" customHeight="1">
      <c r="E13834" s="1" t="s">
        <v>1106</v>
      </c>
    </row>
    <row r="13835" ht="15.75" customHeight="1">
      <c r="E13835" s="1" t="s">
        <v>1106</v>
      </c>
    </row>
    <row r="13836" ht="15.75" customHeight="1">
      <c r="E13836" s="1" t="s">
        <v>1106</v>
      </c>
    </row>
    <row r="13837" ht="15.75" customHeight="1">
      <c r="E13837" s="1" t="s">
        <v>1106</v>
      </c>
    </row>
    <row r="13838" ht="15.75" customHeight="1">
      <c r="E13838" s="1" t="s">
        <v>1106</v>
      </c>
    </row>
    <row r="13839" ht="15.75" customHeight="1">
      <c r="E13839" s="1" t="s">
        <v>1106</v>
      </c>
    </row>
    <row r="13840" ht="15.75" customHeight="1">
      <c r="E13840" s="1" t="s">
        <v>1106</v>
      </c>
    </row>
    <row r="13841" ht="15.75" customHeight="1">
      <c r="E13841" s="1" t="s">
        <v>1106</v>
      </c>
    </row>
    <row r="13842" ht="15.75" customHeight="1">
      <c r="E13842" s="1" t="s">
        <v>1106</v>
      </c>
    </row>
    <row r="13843" ht="15.75" customHeight="1">
      <c r="E13843" s="1" t="s">
        <v>1106</v>
      </c>
    </row>
    <row r="13844" ht="15.75" customHeight="1">
      <c r="E13844" s="1" t="s">
        <v>1106</v>
      </c>
    </row>
    <row r="13845" ht="15.75" customHeight="1">
      <c r="E13845" s="1" t="s">
        <v>1106</v>
      </c>
    </row>
    <row r="13846" ht="15.75" customHeight="1">
      <c r="E13846" s="1" t="s">
        <v>1106</v>
      </c>
    </row>
    <row r="13847" ht="15.75" customHeight="1">
      <c r="E13847" s="1" t="s">
        <v>1106</v>
      </c>
    </row>
    <row r="13848" ht="15.75" customHeight="1">
      <c r="E13848" s="1" t="s">
        <v>1106</v>
      </c>
    </row>
    <row r="13849" ht="15.75" customHeight="1">
      <c r="E13849" s="1" t="s">
        <v>1106</v>
      </c>
    </row>
    <row r="13850" ht="15.75" customHeight="1">
      <c r="E13850" s="1" t="s">
        <v>1106</v>
      </c>
    </row>
    <row r="13851" ht="15.75" customHeight="1">
      <c r="E13851" s="1" t="s">
        <v>1106</v>
      </c>
    </row>
    <row r="13852" ht="15.75" customHeight="1">
      <c r="E13852" s="1" t="s">
        <v>1106</v>
      </c>
    </row>
    <row r="13853" ht="15.75" customHeight="1">
      <c r="E13853" s="1" t="s">
        <v>1106</v>
      </c>
    </row>
    <row r="13854" ht="15.75" customHeight="1">
      <c r="E13854" s="1" t="s">
        <v>1106</v>
      </c>
    </row>
    <row r="13855" ht="15.75" customHeight="1">
      <c r="E13855" s="1" t="s">
        <v>1106</v>
      </c>
    </row>
    <row r="13856" ht="15.75" customHeight="1">
      <c r="E13856" s="1" t="s">
        <v>1106</v>
      </c>
    </row>
    <row r="13857" ht="15.75" customHeight="1">
      <c r="E13857" s="1" t="s">
        <v>1106</v>
      </c>
    </row>
    <row r="13858" ht="15.75" customHeight="1">
      <c r="E13858" s="1" t="s">
        <v>1106</v>
      </c>
    </row>
    <row r="13859" ht="15.75" customHeight="1">
      <c r="E13859" s="1" t="s">
        <v>1106</v>
      </c>
    </row>
    <row r="13860" ht="15.75" customHeight="1">
      <c r="E13860" s="1" t="s">
        <v>1106</v>
      </c>
    </row>
    <row r="13861" ht="15.75" customHeight="1">
      <c r="E13861" s="1" t="s">
        <v>1106</v>
      </c>
    </row>
    <row r="13862" ht="15.75" customHeight="1">
      <c r="E13862" s="1" t="s">
        <v>1106</v>
      </c>
    </row>
    <row r="13863" ht="15.75" customHeight="1">
      <c r="E13863" s="1" t="s">
        <v>1106</v>
      </c>
    </row>
    <row r="13864" ht="15.75" customHeight="1">
      <c r="E13864" s="1" t="s">
        <v>1106</v>
      </c>
    </row>
    <row r="13865" ht="15.75" customHeight="1">
      <c r="E13865" s="1" t="s">
        <v>1106</v>
      </c>
    </row>
    <row r="13866" ht="15.75" customHeight="1">
      <c r="E13866" s="1" t="s">
        <v>1106</v>
      </c>
    </row>
    <row r="13867" ht="15.75" customHeight="1">
      <c r="E13867" s="1" t="s">
        <v>1106</v>
      </c>
    </row>
    <row r="13868" ht="15.75" customHeight="1">
      <c r="E13868" s="1" t="s">
        <v>1106</v>
      </c>
    </row>
    <row r="13869" ht="15.75" customHeight="1">
      <c r="E13869" s="1" t="s">
        <v>1106</v>
      </c>
    </row>
    <row r="13870" ht="15.75" customHeight="1">
      <c r="E13870" s="1" t="s">
        <v>1106</v>
      </c>
    </row>
    <row r="13871" ht="15.75" customHeight="1">
      <c r="E13871" s="1" t="s">
        <v>1106</v>
      </c>
    </row>
    <row r="13872" ht="15.75" customHeight="1">
      <c r="E13872" s="1" t="s">
        <v>1106</v>
      </c>
    </row>
    <row r="13873" ht="15.75" customHeight="1">
      <c r="E13873" s="1" t="s">
        <v>1106</v>
      </c>
    </row>
    <row r="13874" ht="15.75" customHeight="1">
      <c r="E13874" s="1" t="s">
        <v>1106</v>
      </c>
    </row>
    <row r="13875" ht="15.75" customHeight="1">
      <c r="E13875" s="1" t="s">
        <v>1106</v>
      </c>
    </row>
    <row r="13876" ht="15.75" customHeight="1">
      <c r="E13876" s="1" t="s">
        <v>1106</v>
      </c>
    </row>
    <row r="13877" ht="15.75" customHeight="1">
      <c r="E13877" s="1" t="s">
        <v>1106</v>
      </c>
    </row>
    <row r="13878" ht="15.75" customHeight="1">
      <c r="E13878" s="1" t="s">
        <v>1106</v>
      </c>
    </row>
    <row r="13879" ht="15.75" customHeight="1">
      <c r="E13879" s="1" t="s">
        <v>1106</v>
      </c>
    </row>
    <row r="13880" ht="15.75" customHeight="1">
      <c r="E13880" s="1" t="s">
        <v>1106</v>
      </c>
    </row>
    <row r="13881" ht="15.75" customHeight="1">
      <c r="E13881" s="1" t="s">
        <v>1106</v>
      </c>
    </row>
    <row r="13882" ht="15.75" customHeight="1">
      <c r="E13882" s="1" t="s">
        <v>1106</v>
      </c>
    </row>
    <row r="13883" ht="15.75" customHeight="1">
      <c r="E13883" s="1" t="s">
        <v>1106</v>
      </c>
    </row>
    <row r="13884" ht="15.75" customHeight="1">
      <c r="E13884" s="1" t="s">
        <v>1106</v>
      </c>
    </row>
    <row r="13885" ht="15.75" customHeight="1">
      <c r="E13885" s="1" t="s">
        <v>1106</v>
      </c>
    </row>
    <row r="13886" ht="15.75" customHeight="1">
      <c r="E13886" s="1" t="s">
        <v>1106</v>
      </c>
    </row>
    <row r="13887" ht="15.75" customHeight="1">
      <c r="E13887" s="1" t="s">
        <v>1106</v>
      </c>
    </row>
    <row r="13888" ht="15.75" customHeight="1">
      <c r="E13888" s="1" t="s">
        <v>1106</v>
      </c>
    </row>
    <row r="13889" ht="15.75" customHeight="1">
      <c r="E13889" s="1" t="s">
        <v>1106</v>
      </c>
    </row>
    <row r="13890" ht="15.75" customHeight="1">
      <c r="E13890" s="1" t="s">
        <v>1106</v>
      </c>
    </row>
    <row r="13891" ht="15.75" customHeight="1">
      <c r="E13891" s="1" t="s">
        <v>1106</v>
      </c>
    </row>
    <row r="13892" ht="15.75" customHeight="1">
      <c r="E13892" s="1" t="s">
        <v>1106</v>
      </c>
    </row>
    <row r="13893" ht="15.75" customHeight="1">
      <c r="E13893" s="1" t="s">
        <v>1106</v>
      </c>
    </row>
    <row r="13894" ht="15.75" customHeight="1">
      <c r="E13894" s="1" t="s">
        <v>1106</v>
      </c>
    </row>
    <row r="13895" ht="15.75" customHeight="1">
      <c r="E13895" s="1" t="s">
        <v>1106</v>
      </c>
    </row>
    <row r="13896" ht="15.75" customHeight="1">
      <c r="E13896" s="1" t="s">
        <v>1106</v>
      </c>
    </row>
    <row r="13897" ht="15.75" customHeight="1">
      <c r="E13897" s="1" t="s">
        <v>1106</v>
      </c>
    </row>
    <row r="13898" ht="15.75" customHeight="1">
      <c r="E13898" s="1" t="s">
        <v>1106</v>
      </c>
    </row>
    <row r="13899" ht="15.75" customHeight="1">
      <c r="E13899" s="1" t="s">
        <v>1106</v>
      </c>
    </row>
    <row r="13900" ht="15.75" customHeight="1">
      <c r="E13900" s="1" t="s">
        <v>1106</v>
      </c>
    </row>
    <row r="13901" ht="15.75" customHeight="1">
      <c r="E13901" s="1" t="s">
        <v>1106</v>
      </c>
    </row>
    <row r="13902" ht="15.75" customHeight="1">
      <c r="E13902" s="1" t="s">
        <v>1106</v>
      </c>
    </row>
    <row r="13903" ht="15.75" customHeight="1">
      <c r="E13903" s="1" t="s">
        <v>1106</v>
      </c>
    </row>
    <row r="13904" ht="15.75" customHeight="1">
      <c r="E13904" s="1" t="s">
        <v>1106</v>
      </c>
    </row>
    <row r="13905" ht="15.75" customHeight="1">
      <c r="E13905" s="1" t="s">
        <v>1106</v>
      </c>
    </row>
    <row r="13906" ht="15.75" customHeight="1">
      <c r="E13906" s="1" t="s">
        <v>1106</v>
      </c>
    </row>
    <row r="13907" ht="15.75" customHeight="1">
      <c r="E13907" s="1" t="s">
        <v>1106</v>
      </c>
    </row>
    <row r="13908" ht="15.75" customHeight="1">
      <c r="E13908" s="1" t="s">
        <v>1106</v>
      </c>
    </row>
    <row r="13909" ht="15.75" customHeight="1">
      <c r="E13909" s="1" t="s">
        <v>1106</v>
      </c>
    </row>
    <row r="13910" ht="15.75" customHeight="1">
      <c r="E13910" s="1" t="s">
        <v>1106</v>
      </c>
    </row>
    <row r="13911" ht="15.75" customHeight="1">
      <c r="E13911" s="1" t="s">
        <v>1106</v>
      </c>
    </row>
    <row r="13912" ht="15.75" customHeight="1">
      <c r="E13912" s="1" t="s">
        <v>1106</v>
      </c>
    </row>
    <row r="13913" ht="15.75" customHeight="1">
      <c r="E13913" s="1" t="s">
        <v>1106</v>
      </c>
    </row>
    <row r="13914" ht="15.75" customHeight="1">
      <c r="E13914" s="1" t="s">
        <v>1106</v>
      </c>
    </row>
    <row r="13915" ht="15.75" customHeight="1">
      <c r="E13915" s="1" t="s">
        <v>1106</v>
      </c>
    </row>
    <row r="13916" ht="15.75" customHeight="1">
      <c r="E13916" s="1" t="s">
        <v>1106</v>
      </c>
    </row>
    <row r="13917" ht="15.75" customHeight="1">
      <c r="E13917" s="1" t="s">
        <v>1106</v>
      </c>
    </row>
    <row r="13918" ht="15.75" customHeight="1">
      <c r="E13918" s="1" t="s">
        <v>1106</v>
      </c>
    </row>
    <row r="13919" ht="15.75" customHeight="1">
      <c r="E13919" s="1" t="s">
        <v>1106</v>
      </c>
    </row>
    <row r="13920" ht="15.75" customHeight="1">
      <c r="E13920" s="1" t="s">
        <v>1106</v>
      </c>
    </row>
    <row r="13921" ht="15.75" customHeight="1">
      <c r="E13921" s="1" t="s">
        <v>1106</v>
      </c>
    </row>
    <row r="13922" ht="15.75" customHeight="1">
      <c r="E13922" s="1" t="s">
        <v>1106</v>
      </c>
    </row>
    <row r="13923" ht="15.75" customHeight="1">
      <c r="E13923" s="1" t="s">
        <v>1106</v>
      </c>
    </row>
    <row r="13924" ht="15.75" customHeight="1">
      <c r="E13924" s="1" t="s">
        <v>1106</v>
      </c>
    </row>
    <row r="13925" ht="15.75" customHeight="1">
      <c r="E13925" s="1" t="s">
        <v>1106</v>
      </c>
    </row>
    <row r="13926" ht="15.75" customHeight="1">
      <c r="E13926" s="1" t="s">
        <v>1106</v>
      </c>
    </row>
    <row r="13927" ht="15.75" customHeight="1">
      <c r="E13927" s="1" t="s">
        <v>1106</v>
      </c>
    </row>
    <row r="13928" ht="15.75" customHeight="1">
      <c r="E13928" s="1" t="s">
        <v>1106</v>
      </c>
    </row>
    <row r="13929" ht="15.75" customHeight="1">
      <c r="E13929" s="1" t="s">
        <v>1106</v>
      </c>
    </row>
    <row r="13930" ht="15.75" customHeight="1">
      <c r="E13930" s="1" t="s">
        <v>1106</v>
      </c>
    </row>
    <row r="13931" ht="15.75" customHeight="1">
      <c r="E13931" s="1" t="s">
        <v>1106</v>
      </c>
    </row>
    <row r="13932" ht="15.75" customHeight="1">
      <c r="E13932" s="1" t="s">
        <v>1106</v>
      </c>
    </row>
    <row r="13933" ht="15.75" customHeight="1">
      <c r="E13933" s="1" t="s">
        <v>1106</v>
      </c>
    </row>
    <row r="13934" ht="15.75" customHeight="1">
      <c r="E13934" s="1" t="s">
        <v>1106</v>
      </c>
    </row>
    <row r="13935" ht="15.75" customHeight="1">
      <c r="E13935" s="1" t="s">
        <v>1106</v>
      </c>
    </row>
    <row r="13936" ht="15.75" customHeight="1">
      <c r="E13936" s="1" t="s">
        <v>1106</v>
      </c>
    </row>
    <row r="13937" ht="15.75" customHeight="1">
      <c r="E13937" s="1" t="s">
        <v>1106</v>
      </c>
    </row>
    <row r="13938" ht="15.75" customHeight="1">
      <c r="E13938" s="1" t="s">
        <v>1106</v>
      </c>
    </row>
    <row r="13939" ht="15.75" customHeight="1">
      <c r="E13939" s="1" t="s">
        <v>1106</v>
      </c>
    </row>
    <row r="13940" ht="15.75" customHeight="1">
      <c r="E13940" s="1" t="s">
        <v>1106</v>
      </c>
    </row>
    <row r="13941" ht="15.75" customHeight="1">
      <c r="E13941" s="1" t="s">
        <v>1106</v>
      </c>
    </row>
    <row r="13942" ht="15.75" customHeight="1">
      <c r="E13942" s="1" t="s">
        <v>1106</v>
      </c>
    </row>
    <row r="13943" ht="15.75" customHeight="1">
      <c r="E13943" s="1" t="s">
        <v>1106</v>
      </c>
    </row>
    <row r="13944" ht="15.75" customHeight="1">
      <c r="E13944" s="1" t="s">
        <v>1106</v>
      </c>
    </row>
    <row r="13945" ht="15.75" customHeight="1">
      <c r="E13945" s="1" t="s">
        <v>1106</v>
      </c>
    </row>
    <row r="13946" ht="15.75" customHeight="1">
      <c r="E13946" s="1" t="s">
        <v>1106</v>
      </c>
    </row>
    <row r="13947" ht="15.75" customHeight="1">
      <c r="E13947" s="1" t="s">
        <v>1106</v>
      </c>
    </row>
    <row r="13948" ht="15.75" customHeight="1">
      <c r="E13948" s="1" t="s">
        <v>1106</v>
      </c>
    </row>
    <row r="13949" ht="15.75" customHeight="1">
      <c r="E13949" s="1" t="s">
        <v>1106</v>
      </c>
    </row>
    <row r="13950" ht="15.75" customHeight="1">
      <c r="E13950" s="1" t="s">
        <v>1106</v>
      </c>
    </row>
    <row r="13951" ht="15.75" customHeight="1">
      <c r="E13951" s="1" t="s">
        <v>1106</v>
      </c>
    </row>
    <row r="13952" ht="15.75" customHeight="1">
      <c r="E13952" s="1" t="s">
        <v>1106</v>
      </c>
    </row>
    <row r="13953" ht="15.75" customHeight="1">
      <c r="E13953" s="1" t="s">
        <v>1106</v>
      </c>
    </row>
    <row r="13954" ht="15.75" customHeight="1">
      <c r="E13954" s="1" t="s">
        <v>1106</v>
      </c>
    </row>
    <row r="13955" ht="15.75" customHeight="1">
      <c r="E13955" s="1" t="s">
        <v>1106</v>
      </c>
    </row>
    <row r="13956" ht="15.75" customHeight="1">
      <c r="E13956" s="1" t="s">
        <v>1106</v>
      </c>
    </row>
    <row r="13957" ht="15.75" customHeight="1">
      <c r="E13957" s="1" t="s">
        <v>1106</v>
      </c>
    </row>
    <row r="13958" ht="15.75" customHeight="1">
      <c r="E13958" s="1" t="s">
        <v>1106</v>
      </c>
    </row>
    <row r="13959" ht="15.75" customHeight="1">
      <c r="E13959" s="1" t="s">
        <v>1106</v>
      </c>
    </row>
    <row r="13960" ht="15.75" customHeight="1">
      <c r="E13960" s="1" t="s">
        <v>1106</v>
      </c>
    </row>
    <row r="13961" ht="15.75" customHeight="1">
      <c r="E13961" s="1" t="s">
        <v>1106</v>
      </c>
    </row>
    <row r="13962" ht="15.75" customHeight="1">
      <c r="E13962" s="1" t="s">
        <v>1106</v>
      </c>
    </row>
    <row r="13963" ht="15.75" customHeight="1">
      <c r="E13963" s="1" t="s">
        <v>1106</v>
      </c>
    </row>
    <row r="13964" ht="15.75" customHeight="1">
      <c r="E13964" s="1" t="s">
        <v>1106</v>
      </c>
    </row>
    <row r="13965" ht="15.75" customHeight="1">
      <c r="E13965" s="1" t="s">
        <v>1106</v>
      </c>
    </row>
    <row r="13966" ht="15.75" customHeight="1">
      <c r="E13966" s="1" t="s">
        <v>1106</v>
      </c>
    </row>
    <row r="13967" ht="15.75" customHeight="1">
      <c r="E13967" s="1" t="s">
        <v>1106</v>
      </c>
    </row>
    <row r="13968" ht="15.75" customHeight="1">
      <c r="E13968" s="1" t="s">
        <v>1106</v>
      </c>
    </row>
    <row r="13969" ht="15.75" customHeight="1">
      <c r="E13969" s="1" t="s">
        <v>1106</v>
      </c>
    </row>
    <row r="13970" ht="15.75" customHeight="1">
      <c r="E13970" s="1" t="s">
        <v>1106</v>
      </c>
    </row>
    <row r="13971" ht="15.75" customHeight="1">
      <c r="E13971" s="1" t="s">
        <v>1106</v>
      </c>
    </row>
    <row r="13972" ht="15.75" customHeight="1">
      <c r="E13972" s="1" t="s">
        <v>1106</v>
      </c>
    </row>
    <row r="13973" ht="15.75" customHeight="1">
      <c r="E13973" s="1" t="s">
        <v>1106</v>
      </c>
    </row>
    <row r="13974" ht="15.75" customHeight="1">
      <c r="E13974" s="1" t="s">
        <v>1106</v>
      </c>
    </row>
    <row r="13975" ht="15.75" customHeight="1">
      <c r="E13975" s="1" t="s">
        <v>1106</v>
      </c>
    </row>
    <row r="13976" ht="15.75" customHeight="1">
      <c r="E13976" s="1" t="s">
        <v>1106</v>
      </c>
    </row>
    <row r="13977" ht="15.75" customHeight="1">
      <c r="E13977" s="1" t="s">
        <v>1106</v>
      </c>
    </row>
    <row r="13978" ht="15.75" customHeight="1">
      <c r="E13978" s="1" t="s">
        <v>1106</v>
      </c>
    </row>
    <row r="13979" ht="15.75" customHeight="1">
      <c r="E13979" s="1" t="s">
        <v>1106</v>
      </c>
    </row>
    <row r="13980" ht="15.75" customHeight="1">
      <c r="E13980" s="1" t="s">
        <v>1106</v>
      </c>
    </row>
    <row r="13981" ht="15.75" customHeight="1">
      <c r="E13981" s="1" t="s">
        <v>1106</v>
      </c>
    </row>
    <row r="13982" ht="15.75" customHeight="1">
      <c r="E13982" s="1" t="s">
        <v>1106</v>
      </c>
    </row>
    <row r="13983" ht="15.75" customHeight="1">
      <c r="E13983" s="1" t="s">
        <v>1106</v>
      </c>
    </row>
    <row r="13984" ht="15.75" customHeight="1">
      <c r="E13984" s="1" t="s">
        <v>1106</v>
      </c>
    </row>
    <row r="13985" ht="15.75" customHeight="1">
      <c r="E13985" s="1" t="s">
        <v>1106</v>
      </c>
    </row>
    <row r="13986" ht="15.75" customHeight="1">
      <c r="E13986" s="1" t="s">
        <v>1106</v>
      </c>
    </row>
    <row r="13987" ht="15.75" customHeight="1">
      <c r="E13987" s="1" t="s">
        <v>1106</v>
      </c>
    </row>
    <row r="13988" ht="15.75" customHeight="1">
      <c r="E13988" s="1" t="s">
        <v>1106</v>
      </c>
    </row>
    <row r="13989" ht="15.75" customHeight="1">
      <c r="E13989" s="1" t="s">
        <v>1106</v>
      </c>
    </row>
    <row r="13990" ht="15.75" customHeight="1">
      <c r="E13990" s="1" t="s">
        <v>1106</v>
      </c>
    </row>
    <row r="13991" ht="15.75" customHeight="1">
      <c r="E13991" s="1" t="s">
        <v>1106</v>
      </c>
    </row>
    <row r="13992" ht="15.75" customHeight="1">
      <c r="E13992" s="1" t="s">
        <v>1106</v>
      </c>
    </row>
    <row r="13993" ht="15.75" customHeight="1">
      <c r="E13993" s="1" t="s">
        <v>1106</v>
      </c>
    </row>
    <row r="13994" ht="15.75" customHeight="1">
      <c r="E13994" s="1" t="s">
        <v>1106</v>
      </c>
    </row>
    <row r="13995" ht="15.75" customHeight="1">
      <c r="E13995" s="1" t="s">
        <v>1106</v>
      </c>
    </row>
    <row r="13996" ht="15.75" customHeight="1">
      <c r="E13996" s="1" t="s">
        <v>1106</v>
      </c>
    </row>
    <row r="13997" ht="15.75" customHeight="1">
      <c r="E13997" s="1" t="s">
        <v>1106</v>
      </c>
    </row>
    <row r="13998" ht="15.75" customHeight="1">
      <c r="E13998" s="1" t="s">
        <v>1106</v>
      </c>
    </row>
    <row r="13999" ht="15.75" customHeight="1">
      <c r="E13999" s="1" t="s">
        <v>1106</v>
      </c>
    </row>
    <row r="14000" ht="15.75" customHeight="1">
      <c r="E14000" s="1" t="s">
        <v>1106</v>
      </c>
    </row>
    <row r="14001" ht="15.75" customHeight="1">
      <c r="E14001" s="1" t="s">
        <v>1106</v>
      </c>
    </row>
    <row r="14002" ht="15.75" customHeight="1">
      <c r="E14002" s="1" t="s">
        <v>1106</v>
      </c>
    </row>
    <row r="14003" ht="15.75" customHeight="1">
      <c r="E14003" s="1" t="s">
        <v>1106</v>
      </c>
    </row>
    <row r="14004" ht="15.75" customHeight="1">
      <c r="E14004" s="1" t="s">
        <v>1106</v>
      </c>
    </row>
    <row r="14005" ht="15.75" customHeight="1">
      <c r="E14005" s="1" t="s">
        <v>1106</v>
      </c>
    </row>
    <row r="14006" ht="15.75" customHeight="1">
      <c r="E14006" s="1" t="s">
        <v>1106</v>
      </c>
    </row>
    <row r="14007" ht="15.75" customHeight="1">
      <c r="E14007" s="1" t="s">
        <v>1106</v>
      </c>
    </row>
    <row r="14008" ht="15.75" customHeight="1">
      <c r="E14008" s="1" t="s">
        <v>1106</v>
      </c>
    </row>
    <row r="14009" ht="15.75" customHeight="1">
      <c r="E14009" s="1" t="s">
        <v>1106</v>
      </c>
    </row>
    <row r="14010" ht="15.75" customHeight="1">
      <c r="E14010" s="1" t="s">
        <v>1106</v>
      </c>
    </row>
    <row r="14011" ht="15.75" customHeight="1">
      <c r="E14011" s="1" t="s">
        <v>1106</v>
      </c>
    </row>
    <row r="14012" ht="15.75" customHeight="1">
      <c r="E14012" s="1" t="s">
        <v>1106</v>
      </c>
    </row>
    <row r="14013" ht="15.75" customHeight="1">
      <c r="E14013" s="1" t="s">
        <v>1106</v>
      </c>
    </row>
    <row r="14014" ht="15.75" customHeight="1">
      <c r="E14014" s="1" t="s">
        <v>1106</v>
      </c>
    </row>
    <row r="14015" ht="15.75" customHeight="1">
      <c r="E14015" s="1" t="s">
        <v>1106</v>
      </c>
    </row>
    <row r="14016" ht="15.75" customHeight="1">
      <c r="E14016" s="1" t="s">
        <v>1106</v>
      </c>
    </row>
    <row r="14017" ht="15.75" customHeight="1">
      <c r="E14017" s="1" t="s">
        <v>1106</v>
      </c>
    </row>
    <row r="14018" ht="15.75" customHeight="1">
      <c r="E14018" s="1" t="s">
        <v>1106</v>
      </c>
    </row>
    <row r="14019" ht="15.75" customHeight="1">
      <c r="E14019" s="1" t="s">
        <v>1106</v>
      </c>
    </row>
    <row r="14020" ht="15.75" customHeight="1">
      <c r="E14020" s="1" t="s">
        <v>1106</v>
      </c>
    </row>
    <row r="14021" ht="15.75" customHeight="1">
      <c r="E14021" s="1" t="s">
        <v>1106</v>
      </c>
    </row>
    <row r="14022" ht="15.75" customHeight="1">
      <c r="E14022" s="1" t="s">
        <v>1106</v>
      </c>
    </row>
    <row r="14023" ht="15.75" customHeight="1">
      <c r="E14023" s="1" t="s">
        <v>1106</v>
      </c>
    </row>
    <row r="14024" ht="15.75" customHeight="1">
      <c r="E14024" s="1" t="s">
        <v>1106</v>
      </c>
    </row>
    <row r="14025" ht="15.75" customHeight="1">
      <c r="E14025" s="1" t="s">
        <v>1106</v>
      </c>
    </row>
    <row r="14026" ht="15.75" customHeight="1">
      <c r="E14026" s="1" t="s">
        <v>1106</v>
      </c>
    </row>
    <row r="14027" ht="15.75" customHeight="1">
      <c r="E14027" s="1" t="s">
        <v>1106</v>
      </c>
    </row>
    <row r="14028" ht="15.75" customHeight="1">
      <c r="E14028" s="1" t="s">
        <v>1106</v>
      </c>
    </row>
    <row r="14029" ht="15.75" customHeight="1">
      <c r="E14029" s="1" t="s">
        <v>1106</v>
      </c>
    </row>
    <row r="14030" ht="15.75" customHeight="1">
      <c r="E14030" s="1" t="s">
        <v>1106</v>
      </c>
    </row>
    <row r="14031" ht="15.75" customHeight="1">
      <c r="E14031" s="1" t="s">
        <v>1106</v>
      </c>
    </row>
    <row r="14032" ht="15.75" customHeight="1">
      <c r="E14032" s="1" t="s">
        <v>1106</v>
      </c>
    </row>
    <row r="14033" ht="15.75" customHeight="1">
      <c r="E14033" s="1" t="s">
        <v>1106</v>
      </c>
    </row>
    <row r="14034" ht="15.75" customHeight="1">
      <c r="E14034" s="1" t="s">
        <v>1106</v>
      </c>
    </row>
    <row r="14035" ht="15.75" customHeight="1">
      <c r="E14035" s="1" t="s">
        <v>1106</v>
      </c>
    </row>
    <row r="14036" ht="15.75" customHeight="1">
      <c r="E14036" s="1" t="s">
        <v>1106</v>
      </c>
    </row>
    <row r="14037" ht="15.75" customHeight="1">
      <c r="E14037" s="1" t="s">
        <v>1106</v>
      </c>
    </row>
    <row r="14038" ht="15.75" customHeight="1">
      <c r="E14038" s="1" t="s">
        <v>1106</v>
      </c>
    </row>
    <row r="14039" ht="15.75" customHeight="1">
      <c r="E14039" s="1" t="s">
        <v>1106</v>
      </c>
    </row>
    <row r="14040" ht="15.75" customHeight="1">
      <c r="E14040" s="1" t="s">
        <v>1106</v>
      </c>
    </row>
    <row r="14041" ht="15.75" customHeight="1">
      <c r="E14041" s="1" t="s">
        <v>1106</v>
      </c>
    </row>
    <row r="14042" ht="15.75" customHeight="1">
      <c r="E14042" s="1" t="s">
        <v>1106</v>
      </c>
    </row>
    <row r="14043" ht="15.75" customHeight="1">
      <c r="E14043" s="1" t="s">
        <v>1106</v>
      </c>
    </row>
    <row r="14044" ht="15.75" customHeight="1">
      <c r="E14044" s="1" t="s">
        <v>1106</v>
      </c>
    </row>
    <row r="14045" ht="15.75" customHeight="1">
      <c r="E14045" s="1" t="s">
        <v>1106</v>
      </c>
    </row>
    <row r="14046" ht="15.75" customHeight="1">
      <c r="E14046" s="1" t="s">
        <v>1106</v>
      </c>
    </row>
    <row r="14047" ht="15.75" customHeight="1">
      <c r="E14047" s="1" t="s">
        <v>1106</v>
      </c>
    </row>
    <row r="14048" ht="15.75" customHeight="1">
      <c r="E14048" s="1" t="s">
        <v>1106</v>
      </c>
    </row>
    <row r="14049" ht="15.75" customHeight="1">
      <c r="E14049" s="1" t="s">
        <v>1106</v>
      </c>
    </row>
    <row r="14050" ht="15.75" customHeight="1">
      <c r="E14050" s="1" t="s">
        <v>1106</v>
      </c>
    </row>
    <row r="14051" ht="15.75" customHeight="1">
      <c r="E14051" s="1" t="s">
        <v>1106</v>
      </c>
    </row>
    <row r="14052" ht="15.75" customHeight="1">
      <c r="E14052" s="1" t="s">
        <v>1106</v>
      </c>
    </row>
    <row r="14053" ht="15.75" customHeight="1">
      <c r="E14053" s="1" t="s">
        <v>1106</v>
      </c>
    </row>
    <row r="14054" ht="15.75" customHeight="1">
      <c r="E14054" s="1" t="s">
        <v>1106</v>
      </c>
    </row>
    <row r="14055" ht="15.75" customHeight="1">
      <c r="E14055" s="1" t="s">
        <v>1106</v>
      </c>
    </row>
    <row r="14056" ht="15.75" customHeight="1">
      <c r="E14056" s="1" t="s">
        <v>1106</v>
      </c>
    </row>
    <row r="14057" ht="15.75" customHeight="1">
      <c r="E14057" s="1" t="s">
        <v>1106</v>
      </c>
    </row>
    <row r="14058" ht="15.75" customHeight="1">
      <c r="E14058" s="1" t="s">
        <v>1106</v>
      </c>
    </row>
    <row r="14059" ht="15.75" customHeight="1">
      <c r="E14059" s="1" t="s">
        <v>1106</v>
      </c>
    </row>
    <row r="14060" ht="15.75" customHeight="1">
      <c r="E14060" s="1" t="s">
        <v>1106</v>
      </c>
    </row>
    <row r="14061" ht="15.75" customHeight="1">
      <c r="E14061" s="1" t="s">
        <v>1106</v>
      </c>
    </row>
    <row r="14062" ht="15.75" customHeight="1">
      <c r="E14062" s="1" t="s">
        <v>1106</v>
      </c>
    </row>
    <row r="14063" ht="15.75" customHeight="1">
      <c r="E14063" s="1" t="s">
        <v>1106</v>
      </c>
    </row>
    <row r="14064" ht="15.75" customHeight="1">
      <c r="E14064" s="1" t="s">
        <v>1106</v>
      </c>
    </row>
    <row r="14065" ht="15.75" customHeight="1">
      <c r="E14065" s="1" t="s">
        <v>1106</v>
      </c>
    </row>
    <row r="14066" ht="15.75" customHeight="1">
      <c r="E14066" s="1" t="s">
        <v>1106</v>
      </c>
    </row>
    <row r="14067" ht="15.75" customHeight="1">
      <c r="E14067" s="1" t="s">
        <v>1106</v>
      </c>
    </row>
    <row r="14068" ht="15.75" customHeight="1">
      <c r="E14068" s="1" t="s">
        <v>1106</v>
      </c>
    </row>
    <row r="14069" ht="15.75" customHeight="1">
      <c r="E14069" s="1" t="s">
        <v>1106</v>
      </c>
    </row>
    <row r="14070" ht="15.75" customHeight="1">
      <c r="E14070" s="1" t="s">
        <v>1106</v>
      </c>
    </row>
    <row r="14071" ht="15.75" customHeight="1">
      <c r="E14071" s="1" t="s">
        <v>1106</v>
      </c>
    </row>
    <row r="14072" ht="15.75" customHeight="1">
      <c r="E14072" s="1" t="s">
        <v>1106</v>
      </c>
    </row>
    <row r="14073" ht="15.75" customHeight="1">
      <c r="E14073" s="1" t="s">
        <v>1106</v>
      </c>
    </row>
    <row r="14074" ht="15.75" customHeight="1">
      <c r="E14074" s="1" t="s">
        <v>1106</v>
      </c>
    </row>
    <row r="14075" ht="15.75" customHeight="1">
      <c r="E14075" s="1" t="s">
        <v>1106</v>
      </c>
    </row>
    <row r="14076" ht="15.75" customHeight="1">
      <c r="E14076" s="1" t="s">
        <v>1106</v>
      </c>
    </row>
    <row r="14077" ht="15.75" customHeight="1">
      <c r="E14077" s="1" t="s">
        <v>1106</v>
      </c>
    </row>
    <row r="14078" ht="15.75" customHeight="1">
      <c r="E14078" s="1" t="s">
        <v>1106</v>
      </c>
    </row>
    <row r="14079" ht="15.75" customHeight="1">
      <c r="E14079" s="1" t="s">
        <v>1106</v>
      </c>
    </row>
    <row r="14080" ht="15.75" customHeight="1">
      <c r="E14080" s="1" t="s">
        <v>1106</v>
      </c>
    </row>
    <row r="14081" ht="15.75" customHeight="1">
      <c r="E14081" s="1" t="s">
        <v>1106</v>
      </c>
    </row>
    <row r="14082" ht="15.75" customHeight="1">
      <c r="E14082" s="1" t="s">
        <v>1106</v>
      </c>
    </row>
    <row r="14083" ht="15.75" customHeight="1">
      <c r="E14083" s="1" t="s">
        <v>1106</v>
      </c>
    </row>
    <row r="14084" ht="15.75" customHeight="1">
      <c r="E14084" s="1" t="s">
        <v>1106</v>
      </c>
    </row>
    <row r="14085" ht="15.75" customHeight="1">
      <c r="E14085" s="1" t="s">
        <v>1106</v>
      </c>
    </row>
    <row r="14086" ht="15.75" customHeight="1">
      <c r="E14086" s="1" t="s">
        <v>1106</v>
      </c>
    </row>
    <row r="14087" ht="15.75" customHeight="1">
      <c r="E14087" s="1" t="s">
        <v>1106</v>
      </c>
    </row>
    <row r="14088" ht="15.75" customHeight="1">
      <c r="E14088" s="1" t="s">
        <v>1106</v>
      </c>
    </row>
    <row r="14089" ht="15.75" customHeight="1">
      <c r="E14089" s="1" t="s">
        <v>1106</v>
      </c>
    </row>
    <row r="14090" ht="15.75" customHeight="1">
      <c r="E14090" s="1" t="s">
        <v>1106</v>
      </c>
    </row>
    <row r="14091" ht="15.75" customHeight="1">
      <c r="E14091" s="1" t="s">
        <v>1106</v>
      </c>
    </row>
    <row r="14092" ht="15.75" customHeight="1">
      <c r="E14092" s="1" t="s">
        <v>1106</v>
      </c>
    </row>
    <row r="14093" ht="15.75" customHeight="1">
      <c r="E14093" s="1" t="s">
        <v>1106</v>
      </c>
    </row>
    <row r="14094" ht="15.75" customHeight="1">
      <c r="E14094" s="1" t="s">
        <v>1106</v>
      </c>
    </row>
    <row r="14095" ht="15.75" customHeight="1">
      <c r="E14095" s="1" t="s">
        <v>1106</v>
      </c>
    </row>
    <row r="14096" ht="15.75" customHeight="1">
      <c r="E14096" s="1" t="s">
        <v>1106</v>
      </c>
    </row>
    <row r="14097" ht="15.75" customHeight="1">
      <c r="E14097" s="1" t="s">
        <v>1106</v>
      </c>
    </row>
    <row r="14098" ht="15.75" customHeight="1">
      <c r="E14098" s="1" t="s">
        <v>1106</v>
      </c>
    </row>
    <row r="14099" ht="15.75" customHeight="1">
      <c r="E14099" s="1" t="s">
        <v>1106</v>
      </c>
    </row>
    <row r="14100" ht="15.75" customHeight="1">
      <c r="E14100" s="1" t="s">
        <v>1106</v>
      </c>
    </row>
    <row r="14101" ht="15.75" customHeight="1">
      <c r="E14101" s="1" t="s">
        <v>1106</v>
      </c>
    </row>
    <row r="14102" ht="15.75" customHeight="1">
      <c r="E14102" s="1" t="s">
        <v>1106</v>
      </c>
    </row>
    <row r="14103" ht="15.75" customHeight="1">
      <c r="E14103" s="1" t="s">
        <v>1106</v>
      </c>
    </row>
    <row r="14104" ht="15.75" customHeight="1">
      <c r="E14104" s="1" t="s">
        <v>1106</v>
      </c>
    </row>
    <row r="14105" ht="15.75" customHeight="1">
      <c r="E14105" s="1" t="s">
        <v>1106</v>
      </c>
    </row>
    <row r="14106" ht="15.75" customHeight="1">
      <c r="E14106" s="1" t="s">
        <v>1106</v>
      </c>
    </row>
    <row r="14107" ht="15.75" customHeight="1">
      <c r="E14107" s="1" t="s">
        <v>1106</v>
      </c>
    </row>
    <row r="14108" ht="15.75" customHeight="1">
      <c r="E14108" s="1" t="s">
        <v>1106</v>
      </c>
    </row>
    <row r="14109" ht="15.75" customHeight="1">
      <c r="E14109" s="1" t="s">
        <v>1106</v>
      </c>
    </row>
    <row r="14110" ht="15.75" customHeight="1">
      <c r="E14110" s="1" t="s">
        <v>1106</v>
      </c>
    </row>
    <row r="14111" ht="15.75" customHeight="1">
      <c r="E14111" s="1" t="s">
        <v>1106</v>
      </c>
    </row>
    <row r="14112" ht="15.75" customHeight="1">
      <c r="E14112" s="1" t="s">
        <v>1106</v>
      </c>
    </row>
    <row r="14113" ht="15.75" customHeight="1">
      <c r="E14113" s="1" t="s">
        <v>1106</v>
      </c>
    </row>
    <row r="14114" ht="15.75" customHeight="1">
      <c r="E14114" s="1" t="s">
        <v>1106</v>
      </c>
    </row>
    <row r="14115" ht="15.75" customHeight="1">
      <c r="E14115" s="1" t="s">
        <v>1106</v>
      </c>
    </row>
    <row r="14116" ht="15.75" customHeight="1">
      <c r="E14116" s="1" t="s">
        <v>1106</v>
      </c>
    </row>
    <row r="14117" ht="15.75" customHeight="1">
      <c r="E14117" s="1" t="s">
        <v>1106</v>
      </c>
    </row>
    <row r="14118" ht="15.75" customHeight="1">
      <c r="E14118" s="1" t="s">
        <v>1106</v>
      </c>
    </row>
    <row r="14119" ht="15.75" customHeight="1">
      <c r="E14119" s="1" t="s">
        <v>1106</v>
      </c>
    </row>
    <row r="14120" ht="15.75" customHeight="1">
      <c r="E14120" s="1" t="s">
        <v>1106</v>
      </c>
    </row>
    <row r="14121" ht="15.75" customHeight="1">
      <c r="E14121" s="1" t="s">
        <v>1106</v>
      </c>
    </row>
    <row r="14122" ht="15.75" customHeight="1">
      <c r="E14122" s="1" t="s">
        <v>1106</v>
      </c>
    </row>
    <row r="14123" ht="15.75" customHeight="1">
      <c r="E14123" s="1" t="s">
        <v>1106</v>
      </c>
    </row>
    <row r="14124" ht="15.75" customHeight="1">
      <c r="E14124" s="1" t="s">
        <v>1106</v>
      </c>
    </row>
    <row r="14125" ht="15.75" customHeight="1">
      <c r="E14125" s="1" t="s">
        <v>1106</v>
      </c>
    </row>
    <row r="14126" ht="15.75" customHeight="1">
      <c r="E14126" s="1" t="s">
        <v>1106</v>
      </c>
    </row>
    <row r="14127" ht="15.75" customHeight="1">
      <c r="E14127" s="1" t="s">
        <v>1106</v>
      </c>
    </row>
    <row r="14128" ht="15.75" customHeight="1">
      <c r="E14128" s="1" t="s">
        <v>1106</v>
      </c>
    </row>
    <row r="14129" ht="15.75" customHeight="1">
      <c r="E14129" s="1" t="s">
        <v>1106</v>
      </c>
    </row>
    <row r="14130" ht="15.75" customHeight="1">
      <c r="E14130" s="1" t="s">
        <v>1106</v>
      </c>
    </row>
    <row r="14131" ht="15.75" customHeight="1">
      <c r="E14131" s="1" t="s">
        <v>1106</v>
      </c>
    </row>
    <row r="14132" ht="15.75" customHeight="1">
      <c r="E14132" s="1" t="s">
        <v>1106</v>
      </c>
    </row>
    <row r="14133" ht="15.75" customHeight="1">
      <c r="E14133" s="1" t="s">
        <v>1106</v>
      </c>
    </row>
    <row r="14134" ht="15.75" customHeight="1">
      <c r="E14134" s="1" t="s">
        <v>1106</v>
      </c>
    </row>
    <row r="14135" ht="15.75" customHeight="1">
      <c r="E14135" s="1" t="s">
        <v>1106</v>
      </c>
    </row>
    <row r="14136" ht="15.75" customHeight="1">
      <c r="E14136" s="1" t="s">
        <v>1106</v>
      </c>
    </row>
    <row r="14137" ht="15.75" customHeight="1">
      <c r="E14137" s="1" t="s">
        <v>1106</v>
      </c>
    </row>
    <row r="14138" ht="15.75" customHeight="1">
      <c r="E14138" s="1" t="s">
        <v>1106</v>
      </c>
    </row>
    <row r="14139" ht="15.75" customHeight="1">
      <c r="E14139" s="1" t="s">
        <v>1106</v>
      </c>
    </row>
    <row r="14140" ht="15.75" customHeight="1">
      <c r="E14140" s="1" t="s">
        <v>1106</v>
      </c>
    </row>
    <row r="14141" ht="15.75" customHeight="1">
      <c r="E14141" s="1" t="s">
        <v>1106</v>
      </c>
    </row>
    <row r="14142" ht="15.75" customHeight="1">
      <c r="E14142" s="1" t="s">
        <v>1106</v>
      </c>
    </row>
    <row r="14143" ht="15.75" customHeight="1">
      <c r="E14143" s="1" t="s">
        <v>1106</v>
      </c>
    </row>
    <row r="14144" ht="15.75" customHeight="1">
      <c r="E14144" s="1" t="s">
        <v>1106</v>
      </c>
    </row>
    <row r="14145" ht="15.75" customHeight="1">
      <c r="E14145" s="1" t="s">
        <v>1106</v>
      </c>
    </row>
    <row r="14146" ht="15.75" customHeight="1">
      <c r="E14146" s="1" t="s">
        <v>1106</v>
      </c>
    </row>
    <row r="14147" ht="15.75" customHeight="1">
      <c r="E14147" s="1" t="s">
        <v>1106</v>
      </c>
    </row>
    <row r="14148" ht="15.75" customHeight="1">
      <c r="E14148" s="1" t="s">
        <v>1106</v>
      </c>
    </row>
    <row r="14149" ht="15.75" customHeight="1">
      <c r="E14149" s="1" t="s">
        <v>1106</v>
      </c>
    </row>
    <row r="14150" ht="15.75" customHeight="1">
      <c r="E14150" s="1" t="s">
        <v>1106</v>
      </c>
    </row>
    <row r="14151" ht="15.75" customHeight="1">
      <c r="E14151" s="1" t="s">
        <v>1106</v>
      </c>
    </row>
    <row r="14152" ht="15.75" customHeight="1">
      <c r="E14152" s="1" t="s">
        <v>1106</v>
      </c>
    </row>
    <row r="14153" ht="15.75" customHeight="1">
      <c r="E14153" s="1" t="s">
        <v>1106</v>
      </c>
    </row>
    <row r="14154" ht="15.75" customHeight="1">
      <c r="E14154" s="1" t="s">
        <v>1106</v>
      </c>
    </row>
    <row r="14155" ht="15.75" customHeight="1">
      <c r="E14155" s="1" t="s">
        <v>1106</v>
      </c>
    </row>
    <row r="14156" ht="15.75" customHeight="1">
      <c r="E14156" s="1" t="s">
        <v>1106</v>
      </c>
    </row>
    <row r="14157" ht="15.75" customHeight="1">
      <c r="E14157" s="1" t="s">
        <v>1106</v>
      </c>
    </row>
    <row r="14158" ht="15.75" customHeight="1">
      <c r="E14158" s="1" t="s">
        <v>1106</v>
      </c>
    </row>
    <row r="14159" ht="15.75" customHeight="1">
      <c r="E14159" s="1" t="s">
        <v>1106</v>
      </c>
    </row>
    <row r="14160" ht="15.75" customHeight="1">
      <c r="E14160" s="1" t="s">
        <v>1106</v>
      </c>
    </row>
    <row r="14161" ht="15.75" customHeight="1">
      <c r="E14161" s="1" t="s">
        <v>1106</v>
      </c>
    </row>
    <row r="14162" ht="15.75" customHeight="1">
      <c r="E14162" s="1" t="s">
        <v>1106</v>
      </c>
    </row>
    <row r="14163" ht="15.75" customHeight="1">
      <c r="E14163" s="1" t="s">
        <v>1106</v>
      </c>
    </row>
    <row r="14164" ht="15.75" customHeight="1">
      <c r="E14164" s="1" t="s">
        <v>1106</v>
      </c>
    </row>
    <row r="14165" ht="15.75" customHeight="1">
      <c r="E14165" s="1" t="s">
        <v>1106</v>
      </c>
    </row>
    <row r="14166" ht="15.75" customHeight="1">
      <c r="E14166" s="1" t="s">
        <v>1106</v>
      </c>
    </row>
    <row r="14167" ht="15.75" customHeight="1">
      <c r="E14167" s="1" t="s">
        <v>1106</v>
      </c>
    </row>
    <row r="14168" ht="15.75" customHeight="1">
      <c r="E14168" s="1" t="s">
        <v>1106</v>
      </c>
    </row>
    <row r="14169" ht="15.75" customHeight="1">
      <c r="E14169" s="1" t="s">
        <v>1106</v>
      </c>
    </row>
    <row r="14170" ht="15.75" customHeight="1">
      <c r="E14170" s="1" t="s">
        <v>1106</v>
      </c>
    </row>
    <row r="14171" ht="15.75" customHeight="1">
      <c r="E14171" s="1" t="s">
        <v>1106</v>
      </c>
    </row>
    <row r="14172" ht="15.75" customHeight="1">
      <c r="E14172" s="1" t="s">
        <v>1106</v>
      </c>
    </row>
    <row r="14173" ht="15.75" customHeight="1">
      <c r="E14173" s="1" t="s">
        <v>1106</v>
      </c>
    </row>
    <row r="14174" ht="15.75" customHeight="1">
      <c r="E14174" s="1" t="s">
        <v>1106</v>
      </c>
    </row>
    <row r="14175" ht="15.75" customHeight="1">
      <c r="E14175" s="1" t="s">
        <v>1106</v>
      </c>
    </row>
    <row r="14176" ht="15.75" customHeight="1">
      <c r="E14176" s="1" t="s">
        <v>1106</v>
      </c>
    </row>
    <row r="14177" ht="15.75" customHeight="1">
      <c r="E14177" s="1" t="s">
        <v>1106</v>
      </c>
    </row>
    <row r="14178" ht="15.75" customHeight="1">
      <c r="E14178" s="1" t="s">
        <v>1106</v>
      </c>
    </row>
    <row r="14179" ht="15.75" customHeight="1">
      <c r="E14179" s="1" t="s">
        <v>1106</v>
      </c>
    </row>
    <row r="14180" ht="15.75" customHeight="1">
      <c r="E14180" s="1" t="s">
        <v>1106</v>
      </c>
    </row>
    <row r="14181" ht="15.75" customHeight="1">
      <c r="E14181" s="1" t="s">
        <v>1106</v>
      </c>
    </row>
    <row r="14182" ht="15.75" customHeight="1">
      <c r="E14182" s="1" t="s">
        <v>1106</v>
      </c>
    </row>
    <row r="14183" ht="15.75" customHeight="1">
      <c r="E14183" s="1" t="s">
        <v>1106</v>
      </c>
    </row>
    <row r="14184" ht="15.75" customHeight="1">
      <c r="E14184" s="1" t="s">
        <v>1106</v>
      </c>
    </row>
    <row r="14185" ht="15.75" customHeight="1">
      <c r="E14185" s="1" t="s">
        <v>1106</v>
      </c>
    </row>
    <row r="14186" ht="15.75" customHeight="1">
      <c r="E14186" s="1" t="s">
        <v>1106</v>
      </c>
    </row>
    <row r="14187" ht="15.75" customHeight="1">
      <c r="E14187" s="1" t="s">
        <v>1106</v>
      </c>
    </row>
    <row r="14188" ht="15.75" customHeight="1">
      <c r="E14188" s="1" t="s">
        <v>1106</v>
      </c>
    </row>
    <row r="14189" ht="15.75" customHeight="1">
      <c r="E14189" s="1" t="s">
        <v>1106</v>
      </c>
    </row>
    <row r="14190" ht="15.75" customHeight="1">
      <c r="E14190" s="1" t="s">
        <v>1106</v>
      </c>
    </row>
    <row r="14191" ht="15.75" customHeight="1">
      <c r="E14191" s="1" t="s">
        <v>1106</v>
      </c>
    </row>
    <row r="14192" ht="15.75" customHeight="1">
      <c r="E14192" s="1" t="s">
        <v>1106</v>
      </c>
    </row>
    <row r="14193" ht="15.75" customHeight="1">
      <c r="E14193" s="1" t="s">
        <v>1106</v>
      </c>
    </row>
    <row r="14194" ht="15.75" customHeight="1">
      <c r="E14194" s="1" t="s">
        <v>1106</v>
      </c>
    </row>
    <row r="14195" ht="15.75" customHeight="1">
      <c r="E14195" s="1" t="s">
        <v>1106</v>
      </c>
    </row>
    <row r="14196" ht="15.75" customHeight="1">
      <c r="E14196" s="1" t="s">
        <v>1106</v>
      </c>
    </row>
    <row r="14197" ht="15.75" customHeight="1">
      <c r="E14197" s="1" t="s">
        <v>1106</v>
      </c>
    </row>
    <row r="14198" ht="15.75" customHeight="1">
      <c r="E14198" s="1" t="s">
        <v>1106</v>
      </c>
    </row>
    <row r="14199" ht="15.75" customHeight="1">
      <c r="E14199" s="1" t="s">
        <v>1106</v>
      </c>
    </row>
    <row r="14200" ht="15.75" customHeight="1">
      <c r="E14200" s="1" t="s">
        <v>1106</v>
      </c>
    </row>
    <row r="14201" ht="15.75" customHeight="1">
      <c r="E14201" s="1" t="s">
        <v>1106</v>
      </c>
    </row>
    <row r="14202" ht="15.75" customHeight="1">
      <c r="E14202" s="1" t="s">
        <v>1106</v>
      </c>
    </row>
    <row r="14203" ht="15.75" customHeight="1">
      <c r="E14203" s="1" t="s">
        <v>1106</v>
      </c>
    </row>
    <row r="14204" ht="15.75" customHeight="1">
      <c r="E14204" s="1" t="s">
        <v>1106</v>
      </c>
    </row>
    <row r="14205" ht="15.75" customHeight="1">
      <c r="E14205" s="1" t="s">
        <v>1106</v>
      </c>
    </row>
    <row r="14206" ht="15.75" customHeight="1">
      <c r="E14206" s="1" t="s">
        <v>1106</v>
      </c>
    </row>
    <row r="14207" ht="15.75" customHeight="1">
      <c r="E14207" s="1" t="s">
        <v>1106</v>
      </c>
    </row>
    <row r="14208" ht="15.75" customHeight="1">
      <c r="E14208" s="1" t="s">
        <v>1106</v>
      </c>
    </row>
    <row r="14209" ht="15.75" customHeight="1">
      <c r="E14209" s="1" t="s">
        <v>1106</v>
      </c>
    </row>
    <row r="14210" ht="15.75" customHeight="1">
      <c r="E14210" s="1" t="s">
        <v>1106</v>
      </c>
    </row>
    <row r="14211" ht="15.75" customHeight="1">
      <c r="E14211" s="1" t="s">
        <v>1106</v>
      </c>
    </row>
    <row r="14212" ht="15.75" customHeight="1">
      <c r="E14212" s="1" t="s">
        <v>1106</v>
      </c>
    </row>
    <row r="14213" ht="15.75" customHeight="1">
      <c r="E14213" s="1" t="s">
        <v>1106</v>
      </c>
    </row>
    <row r="14214" ht="15.75" customHeight="1">
      <c r="E14214" s="1" t="s">
        <v>1106</v>
      </c>
    </row>
    <row r="14215" ht="15.75" customHeight="1">
      <c r="E14215" s="1" t="s">
        <v>1106</v>
      </c>
    </row>
    <row r="14216" ht="15.75" customHeight="1">
      <c r="E14216" s="1" t="s">
        <v>1106</v>
      </c>
    </row>
    <row r="14217" ht="15.75" customHeight="1">
      <c r="E14217" s="1" t="s">
        <v>1106</v>
      </c>
    </row>
    <row r="14218" ht="15.75" customHeight="1">
      <c r="E14218" s="1" t="s">
        <v>1106</v>
      </c>
    </row>
    <row r="14219" ht="15.75" customHeight="1">
      <c r="E14219" s="1" t="s">
        <v>1106</v>
      </c>
    </row>
    <row r="14220" ht="15.75" customHeight="1">
      <c r="E14220" s="1" t="s">
        <v>1106</v>
      </c>
    </row>
    <row r="14221" ht="15.75" customHeight="1">
      <c r="E14221" s="1" t="s">
        <v>1106</v>
      </c>
    </row>
    <row r="14222" ht="15.75" customHeight="1">
      <c r="E14222" s="1" t="s">
        <v>1106</v>
      </c>
    </row>
    <row r="14223" ht="15.75" customHeight="1">
      <c r="E14223" s="1" t="s">
        <v>1106</v>
      </c>
    </row>
    <row r="14224" ht="15.75" customHeight="1">
      <c r="E14224" s="1" t="s">
        <v>1106</v>
      </c>
    </row>
    <row r="14225" ht="15.75" customHeight="1">
      <c r="E14225" s="1" t="s">
        <v>1106</v>
      </c>
    </row>
    <row r="14226" ht="15.75" customHeight="1">
      <c r="E14226" s="1" t="s">
        <v>1106</v>
      </c>
    </row>
    <row r="14227" ht="15.75" customHeight="1">
      <c r="E14227" s="1" t="s">
        <v>1106</v>
      </c>
    </row>
    <row r="14228" ht="15.75" customHeight="1">
      <c r="E14228" s="1" t="s">
        <v>1106</v>
      </c>
    </row>
    <row r="14229" ht="15.75" customHeight="1">
      <c r="E14229" s="1" t="s">
        <v>1106</v>
      </c>
    </row>
    <row r="14230" ht="15.75" customHeight="1">
      <c r="E14230" s="1" t="s">
        <v>1106</v>
      </c>
    </row>
    <row r="14231" ht="15.75" customHeight="1">
      <c r="E14231" s="1" t="s">
        <v>1106</v>
      </c>
    </row>
    <row r="14232" ht="15.75" customHeight="1">
      <c r="E14232" s="1" t="s">
        <v>1106</v>
      </c>
    </row>
    <row r="14233" ht="15.75" customHeight="1">
      <c r="E14233" s="1" t="s">
        <v>1106</v>
      </c>
    </row>
    <row r="14234" ht="15.75" customHeight="1">
      <c r="E14234" s="1" t="s">
        <v>1106</v>
      </c>
    </row>
    <row r="14235" ht="15.75" customHeight="1">
      <c r="E14235" s="1" t="s">
        <v>1106</v>
      </c>
    </row>
    <row r="14236" ht="15.75" customHeight="1">
      <c r="E14236" s="1" t="s">
        <v>1106</v>
      </c>
    </row>
    <row r="14237" ht="15.75" customHeight="1">
      <c r="E14237" s="1" t="s">
        <v>1106</v>
      </c>
    </row>
    <row r="14238" ht="15.75" customHeight="1">
      <c r="E14238" s="1" t="s">
        <v>1106</v>
      </c>
    </row>
    <row r="14239" ht="15.75" customHeight="1">
      <c r="E14239" s="1" t="s">
        <v>1106</v>
      </c>
    </row>
    <row r="14240" ht="15.75" customHeight="1">
      <c r="E14240" s="1" t="s">
        <v>1106</v>
      </c>
    </row>
    <row r="14241" ht="15.75" customHeight="1">
      <c r="E14241" s="1" t="s">
        <v>1106</v>
      </c>
    </row>
    <row r="14242" ht="15.75" customHeight="1">
      <c r="E14242" s="1" t="s">
        <v>1106</v>
      </c>
    </row>
    <row r="14243" ht="15.75" customHeight="1">
      <c r="E14243" s="1" t="s">
        <v>1106</v>
      </c>
    </row>
    <row r="14244" ht="15.75" customHeight="1">
      <c r="E14244" s="1" t="s">
        <v>1106</v>
      </c>
    </row>
    <row r="14245" ht="15.75" customHeight="1">
      <c r="E14245" s="1" t="s">
        <v>1106</v>
      </c>
    </row>
    <row r="14246" ht="15.75" customHeight="1">
      <c r="E14246" s="1" t="s">
        <v>1106</v>
      </c>
    </row>
    <row r="14247" ht="15.75" customHeight="1">
      <c r="E14247" s="1" t="s">
        <v>1106</v>
      </c>
    </row>
    <row r="14248" ht="15.75" customHeight="1">
      <c r="E14248" s="1" t="s">
        <v>1106</v>
      </c>
    </row>
    <row r="14249" ht="15.75" customHeight="1">
      <c r="E14249" s="1" t="s">
        <v>1106</v>
      </c>
    </row>
    <row r="14250" ht="15.75" customHeight="1">
      <c r="E14250" s="1" t="s">
        <v>1106</v>
      </c>
    </row>
    <row r="14251" ht="15.75" customHeight="1">
      <c r="E14251" s="1" t="s">
        <v>1106</v>
      </c>
    </row>
    <row r="14252" ht="15.75" customHeight="1">
      <c r="E14252" s="1" t="s">
        <v>1106</v>
      </c>
    </row>
    <row r="14253" ht="15.75" customHeight="1">
      <c r="E14253" s="1" t="s">
        <v>1106</v>
      </c>
    </row>
    <row r="14254" ht="15.75" customHeight="1">
      <c r="E14254" s="1" t="s">
        <v>1106</v>
      </c>
    </row>
    <row r="14255" ht="15.75" customHeight="1">
      <c r="E14255" s="1" t="s">
        <v>1106</v>
      </c>
    </row>
    <row r="14256" ht="15.75" customHeight="1">
      <c r="E14256" s="1" t="s">
        <v>1106</v>
      </c>
    </row>
    <row r="14257" ht="15.75" customHeight="1">
      <c r="E14257" s="1" t="s">
        <v>1106</v>
      </c>
    </row>
    <row r="14258" ht="15.75" customHeight="1">
      <c r="E14258" s="1" t="s">
        <v>1106</v>
      </c>
    </row>
    <row r="14259" ht="15.75" customHeight="1">
      <c r="E14259" s="1" t="s">
        <v>1106</v>
      </c>
    </row>
    <row r="14260" ht="15.75" customHeight="1">
      <c r="E14260" s="1" t="s">
        <v>1106</v>
      </c>
    </row>
    <row r="14261" ht="15.75" customHeight="1">
      <c r="E14261" s="1" t="s">
        <v>1106</v>
      </c>
    </row>
    <row r="14262" ht="15.75" customHeight="1">
      <c r="E14262" s="1" t="s">
        <v>1106</v>
      </c>
    </row>
    <row r="14263" ht="15.75" customHeight="1">
      <c r="E14263" s="1" t="s">
        <v>1106</v>
      </c>
    </row>
    <row r="14264" ht="15.75" customHeight="1">
      <c r="E14264" s="1" t="s">
        <v>1106</v>
      </c>
    </row>
    <row r="14265" ht="15.75" customHeight="1">
      <c r="E14265" s="1" t="s">
        <v>1106</v>
      </c>
    </row>
    <row r="14266" ht="15.75" customHeight="1">
      <c r="E14266" s="1" t="s">
        <v>1106</v>
      </c>
    </row>
    <row r="14267" ht="15.75" customHeight="1">
      <c r="E14267" s="1" t="s">
        <v>1106</v>
      </c>
    </row>
    <row r="14268" ht="15.75" customHeight="1">
      <c r="E14268" s="1" t="s">
        <v>1106</v>
      </c>
    </row>
    <row r="14269" ht="15.75" customHeight="1">
      <c r="E14269" s="1" t="s">
        <v>1106</v>
      </c>
    </row>
    <row r="14270" ht="15.75" customHeight="1">
      <c r="E14270" s="1" t="s">
        <v>1106</v>
      </c>
    </row>
    <row r="14271" ht="15.75" customHeight="1">
      <c r="E14271" s="1" t="s">
        <v>1106</v>
      </c>
    </row>
    <row r="14272" ht="15.75" customHeight="1">
      <c r="E14272" s="1" t="s">
        <v>1106</v>
      </c>
    </row>
    <row r="14273" ht="15.75" customHeight="1">
      <c r="E14273" s="1" t="s">
        <v>1106</v>
      </c>
    </row>
    <row r="14274" ht="15.75" customHeight="1">
      <c r="E14274" s="1" t="s">
        <v>1106</v>
      </c>
    </row>
    <row r="14275" ht="15.75" customHeight="1">
      <c r="E14275" s="1" t="s">
        <v>1106</v>
      </c>
    </row>
    <row r="14276" ht="15.75" customHeight="1">
      <c r="E14276" s="1" t="s">
        <v>1106</v>
      </c>
    </row>
    <row r="14277" ht="15.75" customHeight="1">
      <c r="E14277" s="1" t="s">
        <v>1106</v>
      </c>
    </row>
    <row r="14278" ht="15.75" customHeight="1">
      <c r="E14278" s="1" t="s">
        <v>1106</v>
      </c>
    </row>
    <row r="14279" ht="15.75" customHeight="1">
      <c r="E14279" s="1" t="s">
        <v>1106</v>
      </c>
    </row>
    <row r="14280" ht="15.75" customHeight="1">
      <c r="E14280" s="1" t="s">
        <v>1106</v>
      </c>
    </row>
    <row r="14281" ht="15.75" customHeight="1">
      <c r="E14281" s="1" t="s">
        <v>1106</v>
      </c>
    </row>
    <row r="14282" ht="15.75" customHeight="1">
      <c r="E14282" s="1" t="s">
        <v>1106</v>
      </c>
    </row>
    <row r="14283" ht="15.75" customHeight="1">
      <c r="E14283" s="1" t="s">
        <v>1106</v>
      </c>
    </row>
    <row r="14284" ht="15.75" customHeight="1">
      <c r="E14284" s="1" t="s">
        <v>1106</v>
      </c>
    </row>
    <row r="14285" ht="15.75" customHeight="1">
      <c r="E14285" s="1" t="s">
        <v>1106</v>
      </c>
    </row>
    <row r="14286" ht="15.75" customHeight="1">
      <c r="E14286" s="1" t="s">
        <v>1106</v>
      </c>
    </row>
    <row r="14287" ht="15.75" customHeight="1">
      <c r="E14287" s="1" t="s">
        <v>1106</v>
      </c>
    </row>
    <row r="14288" ht="15.75" customHeight="1">
      <c r="E14288" s="1" t="s">
        <v>1106</v>
      </c>
    </row>
    <row r="14289" ht="15.75" customHeight="1">
      <c r="E14289" s="1" t="s">
        <v>1106</v>
      </c>
    </row>
    <row r="14290" ht="15.75" customHeight="1">
      <c r="E14290" s="1" t="s">
        <v>1106</v>
      </c>
    </row>
    <row r="14291" ht="15.75" customHeight="1">
      <c r="E14291" s="1" t="s">
        <v>1106</v>
      </c>
    </row>
    <row r="14292" ht="15.75" customHeight="1">
      <c r="E14292" s="1" t="s">
        <v>1106</v>
      </c>
    </row>
    <row r="14293" ht="15.75" customHeight="1">
      <c r="E14293" s="1" t="s">
        <v>1106</v>
      </c>
    </row>
    <row r="14294" ht="15.75" customHeight="1">
      <c r="E14294" s="1" t="s">
        <v>1106</v>
      </c>
    </row>
    <row r="14295" ht="15.75" customHeight="1">
      <c r="E14295" s="1" t="s">
        <v>1106</v>
      </c>
    </row>
    <row r="14296" ht="15.75" customHeight="1">
      <c r="E14296" s="1" t="s">
        <v>1106</v>
      </c>
    </row>
    <row r="14297" ht="15.75" customHeight="1">
      <c r="E14297" s="1" t="s">
        <v>1106</v>
      </c>
    </row>
    <row r="14298" ht="15.75" customHeight="1">
      <c r="E14298" s="1" t="s">
        <v>1106</v>
      </c>
    </row>
    <row r="14299" ht="15.75" customHeight="1">
      <c r="E14299" s="1" t="s">
        <v>1106</v>
      </c>
    </row>
    <row r="14300" ht="15.75" customHeight="1">
      <c r="E14300" s="1" t="s">
        <v>1106</v>
      </c>
    </row>
    <row r="14301" ht="15.75" customHeight="1">
      <c r="E14301" s="1" t="s">
        <v>1106</v>
      </c>
    </row>
    <row r="14302" ht="15.75" customHeight="1">
      <c r="E14302" s="1" t="s">
        <v>1106</v>
      </c>
    </row>
    <row r="14303" ht="15.75" customHeight="1">
      <c r="E14303" s="1" t="s">
        <v>1106</v>
      </c>
    </row>
    <row r="14304" ht="15.75" customHeight="1">
      <c r="E14304" s="1" t="s">
        <v>1106</v>
      </c>
    </row>
    <row r="14305" ht="15.75" customHeight="1">
      <c r="E14305" s="1" t="s">
        <v>1106</v>
      </c>
    </row>
    <row r="14306" ht="15.75" customHeight="1">
      <c r="E14306" s="1" t="s">
        <v>1106</v>
      </c>
    </row>
    <row r="14307" ht="15.75" customHeight="1">
      <c r="E14307" s="1" t="s">
        <v>1106</v>
      </c>
    </row>
    <row r="14308" ht="15.75" customHeight="1">
      <c r="E14308" s="1" t="s">
        <v>1106</v>
      </c>
    </row>
    <row r="14309" ht="15.75" customHeight="1">
      <c r="E14309" s="1" t="s">
        <v>1106</v>
      </c>
    </row>
    <row r="14310" ht="15.75" customHeight="1">
      <c r="E14310" s="1" t="s">
        <v>1106</v>
      </c>
    </row>
    <row r="14311" ht="15.75" customHeight="1">
      <c r="E14311" s="1" t="s">
        <v>1106</v>
      </c>
    </row>
    <row r="14312" ht="15.75" customHeight="1">
      <c r="E14312" s="1" t="s">
        <v>1106</v>
      </c>
    </row>
    <row r="14313" ht="15.75" customHeight="1">
      <c r="E14313" s="1" t="s">
        <v>1106</v>
      </c>
    </row>
    <row r="14314" ht="15.75" customHeight="1">
      <c r="E14314" s="1" t="s">
        <v>1106</v>
      </c>
    </row>
    <row r="14315" ht="15.75" customHeight="1">
      <c r="E14315" s="1" t="s">
        <v>1106</v>
      </c>
    </row>
    <row r="14316" ht="15.75" customHeight="1">
      <c r="E14316" s="1" t="s">
        <v>1106</v>
      </c>
    </row>
    <row r="14317" ht="15.75" customHeight="1">
      <c r="E14317" s="1" t="s">
        <v>1106</v>
      </c>
    </row>
    <row r="14318" ht="15.75" customHeight="1">
      <c r="E14318" s="1" t="s">
        <v>1106</v>
      </c>
    </row>
    <row r="14319" ht="15.75" customHeight="1">
      <c r="E14319" s="1" t="s">
        <v>1106</v>
      </c>
    </row>
    <row r="14320" ht="15.75" customHeight="1">
      <c r="E14320" s="1" t="s">
        <v>1106</v>
      </c>
    </row>
    <row r="14321" ht="15.75" customHeight="1">
      <c r="E14321" s="1" t="s">
        <v>1106</v>
      </c>
    </row>
    <row r="14322" ht="15.75" customHeight="1">
      <c r="E14322" s="1" t="s">
        <v>1106</v>
      </c>
    </row>
    <row r="14323" ht="15.75" customHeight="1">
      <c r="E14323" s="1" t="s">
        <v>1106</v>
      </c>
    </row>
    <row r="14324" ht="15.75" customHeight="1">
      <c r="E14324" s="1" t="s">
        <v>1106</v>
      </c>
    </row>
    <row r="14325" ht="15.75" customHeight="1">
      <c r="E14325" s="1" t="s">
        <v>1106</v>
      </c>
    </row>
    <row r="14326" ht="15.75" customHeight="1">
      <c r="E14326" s="1" t="s">
        <v>1106</v>
      </c>
    </row>
    <row r="14327" ht="15.75" customHeight="1">
      <c r="E14327" s="1" t="s">
        <v>1106</v>
      </c>
    </row>
    <row r="14328" ht="15.75" customHeight="1">
      <c r="E14328" s="1" t="s">
        <v>1106</v>
      </c>
    </row>
    <row r="14329" ht="15.75" customHeight="1">
      <c r="E14329" s="1" t="s">
        <v>1106</v>
      </c>
    </row>
    <row r="14330" ht="15.75" customHeight="1">
      <c r="E14330" s="1" t="s">
        <v>1106</v>
      </c>
    </row>
    <row r="14331" ht="15.75" customHeight="1">
      <c r="E14331" s="1" t="s">
        <v>1106</v>
      </c>
    </row>
    <row r="14332" ht="15.75" customHeight="1">
      <c r="E14332" s="1" t="s">
        <v>1106</v>
      </c>
    </row>
    <row r="14333" ht="15.75" customHeight="1">
      <c r="E14333" s="1" t="s">
        <v>1106</v>
      </c>
    </row>
    <row r="14334" ht="15.75" customHeight="1">
      <c r="E14334" s="1" t="s">
        <v>1106</v>
      </c>
    </row>
    <row r="14335" ht="15.75" customHeight="1">
      <c r="E14335" s="1" t="s">
        <v>1106</v>
      </c>
    </row>
    <row r="14336" ht="15.75" customHeight="1">
      <c r="E14336" s="1" t="s">
        <v>1106</v>
      </c>
    </row>
    <row r="14337" ht="15.75" customHeight="1">
      <c r="E14337" s="1" t="s">
        <v>1106</v>
      </c>
    </row>
    <row r="14338" ht="15.75" customHeight="1">
      <c r="E14338" s="1" t="s">
        <v>1106</v>
      </c>
    </row>
    <row r="14339" ht="15.75" customHeight="1">
      <c r="E14339" s="1" t="s">
        <v>1106</v>
      </c>
    </row>
    <row r="14340" ht="15.75" customHeight="1">
      <c r="E14340" s="1" t="s">
        <v>1106</v>
      </c>
    </row>
    <row r="14341" ht="15.75" customHeight="1">
      <c r="E14341" s="1" t="s">
        <v>1106</v>
      </c>
    </row>
    <row r="14342" ht="15.75" customHeight="1">
      <c r="E14342" s="1" t="s">
        <v>1106</v>
      </c>
    </row>
    <row r="14343" ht="15.75" customHeight="1">
      <c r="E14343" s="1" t="s">
        <v>1106</v>
      </c>
    </row>
    <row r="14344" ht="15.75" customHeight="1">
      <c r="E14344" s="1" t="s">
        <v>1106</v>
      </c>
    </row>
    <row r="14345" ht="15.75" customHeight="1">
      <c r="E14345" s="1" t="s">
        <v>1106</v>
      </c>
    </row>
    <row r="14346" ht="15.75" customHeight="1">
      <c r="E14346" s="1" t="s">
        <v>1106</v>
      </c>
    </row>
    <row r="14347" ht="15.75" customHeight="1">
      <c r="E14347" s="1" t="s">
        <v>1106</v>
      </c>
    </row>
    <row r="14348" ht="15.75" customHeight="1">
      <c r="E14348" s="1" t="s">
        <v>1106</v>
      </c>
    </row>
    <row r="14349" ht="15.75" customHeight="1">
      <c r="E14349" s="1" t="s">
        <v>1106</v>
      </c>
    </row>
    <row r="14350" ht="15.75" customHeight="1">
      <c r="E14350" s="1" t="s">
        <v>1106</v>
      </c>
    </row>
    <row r="14351" ht="15.75" customHeight="1">
      <c r="E14351" s="1" t="s">
        <v>1106</v>
      </c>
    </row>
    <row r="14352" ht="15.75" customHeight="1">
      <c r="E14352" s="1" t="s">
        <v>1106</v>
      </c>
    </row>
    <row r="14353" ht="15.75" customHeight="1">
      <c r="E14353" s="1" t="s">
        <v>1106</v>
      </c>
    </row>
    <row r="14354" ht="15.75" customHeight="1">
      <c r="E14354" s="1" t="s">
        <v>1106</v>
      </c>
    </row>
    <row r="14355" ht="15.75" customHeight="1">
      <c r="E14355" s="1" t="s">
        <v>1106</v>
      </c>
    </row>
    <row r="14356" ht="15.75" customHeight="1">
      <c r="E14356" s="1" t="s">
        <v>1106</v>
      </c>
    </row>
    <row r="14357" ht="15.75" customHeight="1">
      <c r="E14357" s="1" t="s">
        <v>1106</v>
      </c>
    </row>
    <row r="14358" ht="15.75" customHeight="1">
      <c r="E14358" s="1" t="s">
        <v>1106</v>
      </c>
    </row>
    <row r="14359" ht="15.75" customHeight="1">
      <c r="E14359" s="1" t="s">
        <v>1106</v>
      </c>
    </row>
    <row r="14360" ht="15.75" customHeight="1">
      <c r="E14360" s="1" t="s">
        <v>1106</v>
      </c>
    </row>
    <row r="14361" ht="15.75" customHeight="1">
      <c r="E14361" s="1" t="s">
        <v>1106</v>
      </c>
    </row>
    <row r="14362" ht="15.75" customHeight="1">
      <c r="E14362" s="1" t="s">
        <v>1106</v>
      </c>
    </row>
    <row r="14363" ht="15.75" customHeight="1">
      <c r="E14363" s="1" t="s">
        <v>1106</v>
      </c>
    </row>
    <row r="14364" ht="15.75" customHeight="1">
      <c r="E14364" s="1" t="s">
        <v>1106</v>
      </c>
    </row>
    <row r="14365" ht="15.75" customHeight="1">
      <c r="E14365" s="1" t="s">
        <v>1106</v>
      </c>
    </row>
    <row r="14366" ht="15.75" customHeight="1">
      <c r="E14366" s="1" t="s">
        <v>1106</v>
      </c>
    </row>
    <row r="14367" ht="15.75" customHeight="1">
      <c r="E14367" s="1" t="s">
        <v>1106</v>
      </c>
    </row>
    <row r="14368" ht="15.75" customHeight="1">
      <c r="E14368" s="1" t="s">
        <v>1106</v>
      </c>
    </row>
    <row r="14369" ht="15.75" customHeight="1">
      <c r="E14369" s="1" t="s">
        <v>1106</v>
      </c>
    </row>
    <row r="14370" ht="15.75" customHeight="1">
      <c r="E14370" s="1" t="s">
        <v>1106</v>
      </c>
    </row>
    <row r="14371" ht="15.75" customHeight="1">
      <c r="E14371" s="1" t="s">
        <v>1106</v>
      </c>
    </row>
    <row r="14372" ht="15.75" customHeight="1">
      <c r="E14372" s="1" t="s">
        <v>1106</v>
      </c>
    </row>
    <row r="14373" ht="15.75" customHeight="1">
      <c r="E14373" s="1" t="s">
        <v>1106</v>
      </c>
    </row>
    <row r="14374" ht="15.75" customHeight="1">
      <c r="E14374" s="1" t="s">
        <v>1106</v>
      </c>
    </row>
    <row r="14375" ht="15.75" customHeight="1">
      <c r="E14375" s="1" t="s">
        <v>1106</v>
      </c>
    </row>
    <row r="14376" ht="15.75" customHeight="1">
      <c r="E14376" s="1" t="s">
        <v>1106</v>
      </c>
    </row>
    <row r="14377" ht="15.75" customHeight="1">
      <c r="E14377" s="1" t="s">
        <v>1106</v>
      </c>
    </row>
    <row r="14378" ht="15.75" customHeight="1">
      <c r="E14378" s="1" t="s">
        <v>1106</v>
      </c>
    </row>
    <row r="14379" ht="15.75" customHeight="1">
      <c r="E14379" s="1" t="s">
        <v>1106</v>
      </c>
    </row>
    <row r="14380" ht="15.75" customHeight="1">
      <c r="E14380" s="1" t="s">
        <v>1106</v>
      </c>
    </row>
    <row r="14381" ht="15.75" customHeight="1">
      <c r="E14381" s="1" t="s">
        <v>1106</v>
      </c>
    </row>
    <row r="14382" ht="15.75" customHeight="1">
      <c r="E14382" s="1" t="s">
        <v>1106</v>
      </c>
    </row>
    <row r="14383" ht="15.75" customHeight="1">
      <c r="E14383" s="1" t="s">
        <v>1106</v>
      </c>
    </row>
    <row r="14384" ht="15.75" customHeight="1">
      <c r="E14384" s="1" t="s">
        <v>1106</v>
      </c>
    </row>
    <row r="14385" ht="15.75" customHeight="1">
      <c r="E14385" s="1" t="s">
        <v>1106</v>
      </c>
    </row>
    <row r="14386" ht="15.75" customHeight="1">
      <c r="E14386" s="1" t="s">
        <v>1106</v>
      </c>
    </row>
    <row r="14387" ht="15.75" customHeight="1">
      <c r="E14387" s="1" t="s">
        <v>1106</v>
      </c>
    </row>
    <row r="14388" ht="15.75" customHeight="1">
      <c r="E14388" s="1" t="s">
        <v>1106</v>
      </c>
    </row>
    <row r="14389" ht="15.75" customHeight="1">
      <c r="E14389" s="1" t="s">
        <v>1106</v>
      </c>
    </row>
    <row r="14390" ht="15.75" customHeight="1">
      <c r="E14390" s="1" t="s">
        <v>1106</v>
      </c>
    </row>
    <row r="14391" ht="15.75" customHeight="1">
      <c r="E14391" s="1" t="s">
        <v>1106</v>
      </c>
    </row>
    <row r="14392" ht="15.75" customHeight="1">
      <c r="E14392" s="1" t="s">
        <v>1106</v>
      </c>
    </row>
    <row r="14393" ht="15.75" customHeight="1">
      <c r="E14393" s="1" t="s">
        <v>1106</v>
      </c>
    </row>
    <row r="14394" ht="15.75" customHeight="1">
      <c r="E14394" s="1" t="s">
        <v>1106</v>
      </c>
    </row>
    <row r="14395" ht="15.75" customHeight="1">
      <c r="E14395" s="1" t="s">
        <v>1106</v>
      </c>
    </row>
    <row r="14396" ht="15.75" customHeight="1">
      <c r="E14396" s="1" t="s">
        <v>1106</v>
      </c>
    </row>
    <row r="14397" ht="15.75" customHeight="1">
      <c r="E14397" s="1" t="s">
        <v>1106</v>
      </c>
    </row>
    <row r="14398" ht="15.75" customHeight="1">
      <c r="E14398" s="1" t="s">
        <v>1106</v>
      </c>
    </row>
    <row r="14399" ht="15.75" customHeight="1">
      <c r="E14399" s="1" t="s">
        <v>1106</v>
      </c>
    </row>
    <row r="14400" ht="15.75" customHeight="1">
      <c r="E14400" s="1" t="s">
        <v>1106</v>
      </c>
    </row>
    <row r="14401" ht="15.75" customHeight="1">
      <c r="E14401" s="1" t="s">
        <v>1106</v>
      </c>
    </row>
    <row r="14402" ht="15.75" customHeight="1">
      <c r="E14402" s="1" t="s">
        <v>1106</v>
      </c>
    </row>
    <row r="14403" ht="15.75" customHeight="1">
      <c r="E14403" s="1" t="s">
        <v>1106</v>
      </c>
    </row>
    <row r="14404" ht="15.75" customHeight="1">
      <c r="E14404" s="1" t="s">
        <v>1106</v>
      </c>
    </row>
    <row r="14405" ht="15.75" customHeight="1">
      <c r="E14405" s="1" t="s">
        <v>1106</v>
      </c>
    </row>
    <row r="14406" ht="15.75" customHeight="1">
      <c r="E14406" s="1" t="s">
        <v>1106</v>
      </c>
    </row>
    <row r="14407" ht="15.75" customHeight="1">
      <c r="E14407" s="1" t="s">
        <v>1106</v>
      </c>
    </row>
    <row r="14408" ht="15.75" customHeight="1">
      <c r="E14408" s="1" t="s">
        <v>1106</v>
      </c>
    </row>
    <row r="14409" ht="15.75" customHeight="1">
      <c r="E14409" s="1" t="s">
        <v>1106</v>
      </c>
    </row>
    <row r="14410" ht="15.75" customHeight="1">
      <c r="E14410" s="1" t="s">
        <v>1106</v>
      </c>
    </row>
    <row r="14411" ht="15.75" customHeight="1">
      <c r="E14411" s="1" t="s">
        <v>1106</v>
      </c>
    </row>
    <row r="14412" ht="15.75" customHeight="1">
      <c r="E14412" s="1" t="s">
        <v>1106</v>
      </c>
    </row>
    <row r="14413" ht="15.75" customHeight="1">
      <c r="E14413" s="1" t="s">
        <v>1106</v>
      </c>
    </row>
    <row r="14414" ht="15.75" customHeight="1">
      <c r="E14414" s="1" t="s">
        <v>1106</v>
      </c>
    </row>
    <row r="14415" ht="15.75" customHeight="1">
      <c r="E14415" s="1" t="s">
        <v>1106</v>
      </c>
    </row>
    <row r="14416" ht="15.75" customHeight="1">
      <c r="E14416" s="1" t="s">
        <v>1106</v>
      </c>
    </row>
    <row r="14417" ht="15.75" customHeight="1">
      <c r="E14417" s="1" t="s">
        <v>1106</v>
      </c>
    </row>
    <row r="14418" ht="15.75" customHeight="1">
      <c r="E14418" s="1" t="s">
        <v>1106</v>
      </c>
    </row>
    <row r="14419" ht="15.75" customHeight="1">
      <c r="E14419" s="1" t="s">
        <v>1106</v>
      </c>
    </row>
    <row r="14420" ht="15.75" customHeight="1">
      <c r="E14420" s="1" t="s">
        <v>1106</v>
      </c>
    </row>
    <row r="14421" ht="15.75" customHeight="1">
      <c r="E14421" s="1" t="s">
        <v>1106</v>
      </c>
    </row>
    <row r="14422" ht="15.75" customHeight="1">
      <c r="E14422" s="1" t="s">
        <v>1106</v>
      </c>
    </row>
    <row r="14423" ht="15.75" customHeight="1">
      <c r="E14423" s="1" t="s">
        <v>1106</v>
      </c>
    </row>
    <row r="14424" ht="15.75" customHeight="1">
      <c r="E14424" s="1" t="s">
        <v>1106</v>
      </c>
    </row>
    <row r="14425" ht="15.75" customHeight="1">
      <c r="E14425" s="1" t="s">
        <v>1106</v>
      </c>
    </row>
    <row r="14426" ht="15.75" customHeight="1">
      <c r="E14426" s="1" t="s">
        <v>1106</v>
      </c>
    </row>
    <row r="14427" ht="15.75" customHeight="1">
      <c r="E14427" s="1" t="s">
        <v>1106</v>
      </c>
    </row>
    <row r="14428" ht="15.75" customHeight="1">
      <c r="E14428" s="1" t="s">
        <v>1106</v>
      </c>
    </row>
    <row r="14429" ht="15.75" customHeight="1">
      <c r="E14429" s="1" t="s">
        <v>1106</v>
      </c>
    </row>
    <row r="14430" ht="15.75" customHeight="1">
      <c r="E14430" s="1" t="s">
        <v>1106</v>
      </c>
    </row>
    <row r="14431" ht="15.75" customHeight="1">
      <c r="E14431" s="1" t="s">
        <v>1106</v>
      </c>
    </row>
    <row r="14432" ht="15.75" customHeight="1">
      <c r="E14432" s="1" t="s">
        <v>1106</v>
      </c>
    </row>
    <row r="14433" ht="15.75" customHeight="1">
      <c r="E14433" s="1" t="s">
        <v>1106</v>
      </c>
    </row>
    <row r="14434" ht="15.75" customHeight="1">
      <c r="E14434" s="1" t="s">
        <v>1106</v>
      </c>
    </row>
    <row r="14435" ht="15.75" customHeight="1">
      <c r="E14435" s="1" t="s">
        <v>1106</v>
      </c>
    </row>
    <row r="14436" ht="15.75" customHeight="1">
      <c r="E14436" s="1" t="s">
        <v>1106</v>
      </c>
    </row>
    <row r="14437" ht="15.75" customHeight="1">
      <c r="E14437" s="1" t="s">
        <v>1106</v>
      </c>
    </row>
    <row r="14438" ht="15.75" customHeight="1">
      <c r="E14438" s="1" t="s">
        <v>1106</v>
      </c>
    </row>
    <row r="14439" ht="15.75" customHeight="1">
      <c r="E14439" s="1" t="s">
        <v>1106</v>
      </c>
    </row>
    <row r="14440" ht="15.75" customHeight="1">
      <c r="E14440" s="1" t="s">
        <v>1106</v>
      </c>
    </row>
    <row r="14441" ht="15.75" customHeight="1">
      <c r="E14441" s="1" t="s">
        <v>1106</v>
      </c>
    </row>
    <row r="14442" ht="15.75" customHeight="1">
      <c r="E14442" s="1" t="s">
        <v>1106</v>
      </c>
    </row>
    <row r="14443" ht="15.75" customHeight="1">
      <c r="E14443" s="1" t="s">
        <v>1106</v>
      </c>
    </row>
    <row r="14444" ht="15.75" customHeight="1">
      <c r="E14444" s="1" t="s">
        <v>1106</v>
      </c>
    </row>
    <row r="14445" ht="15.75" customHeight="1">
      <c r="E14445" s="1" t="s">
        <v>1106</v>
      </c>
    </row>
    <row r="14446" ht="15.75" customHeight="1">
      <c r="E14446" s="1" t="s">
        <v>1106</v>
      </c>
    </row>
    <row r="14447" ht="15.75" customHeight="1">
      <c r="E14447" s="1" t="s">
        <v>1106</v>
      </c>
    </row>
    <row r="14448" ht="15.75" customHeight="1">
      <c r="E14448" s="1" t="s">
        <v>1106</v>
      </c>
    </row>
    <row r="14449" ht="15.75" customHeight="1">
      <c r="E14449" s="1" t="s">
        <v>1106</v>
      </c>
    </row>
    <row r="14450" ht="15.75" customHeight="1">
      <c r="E14450" s="1" t="s">
        <v>1106</v>
      </c>
    </row>
    <row r="14451" ht="15.75" customHeight="1">
      <c r="E14451" s="1" t="s">
        <v>1106</v>
      </c>
    </row>
    <row r="14452" ht="15.75" customHeight="1">
      <c r="E14452" s="1" t="s">
        <v>1106</v>
      </c>
    </row>
    <row r="14453" ht="15.75" customHeight="1">
      <c r="E14453" s="1" t="s">
        <v>1106</v>
      </c>
    </row>
    <row r="14454" ht="15.75" customHeight="1">
      <c r="E14454" s="1" t="s">
        <v>1106</v>
      </c>
    </row>
    <row r="14455" ht="15.75" customHeight="1">
      <c r="E14455" s="1" t="s">
        <v>1106</v>
      </c>
    </row>
    <row r="14456" ht="15.75" customHeight="1">
      <c r="E14456" s="1" t="s">
        <v>1106</v>
      </c>
    </row>
    <row r="14457" ht="15.75" customHeight="1">
      <c r="E14457" s="1" t="s">
        <v>1106</v>
      </c>
    </row>
    <row r="14458" ht="15.75" customHeight="1">
      <c r="E14458" s="1" t="s">
        <v>1106</v>
      </c>
    </row>
    <row r="14459" ht="15.75" customHeight="1">
      <c r="E14459" s="1" t="s">
        <v>1106</v>
      </c>
    </row>
    <row r="14460" ht="15.75" customHeight="1">
      <c r="E14460" s="1" t="s">
        <v>1106</v>
      </c>
    </row>
    <row r="14461" ht="15.75" customHeight="1">
      <c r="E14461" s="1" t="s">
        <v>1106</v>
      </c>
    </row>
    <row r="14462" ht="15.75" customHeight="1">
      <c r="E14462" s="1" t="s">
        <v>1106</v>
      </c>
    </row>
    <row r="14463" ht="15.75" customHeight="1">
      <c r="E14463" s="1" t="s">
        <v>1106</v>
      </c>
    </row>
    <row r="14464" ht="15.75" customHeight="1">
      <c r="E14464" s="1" t="s">
        <v>1106</v>
      </c>
    </row>
    <row r="14465" ht="15.75" customHeight="1">
      <c r="E14465" s="1" t="s">
        <v>1106</v>
      </c>
    </row>
    <row r="14466" ht="15.75" customHeight="1">
      <c r="E14466" s="1" t="s">
        <v>1106</v>
      </c>
    </row>
    <row r="14467" ht="15.75" customHeight="1">
      <c r="E14467" s="1" t="s">
        <v>1106</v>
      </c>
    </row>
    <row r="14468" ht="15.75" customHeight="1">
      <c r="E14468" s="1" t="s">
        <v>1106</v>
      </c>
    </row>
    <row r="14469" ht="15.75" customHeight="1">
      <c r="E14469" s="1" t="s">
        <v>1106</v>
      </c>
    </row>
    <row r="14470" ht="15.75" customHeight="1">
      <c r="E14470" s="1" t="s">
        <v>1106</v>
      </c>
    </row>
    <row r="14471" ht="15.75" customHeight="1">
      <c r="E14471" s="1" t="s">
        <v>1106</v>
      </c>
    </row>
    <row r="14472" ht="15.75" customHeight="1">
      <c r="E14472" s="1" t="s">
        <v>1106</v>
      </c>
    </row>
    <row r="14473" ht="15.75" customHeight="1">
      <c r="E14473" s="1" t="s">
        <v>1106</v>
      </c>
    </row>
    <row r="14474" ht="15.75" customHeight="1">
      <c r="E14474" s="1" t="s">
        <v>1106</v>
      </c>
    </row>
    <row r="14475" ht="15.75" customHeight="1">
      <c r="E14475" s="1" t="s">
        <v>1106</v>
      </c>
    </row>
    <row r="14476" ht="15.75" customHeight="1">
      <c r="E14476" s="1" t="s">
        <v>1106</v>
      </c>
    </row>
    <row r="14477" ht="15.75" customHeight="1">
      <c r="E14477" s="1" t="s">
        <v>1106</v>
      </c>
    </row>
    <row r="14478" ht="15.75" customHeight="1">
      <c r="E14478" s="1" t="s">
        <v>1106</v>
      </c>
    </row>
    <row r="14479" ht="15.75" customHeight="1">
      <c r="E14479" s="1" t="s">
        <v>1106</v>
      </c>
    </row>
    <row r="14480" ht="15.75" customHeight="1">
      <c r="E14480" s="1" t="s">
        <v>1106</v>
      </c>
    </row>
    <row r="14481" ht="15.75" customHeight="1">
      <c r="E14481" s="1" t="s">
        <v>1106</v>
      </c>
    </row>
    <row r="14482" ht="15.75" customHeight="1">
      <c r="E14482" s="1" t="s">
        <v>1106</v>
      </c>
    </row>
    <row r="14483" ht="15.75" customHeight="1">
      <c r="E14483" s="1" t="s">
        <v>1106</v>
      </c>
    </row>
    <row r="14484" ht="15.75" customHeight="1">
      <c r="E14484" s="1" t="s">
        <v>1106</v>
      </c>
    </row>
    <row r="14485" ht="15.75" customHeight="1">
      <c r="E14485" s="1" t="s">
        <v>1106</v>
      </c>
    </row>
    <row r="14486" ht="15.75" customHeight="1">
      <c r="E14486" s="1" t="s">
        <v>1106</v>
      </c>
    </row>
    <row r="14487" ht="15.75" customHeight="1">
      <c r="E14487" s="1" t="s">
        <v>1106</v>
      </c>
    </row>
    <row r="14488" ht="15.75" customHeight="1">
      <c r="E14488" s="1" t="s">
        <v>1106</v>
      </c>
    </row>
    <row r="14489" ht="15.75" customHeight="1">
      <c r="E14489" s="1" t="s">
        <v>1106</v>
      </c>
    </row>
    <row r="14490" ht="15.75" customHeight="1">
      <c r="E14490" s="1" t="s">
        <v>1106</v>
      </c>
    </row>
    <row r="14491" ht="15.75" customHeight="1">
      <c r="E14491" s="1" t="s">
        <v>1106</v>
      </c>
    </row>
    <row r="14492" ht="15.75" customHeight="1">
      <c r="E14492" s="1" t="s">
        <v>1106</v>
      </c>
    </row>
    <row r="14493" ht="15.75" customHeight="1">
      <c r="E14493" s="1" t="s">
        <v>1106</v>
      </c>
    </row>
    <row r="14494" ht="15.75" customHeight="1">
      <c r="E14494" s="1" t="s">
        <v>1106</v>
      </c>
    </row>
    <row r="14495" ht="15.75" customHeight="1">
      <c r="E14495" s="1" t="s">
        <v>1106</v>
      </c>
    </row>
    <row r="14496" ht="15.75" customHeight="1">
      <c r="E14496" s="1" t="s">
        <v>1106</v>
      </c>
    </row>
    <row r="14497" ht="15.75" customHeight="1">
      <c r="E14497" s="1" t="s">
        <v>1106</v>
      </c>
    </row>
    <row r="14498" ht="15.75" customHeight="1">
      <c r="E14498" s="1" t="s">
        <v>1106</v>
      </c>
    </row>
    <row r="14499" ht="15.75" customHeight="1">
      <c r="E14499" s="1" t="s">
        <v>1106</v>
      </c>
    </row>
    <row r="14500" ht="15.75" customHeight="1">
      <c r="E14500" s="1" t="s">
        <v>1106</v>
      </c>
    </row>
    <row r="14501" ht="15.75" customHeight="1">
      <c r="E14501" s="1" t="s">
        <v>1106</v>
      </c>
    </row>
    <row r="14502" ht="15.75" customHeight="1">
      <c r="E14502" s="1" t="s">
        <v>1106</v>
      </c>
    </row>
    <row r="14503" ht="15.75" customHeight="1">
      <c r="E14503" s="1" t="s">
        <v>1106</v>
      </c>
    </row>
    <row r="14504" ht="15.75" customHeight="1">
      <c r="E14504" s="1" t="s">
        <v>1106</v>
      </c>
    </row>
    <row r="14505" ht="15.75" customHeight="1">
      <c r="E14505" s="1" t="s">
        <v>1106</v>
      </c>
    </row>
    <row r="14506" ht="15.75" customHeight="1">
      <c r="E14506" s="1" t="s">
        <v>1106</v>
      </c>
    </row>
    <row r="14507" ht="15.75" customHeight="1">
      <c r="E14507" s="1" t="s">
        <v>1106</v>
      </c>
    </row>
    <row r="14508" ht="15.75" customHeight="1">
      <c r="E14508" s="1" t="s">
        <v>1106</v>
      </c>
    </row>
    <row r="14509" ht="15.75" customHeight="1">
      <c r="E14509" s="1" t="s">
        <v>1106</v>
      </c>
    </row>
    <row r="14510" ht="15.75" customHeight="1">
      <c r="E14510" s="1" t="s">
        <v>1106</v>
      </c>
    </row>
    <row r="14511" ht="15.75" customHeight="1">
      <c r="E14511" s="1" t="s">
        <v>1106</v>
      </c>
    </row>
    <row r="14512" ht="15.75" customHeight="1">
      <c r="E14512" s="1" t="s">
        <v>1106</v>
      </c>
    </row>
    <row r="14513" ht="15.75" customHeight="1">
      <c r="E14513" s="1" t="s">
        <v>1106</v>
      </c>
    </row>
    <row r="14514" ht="15.75" customHeight="1">
      <c r="E14514" s="1" t="s">
        <v>1106</v>
      </c>
    </row>
    <row r="14515" ht="15.75" customHeight="1">
      <c r="E14515" s="1" t="s">
        <v>1106</v>
      </c>
    </row>
    <row r="14516" ht="15.75" customHeight="1">
      <c r="E14516" s="1" t="s">
        <v>1106</v>
      </c>
    </row>
    <row r="14517" ht="15.75" customHeight="1">
      <c r="E14517" s="1" t="s">
        <v>1106</v>
      </c>
    </row>
    <row r="14518" ht="15.75" customHeight="1">
      <c r="E14518" s="1" t="s">
        <v>1106</v>
      </c>
    </row>
    <row r="14519" ht="15.75" customHeight="1">
      <c r="E14519" s="1" t="s">
        <v>1106</v>
      </c>
    </row>
    <row r="14520" ht="15.75" customHeight="1">
      <c r="E14520" s="1" t="s">
        <v>1106</v>
      </c>
    </row>
    <row r="14521" ht="15.75" customHeight="1">
      <c r="E14521" s="1" t="s">
        <v>1106</v>
      </c>
    </row>
    <row r="14522" ht="15.75" customHeight="1">
      <c r="E14522" s="1" t="s">
        <v>1106</v>
      </c>
    </row>
    <row r="14523" ht="15.75" customHeight="1">
      <c r="E14523" s="1" t="s">
        <v>1106</v>
      </c>
    </row>
    <row r="14524" ht="15.75" customHeight="1">
      <c r="E14524" s="1" t="s">
        <v>1106</v>
      </c>
    </row>
    <row r="14525" ht="15.75" customHeight="1">
      <c r="E14525" s="1" t="s">
        <v>1106</v>
      </c>
    </row>
    <row r="14526" ht="15.75" customHeight="1">
      <c r="E14526" s="1" t="s">
        <v>1106</v>
      </c>
    </row>
    <row r="14527" ht="15.75" customHeight="1">
      <c r="E14527" s="1" t="s">
        <v>1106</v>
      </c>
    </row>
    <row r="14528" ht="15.75" customHeight="1">
      <c r="E14528" s="1" t="s">
        <v>1106</v>
      </c>
    </row>
    <row r="14529" ht="15.75" customHeight="1">
      <c r="E14529" s="1" t="s">
        <v>1106</v>
      </c>
    </row>
    <row r="14530" ht="15.75" customHeight="1">
      <c r="E14530" s="1" t="s">
        <v>1106</v>
      </c>
    </row>
    <row r="14531" ht="15.75" customHeight="1">
      <c r="E14531" s="1" t="s">
        <v>1106</v>
      </c>
    </row>
    <row r="14532" ht="15.75" customHeight="1">
      <c r="E14532" s="1" t="s">
        <v>1106</v>
      </c>
    </row>
    <row r="14533" ht="15.75" customHeight="1">
      <c r="E14533" s="1" t="s">
        <v>1106</v>
      </c>
    </row>
    <row r="14534" ht="15.75" customHeight="1">
      <c r="E14534" s="1" t="s">
        <v>1106</v>
      </c>
    </row>
    <row r="14535" ht="15.75" customHeight="1">
      <c r="E14535" s="1" t="s">
        <v>1106</v>
      </c>
    </row>
    <row r="14536" ht="15.75" customHeight="1">
      <c r="E14536" s="1" t="s">
        <v>1106</v>
      </c>
    </row>
    <row r="14537" ht="15.75" customHeight="1">
      <c r="E14537" s="1" t="s">
        <v>1106</v>
      </c>
    </row>
    <row r="14538" ht="15.75" customHeight="1">
      <c r="E14538" s="1" t="s">
        <v>1106</v>
      </c>
    </row>
    <row r="14539" ht="15.75" customHeight="1">
      <c r="E14539" s="1" t="s">
        <v>1106</v>
      </c>
    </row>
    <row r="14540" ht="15.75" customHeight="1">
      <c r="E14540" s="1" t="s">
        <v>1106</v>
      </c>
    </row>
    <row r="14541" ht="15.75" customHeight="1">
      <c r="E14541" s="1" t="s">
        <v>1106</v>
      </c>
    </row>
    <row r="14542" ht="15.75" customHeight="1">
      <c r="E14542" s="1" t="s">
        <v>1106</v>
      </c>
    </row>
    <row r="14543" ht="15.75" customHeight="1">
      <c r="E14543" s="1" t="s">
        <v>1106</v>
      </c>
    </row>
    <row r="14544" ht="15.75" customHeight="1">
      <c r="E14544" s="1" t="s">
        <v>1106</v>
      </c>
    </row>
    <row r="14545" ht="15.75" customHeight="1">
      <c r="E14545" s="1" t="s">
        <v>1106</v>
      </c>
    </row>
    <row r="14546" ht="15.75" customHeight="1">
      <c r="E14546" s="1" t="s">
        <v>1106</v>
      </c>
    </row>
    <row r="14547" ht="15.75" customHeight="1">
      <c r="E14547" s="1" t="s">
        <v>1106</v>
      </c>
    </row>
    <row r="14548" ht="15.75" customHeight="1">
      <c r="E14548" s="1" t="s">
        <v>1106</v>
      </c>
    </row>
    <row r="14549" ht="15.75" customHeight="1">
      <c r="E14549" s="1" t="s">
        <v>1106</v>
      </c>
    </row>
    <row r="14550" ht="15.75" customHeight="1">
      <c r="E14550" s="1" t="s">
        <v>1106</v>
      </c>
    </row>
    <row r="14551" ht="15.75" customHeight="1">
      <c r="E14551" s="1" t="s">
        <v>1106</v>
      </c>
    </row>
    <row r="14552" ht="15.75" customHeight="1">
      <c r="E14552" s="1" t="s">
        <v>1106</v>
      </c>
    </row>
    <row r="14553" ht="15.75" customHeight="1">
      <c r="E14553" s="1" t="s">
        <v>1106</v>
      </c>
    </row>
    <row r="14554" ht="15.75" customHeight="1">
      <c r="E14554" s="1" t="s">
        <v>1106</v>
      </c>
    </row>
    <row r="14555" ht="15.75" customHeight="1">
      <c r="E14555" s="1" t="s">
        <v>1106</v>
      </c>
    </row>
    <row r="14556" ht="15.75" customHeight="1">
      <c r="E14556" s="1" t="s">
        <v>1106</v>
      </c>
    </row>
    <row r="14557" ht="15.75" customHeight="1">
      <c r="E14557" s="1" t="s">
        <v>1106</v>
      </c>
    </row>
    <row r="14558" ht="15.75" customHeight="1">
      <c r="E14558" s="1" t="s">
        <v>1106</v>
      </c>
    </row>
    <row r="14559" ht="15.75" customHeight="1">
      <c r="E14559" s="1" t="s">
        <v>1106</v>
      </c>
    </row>
    <row r="14560" ht="15.75" customHeight="1">
      <c r="E14560" s="1" t="s">
        <v>1106</v>
      </c>
    </row>
    <row r="14561" ht="15.75" customHeight="1">
      <c r="E14561" s="1" t="s">
        <v>1106</v>
      </c>
    </row>
    <row r="14562" ht="15.75" customHeight="1">
      <c r="E14562" s="1" t="s">
        <v>1106</v>
      </c>
    </row>
    <row r="14563" ht="15.75" customHeight="1">
      <c r="E14563" s="1" t="s">
        <v>1106</v>
      </c>
    </row>
    <row r="14564" ht="15.75" customHeight="1">
      <c r="E14564" s="1" t="s">
        <v>1106</v>
      </c>
    </row>
    <row r="14565" ht="15.75" customHeight="1">
      <c r="E14565" s="1" t="s">
        <v>1106</v>
      </c>
    </row>
    <row r="14566" ht="15.75" customHeight="1">
      <c r="E14566" s="1" t="s">
        <v>1106</v>
      </c>
    </row>
    <row r="14567" ht="15.75" customHeight="1">
      <c r="E14567" s="1" t="s">
        <v>1106</v>
      </c>
    </row>
    <row r="14568" ht="15.75" customHeight="1">
      <c r="E14568" s="1" t="s">
        <v>1106</v>
      </c>
    </row>
    <row r="14569" ht="15.75" customHeight="1">
      <c r="E14569" s="1" t="s">
        <v>1106</v>
      </c>
    </row>
    <row r="14570" ht="15.75" customHeight="1">
      <c r="E14570" s="1" t="s">
        <v>1106</v>
      </c>
    </row>
    <row r="14571" ht="15.75" customHeight="1">
      <c r="E14571" s="1" t="s">
        <v>1106</v>
      </c>
    </row>
    <row r="14572" ht="15.75" customHeight="1">
      <c r="E14572" s="1" t="s">
        <v>1106</v>
      </c>
    </row>
    <row r="14573" ht="15.75" customHeight="1">
      <c r="E14573" s="1" t="s">
        <v>1106</v>
      </c>
    </row>
    <row r="14574" ht="15.75" customHeight="1">
      <c r="E14574" s="1" t="s">
        <v>1106</v>
      </c>
    </row>
    <row r="14575" ht="15.75" customHeight="1">
      <c r="E14575" s="1" t="s">
        <v>1106</v>
      </c>
    </row>
    <row r="14576" ht="15.75" customHeight="1">
      <c r="E14576" s="1" t="s">
        <v>1106</v>
      </c>
    </row>
    <row r="14577" ht="15.75" customHeight="1">
      <c r="E14577" s="1" t="s">
        <v>1106</v>
      </c>
    </row>
    <row r="14578" ht="15.75" customHeight="1">
      <c r="E14578" s="1" t="s">
        <v>1106</v>
      </c>
    </row>
    <row r="14579" ht="15.75" customHeight="1">
      <c r="E14579" s="1" t="s">
        <v>1106</v>
      </c>
    </row>
    <row r="14580" ht="15.75" customHeight="1">
      <c r="E14580" s="1" t="s">
        <v>1106</v>
      </c>
    </row>
    <row r="14581" ht="15.75" customHeight="1">
      <c r="E14581" s="1" t="s">
        <v>1106</v>
      </c>
    </row>
    <row r="14582" ht="15.75" customHeight="1">
      <c r="E14582" s="1" t="s">
        <v>1106</v>
      </c>
    </row>
    <row r="14583" ht="15.75" customHeight="1">
      <c r="E14583" s="1" t="s">
        <v>1106</v>
      </c>
    </row>
    <row r="14584" ht="15.75" customHeight="1">
      <c r="E14584" s="1" t="s">
        <v>1106</v>
      </c>
    </row>
    <row r="14585" ht="15.75" customHeight="1">
      <c r="E14585" s="1" t="s">
        <v>1106</v>
      </c>
    </row>
    <row r="14586" ht="15.75" customHeight="1">
      <c r="E14586" s="1" t="s">
        <v>1106</v>
      </c>
    </row>
    <row r="14587" ht="15.75" customHeight="1">
      <c r="E14587" s="1" t="s">
        <v>1106</v>
      </c>
    </row>
    <row r="14588" ht="15.75" customHeight="1">
      <c r="E14588" s="1" t="s">
        <v>1106</v>
      </c>
    </row>
    <row r="14589" ht="15.75" customHeight="1">
      <c r="E14589" s="1" t="s">
        <v>1106</v>
      </c>
    </row>
    <row r="14590" ht="15.75" customHeight="1">
      <c r="E14590" s="1" t="s">
        <v>1106</v>
      </c>
    </row>
    <row r="14591" ht="15.75" customHeight="1">
      <c r="E14591" s="1" t="s">
        <v>1106</v>
      </c>
    </row>
    <row r="14592" ht="15.75" customHeight="1">
      <c r="E14592" s="1" t="s">
        <v>1106</v>
      </c>
    </row>
    <row r="14593" ht="15.75" customHeight="1">
      <c r="E14593" s="1" t="s">
        <v>1106</v>
      </c>
    </row>
    <row r="14594" ht="15.75" customHeight="1">
      <c r="E14594" s="1" t="s">
        <v>1106</v>
      </c>
    </row>
    <row r="14595" ht="15.75" customHeight="1">
      <c r="E14595" s="1" t="s">
        <v>1106</v>
      </c>
    </row>
    <row r="14596" ht="15.75" customHeight="1">
      <c r="E14596" s="1" t="s">
        <v>1106</v>
      </c>
    </row>
    <row r="14597" ht="15.75" customHeight="1">
      <c r="E14597" s="1" t="s">
        <v>1106</v>
      </c>
    </row>
    <row r="14598" ht="15.75" customHeight="1">
      <c r="E14598" s="1" t="s">
        <v>1106</v>
      </c>
    </row>
    <row r="14599" ht="15.75" customHeight="1">
      <c r="E14599" s="1" t="s">
        <v>1106</v>
      </c>
    </row>
    <row r="14600" ht="15.75" customHeight="1">
      <c r="E14600" s="1" t="s">
        <v>1106</v>
      </c>
    </row>
    <row r="14601" ht="15.75" customHeight="1">
      <c r="E14601" s="1" t="s">
        <v>1106</v>
      </c>
    </row>
    <row r="14602" ht="15.75" customHeight="1">
      <c r="E14602" s="1" t="s">
        <v>1106</v>
      </c>
    </row>
    <row r="14603" ht="15.75" customHeight="1">
      <c r="E14603" s="1" t="s">
        <v>1106</v>
      </c>
    </row>
    <row r="14604" ht="15.75" customHeight="1">
      <c r="E14604" s="1" t="s">
        <v>1106</v>
      </c>
    </row>
    <row r="14605" ht="15.75" customHeight="1">
      <c r="E14605" s="1" t="s">
        <v>1106</v>
      </c>
    </row>
    <row r="14606" ht="15.75" customHeight="1">
      <c r="E14606" s="1" t="s">
        <v>1106</v>
      </c>
    </row>
    <row r="14607" ht="15.75" customHeight="1">
      <c r="E14607" s="1" t="s">
        <v>1106</v>
      </c>
    </row>
    <row r="14608" ht="15.75" customHeight="1">
      <c r="E14608" s="1" t="s">
        <v>1106</v>
      </c>
    </row>
    <row r="14609" ht="15.75" customHeight="1">
      <c r="E14609" s="1" t="s">
        <v>1106</v>
      </c>
    </row>
    <row r="14610" ht="15.75" customHeight="1">
      <c r="E14610" s="1" t="s">
        <v>1106</v>
      </c>
    </row>
    <row r="14611" ht="15.75" customHeight="1">
      <c r="E14611" s="1" t="s">
        <v>1106</v>
      </c>
    </row>
    <row r="14612" ht="15.75" customHeight="1">
      <c r="E14612" s="1" t="s">
        <v>1106</v>
      </c>
    </row>
    <row r="14613" ht="15.75" customHeight="1">
      <c r="E14613" s="1" t="s">
        <v>1106</v>
      </c>
    </row>
    <row r="14614" ht="15.75" customHeight="1">
      <c r="E14614" s="1" t="s">
        <v>1106</v>
      </c>
    </row>
    <row r="14615" ht="15.75" customHeight="1">
      <c r="E14615" s="1" t="s">
        <v>1106</v>
      </c>
    </row>
    <row r="14616" ht="15.75" customHeight="1">
      <c r="E14616" s="1" t="s">
        <v>1106</v>
      </c>
    </row>
    <row r="14617" ht="15.75" customHeight="1">
      <c r="E14617" s="1" t="s">
        <v>1106</v>
      </c>
    </row>
    <row r="14618" ht="15.75" customHeight="1">
      <c r="E14618" s="1" t="s">
        <v>1106</v>
      </c>
    </row>
    <row r="14619" ht="15.75" customHeight="1">
      <c r="E14619" s="1" t="s">
        <v>1106</v>
      </c>
    </row>
    <row r="14620" ht="15.75" customHeight="1">
      <c r="E14620" s="1" t="s">
        <v>1106</v>
      </c>
    </row>
    <row r="14621" ht="15.75" customHeight="1">
      <c r="E14621" s="1" t="s">
        <v>1106</v>
      </c>
    </row>
    <row r="14622" ht="15.75" customHeight="1">
      <c r="E14622" s="1" t="s">
        <v>1106</v>
      </c>
    </row>
    <row r="14623" ht="15.75" customHeight="1">
      <c r="E14623" s="1" t="s">
        <v>1106</v>
      </c>
    </row>
    <row r="14624" ht="15.75" customHeight="1">
      <c r="E14624" s="1" t="s">
        <v>1106</v>
      </c>
    </row>
    <row r="14625" ht="15.75" customHeight="1">
      <c r="E14625" s="1" t="s">
        <v>1106</v>
      </c>
    </row>
    <row r="14626" ht="15.75" customHeight="1">
      <c r="E14626" s="1" t="s">
        <v>1106</v>
      </c>
    </row>
    <row r="14627" ht="15.75" customHeight="1">
      <c r="E14627" s="1" t="s">
        <v>1106</v>
      </c>
    </row>
    <row r="14628" ht="15.75" customHeight="1">
      <c r="E14628" s="1" t="s">
        <v>1106</v>
      </c>
    </row>
    <row r="14629" ht="15.75" customHeight="1">
      <c r="E14629" s="1" t="s">
        <v>1106</v>
      </c>
    </row>
    <row r="14630" ht="15.75" customHeight="1">
      <c r="E14630" s="1" t="s">
        <v>1106</v>
      </c>
    </row>
    <row r="14631" ht="15.75" customHeight="1">
      <c r="E14631" s="1" t="s">
        <v>1106</v>
      </c>
    </row>
    <row r="14632" ht="15.75" customHeight="1">
      <c r="E14632" s="1" t="s">
        <v>1106</v>
      </c>
    </row>
    <row r="14633" ht="15.75" customHeight="1">
      <c r="E14633" s="1" t="s">
        <v>1106</v>
      </c>
    </row>
    <row r="14634" ht="15.75" customHeight="1">
      <c r="E14634" s="1" t="s">
        <v>1106</v>
      </c>
    </row>
    <row r="14635" ht="15.75" customHeight="1">
      <c r="E14635" s="1" t="s">
        <v>1106</v>
      </c>
    </row>
    <row r="14636" ht="15.75" customHeight="1">
      <c r="E14636" s="1" t="s">
        <v>1106</v>
      </c>
    </row>
    <row r="14637" ht="15.75" customHeight="1">
      <c r="E14637" s="1" t="s">
        <v>1106</v>
      </c>
    </row>
    <row r="14638" ht="15.75" customHeight="1">
      <c r="E14638" s="1" t="s">
        <v>1106</v>
      </c>
    </row>
    <row r="14639" ht="15.75" customHeight="1">
      <c r="E14639" s="1" t="s">
        <v>1106</v>
      </c>
    </row>
    <row r="14640" ht="15.75" customHeight="1">
      <c r="E14640" s="1" t="s">
        <v>1106</v>
      </c>
    </row>
    <row r="14641" ht="15.75" customHeight="1">
      <c r="E14641" s="1" t="s">
        <v>1106</v>
      </c>
    </row>
    <row r="14642" ht="15.75" customHeight="1">
      <c r="E14642" s="1" t="s">
        <v>1106</v>
      </c>
    </row>
    <row r="14643" ht="15.75" customHeight="1">
      <c r="E14643" s="1" t="s">
        <v>1106</v>
      </c>
    </row>
    <row r="14644" ht="15.75" customHeight="1">
      <c r="E14644" s="1" t="s">
        <v>1106</v>
      </c>
    </row>
    <row r="14645" ht="15.75" customHeight="1">
      <c r="E14645" s="1" t="s">
        <v>1106</v>
      </c>
    </row>
    <row r="14646" ht="15.75" customHeight="1">
      <c r="E14646" s="1" t="s">
        <v>1106</v>
      </c>
    </row>
    <row r="14647" ht="15.75" customHeight="1">
      <c r="E14647" s="1" t="s">
        <v>1106</v>
      </c>
    </row>
    <row r="14648" ht="15.75" customHeight="1">
      <c r="E14648" s="1" t="s">
        <v>1106</v>
      </c>
    </row>
    <row r="14649" ht="15.75" customHeight="1">
      <c r="E14649" s="1" t="s">
        <v>1106</v>
      </c>
    </row>
    <row r="14650" ht="15.75" customHeight="1">
      <c r="E14650" s="1" t="s">
        <v>1106</v>
      </c>
    </row>
    <row r="14651" ht="15.75" customHeight="1">
      <c r="E14651" s="1" t="s">
        <v>1106</v>
      </c>
    </row>
    <row r="14652" ht="15.75" customHeight="1">
      <c r="E14652" s="1" t="s">
        <v>1106</v>
      </c>
    </row>
    <row r="14653" ht="15.75" customHeight="1">
      <c r="E14653" s="1" t="s">
        <v>1106</v>
      </c>
    </row>
    <row r="14654" ht="15.75" customHeight="1">
      <c r="E14654" s="1" t="s">
        <v>1106</v>
      </c>
    </row>
    <row r="14655" ht="15.75" customHeight="1">
      <c r="E14655" s="1" t="s">
        <v>1106</v>
      </c>
    </row>
    <row r="14656" ht="15.75" customHeight="1">
      <c r="E14656" s="1" t="s">
        <v>1106</v>
      </c>
    </row>
    <row r="14657" ht="15.75" customHeight="1">
      <c r="E14657" s="1" t="s">
        <v>1106</v>
      </c>
    </row>
    <row r="14658" ht="15.75" customHeight="1">
      <c r="E14658" s="1" t="s">
        <v>1106</v>
      </c>
    </row>
    <row r="14659" ht="15.75" customHeight="1">
      <c r="E14659" s="1" t="s">
        <v>1106</v>
      </c>
    </row>
    <row r="14660" ht="15.75" customHeight="1">
      <c r="E14660" s="1" t="s">
        <v>1106</v>
      </c>
    </row>
    <row r="14661" ht="15.75" customHeight="1">
      <c r="E14661" s="1" t="s">
        <v>1106</v>
      </c>
    </row>
    <row r="14662" ht="15.75" customHeight="1">
      <c r="E14662" s="1" t="s">
        <v>1106</v>
      </c>
    </row>
    <row r="14663" ht="15.75" customHeight="1">
      <c r="E14663" s="1" t="s">
        <v>1106</v>
      </c>
    </row>
    <row r="14664" ht="15.75" customHeight="1">
      <c r="E14664" s="1" t="s">
        <v>1106</v>
      </c>
    </row>
    <row r="14665" ht="15.75" customHeight="1">
      <c r="E14665" s="1" t="s">
        <v>1106</v>
      </c>
    </row>
    <row r="14666" ht="15.75" customHeight="1">
      <c r="E14666" s="1" t="s">
        <v>1106</v>
      </c>
    </row>
    <row r="14667" ht="15.75" customHeight="1">
      <c r="E14667" s="1" t="s">
        <v>1106</v>
      </c>
    </row>
    <row r="14668" ht="15.75" customHeight="1">
      <c r="E14668" s="1" t="s">
        <v>1106</v>
      </c>
    </row>
    <row r="14669" ht="15.75" customHeight="1">
      <c r="E14669" s="1" t="s">
        <v>1106</v>
      </c>
    </row>
    <row r="14670" ht="15.75" customHeight="1">
      <c r="E14670" s="1" t="s">
        <v>1106</v>
      </c>
    </row>
    <row r="14671" ht="15.75" customHeight="1">
      <c r="E14671" s="1" t="s">
        <v>1106</v>
      </c>
    </row>
    <row r="14672" ht="15.75" customHeight="1">
      <c r="E14672" s="1" t="s">
        <v>1106</v>
      </c>
    </row>
    <row r="14673" ht="15.75" customHeight="1">
      <c r="E14673" s="1" t="s">
        <v>1106</v>
      </c>
    </row>
    <row r="14674" ht="15.75" customHeight="1">
      <c r="E14674" s="1" t="s">
        <v>1106</v>
      </c>
    </row>
    <row r="14675" ht="15.75" customHeight="1">
      <c r="E14675" s="1" t="s">
        <v>1106</v>
      </c>
    </row>
    <row r="14676" ht="15.75" customHeight="1">
      <c r="E14676" s="1" t="s">
        <v>1106</v>
      </c>
    </row>
    <row r="14677" ht="15.75" customHeight="1">
      <c r="E14677" s="1" t="s">
        <v>1106</v>
      </c>
    </row>
    <row r="14678" ht="15.75" customHeight="1">
      <c r="E14678" s="1" t="s">
        <v>1106</v>
      </c>
    </row>
    <row r="14679" ht="15.75" customHeight="1">
      <c r="E14679" s="1" t="s">
        <v>1106</v>
      </c>
    </row>
    <row r="14680" ht="15.75" customHeight="1">
      <c r="E14680" s="1" t="s">
        <v>1106</v>
      </c>
    </row>
    <row r="14681" ht="15.75" customHeight="1">
      <c r="E14681" s="1" t="s">
        <v>1106</v>
      </c>
    </row>
    <row r="14682" ht="15.75" customHeight="1">
      <c r="E14682" s="1" t="s">
        <v>1106</v>
      </c>
    </row>
    <row r="14683" ht="15.75" customHeight="1">
      <c r="E14683" s="1" t="s">
        <v>1106</v>
      </c>
    </row>
    <row r="14684" ht="15.75" customHeight="1">
      <c r="E14684" s="1" t="s">
        <v>1106</v>
      </c>
    </row>
    <row r="14685" ht="15.75" customHeight="1">
      <c r="E14685" s="1" t="s">
        <v>1106</v>
      </c>
    </row>
    <row r="14686" ht="15.75" customHeight="1">
      <c r="E14686" s="1" t="s">
        <v>1106</v>
      </c>
    </row>
    <row r="14687" ht="15.75" customHeight="1">
      <c r="E14687" s="1" t="s">
        <v>1106</v>
      </c>
    </row>
    <row r="14688" ht="15.75" customHeight="1">
      <c r="E14688" s="1" t="s">
        <v>1106</v>
      </c>
    </row>
    <row r="14689" ht="15.75" customHeight="1">
      <c r="E14689" s="1" t="s">
        <v>1106</v>
      </c>
    </row>
    <row r="14690" ht="15.75" customHeight="1">
      <c r="E14690" s="1" t="s">
        <v>1106</v>
      </c>
    </row>
    <row r="14691" ht="15.75" customHeight="1">
      <c r="E14691" s="1" t="s">
        <v>1106</v>
      </c>
    </row>
    <row r="14692" ht="15.75" customHeight="1">
      <c r="E14692" s="1" t="s">
        <v>1106</v>
      </c>
    </row>
    <row r="14693" ht="15.75" customHeight="1">
      <c r="E14693" s="1" t="s">
        <v>1106</v>
      </c>
    </row>
    <row r="14694" ht="15.75" customHeight="1">
      <c r="E14694" s="1" t="s">
        <v>1106</v>
      </c>
    </row>
    <row r="14695" ht="15.75" customHeight="1">
      <c r="E14695" s="1" t="s">
        <v>1106</v>
      </c>
    </row>
    <row r="14696" ht="15.75" customHeight="1">
      <c r="E14696" s="1" t="s">
        <v>1106</v>
      </c>
    </row>
    <row r="14697" ht="15.75" customHeight="1">
      <c r="E14697" s="1" t="s">
        <v>1106</v>
      </c>
    </row>
    <row r="14698" ht="15.75" customHeight="1">
      <c r="E14698" s="1" t="s">
        <v>1106</v>
      </c>
    </row>
    <row r="14699" ht="15.75" customHeight="1">
      <c r="E14699" s="1" t="s">
        <v>1106</v>
      </c>
    </row>
    <row r="14700" ht="15.75" customHeight="1">
      <c r="E14700" s="1" t="s">
        <v>1106</v>
      </c>
    </row>
    <row r="14701" ht="15.75" customHeight="1">
      <c r="E14701" s="1" t="s">
        <v>1106</v>
      </c>
    </row>
    <row r="14702" ht="15.75" customHeight="1">
      <c r="E14702" s="1" t="s">
        <v>1106</v>
      </c>
    </row>
    <row r="14703" ht="15.75" customHeight="1">
      <c r="E14703" s="1" t="s">
        <v>1106</v>
      </c>
    </row>
    <row r="14704" ht="15.75" customHeight="1">
      <c r="E14704" s="1" t="s">
        <v>1106</v>
      </c>
    </row>
    <row r="14705" ht="15.75" customHeight="1">
      <c r="E14705" s="1" t="s">
        <v>1106</v>
      </c>
    </row>
    <row r="14706" ht="15.75" customHeight="1">
      <c r="E14706" s="1" t="s">
        <v>1106</v>
      </c>
    </row>
    <row r="14707" ht="15.75" customHeight="1">
      <c r="E14707" s="1" t="s">
        <v>1106</v>
      </c>
    </row>
    <row r="14708" ht="15.75" customHeight="1">
      <c r="E14708" s="1" t="s">
        <v>1106</v>
      </c>
    </row>
    <row r="14709" ht="15.75" customHeight="1">
      <c r="E14709" s="1" t="s">
        <v>1106</v>
      </c>
    </row>
    <row r="14710" ht="15.75" customHeight="1">
      <c r="E14710" s="1" t="s">
        <v>1106</v>
      </c>
    </row>
    <row r="14711" ht="15.75" customHeight="1">
      <c r="E14711" s="1" t="s">
        <v>1106</v>
      </c>
    </row>
    <row r="14712" ht="15.75" customHeight="1">
      <c r="E14712" s="1" t="s">
        <v>1106</v>
      </c>
    </row>
    <row r="14713" ht="15.75" customHeight="1">
      <c r="E14713" s="1" t="s">
        <v>1106</v>
      </c>
    </row>
    <row r="14714" ht="15.75" customHeight="1">
      <c r="E14714" s="1" t="s">
        <v>1106</v>
      </c>
    </row>
    <row r="14715" ht="15.75" customHeight="1">
      <c r="E14715" s="1" t="s">
        <v>1106</v>
      </c>
    </row>
    <row r="14716" ht="15.75" customHeight="1">
      <c r="E14716" s="1" t="s">
        <v>1106</v>
      </c>
    </row>
    <row r="14717" ht="15.75" customHeight="1">
      <c r="E14717" s="1" t="s">
        <v>1106</v>
      </c>
    </row>
    <row r="14718" ht="15.75" customHeight="1">
      <c r="E14718" s="1" t="s">
        <v>1106</v>
      </c>
    </row>
    <row r="14719" ht="15.75" customHeight="1">
      <c r="E14719" s="1" t="s">
        <v>1106</v>
      </c>
    </row>
    <row r="14720" ht="15.75" customHeight="1">
      <c r="E14720" s="1" t="s">
        <v>1106</v>
      </c>
    </row>
    <row r="14721" ht="15.75" customHeight="1">
      <c r="E14721" s="1" t="s">
        <v>1106</v>
      </c>
    </row>
    <row r="14722" ht="15.75" customHeight="1">
      <c r="E14722" s="1" t="s">
        <v>1106</v>
      </c>
    </row>
    <row r="14723" ht="15.75" customHeight="1">
      <c r="E14723" s="1" t="s">
        <v>1106</v>
      </c>
    </row>
    <row r="14724" ht="15.75" customHeight="1">
      <c r="E14724" s="1" t="s">
        <v>1106</v>
      </c>
    </row>
    <row r="14725" ht="15.75" customHeight="1">
      <c r="E14725" s="1" t="s">
        <v>1106</v>
      </c>
    </row>
    <row r="14726" ht="15.75" customHeight="1">
      <c r="E14726" s="1" t="s">
        <v>1106</v>
      </c>
    </row>
    <row r="14727" ht="15.75" customHeight="1">
      <c r="E14727" s="1" t="s">
        <v>1106</v>
      </c>
    </row>
    <row r="14728" ht="15.75" customHeight="1">
      <c r="E14728" s="1" t="s">
        <v>1106</v>
      </c>
    </row>
    <row r="14729" ht="15.75" customHeight="1">
      <c r="E14729" s="1" t="s">
        <v>1106</v>
      </c>
    </row>
    <row r="14730" ht="15.75" customHeight="1">
      <c r="E14730" s="1" t="s">
        <v>1106</v>
      </c>
    </row>
    <row r="14731" ht="15.75" customHeight="1">
      <c r="E14731" s="1" t="s">
        <v>1106</v>
      </c>
    </row>
    <row r="14732" ht="15.75" customHeight="1">
      <c r="E14732" s="1" t="s">
        <v>1106</v>
      </c>
    </row>
    <row r="14733" ht="15.75" customHeight="1">
      <c r="E14733" s="1" t="s">
        <v>1106</v>
      </c>
    </row>
    <row r="14734" ht="15.75" customHeight="1">
      <c r="E14734" s="1" t="s">
        <v>1106</v>
      </c>
    </row>
    <row r="14735" ht="15.75" customHeight="1">
      <c r="E14735" s="1" t="s">
        <v>1106</v>
      </c>
    </row>
    <row r="14736" ht="15.75" customHeight="1">
      <c r="E14736" s="1" t="s">
        <v>1106</v>
      </c>
    </row>
    <row r="14737" ht="15.75" customHeight="1">
      <c r="E14737" s="1" t="s">
        <v>1106</v>
      </c>
    </row>
    <row r="14738" ht="15.75" customHeight="1">
      <c r="E14738" s="1" t="s">
        <v>1106</v>
      </c>
    </row>
    <row r="14739" ht="15.75" customHeight="1">
      <c r="E14739" s="1" t="s">
        <v>1106</v>
      </c>
    </row>
    <row r="14740" ht="15.75" customHeight="1">
      <c r="E14740" s="1" t="s">
        <v>1106</v>
      </c>
    </row>
    <row r="14741" ht="15.75" customHeight="1">
      <c r="E14741" s="1" t="s">
        <v>1106</v>
      </c>
    </row>
    <row r="14742" ht="15.75" customHeight="1">
      <c r="E14742" s="1" t="s">
        <v>1106</v>
      </c>
    </row>
    <row r="14743" ht="15.75" customHeight="1">
      <c r="E14743" s="1" t="s">
        <v>1106</v>
      </c>
    </row>
    <row r="14744" ht="15.75" customHeight="1">
      <c r="E14744" s="1" t="s">
        <v>1106</v>
      </c>
    </row>
    <row r="14745" ht="15.75" customHeight="1">
      <c r="E14745" s="1" t="s">
        <v>1106</v>
      </c>
    </row>
    <row r="14746" ht="15.75" customHeight="1">
      <c r="E14746" s="1" t="s">
        <v>1106</v>
      </c>
    </row>
    <row r="14747" ht="15.75" customHeight="1">
      <c r="E14747" s="1" t="s">
        <v>1106</v>
      </c>
    </row>
    <row r="14748" ht="15.75" customHeight="1">
      <c r="E14748" s="1" t="s">
        <v>1106</v>
      </c>
    </row>
    <row r="14749" ht="15.75" customHeight="1">
      <c r="E14749" s="1" t="s">
        <v>1106</v>
      </c>
    </row>
    <row r="14750" ht="15.75" customHeight="1">
      <c r="E14750" s="1" t="s">
        <v>1106</v>
      </c>
    </row>
    <row r="14751" ht="15.75" customHeight="1">
      <c r="E14751" s="1" t="s">
        <v>1106</v>
      </c>
    </row>
    <row r="14752" ht="15.75" customHeight="1">
      <c r="E14752" s="1" t="s">
        <v>1106</v>
      </c>
    </row>
    <row r="14753" ht="15.75" customHeight="1">
      <c r="E14753" s="1" t="s">
        <v>1106</v>
      </c>
    </row>
    <row r="14754" ht="15.75" customHeight="1">
      <c r="E14754" s="1" t="s">
        <v>1106</v>
      </c>
    </row>
    <row r="14755" ht="15.75" customHeight="1">
      <c r="E14755" s="1" t="s">
        <v>1106</v>
      </c>
    </row>
    <row r="14756" ht="15.75" customHeight="1">
      <c r="E14756" s="1" t="s">
        <v>1106</v>
      </c>
    </row>
    <row r="14757" ht="15.75" customHeight="1">
      <c r="E14757" s="1" t="s">
        <v>1106</v>
      </c>
    </row>
    <row r="14758" ht="15.75" customHeight="1">
      <c r="E14758" s="1" t="s">
        <v>1106</v>
      </c>
    </row>
    <row r="14759" ht="15.75" customHeight="1">
      <c r="E14759" s="1" t="s">
        <v>1106</v>
      </c>
    </row>
    <row r="14760" ht="15.75" customHeight="1">
      <c r="E14760" s="1" t="s">
        <v>1106</v>
      </c>
    </row>
    <row r="14761" ht="15.75" customHeight="1">
      <c r="E14761" s="1" t="s">
        <v>1106</v>
      </c>
    </row>
    <row r="14762" ht="15.75" customHeight="1">
      <c r="E14762" s="1" t="s">
        <v>1106</v>
      </c>
    </row>
    <row r="14763" ht="15.75" customHeight="1">
      <c r="E14763" s="1" t="s">
        <v>1106</v>
      </c>
    </row>
    <row r="14764" ht="15.75" customHeight="1">
      <c r="E14764" s="1" t="s">
        <v>1106</v>
      </c>
    </row>
    <row r="14765" ht="15.75" customHeight="1">
      <c r="E14765" s="1" t="s">
        <v>1106</v>
      </c>
    </row>
    <row r="14766" ht="15.75" customHeight="1">
      <c r="E14766" s="1" t="s">
        <v>1106</v>
      </c>
    </row>
    <row r="14767" ht="15.75" customHeight="1">
      <c r="E14767" s="1" t="s">
        <v>1106</v>
      </c>
    </row>
    <row r="14768" ht="15.75" customHeight="1">
      <c r="E14768" s="1" t="s">
        <v>1106</v>
      </c>
    </row>
    <row r="14769" ht="15.75" customHeight="1">
      <c r="E14769" s="1" t="s">
        <v>1106</v>
      </c>
    </row>
    <row r="14770" ht="15.75" customHeight="1">
      <c r="E14770" s="1" t="s">
        <v>1106</v>
      </c>
    </row>
    <row r="14771" ht="15.75" customHeight="1">
      <c r="E14771" s="1" t="s">
        <v>1106</v>
      </c>
    </row>
    <row r="14772" ht="15.75" customHeight="1">
      <c r="E14772" s="1" t="s">
        <v>1106</v>
      </c>
    </row>
    <row r="14773" ht="15.75" customHeight="1">
      <c r="E14773" s="1" t="s">
        <v>1106</v>
      </c>
    </row>
    <row r="14774" ht="15.75" customHeight="1">
      <c r="E14774" s="1" t="s">
        <v>1106</v>
      </c>
    </row>
    <row r="14775" ht="15.75" customHeight="1">
      <c r="E14775" s="1" t="s">
        <v>1106</v>
      </c>
    </row>
    <row r="14776" ht="15.75" customHeight="1">
      <c r="E14776" s="1" t="s">
        <v>1106</v>
      </c>
    </row>
    <row r="14777" ht="15.75" customHeight="1">
      <c r="E14777" s="1" t="s">
        <v>1106</v>
      </c>
    </row>
    <row r="14778" ht="15.75" customHeight="1">
      <c r="E14778" s="1" t="s">
        <v>1106</v>
      </c>
    </row>
    <row r="14779" ht="15.75" customHeight="1">
      <c r="E14779" s="1" t="s">
        <v>1106</v>
      </c>
    </row>
    <row r="14780" ht="15.75" customHeight="1">
      <c r="E14780" s="1" t="s">
        <v>1106</v>
      </c>
    </row>
    <row r="14781" ht="15.75" customHeight="1">
      <c r="E14781" s="1" t="s">
        <v>1106</v>
      </c>
    </row>
    <row r="14782" ht="15.75" customHeight="1">
      <c r="E14782" s="1" t="s">
        <v>1106</v>
      </c>
    </row>
    <row r="14783" ht="15.75" customHeight="1">
      <c r="E14783" s="1" t="s">
        <v>1106</v>
      </c>
    </row>
    <row r="14784" ht="15.75" customHeight="1">
      <c r="E14784" s="1" t="s">
        <v>1106</v>
      </c>
    </row>
    <row r="14785" ht="15.75" customHeight="1">
      <c r="E14785" s="1" t="s">
        <v>1106</v>
      </c>
    </row>
    <row r="14786" ht="15.75" customHeight="1">
      <c r="E14786" s="1" t="s">
        <v>1106</v>
      </c>
    </row>
    <row r="14787" ht="15.75" customHeight="1">
      <c r="E14787" s="1" t="s">
        <v>1106</v>
      </c>
    </row>
    <row r="14788" ht="15.75" customHeight="1">
      <c r="E14788" s="1" t="s">
        <v>1106</v>
      </c>
    </row>
    <row r="14789" ht="15.75" customHeight="1">
      <c r="E14789" s="1" t="s">
        <v>1106</v>
      </c>
    </row>
    <row r="14790" ht="15.75" customHeight="1">
      <c r="E14790" s="1" t="s">
        <v>1106</v>
      </c>
    </row>
    <row r="14791" ht="15.75" customHeight="1">
      <c r="E14791" s="1" t="s">
        <v>1106</v>
      </c>
    </row>
    <row r="14792" ht="15.75" customHeight="1">
      <c r="E14792" s="1" t="s">
        <v>1106</v>
      </c>
    </row>
    <row r="14793" ht="15.75" customHeight="1">
      <c r="E14793" s="1" t="s">
        <v>1106</v>
      </c>
    </row>
    <row r="14794" ht="15.75" customHeight="1">
      <c r="E14794" s="1" t="s">
        <v>1106</v>
      </c>
    </row>
    <row r="14795" ht="15.75" customHeight="1">
      <c r="E14795" s="1" t="s">
        <v>1106</v>
      </c>
    </row>
    <row r="14796" ht="15.75" customHeight="1">
      <c r="E14796" s="1" t="s">
        <v>1106</v>
      </c>
    </row>
    <row r="14797" ht="15.75" customHeight="1">
      <c r="E14797" s="1" t="s">
        <v>1106</v>
      </c>
    </row>
    <row r="14798" ht="15.75" customHeight="1">
      <c r="E14798" s="1" t="s">
        <v>1106</v>
      </c>
    </row>
    <row r="14799" ht="15.75" customHeight="1">
      <c r="E14799" s="1" t="s">
        <v>1106</v>
      </c>
    </row>
    <row r="14800" ht="15.75" customHeight="1">
      <c r="E14800" s="1" t="s">
        <v>1106</v>
      </c>
    </row>
    <row r="14801" ht="15.75" customHeight="1">
      <c r="E14801" s="1" t="s">
        <v>1106</v>
      </c>
    </row>
    <row r="14802" ht="15.75" customHeight="1">
      <c r="E14802" s="1" t="s">
        <v>1106</v>
      </c>
    </row>
    <row r="14803" ht="15.75" customHeight="1">
      <c r="E14803" s="1" t="s">
        <v>1106</v>
      </c>
    </row>
    <row r="14804" ht="15.75" customHeight="1">
      <c r="E14804" s="1" t="s">
        <v>1106</v>
      </c>
    </row>
    <row r="14805" ht="15.75" customHeight="1">
      <c r="E14805" s="1" t="s">
        <v>1106</v>
      </c>
    </row>
    <row r="14806" ht="15.75" customHeight="1">
      <c r="E14806" s="1" t="s">
        <v>1106</v>
      </c>
    </row>
    <row r="14807" ht="15.75" customHeight="1">
      <c r="E14807" s="1" t="s">
        <v>1106</v>
      </c>
    </row>
    <row r="14808" ht="15.75" customHeight="1">
      <c r="E14808" s="1" t="s">
        <v>1106</v>
      </c>
    </row>
    <row r="14809" ht="15.75" customHeight="1">
      <c r="E14809" s="1" t="s">
        <v>1106</v>
      </c>
    </row>
    <row r="14810" ht="15.75" customHeight="1">
      <c r="E14810" s="1" t="s">
        <v>1106</v>
      </c>
    </row>
    <row r="14811" ht="15.75" customHeight="1">
      <c r="E14811" s="1" t="s">
        <v>1106</v>
      </c>
    </row>
    <row r="14812" ht="15.75" customHeight="1">
      <c r="E14812" s="1" t="s">
        <v>1106</v>
      </c>
    </row>
    <row r="14813" ht="15.75" customHeight="1">
      <c r="E14813" s="1" t="s">
        <v>1106</v>
      </c>
    </row>
    <row r="14814" ht="15.75" customHeight="1">
      <c r="E14814" s="1" t="s">
        <v>1106</v>
      </c>
    </row>
    <row r="14815" ht="15.75" customHeight="1">
      <c r="E14815" s="1" t="s">
        <v>1106</v>
      </c>
    </row>
    <row r="14816" ht="15.75" customHeight="1">
      <c r="E14816" s="1" t="s">
        <v>1106</v>
      </c>
    </row>
    <row r="14817" ht="15.75" customHeight="1">
      <c r="E14817" s="1" t="s">
        <v>1106</v>
      </c>
    </row>
    <row r="14818" ht="15.75" customHeight="1">
      <c r="E14818" s="1" t="s">
        <v>1106</v>
      </c>
    </row>
    <row r="14819" ht="15.75" customHeight="1">
      <c r="E14819" s="1" t="s">
        <v>1106</v>
      </c>
    </row>
    <row r="14820" ht="15.75" customHeight="1">
      <c r="E14820" s="1" t="s">
        <v>1106</v>
      </c>
    </row>
    <row r="14821" ht="15.75" customHeight="1">
      <c r="E14821" s="1" t="s">
        <v>1106</v>
      </c>
    </row>
    <row r="14822" ht="15.75" customHeight="1">
      <c r="E14822" s="1" t="s">
        <v>1106</v>
      </c>
    </row>
    <row r="14823" ht="15.75" customHeight="1">
      <c r="E14823" s="1" t="s">
        <v>1106</v>
      </c>
    </row>
    <row r="14824" ht="15.75" customHeight="1">
      <c r="E14824" s="1" t="s">
        <v>1106</v>
      </c>
    </row>
    <row r="14825" ht="15.75" customHeight="1">
      <c r="E14825" s="1" t="s">
        <v>1106</v>
      </c>
    </row>
    <row r="14826" ht="15.75" customHeight="1">
      <c r="E14826" s="1" t="s">
        <v>1106</v>
      </c>
    </row>
    <row r="14827" ht="15.75" customHeight="1">
      <c r="E14827" s="1" t="s">
        <v>1106</v>
      </c>
    </row>
    <row r="14828" ht="15.75" customHeight="1">
      <c r="E14828" s="1" t="s">
        <v>1106</v>
      </c>
    </row>
    <row r="14829" ht="15.75" customHeight="1">
      <c r="E14829" s="1" t="s">
        <v>1106</v>
      </c>
    </row>
    <row r="14830" ht="15.75" customHeight="1">
      <c r="E14830" s="1" t="s">
        <v>1106</v>
      </c>
    </row>
    <row r="14831" ht="15.75" customHeight="1">
      <c r="E14831" s="1" t="s">
        <v>1106</v>
      </c>
    </row>
    <row r="14832" ht="15.75" customHeight="1">
      <c r="E14832" s="1" t="s">
        <v>1106</v>
      </c>
    </row>
    <row r="14833" ht="15.75" customHeight="1">
      <c r="E14833" s="1" t="s">
        <v>1106</v>
      </c>
    </row>
    <row r="14834" ht="15.75" customHeight="1">
      <c r="E14834" s="1" t="s">
        <v>1106</v>
      </c>
    </row>
    <row r="14835" ht="15.75" customHeight="1">
      <c r="E14835" s="1" t="s">
        <v>1106</v>
      </c>
    </row>
    <row r="14836" ht="15.75" customHeight="1">
      <c r="E14836" s="1" t="s">
        <v>1106</v>
      </c>
    </row>
    <row r="14837" ht="15.75" customHeight="1">
      <c r="E14837" s="1" t="s">
        <v>1106</v>
      </c>
    </row>
    <row r="14838" ht="15.75" customHeight="1">
      <c r="E14838" s="1" t="s">
        <v>1106</v>
      </c>
    </row>
    <row r="14839" ht="15.75" customHeight="1">
      <c r="E14839" s="1" t="s">
        <v>1106</v>
      </c>
    </row>
    <row r="14840" ht="15.75" customHeight="1">
      <c r="E14840" s="1" t="s">
        <v>1106</v>
      </c>
    </row>
    <row r="14841" ht="15.75" customHeight="1">
      <c r="E14841" s="1" t="s">
        <v>1106</v>
      </c>
    </row>
    <row r="14842" ht="15.75" customHeight="1">
      <c r="E14842" s="1" t="s">
        <v>1106</v>
      </c>
    </row>
    <row r="14843" ht="15.75" customHeight="1">
      <c r="E14843" s="1" t="s">
        <v>1106</v>
      </c>
    </row>
    <row r="14844" ht="15.75" customHeight="1">
      <c r="E14844" s="1" t="s">
        <v>1106</v>
      </c>
    </row>
    <row r="14845" ht="15.75" customHeight="1">
      <c r="E14845" s="1" t="s">
        <v>1106</v>
      </c>
    </row>
    <row r="14846" ht="15.75" customHeight="1">
      <c r="E14846" s="1" t="s">
        <v>1106</v>
      </c>
    </row>
    <row r="14847" ht="15.75" customHeight="1">
      <c r="E14847" s="1" t="s">
        <v>1106</v>
      </c>
    </row>
    <row r="14848" ht="15.75" customHeight="1">
      <c r="E14848" s="1" t="s">
        <v>1106</v>
      </c>
    </row>
    <row r="14849" ht="15.75" customHeight="1">
      <c r="E14849" s="1" t="s">
        <v>1106</v>
      </c>
    </row>
    <row r="14850" ht="15.75" customHeight="1">
      <c r="E14850" s="1" t="s">
        <v>1106</v>
      </c>
    </row>
    <row r="14851" ht="15.75" customHeight="1">
      <c r="E14851" s="1" t="s">
        <v>1106</v>
      </c>
    </row>
    <row r="14852" ht="15.75" customHeight="1">
      <c r="E14852" s="1" t="s">
        <v>1106</v>
      </c>
    </row>
    <row r="14853" ht="15.75" customHeight="1">
      <c r="E14853" s="1" t="s">
        <v>1106</v>
      </c>
    </row>
    <row r="14854" ht="15.75" customHeight="1">
      <c r="E14854" s="1" t="s">
        <v>1106</v>
      </c>
    </row>
    <row r="14855" ht="15.75" customHeight="1">
      <c r="E14855" s="1" t="s">
        <v>1106</v>
      </c>
    </row>
    <row r="14856" ht="15.75" customHeight="1">
      <c r="E14856" s="1" t="s">
        <v>1106</v>
      </c>
    </row>
    <row r="14857" ht="15.75" customHeight="1">
      <c r="E14857" s="1" t="s">
        <v>1106</v>
      </c>
    </row>
    <row r="14858" ht="15.75" customHeight="1">
      <c r="E14858" s="1" t="s">
        <v>1106</v>
      </c>
    </row>
    <row r="14859" ht="15.75" customHeight="1">
      <c r="E14859" s="1" t="s">
        <v>1106</v>
      </c>
    </row>
    <row r="14860" ht="15.75" customHeight="1">
      <c r="E14860" s="1" t="s">
        <v>1106</v>
      </c>
    </row>
    <row r="14861" ht="15.75" customHeight="1">
      <c r="E14861" s="1" t="s">
        <v>1106</v>
      </c>
    </row>
    <row r="14862" ht="15.75" customHeight="1">
      <c r="E14862" s="1" t="s">
        <v>1106</v>
      </c>
    </row>
    <row r="14863" ht="15.75" customHeight="1">
      <c r="E14863" s="1" t="s">
        <v>1106</v>
      </c>
    </row>
    <row r="14864" ht="15.75" customHeight="1">
      <c r="E14864" s="1" t="s">
        <v>1106</v>
      </c>
    </row>
    <row r="14865" ht="15.75" customHeight="1">
      <c r="E14865" s="1" t="s">
        <v>1106</v>
      </c>
    </row>
    <row r="14866" ht="15.75" customHeight="1">
      <c r="E14866" s="1" t="s">
        <v>1106</v>
      </c>
    </row>
    <row r="14867" ht="15.75" customHeight="1">
      <c r="E14867" s="1" t="s">
        <v>1106</v>
      </c>
    </row>
    <row r="14868" ht="15.75" customHeight="1">
      <c r="E14868" s="1" t="s">
        <v>1106</v>
      </c>
    </row>
    <row r="14869" ht="15.75" customHeight="1">
      <c r="E14869" s="1" t="s">
        <v>1106</v>
      </c>
    </row>
    <row r="14870" ht="15.75" customHeight="1">
      <c r="E14870" s="1" t="s">
        <v>1106</v>
      </c>
    </row>
    <row r="14871" ht="15.75" customHeight="1">
      <c r="E14871" s="1" t="s">
        <v>1106</v>
      </c>
    </row>
    <row r="14872" ht="15.75" customHeight="1">
      <c r="E14872" s="1" t="s">
        <v>1106</v>
      </c>
    </row>
    <row r="14873" ht="15.75" customHeight="1">
      <c r="E14873" s="1" t="s">
        <v>1106</v>
      </c>
    </row>
    <row r="14874" ht="15.75" customHeight="1">
      <c r="E14874" s="1" t="s">
        <v>1106</v>
      </c>
    </row>
    <row r="14875" ht="15.75" customHeight="1">
      <c r="E14875" s="1" t="s">
        <v>1106</v>
      </c>
    </row>
    <row r="14876" ht="15.75" customHeight="1">
      <c r="E14876" s="1" t="s">
        <v>1106</v>
      </c>
    </row>
    <row r="14877" ht="15.75" customHeight="1">
      <c r="E14877" s="1" t="s">
        <v>1106</v>
      </c>
    </row>
    <row r="14878" ht="15.75" customHeight="1">
      <c r="E14878" s="1" t="s">
        <v>1106</v>
      </c>
    </row>
    <row r="14879" ht="15.75" customHeight="1">
      <c r="E14879" s="1" t="s">
        <v>1106</v>
      </c>
    </row>
    <row r="14880" ht="15.75" customHeight="1">
      <c r="E14880" s="1" t="s">
        <v>1106</v>
      </c>
    </row>
    <row r="14881" ht="15.75" customHeight="1">
      <c r="E14881" s="1" t="s">
        <v>1106</v>
      </c>
    </row>
    <row r="14882" ht="15.75" customHeight="1">
      <c r="E14882" s="1" t="s">
        <v>1106</v>
      </c>
    </row>
    <row r="14883" ht="15.75" customHeight="1">
      <c r="E14883" s="1" t="s">
        <v>1106</v>
      </c>
    </row>
    <row r="14884" ht="15.75" customHeight="1">
      <c r="E14884" s="1" t="s">
        <v>1106</v>
      </c>
    </row>
    <row r="14885" ht="15.75" customHeight="1">
      <c r="E14885" s="1" t="s">
        <v>1106</v>
      </c>
    </row>
    <row r="14886" ht="15.75" customHeight="1">
      <c r="E14886" s="1" t="s">
        <v>1106</v>
      </c>
    </row>
    <row r="14887" ht="15.75" customHeight="1">
      <c r="E14887" s="1" t="s">
        <v>1106</v>
      </c>
    </row>
    <row r="14888" ht="15.75" customHeight="1">
      <c r="E14888" s="1" t="s">
        <v>1106</v>
      </c>
    </row>
    <row r="14889" ht="15.75" customHeight="1">
      <c r="E14889" s="1" t="s">
        <v>1106</v>
      </c>
    </row>
    <row r="14890" ht="15.75" customHeight="1">
      <c r="E14890" s="1" t="s">
        <v>1106</v>
      </c>
    </row>
    <row r="14891" ht="15.75" customHeight="1">
      <c r="E14891" s="1" t="s">
        <v>1106</v>
      </c>
    </row>
    <row r="14892" ht="15.75" customHeight="1">
      <c r="E14892" s="1" t="s">
        <v>1106</v>
      </c>
    </row>
    <row r="14893" ht="15.75" customHeight="1">
      <c r="E14893" s="1" t="s">
        <v>1106</v>
      </c>
    </row>
    <row r="14894" ht="15.75" customHeight="1">
      <c r="E14894" s="1" t="s">
        <v>1106</v>
      </c>
    </row>
    <row r="14895" ht="15.75" customHeight="1">
      <c r="E14895" s="1" t="s">
        <v>1106</v>
      </c>
    </row>
    <row r="14896" ht="15.75" customHeight="1">
      <c r="E14896" s="1" t="s">
        <v>1106</v>
      </c>
    </row>
    <row r="14897" ht="15.75" customHeight="1">
      <c r="E14897" s="1" t="s">
        <v>1106</v>
      </c>
    </row>
    <row r="14898" ht="15.75" customHeight="1">
      <c r="E14898" s="1" t="s">
        <v>1106</v>
      </c>
    </row>
    <row r="14899" ht="15.75" customHeight="1">
      <c r="E14899" s="1" t="s">
        <v>1106</v>
      </c>
    </row>
    <row r="14900" ht="15.75" customHeight="1">
      <c r="E14900" s="1" t="s">
        <v>1106</v>
      </c>
    </row>
    <row r="14901" ht="15.75" customHeight="1">
      <c r="E14901" s="1" t="s">
        <v>1106</v>
      </c>
    </row>
    <row r="14902" ht="15.75" customHeight="1">
      <c r="E14902" s="1" t="s">
        <v>1106</v>
      </c>
    </row>
    <row r="14903" ht="15.75" customHeight="1">
      <c r="E14903" s="1" t="s">
        <v>1106</v>
      </c>
    </row>
    <row r="14904" ht="15.75" customHeight="1">
      <c r="E14904" s="1" t="s">
        <v>1106</v>
      </c>
    </row>
    <row r="14905" ht="15.75" customHeight="1">
      <c r="E14905" s="1" t="s">
        <v>1106</v>
      </c>
    </row>
    <row r="14906" ht="15.75" customHeight="1">
      <c r="E14906" s="1" t="s">
        <v>1106</v>
      </c>
    </row>
    <row r="14907" ht="15.75" customHeight="1">
      <c r="E14907" s="1" t="s">
        <v>1106</v>
      </c>
    </row>
    <row r="14908" ht="15.75" customHeight="1">
      <c r="E14908" s="1" t="s">
        <v>1106</v>
      </c>
    </row>
    <row r="14909" ht="15.75" customHeight="1">
      <c r="E14909" s="1" t="s">
        <v>1106</v>
      </c>
    </row>
    <row r="14910" ht="15.75" customHeight="1">
      <c r="E14910" s="1" t="s">
        <v>1106</v>
      </c>
    </row>
    <row r="14911" ht="15.75" customHeight="1">
      <c r="E14911" s="1" t="s">
        <v>1106</v>
      </c>
    </row>
    <row r="14912" ht="15.75" customHeight="1">
      <c r="E14912" s="1" t="s">
        <v>1106</v>
      </c>
    </row>
    <row r="14913" ht="15.75" customHeight="1">
      <c r="E14913" s="1" t="s">
        <v>1106</v>
      </c>
    </row>
    <row r="14914" ht="15.75" customHeight="1">
      <c r="E14914" s="1" t="s">
        <v>1106</v>
      </c>
    </row>
    <row r="14915" ht="15.75" customHeight="1">
      <c r="E14915" s="1" t="s">
        <v>1106</v>
      </c>
    </row>
    <row r="14916" ht="15.75" customHeight="1">
      <c r="E14916" s="1" t="s">
        <v>1106</v>
      </c>
    </row>
    <row r="14917" ht="15.75" customHeight="1">
      <c r="E14917" s="1" t="s">
        <v>1106</v>
      </c>
    </row>
    <row r="14918" ht="15.75" customHeight="1">
      <c r="E14918" s="1" t="s">
        <v>1106</v>
      </c>
    </row>
    <row r="14919" ht="15.75" customHeight="1">
      <c r="E14919" s="1" t="s">
        <v>1106</v>
      </c>
    </row>
    <row r="14920" ht="15.75" customHeight="1">
      <c r="E14920" s="1" t="s">
        <v>1106</v>
      </c>
    </row>
    <row r="14921" ht="15.75" customHeight="1">
      <c r="E14921" s="1" t="s">
        <v>1106</v>
      </c>
    </row>
    <row r="14922" ht="15.75" customHeight="1">
      <c r="E14922" s="1" t="s">
        <v>1106</v>
      </c>
    </row>
    <row r="14923" ht="15.75" customHeight="1">
      <c r="E14923" s="1" t="s">
        <v>1106</v>
      </c>
    </row>
    <row r="14924" ht="15.75" customHeight="1">
      <c r="E14924" s="1" t="s">
        <v>1106</v>
      </c>
    </row>
    <row r="14925" ht="15.75" customHeight="1">
      <c r="E14925" s="1" t="s">
        <v>1106</v>
      </c>
    </row>
    <row r="14926" ht="15.75" customHeight="1">
      <c r="E14926" s="1" t="s">
        <v>1106</v>
      </c>
    </row>
    <row r="14927" ht="15.75" customHeight="1">
      <c r="E14927" s="1" t="s">
        <v>1106</v>
      </c>
    </row>
    <row r="14928" ht="15.75" customHeight="1">
      <c r="E14928" s="1" t="s">
        <v>1106</v>
      </c>
    </row>
    <row r="14929" ht="15.75" customHeight="1">
      <c r="E14929" s="1" t="s">
        <v>1106</v>
      </c>
    </row>
    <row r="14930" ht="15.75" customHeight="1">
      <c r="E14930" s="1" t="s">
        <v>1106</v>
      </c>
    </row>
    <row r="14931" ht="15.75" customHeight="1">
      <c r="E14931" s="1" t="s">
        <v>1106</v>
      </c>
    </row>
    <row r="14932" ht="15.75" customHeight="1">
      <c r="E14932" s="1" t="s">
        <v>1106</v>
      </c>
    </row>
    <row r="14933" ht="15.75" customHeight="1">
      <c r="E14933" s="1" t="s">
        <v>1106</v>
      </c>
    </row>
    <row r="14934" ht="15.75" customHeight="1">
      <c r="E14934" s="1" t="s">
        <v>1106</v>
      </c>
    </row>
    <row r="14935" ht="15.75" customHeight="1">
      <c r="E14935" s="1" t="s">
        <v>1106</v>
      </c>
    </row>
    <row r="14936" ht="15.75" customHeight="1">
      <c r="E14936" s="1" t="s">
        <v>1106</v>
      </c>
    </row>
    <row r="14937" ht="15.75" customHeight="1">
      <c r="E14937" s="1" t="s">
        <v>1106</v>
      </c>
    </row>
    <row r="14938" ht="15.75" customHeight="1">
      <c r="E14938" s="1" t="s">
        <v>1106</v>
      </c>
    </row>
    <row r="14939" ht="15.75" customHeight="1">
      <c r="E14939" s="1" t="s">
        <v>1106</v>
      </c>
    </row>
    <row r="14940" ht="15.75" customHeight="1">
      <c r="E14940" s="1" t="s">
        <v>1106</v>
      </c>
    </row>
    <row r="14941" ht="15.75" customHeight="1">
      <c r="E14941" s="1" t="s">
        <v>1106</v>
      </c>
    </row>
    <row r="14942" ht="15.75" customHeight="1">
      <c r="E14942" s="1" t="s">
        <v>1106</v>
      </c>
    </row>
    <row r="14943" ht="15.75" customHeight="1">
      <c r="E14943" s="1" t="s">
        <v>1106</v>
      </c>
    </row>
    <row r="14944" ht="15.75" customHeight="1">
      <c r="E14944" s="1" t="s">
        <v>1106</v>
      </c>
    </row>
    <row r="14945" ht="15.75" customHeight="1">
      <c r="E14945" s="1" t="s">
        <v>1106</v>
      </c>
    </row>
    <row r="14946" ht="15.75" customHeight="1">
      <c r="E14946" s="1" t="s">
        <v>1106</v>
      </c>
    </row>
    <row r="14947" ht="15.75" customHeight="1">
      <c r="E14947" s="1" t="s">
        <v>1106</v>
      </c>
    </row>
    <row r="14948" ht="15.75" customHeight="1">
      <c r="E14948" s="1" t="s">
        <v>1106</v>
      </c>
    </row>
    <row r="14949" ht="15.75" customHeight="1">
      <c r="E14949" s="1" t="s">
        <v>1106</v>
      </c>
    </row>
    <row r="14950" ht="15.75" customHeight="1">
      <c r="E14950" s="1" t="s">
        <v>1106</v>
      </c>
    </row>
    <row r="14951" ht="15.75" customHeight="1">
      <c r="E14951" s="1" t="s">
        <v>1106</v>
      </c>
    </row>
    <row r="14952" ht="15.75" customHeight="1">
      <c r="E14952" s="1" t="s">
        <v>1106</v>
      </c>
    </row>
    <row r="14953" ht="15.75" customHeight="1">
      <c r="E14953" s="1" t="s">
        <v>1106</v>
      </c>
    </row>
    <row r="14954" ht="15.75" customHeight="1">
      <c r="E14954" s="1" t="s">
        <v>1106</v>
      </c>
    </row>
    <row r="14955" ht="15.75" customHeight="1">
      <c r="E14955" s="1" t="s">
        <v>1106</v>
      </c>
    </row>
    <row r="14956" ht="15.75" customHeight="1">
      <c r="E14956" s="1" t="s">
        <v>1106</v>
      </c>
    </row>
    <row r="14957" ht="15.75" customHeight="1">
      <c r="E14957" s="1" t="s">
        <v>1106</v>
      </c>
    </row>
    <row r="14958" ht="15.75" customHeight="1">
      <c r="E14958" s="1" t="s">
        <v>1106</v>
      </c>
    </row>
    <row r="14959" ht="15.75" customHeight="1">
      <c r="E14959" s="1" t="s">
        <v>1106</v>
      </c>
    </row>
    <row r="14960" ht="15.75" customHeight="1">
      <c r="E14960" s="1" t="s">
        <v>1106</v>
      </c>
    </row>
    <row r="14961" ht="15.75" customHeight="1">
      <c r="E14961" s="1" t="s">
        <v>1106</v>
      </c>
    </row>
    <row r="14962" ht="15.75" customHeight="1">
      <c r="E14962" s="1" t="s">
        <v>1106</v>
      </c>
    </row>
    <row r="14963" ht="15.75" customHeight="1">
      <c r="E14963" s="1" t="s">
        <v>1106</v>
      </c>
    </row>
    <row r="14964" ht="15.75" customHeight="1">
      <c r="E14964" s="1" t="s">
        <v>1106</v>
      </c>
    </row>
    <row r="14965" ht="15.75" customHeight="1">
      <c r="E14965" s="1" t="s">
        <v>1106</v>
      </c>
    </row>
    <row r="14966" ht="15.75" customHeight="1">
      <c r="E14966" s="1" t="s">
        <v>1106</v>
      </c>
    </row>
    <row r="14967" ht="15.75" customHeight="1">
      <c r="E14967" s="1" t="s">
        <v>1106</v>
      </c>
    </row>
    <row r="14968" ht="15.75" customHeight="1">
      <c r="E14968" s="1" t="s">
        <v>1106</v>
      </c>
    </row>
    <row r="14969" ht="15.75" customHeight="1">
      <c r="E14969" s="1" t="s">
        <v>1106</v>
      </c>
    </row>
    <row r="14970" ht="15.75" customHeight="1">
      <c r="E14970" s="1" t="s">
        <v>1106</v>
      </c>
    </row>
    <row r="14971" ht="15.75" customHeight="1">
      <c r="E14971" s="1" t="s">
        <v>1106</v>
      </c>
    </row>
    <row r="14972" ht="15.75" customHeight="1">
      <c r="E14972" s="1" t="s">
        <v>1106</v>
      </c>
    </row>
    <row r="14973" ht="15.75" customHeight="1">
      <c r="E14973" s="1" t="s">
        <v>1106</v>
      </c>
    </row>
    <row r="14974" ht="15.75" customHeight="1">
      <c r="E14974" s="1" t="s">
        <v>1106</v>
      </c>
    </row>
    <row r="14975" ht="15.75" customHeight="1">
      <c r="E14975" s="1" t="s">
        <v>1106</v>
      </c>
    </row>
    <row r="14976" ht="15.75" customHeight="1">
      <c r="E14976" s="1" t="s">
        <v>1106</v>
      </c>
    </row>
    <row r="14977" ht="15.75" customHeight="1">
      <c r="E14977" s="1" t="s">
        <v>1106</v>
      </c>
    </row>
    <row r="14978" ht="15.75" customHeight="1">
      <c r="E14978" s="1" t="s">
        <v>1106</v>
      </c>
    </row>
    <row r="14979" ht="15.75" customHeight="1">
      <c r="E14979" s="1" t="s">
        <v>1106</v>
      </c>
    </row>
    <row r="14980" ht="15.75" customHeight="1">
      <c r="E14980" s="1" t="s">
        <v>1106</v>
      </c>
    </row>
    <row r="14981" ht="15.75" customHeight="1">
      <c r="E14981" s="1" t="s">
        <v>1106</v>
      </c>
    </row>
    <row r="14982" ht="15.75" customHeight="1">
      <c r="E14982" s="1" t="s">
        <v>1106</v>
      </c>
    </row>
    <row r="14983" ht="15.75" customHeight="1">
      <c r="E14983" s="1" t="s">
        <v>1106</v>
      </c>
    </row>
    <row r="14984" ht="15.75" customHeight="1">
      <c r="E14984" s="1" t="s">
        <v>1106</v>
      </c>
    </row>
    <row r="14985" ht="15.75" customHeight="1">
      <c r="E14985" s="1" t="s">
        <v>1106</v>
      </c>
    </row>
    <row r="14986" ht="15.75" customHeight="1">
      <c r="E14986" s="1" t="s">
        <v>1106</v>
      </c>
    </row>
    <row r="14987" ht="15.75" customHeight="1">
      <c r="E14987" s="1" t="s">
        <v>1106</v>
      </c>
    </row>
    <row r="14988" ht="15.75" customHeight="1">
      <c r="E14988" s="1" t="s">
        <v>1106</v>
      </c>
    </row>
    <row r="14989" ht="15.75" customHeight="1">
      <c r="E14989" s="1" t="s">
        <v>1106</v>
      </c>
    </row>
    <row r="14990" ht="15.75" customHeight="1">
      <c r="E14990" s="1" t="s">
        <v>1106</v>
      </c>
    </row>
    <row r="14991" ht="15.75" customHeight="1">
      <c r="E14991" s="1" t="s">
        <v>1106</v>
      </c>
    </row>
    <row r="14992" ht="15.75" customHeight="1">
      <c r="E14992" s="1" t="s">
        <v>1106</v>
      </c>
    </row>
    <row r="14993" ht="15.75" customHeight="1">
      <c r="E14993" s="1" t="s">
        <v>1106</v>
      </c>
    </row>
    <row r="14994" ht="15.75" customHeight="1">
      <c r="E14994" s="1" t="s">
        <v>1106</v>
      </c>
    </row>
    <row r="14995" ht="15.75" customHeight="1">
      <c r="E14995" s="1" t="s">
        <v>1106</v>
      </c>
    </row>
    <row r="14996" ht="15.75" customHeight="1">
      <c r="E14996" s="1" t="s">
        <v>1106</v>
      </c>
    </row>
    <row r="14997" ht="15.75" customHeight="1">
      <c r="E14997" s="1" t="s">
        <v>1106</v>
      </c>
    </row>
    <row r="14998" ht="15.75" customHeight="1">
      <c r="E14998" s="1" t="s">
        <v>1106</v>
      </c>
    </row>
    <row r="14999" ht="15.75" customHeight="1">
      <c r="E14999" s="1" t="s">
        <v>1106</v>
      </c>
    </row>
    <row r="15000" ht="15.75" customHeight="1">
      <c r="E15000" s="1" t="s">
        <v>1106</v>
      </c>
    </row>
    <row r="15001" ht="15.75" customHeight="1">
      <c r="E15001" s="1" t="s">
        <v>1106</v>
      </c>
    </row>
    <row r="15002" ht="15.75" customHeight="1">
      <c r="E15002" s="1" t="s">
        <v>1106</v>
      </c>
    </row>
    <row r="15003" ht="15.75" customHeight="1">
      <c r="E15003" s="1" t="s">
        <v>1106</v>
      </c>
    </row>
    <row r="15004" ht="15.75" customHeight="1">
      <c r="E15004" s="1" t="s">
        <v>1106</v>
      </c>
    </row>
    <row r="15005" ht="15.75" customHeight="1">
      <c r="E15005" s="1" t="s">
        <v>1106</v>
      </c>
    </row>
    <row r="15006" ht="15.75" customHeight="1">
      <c r="E15006" s="1" t="s">
        <v>1106</v>
      </c>
    </row>
    <row r="15007" ht="15.75" customHeight="1">
      <c r="E15007" s="1" t="s">
        <v>1106</v>
      </c>
    </row>
    <row r="15008" ht="15.75" customHeight="1">
      <c r="E15008" s="1" t="s">
        <v>1106</v>
      </c>
    </row>
    <row r="15009" ht="15.75" customHeight="1">
      <c r="E15009" s="1" t="s">
        <v>1106</v>
      </c>
    </row>
    <row r="15010" ht="15.75" customHeight="1">
      <c r="E15010" s="1" t="s">
        <v>1106</v>
      </c>
    </row>
    <row r="15011" ht="15.75" customHeight="1">
      <c r="E15011" s="1" t="s">
        <v>1106</v>
      </c>
    </row>
    <row r="15012" ht="15.75" customHeight="1">
      <c r="E15012" s="1" t="s">
        <v>1106</v>
      </c>
    </row>
    <row r="15013" ht="15.75" customHeight="1">
      <c r="E15013" s="1" t="s">
        <v>1106</v>
      </c>
    </row>
    <row r="15014" ht="15.75" customHeight="1">
      <c r="E15014" s="1" t="s">
        <v>1106</v>
      </c>
    </row>
    <row r="15015" ht="15.75" customHeight="1">
      <c r="E15015" s="1" t="s">
        <v>1106</v>
      </c>
    </row>
    <row r="15016" ht="15.75" customHeight="1">
      <c r="E15016" s="1" t="s">
        <v>1106</v>
      </c>
    </row>
    <row r="15017" ht="15.75" customHeight="1">
      <c r="E15017" s="1" t="s">
        <v>1106</v>
      </c>
    </row>
    <row r="15018" ht="15.75" customHeight="1">
      <c r="E15018" s="1" t="s">
        <v>1106</v>
      </c>
    </row>
    <row r="15019" ht="15.75" customHeight="1">
      <c r="E15019" s="1" t="s">
        <v>1106</v>
      </c>
    </row>
    <row r="15020" ht="15.75" customHeight="1">
      <c r="E15020" s="1" t="s">
        <v>1106</v>
      </c>
    </row>
    <row r="15021" ht="15.75" customHeight="1">
      <c r="E15021" s="1" t="s">
        <v>1106</v>
      </c>
    </row>
    <row r="15022" ht="15.75" customHeight="1">
      <c r="E15022" s="1" t="s">
        <v>1106</v>
      </c>
    </row>
    <row r="15023" ht="15.75" customHeight="1">
      <c r="E15023" s="1" t="s">
        <v>1106</v>
      </c>
    </row>
    <row r="15024" ht="15.75" customHeight="1">
      <c r="E15024" s="1" t="s">
        <v>1106</v>
      </c>
    </row>
    <row r="15025" ht="15.75" customHeight="1">
      <c r="E15025" s="1" t="s">
        <v>1106</v>
      </c>
    </row>
    <row r="15026" ht="15.75" customHeight="1">
      <c r="E15026" s="1" t="s">
        <v>1106</v>
      </c>
    </row>
    <row r="15027" ht="15.75" customHeight="1">
      <c r="E15027" s="1" t="s">
        <v>1106</v>
      </c>
    </row>
    <row r="15028" ht="15.75" customHeight="1">
      <c r="E15028" s="1" t="s">
        <v>1106</v>
      </c>
    </row>
    <row r="15029" ht="15.75" customHeight="1">
      <c r="E15029" s="1" t="s">
        <v>1106</v>
      </c>
    </row>
    <row r="15030" ht="15.75" customHeight="1">
      <c r="E15030" s="1" t="s">
        <v>1106</v>
      </c>
    </row>
    <row r="15031" ht="15.75" customHeight="1">
      <c r="E15031" s="1" t="s">
        <v>1106</v>
      </c>
    </row>
    <row r="15032" ht="15.75" customHeight="1">
      <c r="E15032" s="1" t="s">
        <v>1106</v>
      </c>
    </row>
    <row r="15033" ht="15.75" customHeight="1">
      <c r="E15033" s="1" t="s">
        <v>1106</v>
      </c>
    </row>
    <row r="15034" ht="15.75" customHeight="1">
      <c r="E15034" s="1" t="s">
        <v>1106</v>
      </c>
    </row>
    <row r="15035" ht="15.75" customHeight="1">
      <c r="E15035" s="1" t="s">
        <v>1106</v>
      </c>
    </row>
    <row r="15036" ht="15.75" customHeight="1">
      <c r="E15036" s="1" t="s">
        <v>1106</v>
      </c>
    </row>
    <row r="15037" ht="15.75" customHeight="1">
      <c r="E15037" s="1" t="s">
        <v>1106</v>
      </c>
    </row>
    <row r="15038" ht="15.75" customHeight="1">
      <c r="E15038" s="1" t="s">
        <v>1106</v>
      </c>
    </row>
    <row r="15039" ht="15.75" customHeight="1">
      <c r="E15039" s="1" t="s">
        <v>1106</v>
      </c>
    </row>
    <row r="15040" ht="15.75" customHeight="1">
      <c r="E15040" s="1" t="s">
        <v>1106</v>
      </c>
    </row>
    <row r="15041" ht="15.75" customHeight="1">
      <c r="E15041" s="1" t="s">
        <v>1106</v>
      </c>
    </row>
    <row r="15042" ht="15.75" customHeight="1">
      <c r="E15042" s="1" t="s">
        <v>1106</v>
      </c>
    </row>
    <row r="15043" ht="15.75" customHeight="1">
      <c r="E15043" s="1" t="s">
        <v>1106</v>
      </c>
    </row>
    <row r="15044" ht="15.75" customHeight="1">
      <c r="E15044" s="1" t="s">
        <v>1106</v>
      </c>
    </row>
    <row r="15045" ht="15.75" customHeight="1">
      <c r="E15045" s="1" t="s">
        <v>1106</v>
      </c>
    </row>
    <row r="15046" ht="15.75" customHeight="1">
      <c r="E15046" s="1" t="s">
        <v>1106</v>
      </c>
    </row>
    <row r="15047" ht="15.75" customHeight="1">
      <c r="E15047" s="1" t="s">
        <v>1106</v>
      </c>
    </row>
    <row r="15048" ht="15.75" customHeight="1">
      <c r="E15048" s="1" t="s">
        <v>1106</v>
      </c>
    </row>
    <row r="15049" ht="15.75" customHeight="1">
      <c r="E15049" s="1" t="s">
        <v>1106</v>
      </c>
    </row>
    <row r="15050" ht="15.75" customHeight="1">
      <c r="E15050" s="1" t="s">
        <v>1106</v>
      </c>
    </row>
    <row r="15051" ht="15.75" customHeight="1">
      <c r="E15051" s="1" t="s">
        <v>1106</v>
      </c>
    </row>
    <row r="15052" ht="15.75" customHeight="1">
      <c r="E15052" s="1" t="s">
        <v>1106</v>
      </c>
    </row>
    <row r="15053" ht="15.75" customHeight="1">
      <c r="E15053" s="1" t="s">
        <v>1106</v>
      </c>
    </row>
    <row r="15054" ht="15.75" customHeight="1">
      <c r="E15054" s="1" t="s">
        <v>1106</v>
      </c>
    </row>
    <row r="15055" ht="15.75" customHeight="1">
      <c r="E15055" s="1" t="s">
        <v>1106</v>
      </c>
    </row>
    <row r="15056" ht="15.75" customHeight="1">
      <c r="E15056" s="1" t="s">
        <v>1106</v>
      </c>
    </row>
    <row r="15057" ht="15.75" customHeight="1">
      <c r="E15057" s="1" t="s">
        <v>1106</v>
      </c>
    </row>
    <row r="15058" ht="15.75" customHeight="1">
      <c r="E15058" s="1" t="s">
        <v>1106</v>
      </c>
    </row>
    <row r="15059" ht="15.75" customHeight="1">
      <c r="E15059" s="1" t="s">
        <v>1106</v>
      </c>
    </row>
    <row r="15060" ht="15.75" customHeight="1">
      <c r="E15060" s="1" t="s">
        <v>1106</v>
      </c>
    </row>
    <row r="15061" ht="15.75" customHeight="1">
      <c r="E15061" s="1" t="s">
        <v>1106</v>
      </c>
    </row>
    <row r="15062" ht="15.75" customHeight="1">
      <c r="E15062" s="1" t="s">
        <v>1106</v>
      </c>
    </row>
    <row r="15063" ht="15.75" customHeight="1">
      <c r="E15063" s="1" t="s">
        <v>1106</v>
      </c>
    </row>
    <row r="15064" ht="15.75" customHeight="1">
      <c r="E15064" s="1" t="s">
        <v>1106</v>
      </c>
    </row>
    <row r="15065" ht="15.75" customHeight="1">
      <c r="E15065" s="1" t="s">
        <v>1106</v>
      </c>
    </row>
    <row r="15066" ht="15.75" customHeight="1">
      <c r="E15066" s="1" t="s">
        <v>1106</v>
      </c>
    </row>
    <row r="15067" ht="15.75" customHeight="1">
      <c r="E15067" s="1" t="s">
        <v>1106</v>
      </c>
    </row>
    <row r="15068" ht="15.75" customHeight="1">
      <c r="E15068" s="1" t="s">
        <v>1106</v>
      </c>
    </row>
    <row r="15069" ht="15.75" customHeight="1">
      <c r="E15069" s="1" t="s">
        <v>1106</v>
      </c>
    </row>
    <row r="15070" ht="15.75" customHeight="1">
      <c r="E15070" s="1" t="s">
        <v>1106</v>
      </c>
    </row>
    <row r="15071" ht="15.75" customHeight="1">
      <c r="E15071" s="1" t="s">
        <v>1106</v>
      </c>
    </row>
    <row r="15072" ht="15.75" customHeight="1">
      <c r="E15072" s="1" t="s">
        <v>1106</v>
      </c>
    </row>
    <row r="15073" ht="15.75" customHeight="1">
      <c r="E15073" s="1" t="s">
        <v>1106</v>
      </c>
    </row>
    <row r="15074" ht="15.75" customHeight="1">
      <c r="E15074" s="1" t="s">
        <v>1106</v>
      </c>
    </row>
    <row r="15075" ht="15.75" customHeight="1">
      <c r="E15075" s="1" t="s">
        <v>1106</v>
      </c>
    </row>
    <row r="15076" ht="15.75" customHeight="1">
      <c r="E15076" s="1" t="s">
        <v>1106</v>
      </c>
    </row>
    <row r="15077" ht="15.75" customHeight="1">
      <c r="E15077" s="1" t="s">
        <v>1106</v>
      </c>
    </row>
    <row r="15078" ht="15.75" customHeight="1">
      <c r="E15078" s="1" t="s">
        <v>1106</v>
      </c>
    </row>
    <row r="15079" ht="15.75" customHeight="1">
      <c r="E15079" s="1" t="s">
        <v>1106</v>
      </c>
    </row>
    <row r="15080" ht="15.75" customHeight="1">
      <c r="E15080" s="1" t="s">
        <v>1106</v>
      </c>
    </row>
    <row r="15081" ht="15.75" customHeight="1">
      <c r="E15081" s="1" t="s">
        <v>1106</v>
      </c>
    </row>
    <row r="15082" ht="15.75" customHeight="1">
      <c r="E15082" s="1" t="s">
        <v>1106</v>
      </c>
    </row>
    <row r="15083" ht="15.75" customHeight="1">
      <c r="E15083" s="1" t="s">
        <v>1106</v>
      </c>
    </row>
    <row r="15084" ht="15.75" customHeight="1">
      <c r="E15084" s="1" t="s">
        <v>1106</v>
      </c>
    </row>
    <row r="15085" ht="15.75" customHeight="1">
      <c r="E15085" s="1" t="s">
        <v>1106</v>
      </c>
    </row>
    <row r="15086" ht="15.75" customHeight="1">
      <c r="E15086" s="1" t="s">
        <v>1106</v>
      </c>
    </row>
    <row r="15087" ht="15.75" customHeight="1">
      <c r="E15087" s="1" t="s">
        <v>1106</v>
      </c>
    </row>
    <row r="15088" ht="15.75" customHeight="1">
      <c r="E15088" s="1" t="s">
        <v>1106</v>
      </c>
    </row>
    <row r="15089" ht="15.75" customHeight="1">
      <c r="E15089" s="1" t="s">
        <v>1106</v>
      </c>
    </row>
    <row r="15090" ht="15.75" customHeight="1">
      <c r="E15090" s="1" t="s">
        <v>1106</v>
      </c>
    </row>
    <row r="15091" ht="15.75" customHeight="1">
      <c r="E15091" s="1" t="s">
        <v>1106</v>
      </c>
    </row>
    <row r="15092" ht="15.75" customHeight="1">
      <c r="E15092" s="1" t="s">
        <v>1106</v>
      </c>
    </row>
    <row r="15093" ht="15.75" customHeight="1">
      <c r="E15093" s="1" t="s">
        <v>1106</v>
      </c>
    </row>
    <row r="15094" ht="15.75" customHeight="1">
      <c r="E15094" s="1" t="s">
        <v>1106</v>
      </c>
    </row>
    <row r="15095" ht="15.75" customHeight="1">
      <c r="E15095" s="1" t="s">
        <v>1106</v>
      </c>
    </row>
    <row r="15096" ht="15.75" customHeight="1">
      <c r="E15096" s="1" t="s">
        <v>1106</v>
      </c>
    </row>
    <row r="15097" ht="15.75" customHeight="1">
      <c r="E15097" s="1" t="s">
        <v>1106</v>
      </c>
    </row>
    <row r="15098" ht="15.75" customHeight="1">
      <c r="E15098" s="1" t="s">
        <v>1106</v>
      </c>
    </row>
    <row r="15099" ht="15.75" customHeight="1">
      <c r="E15099" s="1" t="s">
        <v>1106</v>
      </c>
    </row>
    <row r="15100" ht="15.75" customHeight="1">
      <c r="E15100" s="1" t="s">
        <v>1106</v>
      </c>
    </row>
    <row r="15101" ht="15.75" customHeight="1">
      <c r="E15101" s="1" t="s">
        <v>1106</v>
      </c>
    </row>
    <row r="15102" ht="15.75" customHeight="1">
      <c r="E15102" s="1" t="s">
        <v>1106</v>
      </c>
    </row>
    <row r="15103" ht="15.75" customHeight="1">
      <c r="E15103" s="1" t="s">
        <v>1106</v>
      </c>
    </row>
    <row r="15104" ht="15.75" customHeight="1">
      <c r="E15104" s="1" t="s">
        <v>1106</v>
      </c>
    </row>
    <row r="15105" ht="15.75" customHeight="1">
      <c r="E15105" s="1" t="s">
        <v>1106</v>
      </c>
    </row>
    <row r="15106" ht="15.75" customHeight="1">
      <c r="E15106" s="1" t="s">
        <v>1106</v>
      </c>
    </row>
    <row r="15107" ht="15.75" customHeight="1">
      <c r="E15107" s="1" t="s">
        <v>1106</v>
      </c>
    </row>
    <row r="15108" ht="15.75" customHeight="1">
      <c r="E15108" s="1" t="s">
        <v>1106</v>
      </c>
    </row>
    <row r="15109" ht="15.75" customHeight="1">
      <c r="E15109" s="1" t="s">
        <v>1106</v>
      </c>
    </row>
    <row r="15110" ht="15.75" customHeight="1">
      <c r="E15110" s="1" t="s">
        <v>1106</v>
      </c>
    </row>
    <row r="15111" ht="15.75" customHeight="1">
      <c r="E15111" s="1" t="s">
        <v>1106</v>
      </c>
    </row>
    <row r="15112" ht="15.75" customHeight="1">
      <c r="E15112" s="1" t="s">
        <v>1106</v>
      </c>
    </row>
    <row r="15113" ht="15.75" customHeight="1">
      <c r="E15113" s="1" t="s">
        <v>1106</v>
      </c>
    </row>
    <row r="15114" ht="15.75" customHeight="1">
      <c r="E15114" s="1" t="s">
        <v>1106</v>
      </c>
    </row>
    <row r="15115" ht="15.75" customHeight="1">
      <c r="E15115" s="1" t="s">
        <v>1106</v>
      </c>
    </row>
    <row r="15116" ht="15.75" customHeight="1">
      <c r="E15116" s="1" t="s">
        <v>1106</v>
      </c>
    </row>
    <row r="15117" ht="15.75" customHeight="1">
      <c r="E15117" s="1" t="s">
        <v>1106</v>
      </c>
    </row>
    <row r="15118" ht="15.75" customHeight="1">
      <c r="E15118" s="1" t="s">
        <v>1106</v>
      </c>
    </row>
    <row r="15119" ht="15.75" customHeight="1">
      <c r="E15119" s="1" t="s">
        <v>1106</v>
      </c>
    </row>
    <row r="15120" ht="15.75" customHeight="1">
      <c r="E15120" s="1" t="s">
        <v>1106</v>
      </c>
    </row>
    <row r="15121" ht="15.75" customHeight="1">
      <c r="E15121" s="1" t="s">
        <v>1106</v>
      </c>
    </row>
    <row r="15122" ht="15.75" customHeight="1">
      <c r="E15122" s="1" t="s">
        <v>1106</v>
      </c>
    </row>
    <row r="15123" ht="15.75" customHeight="1">
      <c r="E15123" s="1" t="s">
        <v>1106</v>
      </c>
    </row>
    <row r="15124" ht="15.75" customHeight="1">
      <c r="E15124" s="1" t="s">
        <v>1106</v>
      </c>
    </row>
    <row r="15125" ht="15.75" customHeight="1">
      <c r="E15125" s="1" t="s">
        <v>1106</v>
      </c>
    </row>
    <row r="15126" ht="15.75" customHeight="1">
      <c r="E15126" s="1" t="s">
        <v>1106</v>
      </c>
    </row>
    <row r="15127" ht="15.75" customHeight="1">
      <c r="E15127" s="1" t="s">
        <v>1106</v>
      </c>
    </row>
    <row r="15128" ht="15.75" customHeight="1">
      <c r="E15128" s="1" t="s">
        <v>1106</v>
      </c>
    </row>
    <row r="15129" ht="15.75" customHeight="1">
      <c r="E15129" s="1" t="s">
        <v>1106</v>
      </c>
    </row>
    <row r="15130" ht="15.75" customHeight="1">
      <c r="E15130" s="1" t="s">
        <v>1106</v>
      </c>
    </row>
    <row r="15131" ht="15.75" customHeight="1">
      <c r="E15131" s="1" t="s">
        <v>1106</v>
      </c>
    </row>
    <row r="15132" ht="15.75" customHeight="1">
      <c r="E15132" s="1" t="s">
        <v>1106</v>
      </c>
    </row>
    <row r="15133" ht="15.75" customHeight="1">
      <c r="E15133" s="1" t="s">
        <v>1106</v>
      </c>
    </row>
    <row r="15134" ht="15.75" customHeight="1">
      <c r="E15134" s="1" t="s">
        <v>1106</v>
      </c>
    </row>
    <row r="15135" ht="15.75" customHeight="1">
      <c r="E15135" s="1" t="s">
        <v>1106</v>
      </c>
    </row>
    <row r="15136" ht="15.75" customHeight="1">
      <c r="E15136" s="1" t="s">
        <v>1106</v>
      </c>
    </row>
    <row r="15137" ht="15.75" customHeight="1">
      <c r="E15137" s="1" t="s">
        <v>1106</v>
      </c>
    </row>
    <row r="15138" ht="15.75" customHeight="1">
      <c r="E15138" s="1" t="s">
        <v>1106</v>
      </c>
    </row>
    <row r="15139" ht="15.75" customHeight="1">
      <c r="E15139" s="1" t="s">
        <v>1106</v>
      </c>
    </row>
    <row r="15140" ht="15.75" customHeight="1">
      <c r="E15140" s="1" t="s">
        <v>1106</v>
      </c>
    </row>
    <row r="15141" ht="15.75" customHeight="1">
      <c r="E15141" s="1" t="s">
        <v>1106</v>
      </c>
    </row>
    <row r="15142" ht="15.75" customHeight="1">
      <c r="E15142" s="1" t="s">
        <v>1106</v>
      </c>
    </row>
    <row r="15143" ht="15.75" customHeight="1">
      <c r="E15143" s="1" t="s">
        <v>1106</v>
      </c>
    </row>
    <row r="15144" ht="15.75" customHeight="1">
      <c r="E15144" s="1" t="s">
        <v>1106</v>
      </c>
    </row>
    <row r="15145" ht="15.75" customHeight="1">
      <c r="E15145" s="1" t="s">
        <v>1106</v>
      </c>
    </row>
    <row r="15146" ht="15.75" customHeight="1">
      <c r="E15146" s="1" t="s">
        <v>1106</v>
      </c>
    </row>
    <row r="15147" ht="15.75" customHeight="1">
      <c r="E15147" s="1" t="s">
        <v>1106</v>
      </c>
    </row>
    <row r="15148" ht="15.75" customHeight="1">
      <c r="E15148" s="1" t="s">
        <v>1106</v>
      </c>
    </row>
    <row r="15149" ht="15.75" customHeight="1">
      <c r="E15149" s="1" t="s">
        <v>1106</v>
      </c>
    </row>
    <row r="15150" ht="15.75" customHeight="1">
      <c r="E15150" s="1" t="s">
        <v>1106</v>
      </c>
    </row>
    <row r="15151" ht="15.75" customHeight="1">
      <c r="E15151" s="1" t="s">
        <v>1106</v>
      </c>
    </row>
    <row r="15152" ht="15.75" customHeight="1">
      <c r="E15152" s="1" t="s">
        <v>1106</v>
      </c>
    </row>
    <row r="15153" ht="15.75" customHeight="1">
      <c r="E15153" s="1" t="s">
        <v>1106</v>
      </c>
    </row>
    <row r="15154" ht="15.75" customHeight="1">
      <c r="E15154" s="1" t="s">
        <v>1106</v>
      </c>
    </row>
    <row r="15155" ht="15.75" customHeight="1">
      <c r="E15155" s="1" t="s">
        <v>1106</v>
      </c>
    </row>
    <row r="15156" ht="15.75" customHeight="1">
      <c r="E15156" s="1" t="s">
        <v>1106</v>
      </c>
    </row>
    <row r="15157" ht="15.75" customHeight="1">
      <c r="E15157" s="1" t="s">
        <v>1106</v>
      </c>
    </row>
    <row r="15158" ht="15.75" customHeight="1">
      <c r="E15158" s="1" t="s">
        <v>1106</v>
      </c>
    </row>
    <row r="15159" ht="15.75" customHeight="1">
      <c r="E15159" s="1" t="s">
        <v>1106</v>
      </c>
    </row>
    <row r="15160" ht="15.75" customHeight="1">
      <c r="E15160" s="1" t="s">
        <v>1106</v>
      </c>
    </row>
    <row r="15161" ht="15.75" customHeight="1">
      <c r="E15161" s="1" t="s">
        <v>1106</v>
      </c>
    </row>
    <row r="15162" ht="15.75" customHeight="1">
      <c r="E15162" s="1" t="s">
        <v>1106</v>
      </c>
    </row>
    <row r="15163" ht="15.75" customHeight="1">
      <c r="E15163" s="1" t="s">
        <v>1106</v>
      </c>
    </row>
    <row r="15164" ht="15.75" customHeight="1">
      <c r="E15164" s="1" t="s">
        <v>1106</v>
      </c>
    </row>
    <row r="15165" ht="15.75" customHeight="1">
      <c r="E15165" s="1" t="s">
        <v>1106</v>
      </c>
    </row>
    <row r="15166" ht="15.75" customHeight="1">
      <c r="E15166" s="1" t="s">
        <v>1106</v>
      </c>
    </row>
    <row r="15167" ht="15.75" customHeight="1">
      <c r="E15167" s="1" t="s">
        <v>1106</v>
      </c>
    </row>
    <row r="15168" ht="15.75" customHeight="1">
      <c r="E15168" s="1" t="s">
        <v>1106</v>
      </c>
    </row>
    <row r="15169" ht="15.75" customHeight="1">
      <c r="E15169" s="1" t="s">
        <v>1106</v>
      </c>
    </row>
    <row r="15170" ht="15.75" customHeight="1">
      <c r="E15170" s="1" t="s">
        <v>1106</v>
      </c>
    </row>
    <row r="15171" ht="15.75" customHeight="1">
      <c r="E15171" s="1" t="s">
        <v>1106</v>
      </c>
    </row>
    <row r="15172" ht="15.75" customHeight="1">
      <c r="E15172" s="1" t="s">
        <v>1106</v>
      </c>
    </row>
    <row r="15173" ht="15.75" customHeight="1">
      <c r="E15173" s="1" t="s">
        <v>1106</v>
      </c>
    </row>
    <row r="15174" ht="15.75" customHeight="1">
      <c r="E15174" s="1" t="s">
        <v>1106</v>
      </c>
    </row>
    <row r="15175" ht="15.75" customHeight="1">
      <c r="E15175" s="1" t="s">
        <v>1106</v>
      </c>
    </row>
    <row r="15176" ht="15.75" customHeight="1">
      <c r="E15176" s="1" t="s">
        <v>1106</v>
      </c>
    </row>
    <row r="15177" ht="15.75" customHeight="1">
      <c r="E15177" s="1" t="s">
        <v>1106</v>
      </c>
    </row>
    <row r="15178" ht="15.75" customHeight="1">
      <c r="E15178" s="1" t="s">
        <v>1106</v>
      </c>
    </row>
    <row r="15179" ht="15.75" customHeight="1">
      <c r="E15179" s="1" t="s">
        <v>1106</v>
      </c>
    </row>
    <row r="15180" ht="15.75" customHeight="1">
      <c r="E15180" s="1" t="s">
        <v>1106</v>
      </c>
    </row>
    <row r="15181" ht="15.75" customHeight="1">
      <c r="E15181" s="1" t="s">
        <v>1106</v>
      </c>
    </row>
    <row r="15182" ht="15.75" customHeight="1">
      <c r="E15182" s="1" t="s">
        <v>1106</v>
      </c>
    </row>
    <row r="15183" ht="15.75" customHeight="1">
      <c r="E15183" s="1" t="s">
        <v>1106</v>
      </c>
    </row>
    <row r="15184" ht="15.75" customHeight="1">
      <c r="E15184" s="1" t="s">
        <v>1106</v>
      </c>
    </row>
    <row r="15185" ht="15.75" customHeight="1">
      <c r="E15185" s="1" t="s">
        <v>1106</v>
      </c>
    </row>
    <row r="15186" ht="15.75" customHeight="1">
      <c r="E15186" s="1" t="s">
        <v>1106</v>
      </c>
    </row>
    <row r="15187" ht="15.75" customHeight="1">
      <c r="E15187" s="1" t="s">
        <v>1106</v>
      </c>
    </row>
    <row r="15188" ht="15.75" customHeight="1">
      <c r="E15188" s="1" t="s">
        <v>1106</v>
      </c>
    </row>
    <row r="15189" ht="15.75" customHeight="1">
      <c r="E15189" s="1" t="s">
        <v>1106</v>
      </c>
    </row>
    <row r="15190" ht="15.75" customHeight="1">
      <c r="E15190" s="1" t="s">
        <v>1106</v>
      </c>
    </row>
    <row r="15191" ht="15.75" customHeight="1">
      <c r="E15191" s="1" t="s">
        <v>1106</v>
      </c>
    </row>
    <row r="15192" ht="15.75" customHeight="1">
      <c r="E15192" s="1" t="s">
        <v>1106</v>
      </c>
    </row>
    <row r="15193" ht="15.75" customHeight="1">
      <c r="E15193" s="1" t="s">
        <v>1106</v>
      </c>
    </row>
    <row r="15194" ht="15.75" customHeight="1">
      <c r="E15194" s="1" t="s">
        <v>1106</v>
      </c>
    </row>
    <row r="15195" ht="15.75" customHeight="1">
      <c r="E15195" s="1" t="s">
        <v>1106</v>
      </c>
    </row>
    <row r="15196" ht="15.75" customHeight="1">
      <c r="E15196" s="1" t="s">
        <v>1106</v>
      </c>
    </row>
    <row r="15197" ht="15.75" customHeight="1">
      <c r="E15197" s="1" t="s">
        <v>1106</v>
      </c>
    </row>
    <row r="15198" ht="15.75" customHeight="1">
      <c r="E15198" s="1" t="s">
        <v>1106</v>
      </c>
    </row>
    <row r="15199" ht="15.75" customHeight="1">
      <c r="E15199" s="1" t="s">
        <v>1106</v>
      </c>
    </row>
    <row r="15200" ht="15.75" customHeight="1">
      <c r="E15200" s="1" t="s">
        <v>1106</v>
      </c>
    </row>
    <row r="15201" ht="15.75" customHeight="1">
      <c r="E15201" s="1" t="s">
        <v>1106</v>
      </c>
    </row>
    <row r="15202" ht="15.75" customHeight="1">
      <c r="E15202" s="1" t="s">
        <v>1106</v>
      </c>
    </row>
    <row r="15203" ht="15.75" customHeight="1">
      <c r="E15203" s="1" t="s">
        <v>1106</v>
      </c>
    </row>
    <row r="15204" ht="15.75" customHeight="1">
      <c r="E15204" s="1" t="s">
        <v>1106</v>
      </c>
    </row>
    <row r="15205" ht="15.75" customHeight="1">
      <c r="E15205" s="1" t="s">
        <v>1106</v>
      </c>
    </row>
    <row r="15206" ht="15.75" customHeight="1">
      <c r="E15206" s="1" t="s">
        <v>1106</v>
      </c>
    </row>
    <row r="15207" ht="15.75" customHeight="1">
      <c r="E15207" s="1" t="s">
        <v>1106</v>
      </c>
    </row>
    <row r="15208" ht="15.75" customHeight="1">
      <c r="E15208" s="1" t="s">
        <v>1106</v>
      </c>
    </row>
    <row r="15209" ht="15.75" customHeight="1">
      <c r="E15209" s="1" t="s">
        <v>1106</v>
      </c>
    </row>
    <row r="15210" ht="15.75" customHeight="1">
      <c r="E15210" s="1" t="s">
        <v>1106</v>
      </c>
    </row>
    <row r="15211" ht="15.75" customHeight="1">
      <c r="E15211" s="1" t="s">
        <v>1106</v>
      </c>
    </row>
    <row r="15212" ht="15.75" customHeight="1">
      <c r="E15212" s="1" t="s">
        <v>1106</v>
      </c>
    </row>
    <row r="15213" ht="15.75" customHeight="1">
      <c r="E15213" s="1" t="s">
        <v>1106</v>
      </c>
    </row>
    <row r="15214" ht="15.75" customHeight="1">
      <c r="E15214" s="1" t="s">
        <v>1106</v>
      </c>
    </row>
    <row r="15215" ht="15.75" customHeight="1">
      <c r="E15215" s="1" t="s">
        <v>1106</v>
      </c>
    </row>
    <row r="15216" ht="15.75" customHeight="1">
      <c r="E15216" s="1" t="s">
        <v>1106</v>
      </c>
    </row>
    <row r="15217" ht="15.75" customHeight="1">
      <c r="E15217" s="1" t="s">
        <v>1106</v>
      </c>
    </row>
    <row r="15218" ht="15.75" customHeight="1">
      <c r="E15218" s="1" t="s">
        <v>1106</v>
      </c>
    </row>
    <row r="15219" ht="15.75" customHeight="1">
      <c r="E15219" s="1" t="s">
        <v>1106</v>
      </c>
    </row>
    <row r="15220" ht="15.75" customHeight="1">
      <c r="E15220" s="1" t="s">
        <v>1106</v>
      </c>
    </row>
    <row r="15221" ht="15.75" customHeight="1">
      <c r="E15221" s="1" t="s">
        <v>1106</v>
      </c>
    </row>
    <row r="15222" ht="15.75" customHeight="1">
      <c r="E15222" s="1" t="s">
        <v>1106</v>
      </c>
    </row>
    <row r="15223" ht="15.75" customHeight="1">
      <c r="E15223" s="1" t="s">
        <v>1106</v>
      </c>
    </row>
    <row r="15224" ht="15.75" customHeight="1">
      <c r="E15224" s="1" t="s">
        <v>1106</v>
      </c>
    </row>
    <row r="15225" ht="15.75" customHeight="1">
      <c r="E15225" s="1" t="s">
        <v>1106</v>
      </c>
    </row>
    <row r="15226" ht="15.75" customHeight="1">
      <c r="E15226" s="1" t="s">
        <v>1106</v>
      </c>
    </row>
    <row r="15227" ht="15.75" customHeight="1">
      <c r="E15227" s="1" t="s">
        <v>1106</v>
      </c>
    </row>
    <row r="15228" ht="15.75" customHeight="1">
      <c r="E15228" s="1" t="s">
        <v>1106</v>
      </c>
    </row>
    <row r="15229" ht="15.75" customHeight="1">
      <c r="E15229" s="1" t="s">
        <v>1106</v>
      </c>
    </row>
    <row r="15230" ht="15.75" customHeight="1">
      <c r="E15230" s="1" t="s">
        <v>1106</v>
      </c>
    </row>
    <row r="15231" ht="15.75" customHeight="1">
      <c r="E15231" s="1" t="s">
        <v>1106</v>
      </c>
    </row>
    <row r="15232" ht="15.75" customHeight="1">
      <c r="E15232" s="1" t="s">
        <v>1106</v>
      </c>
    </row>
    <row r="15233" ht="15.75" customHeight="1">
      <c r="E15233" s="1" t="s">
        <v>1106</v>
      </c>
    </row>
    <row r="15234" ht="15.75" customHeight="1">
      <c r="E15234" s="1" t="s">
        <v>1106</v>
      </c>
    </row>
    <row r="15235" ht="15.75" customHeight="1">
      <c r="E15235" s="1" t="s">
        <v>1106</v>
      </c>
    </row>
    <row r="15236" ht="15.75" customHeight="1">
      <c r="E15236" s="1" t="s">
        <v>1106</v>
      </c>
    </row>
    <row r="15237" ht="15.75" customHeight="1">
      <c r="E15237" s="1" t="s">
        <v>1106</v>
      </c>
    </row>
    <row r="15238" ht="15.75" customHeight="1">
      <c r="E15238" s="1" t="s">
        <v>1106</v>
      </c>
    </row>
    <row r="15239" ht="15.75" customHeight="1">
      <c r="E15239" s="1" t="s">
        <v>1106</v>
      </c>
    </row>
    <row r="15240" ht="15.75" customHeight="1">
      <c r="E15240" s="1" t="s">
        <v>1106</v>
      </c>
    </row>
    <row r="15241" ht="15.75" customHeight="1">
      <c r="E15241" s="1" t="s">
        <v>1106</v>
      </c>
    </row>
    <row r="15242" ht="15.75" customHeight="1">
      <c r="E15242" s="1" t="s">
        <v>1106</v>
      </c>
    </row>
    <row r="15243" ht="15.75" customHeight="1">
      <c r="E15243" s="1" t="s">
        <v>1106</v>
      </c>
    </row>
    <row r="15244" ht="15.75" customHeight="1">
      <c r="E15244" s="1" t="s">
        <v>1106</v>
      </c>
    </row>
    <row r="15245" ht="15.75" customHeight="1">
      <c r="E15245" s="1" t="s">
        <v>1106</v>
      </c>
    </row>
    <row r="15246" ht="15.75" customHeight="1">
      <c r="E15246" s="1" t="s">
        <v>1106</v>
      </c>
    </row>
    <row r="15247" ht="15.75" customHeight="1">
      <c r="E15247" s="1" t="s">
        <v>1106</v>
      </c>
    </row>
    <row r="15248" ht="15.75" customHeight="1">
      <c r="E15248" s="1" t="s">
        <v>1106</v>
      </c>
    </row>
    <row r="15249" ht="15.75" customHeight="1">
      <c r="E15249" s="1" t="s">
        <v>1106</v>
      </c>
    </row>
    <row r="15250" ht="15.75" customHeight="1">
      <c r="E15250" s="1" t="s">
        <v>1106</v>
      </c>
    </row>
    <row r="15251" ht="15.75" customHeight="1">
      <c r="E15251" s="1" t="s">
        <v>1106</v>
      </c>
    </row>
    <row r="15252" ht="15.75" customHeight="1">
      <c r="E15252" s="1" t="s">
        <v>1106</v>
      </c>
    </row>
    <row r="15253" ht="15.75" customHeight="1">
      <c r="E15253" s="1" t="s">
        <v>1106</v>
      </c>
    </row>
    <row r="15254" ht="15.75" customHeight="1">
      <c r="E15254" s="1" t="s">
        <v>1106</v>
      </c>
    </row>
    <row r="15255" ht="15.75" customHeight="1">
      <c r="E15255" s="1" t="s">
        <v>1106</v>
      </c>
    </row>
    <row r="15256" ht="15.75" customHeight="1">
      <c r="E15256" s="1" t="s">
        <v>1106</v>
      </c>
    </row>
    <row r="15257" ht="15.75" customHeight="1">
      <c r="E15257" s="1" t="s">
        <v>1106</v>
      </c>
    </row>
    <row r="15258" ht="15.75" customHeight="1">
      <c r="E15258" s="1" t="s">
        <v>1106</v>
      </c>
    </row>
    <row r="15259" ht="15.75" customHeight="1">
      <c r="E15259" s="1" t="s">
        <v>1106</v>
      </c>
    </row>
    <row r="15260" ht="15.75" customHeight="1">
      <c r="E15260" s="1" t="s">
        <v>1106</v>
      </c>
    </row>
    <row r="15261" ht="15.75" customHeight="1">
      <c r="E15261" s="1" t="s">
        <v>1106</v>
      </c>
    </row>
    <row r="15262" ht="15.75" customHeight="1">
      <c r="E15262" s="1" t="s">
        <v>1106</v>
      </c>
    </row>
    <row r="15263" ht="15.75" customHeight="1">
      <c r="E15263" s="1" t="s">
        <v>1106</v>
      </c>
    </row>
    <row r="15264" ht="15.75" customHeight="1">
      <c r="E15264" s="1" t="s">
        <v>1106</v>
      </c>
    </row>
    <row r="15265" ht="15.75" customHeight="1">
      <c r="E15265" s="1" t="s">
        <v>1106</v>
      </c>
    </row>
    <row r="15266" ht="15.75" customHeight="1">
      <c r="E15266" s="1" t="s">
        <v>1106</v>
      </c>
    </row>
    <row r="15267" ht="15.75" customHeight="1">
      <c r="E15267" s="1" t="s">
        <v>1106</v>
      </c>
    </row>
    <row r="15268" ht="15.75" customHeight="1">
      <c r="E15268" s="1" t="s">
        <v>1106</v>
      </c>
    </row>
    <row r="15269" ht="15.75" customHeight="1">
      <c r="E15269" s="1" t="s">
        <v>1106</v>
      </c>
    </row>
    <row r="15270" ht="15.75" customHeight="1">
      <c r="E15270" s="1" t="s">
        <v>1106</v>
      </c>
    </row>
    <row r="15271" ht="15.75" customHeight="1">
      <c r="E15271" s="1" t="s">
        <v>1106</v>
      </c>
    </row>
    <row r="15272" ht="15.75" customHeight="1">
      <c r="E15272" s="1" t="s">
        <v>1106</v>
      </c>
    </row>
    <row r="15273" ht="15.75" customHeight="1">
      <c r="E15273" s="1" t="s">
        <v>1106</v>
      </c>
    </row>
    <row r="15274" ht="15.75" customHeight="1">
      <c r="E15274" s="1" t="s">
        <v>1106</v>
      </c>
    </row>
    <row r="15275" ht="15.75" customHeight="1">
      <c r="E15275" s="1" t="s">
        <v>1106</v>
      </c>
    </row>
    <row r="15276" ht="15.75" customHeight="1">
      <c r="E15276" s="1" t="s">
        <v>1106</v>
      </c>
    </row>
    <row r="15277" ht="15.75" customHeight="1">
      <c r="E15277" s="1" t="s">
        <v>1106</v>
      </c>
    </row>
    <row r="15278" ht="15.75" customHeight="1">
      <c r="E15278" s="1" t="s">
        <v>1106</v>
      </c>
    </row>
    <row r="15279" ht="15.75" customHeight="1">
      <c r="E15279" s="1" t="s">
        <v>1106</v>
      </c>
    </row>
    <row r="15280" ht="15.75" customHeight="1">
      <c r="E15280" s="1" t="s">
        <v>1106</v>
      </c>
    </row>
    <row r="15281" ht="15.75" customHeight="1">
      <c r="E15281" s="1" t="s">
        <v>1106</v>
      </c>
    </row>
    <row r="15282" ht="15.75" customHeight="1">
      <c r="E15282" s="1" t="s">
        <v>1106</v>
      </c>
    </row>
    <row r="15283" ht="15.75" customHeight="1">
      <c r="E15283" s="1" t="s">
        <v>1106</v>
      </c>
    </row>
    <row r="15284" ht="15.75" customHeight="1">
      <c r="E15284" s="1" t="s">
        <v>1106</v>
      </c>
    </row>
    <row r="15285" ht="15.75" customHeight="1">
      <c r="E15285" s="1" t="s">
        <v>1106</v>
      </c>
    </row>
    <row r="15286" ht="15.75" customHeight="1">
      <c r="E15286" s="1" t="s">
        <v>1106</v>
      </c>
    </row>
    <row r="15287" ht="15.75" customHeight="1">
      <c r="E15287" s="1" t="s">
        <v>1106</v>
      </c>
    </row>
    <row r="15288" ht="15.75" customHeight="1">
      <c r="E15288" s="1" t="s">
        <v>1106</v>
      </c>
    </row>
    <row r="15289" ht="15.75" customHeight="1">
      <c r="E15289" s="1" t="s">
        <v>1106</v>
      </c>
    </row>
    <row r="15290" ht="15.75" customHeight="1">
      <c r="E15290" s="1" t="s">
        <v>1106</v>
      </c>
    </row>
    <row r="15291" ht="15.75" customHeight="1">
      <c r="E15291" s="1" t="s">
        <v>1106</v>
      </c>
    </row>
    <row r="15292" ht="15.75" customHeight="1">
      <c r="E15292" s="1" t="s">
        <v>1106</v>
      </c>
    </row>
    <row r="15293" ht="15.75" customHeight="1">
      <c r="E15293" s="1" t="s">
        <v>1106</v>
      </c>
    </row>
    <row r="15294" ht="15.75" customHeight="1">
      <c r="E15294" s="1" t="s">
        <v>1106</v>
      </c>
    </row>
    <row r="15295" ht="15.75" customHeight="1">
      <c r="E15295" s="1" t="s">
        <v>1106</v>
      </c>
    </row>
    <row r="15296" ht="15.75" customHeight="1">
      <c r="E15296" s="1" t="s">
        <v>1106</v>
      </c>
    </row>
    <row r="15297" ht="15.75" customHeight="1">
      <c r="E15297" s="1" t="s">
        <v>1106</v>
      </c>
    </row>
    <row r="15298" ht="15.75" customHeight="1">
      <c r="E15298" s="1" t="s">
        <v>1106</v>
      </c>
    </row>
    <row r="15299" ht="15.75" customHeight="1">
      <c r="E15299" s="1" t="s">
        <v>1106</v>
      </c>
    </row>
    <row r="15300" ht="15.75" customHeight="1">
      <c r="E15300" s="1" t="s">
        <v>1106</v>
      </c>
    </row>
    <row r="15301" ht="15.75" customHeight="1">
      <c r="E15301" s="1" t="s">
        <v>1106</v>
      </c>
    </row>
    <row r="15302" ht="15.75" customHeight="1">
      <c r="E15302" s="1" t="s">
        <v>1106</v>
      </c>
    </row>
    <row r="15303" ht="15.75" customHeight="1">
      <c r="E15303" s="1" t="s">
        <v>1106</v>
      </c>
    </row>
    <row r="15304" ht="15.75" customHeight="1">
      <c r="E15304" s="1" t="s">
        <v>1106</v>
      </c>
    </row>
    <row r="15305" ht="15.75" customHeight="1">
      <c r="E15305" s="1" t="s">
        <v>1106</v>
      </c>
    </row>
    <row r="15306" ht="15.75" customHeight="1">
      <c r="E15306" s="1" t="s">
        <v>1106</v>
      </c>
    </row>
    <row r="15307" ht="15.75" customHeight="1">
      <c r="E15307" s="1" t="s">
        <v>1106</v>
      </c>
    </row>
    <row r="15308" ht="15.75" customHeight="1">
      <c r="E15308" s="1" t="s">
        <v>1106</v>
      </c>
    </row>
    <row r="15309" ht="15.75" customHeight="1">
      <c r="E15309" s="1" t="s">
        <v>1106</v>
      </c>
    </row>
    <row r="15310" ht="15.75" customHeight="1">
      <c r="E15310" s="1" t="s">
        <v>1106</v>
      </c>
    </row>
    <row r="15311" ht="15.75" customHeight="1">
      <c r="E15311" s="1" t="s">
        <v>1106</v>
      </c>
    </row>
    <row r="15312" ht="15.75" customHeight="1">
      <c r="E15312" s="1" t="s">
        <v>1106</v>
      </c>
    </row>
    <row r="15313" ht="15.75" customHeight="1">
      <c r="E15313" s="1" t="s">
        <v>1106</v>
      </c>
    </row>
    <row r="15314" ht="15.75" customHeight="1">
      <c r="E15314" s="1" t="s">
        <v>1106</v>
      </c>
    </row>
    <row r="15315" ht="15.75" customHeight="1">
      <c r="E15315" s="1" t="s">
        <v>1106</v>
      </c>
    </row>
    <row r="15316" ht="15.75" customHeight="1">
      <c r="E15316" s="1" t="s">
        <v>1106</v>
      </c>
    </row>
    <row r="15317" ht="15.75" customHeight="1">
      <c r="E15317" s="1" t="s">
        <v>1106</v>
      </c>
    </row>
    <row r="15318" ht="15.75" customHeight="1">
      <c r="E15318" s="1" t="s">
        <v>1106</v>
      </c>
    </row>
    <row r="15319" ht="15.75" customHeight="1">
      <c r="E15319" s="1" t="s">
        <v>1106</v>
      </c>
    </row>
    <row r="15320" ht="15.75" customHeight="1">
      <c r="E15320" s="1" t="s">
        <v>1106</v>
      </c>
    </row>
    <row r="15321" ht="15.75" customHeight="1">
      <c r="E15321" s="1" t="s">
        <v>1106</v>
      </c>
    </row>
    <row r="15322" ht="15.75" customHeight="1">
      <c r="E15322" s="1" t="s">
        <v>1106</v>
      </c>
    </row>
    <row r="15323" ht="15.75" customHeight="1">
      <c r="E15323" s="1" t="s">
        <v>1106</v>
      </c>
    </row>
    <row r="15324" ht="15.75" customHeight="1">
      <c r="E15324" s="1" t="s">
        <v>1106</v>
      </c>
    </row>
    <row r="15325" ht="15.75" customHeight="1">
      <c r="E15325" s="1" t="s">
        <v>1106</v>
      </c>
    </row>
    <row r="15326" ht="15.75" customHeight="1">
      <c r="E15326" s="1" t="s">
        <v>1106</v>
      </c>
    </row>
    <row r="15327" ht="15.75" customHeight="1">
      <c r="E15327" s="1" t="s">
        <v>1106</v>
      </c>
    </row>
    <row r="15328" ht="15.75" customHeight="1">
      <c r="E15328" s="1" t="s">
        <v>1106</v>
      </c>
    </row>
    <row r="15329" ht="15.75" customHeight="1">
      <c r="E15329" s="1" t="s">
        <v>1106</v>
      </c>
    </row>
    <row r="15330" ht="15.75" customHeight="1">
      <c r="E15330" s="1" t="s">
        <v>1106</v>
      </c>
    </row>
    <row r="15331" ht="15.75" customHeight="1">
      <c r="E15331" s="1" t="s">
        <v>1106</v>
      </c>
    </row>
    <row r="15332" ht="15.75" customHeight="1">
      <c r="E15332" s="1" t="s">
        <v>1106</v>
      </c>
    </row>
    <row r="15333" ht="15.75" customHeight="1">
      <c r="E15333" s="1" t="s">
        <v>1106</v>
      </c>
    </row>
    <row r="15334" ht="15.75" customHeight="1">
      <c r="E15334" s="1" t="s">
        <v>1106</v>
      </c>
    </row>
    <row r="15335" ht="15.75" customHeight="1">
      <c r="E15335" s="1" t="s">
        <v>1106</v>
      </c>
    </row>
    <row r="15336" ht="15.75" customHeight="1">
      <c r="E15336" s="1" t="s">
        <v>1106</v>
      </c>
    </row>
    <row r="15337" ht="15.75" customHeight="1">
      <c r="E15337" s="1" t="s">
        <v>1106</v>
      </c>
    </row>
    <row r="15338" ht="15.75" customHeight="1">
      <c r="E15338" s="1" t="s">
        <v>1106</v>
      </c>
    </row>
    <row r="15339" ht="15.75" customHeight="1">
      <c r="E15339" s="1" t="s">
        <v>1106</v>
      </c>
    </row>
    <row r="15340" ht="15.75" customHeight="1">
      <c r="E15340" s="1" t="s">
        <v>1106</v>
      </c>
    </row>
    <row r="15341" ht="15.75" customHeight="1">
      <c r="E15341" s="1" t="s">
        <v>1106</v>
      </c>
    </row>
    <row r="15342" ht="15.75" customHeight="1">
      <c r="E15342" s="1" t="s">
        <v>1106</v>
      </c>
    </row>
    <row r="15343" ht="15.75" customHeight="1">
      <c r="E15343" s="1" t="s">
        <v>1106</v>
      </c>
    </row>
    <row r="15344" ht="15.75" customHeight="1">
      <c r="E15344" s="1" t="s">
        <v>1106</v>
      </c>
    </row>
    <row r="15345" ht="15.75" customHeight="1">
      <c r="E15345" s="1" t="s">
        <v>1106</v>
      </c>
    </row>
    <row r="15346" ht="15.75" customHeight="1">
      <c r="E15346" s="1" t="s">
        <v>1106</v>
      </c>
    </row>
    <row r="15347" ht="15.75" customHeight="1">
      <c r="E15347" s="1" t="s">
        <v>1106</v>
      </c>
    </row>
    <row r="15348" ht="15.75" customHeight="1">
      <c r="E15348" s="1" t="s">
        <v>1106</v>
      </c>
    </row>
    <row r="15349" ht="15.75" customHeight="1">
      <c r="E15349" s="1" t="s">
        <v>1106</v>
      </c>
    </row>
    <row r="15350" ht="15.75" customHeight="1">
      <c r="E15350" s="1" t="s">
        <v>1106</v>
      </c>
    </row>
    <row r="15351" ht="15.75" customHeight="1">
      <c r="E15351" s="1" t="s">
        <v>1106</v>
      </c>
    </row>
    <row r="15352" ht="15.75" customHeight="1">
      <c r="E15352" s="1" t="s">
        <v>1106</v>
      </c>
    </row>
    <row r="15353" ht="15.75" customHeight="1">
      <c r="E15353" s="1" t="s">
        <v>1106</v>
      </c>
    </row>
    <row r="15354" ht="15.75" customHeight="1">
      <c r="E15354" s="1" t="s">
        <v>1106</v>
      </c>
    </row>
    <row r="15355" ht="15.75" customHeight="1">
      <c r="E15355" s="1" t="s">
        <v>1106</v>
      </c>
    </row>
    <row r="15356" ht="15.75" customHeight="1">
      <c r="E15356" s="1" t="s">
        <v>1106</v>
      </c>
    </row>
    <row r="15357" ht="15.75" customHeight="1">
      <c r="E15357" s="1" t="s">
        <v>1106</v>
      </c>
    </row>
    <row r="15358" ht="15.75" customHeight="1">
      <c r="E15358" s="1" t="s">
        <v>1106</v>
      </c>
    </row>
    <row r="15359" ht="15.75" customHeight="1">
      <c r="E15359" s="1" t="s">
        <v>1106</v>
      </c>
    </row>
    <row r="15360" ht="15.75" customHeight="1">
      <c r="E15360" s="1" t="s">
        <v>1106</v>
      </c>
    </row>
    <row r="15361" ht="15.75" customHeight="1">
      <c r="E15361" s="1" t="s">
        <v>1106</v>
      </c>
    </row>
    <row r="15362" ht="15.75" customHeight="1">
      <c r="E15362" s="1" t="s">
        <v>1106</v>
      </c>
    </row>
    <row r="15363" ht="15.75" customHeight="1">
      <c r="E15363" s="1" t="s">
        <v>1106</v>
      </c>
    </row>
    <row r="15364" ht="15.75" customHeight="1">
      <c r="E15364" s="1" t="s">
        <v>1106</v>
      </c>
    </row>
    <row r="15365" ht="15.75" customHeight="1">
      <c r="E15365" s="1" t="s">
        <v>1106</v>
      </c>
    </row>
    <row r="15366" ht="15.75" customHeight="1">
      <c r="E15366" s="1" t="s">
        <v>1106</v>
      </c>
    </row>
    <row r="15367" ht="15.75" customHeight="1">
      <c r="E15367" s="1" t="s">
        <v>1106</v>
      </c>
    </row>
    <row r="15368" ht="15.75" customHeight="1">
      <c r="E15368" s="1" t="s">
        <v>1106</v>
      </c>
    </row>
    <row r="15369" ht="15.75" customHeight="1">
      <c r="E15369" s="1" t="s">
        <v>1106</v>
      </c>
    </row>
    <row r="15370" ht="15.75" customHeight="1">
      <c r="E15370" s="1" t="s">
        <v>1106</v>
      </c>
    </row>
    <row r="15371" ht="15.75" customHeight="1">
      <c r="E15371" s="1" t="s">
        <v>1106</v>
      </c>
    </row>
    <row r="15372" ht="15.75" customHeight="1">
      <c r="E15372" s="1" t="s">
        <v>1106</v>
      </c>
    </row>
    <row r="15373" ht="15.75" customHeight="1">
      <c r="E15373" s="1" t="s">
        <v>1106</v>
      </c>
    </row>
    <row r="15374" ht="15.75" customHeight="1">
      <c r="E15374" s="1" t="s">
        <v>1106</v>
      </c>
    </row>
    <row r="15375" ht="15.75" customHeight="1">
      <c r="E15375" s="1" t="s">
        <v>1106</v>
      </c>
    </row>
    <row r="15376" ht="15.75" customHeight="1">
      <c r="E15376" s="1" t="s">
        <v>1106</v>
      </c>
    </row>
    <row r="15377" ht="15.75" customHeight="1">
      <c r="E15377" s="1" t="s">
        <v>1106</v>
      </c>
    </row>
    <row r="15378" ht="15.75" customHeight="1">
      <c r="E15378" s="1" t="s">
        <v>1106</v>
      </c>
    </row>
    <row r="15379" ht="15.75" customHeight="1">
      <c r="E15379" s="1" t="s">
        <v>1106</v>
      </c>
    </row>
    <row r="15380" ht="15.75" customHeight="1">
      <c r="E15380" s="1" t="s">
        <v>1106</v>
      </c>
    </row>
    <row r="15381" ht="15.75" customHeight="1">
      <c r="E15381" s="1" t="s">
        <v>1106</v>
      </c>
    </row>
    <row r="15382" ht="15.75" customHeight="1">
      <c r="E15382" s="1" t="s">
        <v>1106</v>
      </c>
    </row>
    <row r="15383" ht="15.75" customHeight="1">
      <c r="E15383" s="1" t="s">
        <v>1106</v>
      </c>
    </row>
    <row r="15384" ht="15.75" customHeight="1">
      <c r="E15384" s="1" t="s">
        <v>1106</v>
      </c>
    </row>
    <row r="15385" ht="15.75" customHeight="1">
      <c r="E15385" s="1" t="s">
        <v>1106</v>
      </c>
    </row>
    <row r="15386" ht="15.75" customHeight="1">
      <c r="E15386" s="1" t="s">
        <v>1106</v>
      </c>
    </row>
    <row r="15387" ht="15.75" customHeight="1">
      <c r="E15387" s="1" t="s">
        <v>1106</v>
      </c>
    </row>
    <row r="15388" ht="15.75" customHeight="1">
      <c r="E15388" s="1" t="s">
        <v>1106</v>
      </c>
    </row>
    <row r="15389" ht="15.75" customHeight="1">
      <c r="E15389" s="1" t="s">
        <v>1106</v>
      </c>
    </row>
    <row r="15390" ht="15.75" customHeight="1">
      <c r="E15390" s="1" t="s">
        <v>1106</v>
      </c>
    </row>
    <row r="15391" ht="15.75" customHeight="1">
      <c r="E15391" s="1" t="s">
        <v>1106</v>
      </c>
    </row>
    <row r="15392" ht="15.75" customHeight="1">
      <c r="E15392" s="1" t="s">
        <v>1106</v>
      </c>
    </row>
    <row r="15393" ht="15.75" customHeight="1">
      <c r="E15393" s="1" t="s">
        <v>1106</v>
      </c>
    </row>
    <row r="15394" ht="15.75" customHeight="1">
      <c r="E15394" s="1" t="s">
        <v>1106</v>
      </c>
    </row>
    <row r="15395" ht="15.75" customHeight="1">
      <c r="E15395" s="1" t="s">
        <v>1106</v>
      </c>
    </row>
    <row r="15396" ht="15.75" customHeight="1">
      <c r="E15396" s="1" t="s">
        <v>1106</v>
      </c>
    </row>
    <row r="15397" ht="15.75" customHeight="1">
      <c r="E15397" s="1" t="s">
        <v>1106</v>
      </c>
    </row>
    <row r="15398" ht="15.75" customHeight="1">
      <c r="E15398" s="1" t="s">
        <v>1106</v>
      </c>
    </row>
    <row r="15399" ht="15.75" customHeight="1">
      <c r="E15399" s="1" t="s">
        <v>1106</v>
      </c>
    </row>
    <row r="15400" ht="15.75" customHeight="1">
      <c r="E15400" s="1" t="s">
        <v>1106</v>
      </c>
    </row>
    <row r="15401" ht="15.75" customHeight="1">
      <c r="E15401" s="1" t="s">
        <v>1106</v>
      </c>
    </row>
    <row r="15402" ht="15.75" customHeight="1">
      <c r="E15402" s="1" t="s">
        <v>1106</v>
      </c>
    </row>
    <row r="15403" ht="15.75" customHeight="1">
      <c r="E15403" s="1" t="s">
        <v>1106</v>
      </c>
    </row>
    <row r="15404" ht="15.75" customHeight="1">
      <c r="E15404" s="1" t="s">
        <v>1106</v>
      </c>
    </row>
    <row r="15405" ht="15.75" customHeight="1">
      <c r="E15405" s="1" t="s">
        <v>1106</v>
      </c>
    </row>
    <row r="15406" ht="15.75" customHeight="1">
      <c r="E15406" s="1" t="s">
        <v>1106</v>
      </c>
    </row>
    <row r="15407" ht="15.75" customHeight="1">
      <c r="E15407" s="1" t="s">
        <v>1106</v>
      </c>
    </row>
    <row r="15408" ht="15.75" customHeight="1">
      <c r="E15408" s="1" t="s">
        <v>1106</v>
      </c>
    </row>
    <row r="15409" ht="15.75" customHeight="1">
      <c r="E15409" s="1" t="s">
        <v>1106</v>
      </c>
    </row>
    <row r="15410" ht="15.75" customHeight="1">
      <c r="E15410" s="1" t="s">
        <v>1106</v>
      </c>
    </row>
    <row r="15411" ht="15.75" customHeight="1">
      <c r="E15411" s="1" t="s">
        <v>1106</v>
      </c>
    </row>
    <row r="15412" ht="15.75" customHeight="1">
      <c r="E15412" s="1" t="s">
        <v>1106</v>
      </c>
    </row>
    <row r="15413" ht="15.75" customHeight="1">
      <c r="E15413" s="1" t="s">
        <v>1106</v>
      </c>
    </row>
    <row r="15414" ht="15.75" customHeight="1">
      <c r="E15414" s="1" t="s">
        <v>1106</v>
      </c>
    </row>
    <row r="15415" ht="15.75" customHeight="1">
      <c r="E15415" s="1" t="s">
        <v>1106</v>
      </c>
    </row>
    <row r="15416" ht="15.75" customHeight="1">
      <c r="E15416" s="1" t="s">
        <v>1106</v>
      </c>
    </row>
    <row r="15417" ht="15.75" customHeight="1">
      <c r="E15417" s="1" t="s">
        <v>1106</v>
      </c>
    </row>
    <row r="15418" ht="15.75" customHeight="1">
      <c r="E15418" s="1" t="s">
        <v>1106</v>
      </c>
    </row>
    <row r="15419" ht="15.75" customHeight="1">
      <c r="E15419" s="1" t="s">
        <v>1106</v>
      </c>
    </row>
    <row r="15420" ht="15.75" customHeight="1">
      <c r="E15420" s="1" t="s">
        <v>1106</v>
      </c>
    </row>
    <row r="15421" ht="15.75" customHeight="1">
      <c r="E15421" s="1" t="s">
        <v>1106</v>
      </c>
    </row>
    <row r="15422" ht="15.75" customHeight="1">
      <c r="E15422" s="1" t="s">
        <v>1106</v>
      </c>
    </row>
    <row r="15423" ht="15.75" customHeight="1">
      <c r="E15423" s="1" t="s">
        <v>1106</v>
      </c>
    </row>
    <row r="15424" ht="15.75" customHeight="1">
      <c r="E15424" s="1" t="s">
        <v>1106</v>
      </c>
    </row>
    <row r="15425" ht="15.75" customHeight="1">
      <c r="E15425" s="1" t="s">
        <v>1106</v>
      </c>
    </row>
    <row r="15426" ht="15.75" customHeight="1">
      <c r="E15426" s="1" t="s">
        <v>1106</v>
      </c>
    </row>
    <row r="15427" ht="15.75" customHeight="1">
      <c r="E15427" s="1" t="s">
        <v>1106</v>
      </c>
    </row>
    <row r="15428" ht="15.75" customHeight="1">
      <c r="E15428" s="1" t="s">
        <v>1106</v>
      </c>
    </row>
    <row r="15429" ht="15.75" customHeight="1">
      <c r="E15429" s="1" t="s">
        <v>1106</v>
      </c>
    </row>
    <row r="15430" ht="15.75" customHeight="1">
      <c r="E15430" s="1" t="s">
        <v>1106</v>
      </c>
    </row>
    <row r="15431" ht="15.75" customHeight="1">
      <c r="E15431" s="1" t="s">
        <v>1106</v>
      </c>
    </row>
    <row r="15432" ht="15.75" customHeight="1">
      <c r="E15432" s="1" t="s">
        <v>1106</v>
      </c>
    </row>
    <row r="15433" ht="15.75" customHeight="1">
      <c r="E15433" s="1" t="s">
        <v>1106</v>
      </c>
    </row>
    <row r="15434" ht="15.75" customHeight="1">
      <c r="E15434" s="1" t="s">
        <v>1106</v>
      </c>
    </row>
    <row r="15435" ht="15.75" customHeight="1">
      <c r="E15435" s="1" t="s">
        <v>1106</v>
      </c>
    </row>
    <row r="15436" ht="15.75" customHeight="1">
      <c r="E15436" s="1" t="s">
        <v>1106</v>
      </c>
    </row>
    <row r="15437" ht="15.75" customHeight="1">
      <c r="E15437" s="1" t="s">
        <v>1106</v>
      </c>
    </row>
    <row r="15438" ht="15.75" customHeight="1">
      <c r="E15438" s="1" t="s">
        <v>1106</v>
      </c>
    </row>
    <row r="15439" ht="15.75" customHeight="1">
      <c r="E15439" s="1" t="s">
        <v>1106</v>
      </c>
    </row>
    <row r="15440" ht="15.75" customHeight="1">
      <c r="E15440" s="1" t="s">
        <v>1106</v>
      </c>
    </row>
    <row r="15441" ht="15.75" customHeight="1">
      <c r="E15441" s="1" t="s">
        <v>1106</v>
      </c>
    </row>
    <row r="15442" ht="15.75" customHeight="1">
      <c r="E15442" s="1" t="s">
        <v>1106</v>
      </c>
    </row>
    <row r="15443" ht="15.75" customHeight="1">
      <c r="E15443" s="1" t="s">
        <v>1106</v>
      </c>
    </row>
    <row r="15444" ht="15.75" customHeight="1">
      <c r="E15444" s="1" t="s">
        <v>1106</v>
      </c>
    </row>
    <row r="15445" ht="15.75" customHeight="1">
      <c r="E15445" s="1" t="s">
        <v>1106</v>
      </c>
    </row>
    <row r="15446" ht="15.75" customHeight="1">
      <c r="E15446" s="1" t="s">
        <v>1106</v>
      </c>
    </row>
    <row r="15447" ht="15.75" customHeight="1">
      <c r="E15447" s="1" t="s">
        <v>1106</v>
      </c>
    </row>
    <row r="15448" ht="15.75" customHeight="1">
      <c r="E15448" s="1" t="s">
        <v>1106</v>
      </c>
    </row>
    <row r="15449" ht="15.75" customHeight="1">
      <c r="E15449" s="1" t="s">
        <v>1106</v>
      </c>
    </row>
    <row r="15450" ht="15.75" customHeight="1">
      <c r="E15450" s="1" t="s">
        <v>1106</v>
      </c>
    </row>
    <row r="15451" ht="15.75" customHeight="1">
      <c r="E15451" s="1" t="s">
        <v>1106</v>
      </c>
    </row>
    <row r="15452" ht="15.75" customHeight="1">
      <c r="E15452" s="1" t="s">
        <v>1106</v>
      </c>
    </row>
    <row r="15453" ht="15.75" customHeight="1">
      <c r="E15453" s="1" t="s">
        <v>1106</v>
      </c>
    </row>
    <row r="15454" ht="15.75" customHeight="1">
      <c r="E15454" s="1" t="s">
        <v>1106</v>
      </c>
    </row>
    <row r="15455" ht="15.75" customHeight="1">
      <c r="E15455" s="1" t="s">
        <v>1106</v>
      </c>
    </row>
    <row r="15456" ht="15.75" customHeight="1">
      <c r="E15456" s="1" t="s">
        <v>1106</v>
      </c>
    </row>
    <row r="15457" ht="15.75" customHeight="1">
      <c r="E15457" s="1" t="s">
        <v>1106</v>
      </c>
    </row>
    <row r="15458" ht="15.75" customHeight="1">
      <c r="E15458" s="1" t="s">
        <v>1106</v>
      </c>
    </row>
    <row r="15459" ht="15.75" customHeight="1">
      <c r="E15459" s="1" t="s">
        <v>1106</v>
      </c>
    </row>
    <row r="15460" ht="15.75" customHeight="1">
      <c r="E15460" s="1" t="s">
        <v>1106</v>
      </c>
    </row>
    <row r="15461" ht="15.75" customHeight="1">
      <c r="E15461" s="1" t="s">
        <v>1106</v>
      </c>
    </row>
    <row r="15462" ht="15.75" customHeight="1">
      <c r="E15462" s="1" t="s">
        <v>1106</v>
      </c>
    </row>
    <row r="15463" ht="15.75" customHeight="1">
      <c r="E15463" s="1" t="s">
        <v>1106</v>
      </c>
    </row>
    <row r="15464" ht="15.75" customHeight="1">
      <c r="E15464" s="1" t="s">
        <v>1106</v>
      </c>
    </row>
    <row r="15465" ht="15.75" customHeight="1">
      <c r="E15465" s="1" t="s">
        <v>1106</v>
      </c>
    </row>
    <row r="15466" ht="15.75" customHeight="1">
      <c r="E15466" s="1" t="s">
        <v>1106</v>
      </c>
    </row>
    <row r="15467" ht="15.75" customHeight="1">
      <c r="E15467" s="1" t="s">
        <v>1106</v>
      </c>
    </row>
    <row r="15468" ht="15.75" customHeight="1">
      <c r="E15468" s="1" t="s">
        <v>1106</v>
      </c>
    </row>
    <row r="15469" ht="15.75" customHeight="1">
      <c r="E15469" s="1" t="s">
        <v>1106</v>
      </c>
    </row>
    <row r="15470" ht="15.75" customHeight="1">
      <c r="E15470" s="1" t="s">
        <v>1106</v>
      </c>
    </row>
    <row r="15471" ht="15.75" customHeight="1">
      <c r="E15471" s="1" t="s">
        <v>1106</v>
      </c>
    </row>
    <row r="15472" ht="15.75" customHeight="1">
      <c r="E15472" s="1" t="s">
        <v>1106</v>
      </c>
    </row>
    <row r="15473" ht="15.75" customHeight="1">
      <c r="E15473" s="1" t="s">
        <v>1106</v>
      </c>
    </row>
    <row r="15474" ht="15.75" customHeight="1">
      <c r="E15474" s="1" t="s">
        <v>1106</v>
      </c>
    </row>
    <row r="15475" ht="15.75" customHeight="1">
      <c r="E15475" s="1" t="s">
        <v>1106</v>
      </c>
    </row>
    <row r="15476" ht="15.75" customHeight="1">
      <c r="E15476" s="1" t="s">
        <v>1106</v>
      </c>
    </row>
    <row r="15477" ht="15.75" customHeight="1">
      <c r="E15477" s="1" t="s">
        <v>1106</v>
      </c>
    </row>
    <row r="15478" ht="15.75" customHeight="1">
      <c r="E15478" s="1" t="s">
        <v>1106</v>
      </c>
    </row>
    <row r="15479" ht="15.75" customHeight="1">
      <c r="E15479" s="1" t="s">
        <v>1106</v>
      </c>
    </row>
    <row r="15480" ht="15.75" customHeight="1">
      <c r="E15480" s="1" t="s">
        <v>1106</v>
      </c>
    </row>
    <row r="15481" ht="15.75" customHeight="1">
      <c r="E15481" s="1" t="s">
        <v>1106</v>
      </c>
    </row>
    <row r="15482" ht="15.75" customHeight="1">
      <c r="E15482" s="1" t="s">
        <v>1106</v>
      </c>
    </row>
    <row r="15483" ht="15.75" customHeight="1">
      <c r="E15483" s="1" t="s">
        <v>1106</v>
      </c>
    </row>
    <row r="15484" ht="15.75" customHeight="1">
      <c r="E15484" s="1" t="s">
        <v>1106</v>
      </c>
    </row>
    <row r="15485" ht="15.75" customHeight="1">
      <c r="E15485" s="1" t="s">
        <v>1106</v>
      </c>
    </row>
    <row r="15486" ht="15.75" customHeight="1">
      <c r="E15486" s="1" t="s">
        <v>1106</v>
      </c>
    </row>
    <row r="15487" ht="15.75" customHeight="1">
      <c r="E15487" s="1" t="s">
        <v>1106</v>
      </c>
    </row>
    <row r="15488" ht="15.75" customHeight="1">
      <c r="E15488" s="1" t="s">
        <v>1106</v>
      </c>
    </row>
    <row r="15489" ht="15.75" customHeight="1">
      <c r="E15489" s="1" t="s">
        <v>1106</v>
      </c>
    </row>
    <row r="15490" ht="15.75" customHeight="1">
      <c r="E15490" s="1" t="s">
        <v>1106</v>
      </c>
    </row>
    <row r="15491" ht="15.75" customHeight="1">
      <c r="E15491" s="1" t="s">
        <v>1106</v>
      </c>
    </row>
    <row r="15492" ht="15.75" customHeight="1">
      <c r="E15492" s="1" t="s">
        <v>1106</v>
      </c>
    </row>
    <row r="15493" ht="15.75" customHeight="1">
      <c r="E15493" s="1" t="s">
        <v>1106</v>
      </c>
    </row>
    <row r="15494" ht="15.75" customHeight="1">
      <c r="E15494" s="1" t="s">
        <v>1106</v>
      </c>
    </row>
    <row r="15495" ht="15.75" customHeight="1">
      <c r="E15495" s="1" t="s">
        <v>1106</v>
      </c>
    </row>
    <row r="15496" ht="15.75" customHeight="1">
      <c r="E15496" s="1" t="s">
        <v>1106</v>
      </c>
    </row>
    <row r="15497" ht="15.75" customHeight="1">
      <c r="E15497" s="1" t="s">
        <v>1106</v>
      </c>
    </row>
    <row r="15498" ht="15.75" customHeight="1">
      <c r="E15498" s="1" t="s">
        <v>1106</v>
      </c>
    </row>
    <row r="15499" ht="15.75" customHeight="1">
      <c r="E15499" s="1" t="s">
        <v>1106</v>
      </c>
    </row>
    <row r="15500" ht="15.75" customHeight="1">
      <c r="E15500" s="1" t="s">
        <v>1106</v>
      </c>
    </row>
    <row r="15501" ht="15.75" customHeight="1">
      <c r="E15501" s="1" t="s">
        <v>1106</v>
      </c>
    </row>
    <row r="15502" ht="15.75" customHeight="1">
      <c r="E15502" s="1" t="s">
        <v>1106</v>
      </c>
    </row>
    <row r="15503" ht="15.75" customHeight="1">
      <c r="E15503" s="1" t="s">
        <v>1106</v>
      </c>
    </row>
    <row r="15504" ht="15.75" customHeight="1">
      <c r="E15504" s="1" t="s">
        <v>1106</v>
      </c>
    </row>
    <row r="15505" ht="15.75" customHeight="1">
      <c r="E15505" s="1" t="s">
        <v>1106</v>
      </c>
    </row>
    <row r="15506" ht="15.75" customHeight="1">
      <c r="E15506" s="1" t="s">
        <v>1106</v>
      </c>
    </row>
    <row r="15507" ht="15.75" customHeight="1">
      <c r="E15507" s="1" t="s">
        <v>1106</v>
      </c>
    </row>
    <row r="15508" ht="15.75" customHeight="1">
      <c r="E15508" s="1" t="s">
        <v>1106</v>
      </c>
    </row>
    <row r="15509" ht="15.75" customHeight="1">
      <c r="E15509" s="1" t="s">
        <v>1106</v>
      </c>
    </row>
    <row r="15510" ht="15.75" customHeight="1">
      <c r="E15510" s="1" t="s">
        <v>1106</v>
      </c>
    </row>
    <row r="15511" ht="15.75" customHeight="1">
      <c r="E15511" s="1" t="s">
        <v>1106</v>
      </c>
    </row>
    <row r="15512" ht="15.75" customHeight="1">
      <c r="E15512" s="1" t="s">
        <v>1106</v>
      </c>
    </row>
    <row r="15513" ht="15.75" customHeight="1">
      <c r="E15513" s="1" t="s">
        <v>1106</v>
      </c>
    </row>
    <row r="15514" ht="15.75" customHeight="1">
      <c r="E15514" s="1" t="s">
        <v>1106</v>
      </c>
    </row>
    <row r="15515" ht="15.75" customHeight="1">
      <c r="E15515" s="1" t="s">
        <v>1106</v>
      </c>
    </row>
    <row r="15516" ht="15.75" customHeight="1">
      <c r="E15516" s="1" t="s">
        <v>1106</v>
      </c>
    </row>
    <row r="15517" ht="15.75" customHeight="1">
      <c r="E15517" s="1" t="s">
        <v>1106</v>
      </c>
    </row>
    <row r="15518" ht="15.75" customHeight="1">
      <c r="E15518" s="1" t="s">
        <v>1106</v>
      </c>
    </row>
    <row r="15519" ht="15.75" customHeight="1">
      <c r="E15519" s="1" t="s">
        <v>1106</v>
      </c>
    </row>
    <row r="15520" ht="15.75" customHeight="1">
      <c r="E15520" s="1" t="s">
        <v>1106</v>
      </c>
    </row>
    <row r="15521" ht="15.75" customHeight="1">
      <c r="E15521" s="1" t="s">
        <v>1106</v>
      </c>
    </row>
    <row r="15522" ht="15.75" customHeight="1">
      <c r="E15522" s="1" t="s">
        <v>1106</v>
      </c>
    </row>
    <row r="15523" ht="15.75" customHeight="1">
      <c r="E15523" s="1" t="s">
        <v>1106</v>
      </c>
    </row>
    <row r="15524" ht="15.75" customHeight="1">
      <c r="E15524" s="1" t="s">
        <v>1106</v>
      </c>
    </row>
    <row r="15525" ht="15.75" customHeight="1">
      <c r="E15525" s="1" t="s">
        <v>1106</v>
      </c>
    </row>
    <row r="15526" ht="15.75" customHeight="1">
      <c r="E15526" s="1" t="s">
        <v>1106</v>
      </c>
    </row>
    <row r="15527" ht="15.75" customHeight="1">
      <c r="E15527" s="1" t="s">
        <v>1106</v>
      </c>
    </row>
    <row r="15528" ht="15.75" customHeight="1">
      <c r="E15528" s="1" t="s">
        <v>1106</v>
      </c>
    </row>
    <row r="15529" ht="15.75" customHeight="1">
      <c r="E15529" s="1" t="s">
        <v>1106</v>
      </c>
    </row>
    <row r="15530" ht="15.75" customHeight="1">
      <c r="E15530" s="1" t="s">
        <v>1106</v>
      </c>
    </row>
    <row r="15531" ht="15.75" customHeight="1">
      <c r="E15531" s="1" t="s">
        <v>1106</v>
      </c>
    </row>
    <row r="15532" ht="15.75" customHeight="1">
      <c r="E15532" s="1" t="s">
        <v>1106</v>
      </c>
    </row>
    <row r="15533" ht="15.75" customHeight="1">
      <c r="E15533" s="1" t="s">
        <v>1106</v>
      </c>
    </row>
    <row r="15534" ht="15.75" customHeight="1">
      <c r="E15534" s="1" t="s">
        <v>1106</v>
      </c>
    </row>
    <row r="15535" ht="15.75" customHeight="1">
      <c r="E15535" s="1" t="s">
        <v>1106</v>
      </c>
    </row>
    <row r="15536" ht="15.75" customHeight="1">
      <c r="E15536" s="1" t="s">
        <v>1106</v>
      </c>
    </row>
    <row r="15537" ht="15.75" customHeight="1">
      <c r="E15537" s="1" t="s">
        <v>1106</v>
      </c>
    </row>
    <row r="15538" ht="15.75" customHeight="1">
      <c r="E15538" s="1" t="s">
        <v>1106</v>
      </c>
    </row>
    <row r="15539" ht="15.75" customHeight="1">
      <c r="E15539" s="1" t="s">
        <v>1106</v>
      </c>
    </row>
    <row r="15540" ht="15.75" customHeight="1">
      <c r="E15540" s="1" t="s">
        <v>1106</v>
      </c>
    </row>
    <row r="15541" ht="15.75" customHeight="1">
      <c r="E15541" s="1" t="s">
        <v>1106</v>
      </c>
    </row>
    <row r="15542" ht="15.75" customHeight="1">
      <c r="E15542" s="1" t="s">
        <v>1106</v>
      </c>
    </row>
    <row r="15543" ht="15.75" customHeight="1">
      <c r="E15543" s="1" t="s">
        <v>1106</v>
      </c>
    </row>
    <row r="15544" ht="15.75" customHeight="1">
      <c r="E15544" s="1" t="s">
        <v>1106</v>
      </c>
    </row>
    <row r="15545" ht="15.75" customHeight="1">
      <c r="E15545" s="1" t="s">
        <v>1106</v>
      </c>
    </row>
    <row r="15546" ht="15.75" customHeight="1">
      <c r="E15546" s="1" t="s">
        <v>1106</v>
      </c>
    </row>
    <row r="15547" ht="15.75" customHeight="1">
      <c r="E15547" s="1" t="s">
        <v>1106</v>
      </c>
    </row>
    <row r="15548" ht="15.75" customHeight="1">
      <c r="E15548" s="1" t="s">
        <v>1106</v>
      </c>
    </row>
    <row r="15549" ht="15.75" customHeight="1">
      <c r="E15549" s="1" t="s">
        <v>1106</v>
      </c>
    </row>
    <row r="15550" ht="15.75" customHeight="1">
      <c r="E15550" s="1" t="s">
        <v>1106</v>
      </c>
    </row>
    <row r="15551" ht="15.75" customHeight="1">
      <c r="E15551" s="1" t="s">
        <v>1106</v>
      </c>
    </row>
    <row r="15552" ht="15.75" customHeight="1">
      <c r="E15552" s="1" t="s">
        <v>1106</v>
      </c>
    </row>
    <row r="15553" ht="15.75" customHeight="1">
      <c r="E15553" s="1" t="s">
        <v>1106</v>
      </c>
    </row>
    <row r="15554" ht="15.75" customHeight="1">
      <c r="E15554" s="1" t="s">
        <v>1106</v>
      </c>
    </row>
    <row r="15555" ht="15.75" customHeight="1">
      <c r="E15555" s="1" t="s">
        <v>1106</v>
      </c>
    </row>
    <row r="15556" ht="15.75" customHeight="1">
      <c r="E15556" s="1" t="s">
        <v>1106</v>
      </c>
    </row>
    <row r="15557" ht="15.75" customHeight="1">
      <c r="E15557" s="1" t="s">
        <v>1106</v>
      </c>
    </row>
    <row r="15558" ht="15.75" customHeight="1">
      <c r="E15558" s="1" t="s">
        <v>1106</v>
      </c>
    </row>
    <row r="15559" ht="15.75" customHeight="1">
      <c r="E15559" s="1" t="s">
        <v>1106</v>
      </c>
    </row>
    <row r="15560" ht="15.75" customHeight="1">
      <c r="E15560" s="1" t="s">
        <v>1106</v>
      </c>
    </row>
    <row r="15561" ht="15.75" customHeight="1">
      <c r="E15561" s="1" t="s">
        <v>1106</v>
      </c>
    </row>
    <row r="15562" ht="15.75" customHeight="1">
      <c r="E15562" s="1" t="s">
        <v>1106</v>
      </c>
    </row>
    <row r="15563" ht="15.75" customHeight="1">
      <c r="E15563" s="1" t="s">
        <v>1106</v>
      </c>
    </row>
    <row r="15564" ht="15.75" customHeight="1">
      <c r="E15564" s="1" t="s">
        <v>1106</v>
      </c>
    </row>
    <row r="15565" ht="15.75" customHeight="1">
      <c r="E15565" s="1" t="s">
        <v>1106</v>
      </c>
    </row>
    <row r="15566" ht="15.75" customHeight="1">
      <c r="E15566" s="1" t="s">
        <v>1106</v>
      </c>
    </row>
    <row r="15567" ht="15.75" customHeight="1">
      <c r="E15567" s="1" t="s">
        <v>1106</v>
      </c>
    </row>
    <row r="15568" ht="15.75" customHeight="1">
      <c r="E15568" s="1" t="s">
        <v>1106</v>
      </c>
    </row>
    <row r="15569" ht="15.75" customHeight="1">
      <c r="E15569" s="1" t="s">
        <v>1106</v>
      </c>
    </row>
    <row r="15570" ht="15.75" customHeight="1">
      <c r="E15570" s="1" t="s">
        <v>1106</v>
      </c>
    </row>
    <row r="15571" ht="15.75" customHeight="1">
      <c r="E15571" s="1" t="s">
        <v>1106</v>
      </c>
    </row>
    <row r="15572" ht="15.75" customHeight="1">
      <c r="E15572" s="1" t="s">
        <v>1106</v>
      </c>
    </row>
    <row r="15573" ht="15.75" customHeight="1">
      <c r="E15573" s="1" t="s">
        <v>1106</v>
      </c>
    </row>
    <row r="15574" ht="15.75" customHeight="1">
      <c r="E15574" s="1" t="s">
        <v>1106</v>
      </c>
    </row>
    <row r="15575" ht="15.75" customHeight="1">
      <c r="E15575" s="1" t="s">
        <v>1106</v>
      </c>
    </row>
    <row r="15576" ht="15.75" customHeight="1">
      <c r="E15576" s="1" t="s">
        <v>1106</v>
      </c>
    </row>
    <row r="15577" ht="15.75" customHeight="1">
      <c r="E15577" s="1" t="s">
        <v>1106</v>
      </c>
    </row>
    <row r="15578" ht="15.75" customHeight="1">
      <c r="E15578" s="1" t="s">
        <v>1106</v>
      </c>
    </row>
    <row r="15579" ht="15.75" customHeight="1">
      <c r="E15579" s="1" t="s">
        <v>1106</v>
      </c>
    </row>
    <row r="15580" ht="15.75" customHeight="1">
      <c r="E15580" s="1" t="s">
        <v>1106</v>
      </c>
    </row>
    <row r="15581" ht="15.75" customHeight="1">
      <c r="E15581" s="1" t="s">
        <v>1106</v>
      </c>
    </row>
    <row r="15582" ht="15.75" customHeight="1">
      <c r="E15582" s="1" t="s">
        <v>1106</v>
      </c>
    </row>
    <row r="15583" ht="15.75" customHeight="1">
      <c r="E15583" s="1" t="s">
        <v>1106</v>
      </c>
    </row>
    <row r="15584" ht="15.75" customHeight="1">
      <c r="E15584" s="1" t="s">
        <v>1106</v>
      </c>
    </row>
    <row r="15585" ht="15.75" customHeight="1">
      <c r="E15585" s="1" t="s">
        <v>1106</v>
      </c>
    </row>
    <row r="15586" ht="15.75" customHeight="1">
      <c r="E15586" s="1" t="s">
        <v>1106</v>
      </c>
    </row>
    <row r="15587" ht="15.75" customHeight="1">
      <c r="E15587" s="1" t="s">
        <v>1106</v>
      </c>
    </row>
    <row r="15588" ht="15.75" customHeight="1">
      <c r="E15588" s="1" t="s">
        <v>1106</v>
      </c>
    </row>
    <row r="15589" ht="15.75" customHeight="1">
      <c r="E15589" s="1" t="s">
        <v>1106</v>
      </c>
    </row>
    <row r="15590" ht="15.75" customHeight="1">
      <c r="E15590" s="1" t="s">
        <v>1106</v>
      </c>
    </row>
    <row r="15591" ht="15.75" customHeight="1">
      <c r="E15591" s="1" t="s">
        <v>1106</v>
      </c>
    </row>
    <row r="15592" ht="15.75" customHeight="1">
      <c r="E15592" s="1" t="s">
        <v>1106</v>
      </c>
    </row>
    <row r="15593" ht="15.75" customHeight="1">
      <c r="E15593" s="1" t="s">
        <v>1106</v>
      </c>
    </row>
    <row r="15594" ht="15.75" customHeight="1">
      <c r="E15594" s="1" t="s">
        <v>1106</v>
      </c>
    </row>
    <row r="15595" ht="15.75" customHeight="1">
      <c r="E15595" s="1" t="s">
        <v>1106</v>
      </c>
    </row>
    <row r="15596" ht="15.75" customHeight="1">
      <c r="E15596" s="1" t="s">
        <v>1106</v>
      </c>
    </row>
    <row r="15597" ht="15.75" customHeight="1">
      <c r="E15597" s="1" t="s">
        <v>1106</v>
      </c>
    </row>
    <row r="15598" ht="15.75" customHeight="1">
      <c r="E15598" s="1" t="s">
        <v>1106</v>
      </c>
    </row>
    <row r="15599" ht="15.75" customHeight="1">
      <c r="E15599" s="1" t="s">
        <v>1106</v>
      </c>
    </row>
    <row r="15600" ht="15.75" customHeight="1">
      <c r="E15600" s="1" t="s">
        <v>1106</v>
      </c>
    </row>
    <row r="15601" ht="15.75" customHeight="1">
      <c r="E15601" s="1" t="s">
        <v>1106</v>
      </c>
    </row>
    <row r="15602" ht="15.75" customHeight="1">
      <c r="E15602" s="1" t="s">
        <v>1106</v>
      </c>
    </row>
    <row r="15603" ht="15.75" customHeight="1">
      <c r="E15603" s="1" t="s">
        <v>1106</v>
      </c>
    </row>
    <row r="15604" ht="15.75" customHeight="1">
      <c r="E15604" s="1" t="s">
        <v>1106</v>
      </c>
    </row>
    <row r="15605" ht="15.75" customHeight="1">
      <c r="E15605" s="1" t="s">
        <v>1106</v>
      </c>
    </row>
    <row r="15606" ht="15.75" customHeight="1">
      <c r="E15606" s="1" t="s">
        <v>1106</v>
      </c>
    </row>
    <row r="15607" ht="15.75" customHeight="1">
      <c r="E15607" s="1" t="s">
        <v>1106</v>
      </c>
    </row>
    <row r="15608" ht="15.75" customHeight="1">
      <c r="E15608" s="1" t="s">
        <v>1106</v>
      </c>
    </row>
    <row r="15609" ht="15.75" customHeight="1">
      <c r="E15609" s="1" t="s">
        <v>1106</v>
      </c>
    </row>
    <row r="15610" ht="15.75" customHeight="1">
      <c r="E15610" s="1" t="s">
        <v>1106</v>
      </c>
    </row>
    <row r="15611" ht="15.75" customHeight="1">
      <c r="E15611" s="1" t="s">
        <v>1106</v>
      </c>
    </row>
    <row r="15612" ht="15.75" customHeight="1">
      <c r="E15612" s="1" t="s">
        <v>1106</v>
      </c>
    </row>
    <row r="15613" ht="15.75" customHeight="1">
      <c r="E15613" s="1" t="s">
        <v>1106</v>
      </c>
    </row>
    <row r="15614" ht="15.75" customHeight="1">
      <c r="E15614" s="1" t="s">
        <v>1106</v>
      </c>
    </row>
    <row r="15615" ht="15.75" customHeight="1">
      <c r="E15615" s="1" t="s">
        <v>1106</v>
      </c>
    </row>
    <row r="15616" ht="15.75" customHeight="1">
      <c r="E15616" s="1" t="s">
        <v>1106</v>
      </c>
    </row>
    <row r="15617" ht="15.75" customHeight="1">
      <c r="E15617" s="1" t="s">
        <v>1106</v>
      </c>
    </row>
    <row r="15618" ht="15.75" customHeight="1">
      <c r="E15618" s="1" t="s">
        <v>1106</v>
      </c>
    </row>
    <row r="15619" ht="15.75" customHeight="1">
      <c r="E15619" s="1" t="s">
        <v>1106</v>
      </c>
    </row>
    <row r="15620" ht="15.75" customHeight="1">
      <c r="E15620" s="1" t="s">
        <v>1106</v>
      </c>
    </row>
    <row r="15621" ht="15.75" customHeight="1">
      <c r="E15621" s="1" t="s">
        <v>1106</v>
      </c>
    </row>
    <row r="15622" ht="15.75" customHeight="1">
      <c r="E15622" s="1" t="s">
        <v>1106</v>
      </c>
    </row>
    <row r="15623" ht="15.75" customHeight="1">
      <c r="E15623" s="1" t="s">
        <v>1106</v>
      </c>
    </row>
    <row r="15624" ht="15.75" customHeight="1">
      <c r="E15624" s="1" t="s">
        <v>1106</v>
      </c>
    </row>
    <row r="15625" ht="15.75" customHeight="1">
      <c r="E15625" s="1" t="s">
        <v>1106</v>
      </c>
    </row>
    <row r="15626" ht="15.75" customHeight="1">
      <c r="E15626" s="1" t="s">
        <v>1106</v>
      </c>
    </row>
    <row r="15627" ht="15.75" customHeight="1">
      <c r="E15627" s="1" t="s">
        <v>1106</v>
      </c>
    </row>
    <row r="15628" ht="15.75" customHeight="1">
      <c r="E15628" s="1" t="s">
        <v>1106</v>
      </c>
    </row>
    <row r="15629" ht="15.75" customHeight="1">
      <c r="E15629" s="1" t="s">
        <v>1106</v>
      </c>
    </row>
    <row r="15630" ht="15.75" customHeight="1">
      <c r="E15630" s="1" t="s">
        <v>1106</v>
      </c>
    </row>
    <row r="15631" ht="15.75" customHeight="1">
      <c r="E15631" s="1" t="s">
        <v>1106</v>
      </c>
    </row>
    <row r="15632" ht="15.75" customHeight="1">
      <c r="E15632" s="1" t="s">
        <v>1106</v>
      </c>
    </row>
    <row r="15633" ht="15.75" customHeight="1">
      <c r="E15633" s="1" t="s">
        <v>1106</v>
      </c>
    </row>
    <row r="15634" ht="15.75" customHeight="1">
      <c r="E15634" s="1" t="s">
        <v>1106</v>
      </c>
    </row>
    <row r="15635" ht="15.75" customHeight="1">
      <c r="E15635" s="1" t="s">
        <v>1106</v>
      </c>
    </row>
    <row r="15636" ht="15.75" customHeight="1">
      <c r="E15636" s="1" t="s">
        <v>1106</v>
      </c>
    </row>
    <row r="15637" ht="15.75" customHeight="1">
      <c r="E15637" s="1" t="s">
        <v>1106</v>
      </c>
    </row>
    <row r="15638" ht="15.75" customHeight="1">
      <c r="E15638" s="1" t="s">
        <v>1106</v>
      </c>
    </row>
    <row r="15639" ht="15.75" customHeight="1">
      <c r="E15639" s="1" t="s">
        <v>1106</v>
      </c>
    </row>
    <row r="15640" ht="15.75" customHeight="1">
      <c r="E15640" s="1" t="s">
        <v>1106</v>
      </c>
    </row>
    <row r="15641" ht="15.75" customHeight="1">
      <c r="E15641" s="1" t="s">
        <v>1106</v>
      </c>
    </row>
    <row r="15642" ht="15.75" customHeight="1">
      <c r="E15642" s="1" t="s">
        <v>1106</v>
      </c>
    </row>
    <row r="15643" ht="15.75" customHeight="1">
      <c r="E15643" s="1" t="s">
        <v>1106</v>
      </c>
    </row>
    <row r="15644" ht="15.75" customHeight="1">
      <c r="E15644" s="1" t="s">
        <v>1106</v>
      </c>
    </row>
    <row r="15645" ht="15.75" customHeight="1">
      <c r="E15645" s="1" t="s">
        <v>1106</v>
      </c>
    </row>
    <row r="15646" ht="15.75" customHeight="1">
      <c r="E15646" s="1" t="s">
        <v>1106</v>
      </c>
    </row>
    <row r="15647" ht="15.75" customHeight="1">
      <c r="E15647" s="1" t="s">
        <v>1106</v>
      </c>
    </row>
    <row r="15648" ht="15.75" customHeight="1">
      <c r="E15648" s="1" t="s">
        <v>1106</v>
      </c>
    </row>
    <row r="15649" ht="15.75" customHeight="1">
      <c r="E15649" s="1" t="s">
        <v>1106</v>
      </c>
    </row>
    <row r="15650" ht="15.75" customHeight="1">
      <c r="E15650" s="1" t="s">
        <v>1106</v>
      </c>
    </row>
    <row r="15651" ht="15.75" customHeight="1">
      <c r="E15651" s="1" t="s">
        <v>1106</v>
      </c>
    </row>
    <row r="15652" ht="15.75" customHeight="1">
      <c r="E15652" s="1" t="s">
        <v>1106</v>
      </c>
    </row>
    <row r="15653" ht="15.75" customHeight="1">
      <c r="E15653" s="1" t="s">
        <v>1106</v>
      </c>
    </row>
    <row r="15654" ht="15.75" customHeight="1">
      <c r="E15654" s="1" t="s">
        <v>1106</v>
      </c>
    </row>
    <row r="15655" ht="15.75" customHeight="1">
      <c r="E15655" s="1" t="s">
        <v>1106</v>
      </c>
    </row>
    <row r="15656" ht="15.75" customHeight="1">
      <c r="E15656" s="1" t="s">
        <v>1106</v>
      </c>
    </row>
    <row r="15657" ht="15.75" customHeight="1">
      <c r="E15657" s="1" t="s">
        <v>1106</v>
      </c>
    </row>
    <row r="15658" ht="15.75" customHeight="1">
      <c r="E15658" s="1" t="s">
        <v>1106</v>
      </c>
    </row>
    <row r="15659" ht="15.75" customHeight="1">
      <c r="E15659" s="1" t="s">
        <v>1106</v>
      </c>
    </row>
    <row r="15660" ht="15.75" customHeight="1">
      <c r="E15660" s="1" t="s">
        <v>1106</v>
      </c>
    </row>
    <row r="15661" ht="15.75" customHeight="1">
      <c r="E15661" s="1" t="s">
        <v>1106</v>
      </c>
    </row>
    <row r="15662" ht="15.75" customHeight="1">
      <c r="E15662" s="1" t="s">
        <v>1106</v>
      </c>
    </row>
    <row r="15663" ht="15.75" customHeight="1">
      <c r="E15663" s="1" t="s">
        <v>1106</v>
      </c>
    </row>
    <row r="15664" ht="15.75" customHeight="1">
      <c r="E15664" s="1" t="s">
        <v>1106</v>
      </c>
    </row>
    <row r="15665" ht="15.75" customHeight="1">
      <c r="E15665" s="1" t="s">
        <v>1106</v>
      </c>
    </row>
    <row r="15666" ht="15.75" customHeight="1">
      <c r="E15666" s="1" t="s">
        <v>1106</v>
      </c>
    </row>
    <row r="15667" ht="15.75" customHeight="1">
      <c r="E15667" s="1" t="s">
        <v>1106</v>
      </c>
    </row>
    <row r="15668" ht="15.75" customHeight="1">
      <c r="E15668" s="1" t="s">
        <v>1106</v>
      </c>
    </row>
    <row r="15669" ht="15.75" customHeight="1">
      <c r="E15669" s="1" t="s">
        <v>1106</v>
      </c>
    </row>
    <row r="15670" ht="15.75" customHeight="1">
      <c r="E15670" s="1" t="s">
        <v>1106</v>
      </c>
    </row>
    <row r="15671" ht="15.75" customHeight="1">
      <c r="E15671" s="1" t="s">
        <v>1106</v>
      </c>
    </row>
    <row r="15672" ht="15.75" customHeight="1">
      <c r="E15672" s="1" t="s">
        <v>1106</v>
      </c>
    </row>
    <row r="15673" ht="15.75" customHeight="1">
      <c r="E15673" s="1" t="s">
        <v>1106</v>
      </c>
    </row>
    <row r="15674" ht="15.75" customHeight="1">
      <c r="E15674" s="1" t="s">
        <v>1106</v>
      </c>
    </row>
    <row r="15675" ht="15.75" customHeight="1">
      <c r="E15675" s="1" t="s">
        <v>1106</v>
      </c>
    </row>
    <row r="15676" ht="15.75" customHeight="1">
      <c r="E15676" s="1" t="s">
        <v>1106</v>
      </c>
    </row>
    <row r="15677" ht="15.75" customHeight="1">
      <c r="E15677" s="1" t="s">
        <v>1106</v>
      </c>
    </row>
    <row r="15678" ht="15.75" customHeight="1">
      <c r="E15678" s="1" t="s">
        <v>1106</v>
      </c>
    </row>
    <row r="15679" ht="15.75" customHeight="1">
      <c r="E15679" s="1" t="s">
        <v>1106</v>
      </c>
    </row>
    <row r="15680" ht="15.75" customHeight="1">
      <c r="E15680" s="1" t="s">
        <v>1106</v>
      </c>
    </row>
    <row r="15681" ht="15.75" customHeight="1">
      <c r="E15681" s="1" t="s">
        <v>1106</v>
      </c>
    </row>
    <row r="15682" ht="15.75" customHeight="1">
      <c r="E15682" s="1" t="s">
        <v>1106</v>
      </c>
    </row>
    <row r="15683" ht="15.75" customHeight="1">
      <c r="E15683" s="1" t="s">
        <v>1106</v>
      </c>
    </row>
    <row r="15684" ht="15.75" customHeight="1">
      <c r="E15684" s="1" t="s">
        <v>1106</v>
      </c>
    </row>
    <row r="15685" ht="15.75" customHeight="1">
      <c r="E15685" s="1" t="s">
        <v>1106</v>
      </c>
    </row>
    <row r="15686" ht="15.75" customHeight="1">
      <c r="E15686" s="1" t="s">
        <v>1106</v>
      </c>
    </row>
    <row r="15687" ht="15.75" customHeight="1">
      <c r="E15687" s="1" t="s">
        <v>1106</v>
      </c>
    </row>
    <row r="15688" ht="15.75" customHeight="1">
      <c r="E15688" s="1" t="s">
        <v>1106</v>
      </c>
    </row>
    <row r="15689" ht="15.75" customHeight="1">
      <c r="E15689" s="1" t="s">
        <v>1106</v>
      </c>
    </row>
    <row r="15690" ht="15.75" customHeight="1">
      <c r="E15690" s="1" t="s">
        <v>1106</v>
      </c>
    </row>
    <row r="15691" ht="15.75" customHeight="1">
      <c r="E15691" s="1" t="s">
        <v>1106</v>
      </c>
    </row>
    <row r="15692" ht="15.75" customHeight="1">
      <c r="E15692" s="1" t="s">
        <v>1106</v>
      </c>
    </row>
    <row r="15693" ht="15.75" customHeight="1">
      <c r="E15693" s="1" t="s">
        <v>1106</v>
      </c>
    </row>
    <row r="15694" ht="15.75" customHeight="1">
      <c r="E15694" s="1" t="s">
        <v>1106</v>
      </c>
    </row>
    <row r="15695" ht="15.75" customHeight="1">
      <c r="E15695" s="1" t="s">
        <v>1106</v>
      </c>
    </row>
    <row r="15696" ht="15.75" customHeight="1">
      <c r="E15696" s="1" t="s">
        <v>1106</v>
      </c>
    </row>
    <row r="15697" ht="15.75" customHeight="1">
      <c r="E15697" s="1" t="s">
        <v>1106</v>
      </c>
    </row>
    <row r="15698" ht="15.75" customHeight="1">
      <c r="E15698" s="1" t="s">
        <v>1106</v>
      </c>
    </row>
    <row r="15699" ht="15.75" customHeight="1">
      <c r="E15699" s="1" t="s">
        <v>1106</v>
      </c>
    </row>
    <row r="15700" ht="15.75" customHeight="1">
      <c r="E15700" s="1" t="s">
        <v>1106</v>
      </c>
    </row>
    <row r="15701" ht="15.75" customHeight="1">
      <c r="E15701" s="1" t="s">
        <v>1106</v>
      </c>
    </row>
    <row r="15702" ht="15.75" customHeight="1">
      <c r="E15702" s="1" t="s">
        <v>1106</v>
      </c>
    </row>
    <row r="15703" ht="15.75" customHeight="1">
      <c r="E15703" s="1" t="s">
        <v>1106</v>
      </c>
    </row>
    <row r="15704" ht="15.75" customHeight="1">
      <c r="E15704" s="1" t="s">
        <v>1106</v>
      </c>
    </row>
    <row r="15705" ht="15.75" customHeight="1">
      <c r="E15705" s="1" t="s">
        <v>1106</v>
      </c>
    </row>
    <row r="15706" ht="15.75" customHeight="1">
      <c r="E15706" s="1" t="s">
        <v>1106</v>
      </c>
    </row>
    <row r="15707" ht="15.75" customHeight="1">
      <c r="E15707" s="1" t="s">
        <v>1106</v>
      </c>
    </row>
    <row r="15708" ht="15.75" customHeight="1">
      <c r="E15708" s="1" t="s">
        <v>1106</v>
      </c>
    </row>
    <row r="15709" ht="15.75" customHeight="1">
      <c r="E15709" s="1" t="s">
        <v>1106</v>
      </c>
    </row>
    <row r="15710" ht="15.75" customHeight="1">
      <c r="E15710" s="1" t="s">
        <v>1106</v>
      </c>
    </row>
    <row r="15711" ht="15.75" customHeight="1">
      <c r="E15711" s="1" t="s">
        <v>1106</v>
      </c>
    </row>
    <row r="15712" ht="15.75" customHeight="1">
      <c r="E15712" s="1" t="s">
        <v>1106</v>
      </c>
    </row>
    <row r="15713" ht="15.75" customHeight="1">
      <c r="E15713" s="1" t="s">
        <v>1106</v>
      </c>
    </row>
    <row r="15714" ht="15.75" customHeight="1">
      <c r="E15714" s="1" t="s">
        <v>1106</v>
      </c>
    </row>
    <row r="15715" ht="15.75" customHeight="1">
      <c r="E15715" s="1" t="s">
        <v>1106</v>
      </c>
    </row>
    <row r="15716" ht="15.75" customHeight="1">
      <c r="E15716" s="1" t="s">
        <v>1106</v>
      </c>
    </row>
    <row r="15717" ht="15.75" customHeight="1">
      <c r="E15717" s="1" t="s">
        <v>1106</v>
      </c>
    </row>
    <row r="15718" ht="15.75" customHeight="1">
      <c r="E15718" s="1" t="s">
        <v>1106</v>
      </c>
    </row>
    <row r="15719" ht="15.75" customHeight="1">
      <c r="E15719" s="1" t="s">
        <v>1106</v>
      </c>
    </row>
    <row r="15720" ht="15.75" customHeight="1">
      <c r="E15720" s="1" t="s">
        <v>1106</v>
      </c>
    </row>
    <row r="15721" ht="15.75" customHeight="1">
      <c r="E15721" s="1" t="s">
        <v>1106</v>
      </c>
    </row>
    <row r="15722" ht="15.75" customHeight="1">
      <c r="E15722" s="1" t="s">
        <v>1106</v>
      </c>
    </row>
    <row r="15723" ht="15.75" customHeight="1">
      <c r="E15723" s="1" t="s">
        <v>1106</v>
      </c>
    </row>
    <row r="15724" ht="15.75" customHeight="1">
      <c r="E15724" s="1" t="s">
        <v>1106</v>
      </c>
    </row>
    <row r="15725" ht="15.75" customHeight="1">
      <c r="E15725" s="1" t="s">
        <v>1106</v>
      </c>
    </row>
    <row r="15726" ht="15.75" customHeight="1">
      <c r="E15726" s="1" t="s">
        <v>1106</v>
      </c>
    </row>
    <row r="15727" ht="15.75" customHeight="1">
      <c r="E15727" s="1" t="s">
        <v>1106</v>
      </c>
    </row>
    <row r="15728" ht="15.75" customHeight="1">
      <c r="E15728" s="1" t="s">
        <v>1106</v>
      </c>
    </row>
    <row r="15729" ht="15.75" customHeight="1">
      <c r="E15729" s="1" t="s">
        <v>1106</v>
      </c>
    </row>
    <row r="15730" ht="15.75" customHeight="1">
      <c r="E15730" s="1" t="s">
        <v>1106</v>
      </c>
    </row>
    <row r="15731" ht="15.75" customHeight="1">
      <c r="E15731" s="1" t="s">
        <v>1106</v>
      </c>
    </row>
    <row r="15732" ht="15.75" customHeight="1">
      <c r="E15732" s="1" t="s">
        <v>1106</v>
      </c>
    </row>
    <row r="15733" ht="15.75" customHeight="1">
      <c r="E15733" s="1" t="s">
        <v>1106</v>
      </c>
    </row>
    <row r="15734" ht="15.75" customHeight="1">
      <c r="E15734" s="1" t="s">
        <v>1106</v>
      </c>
    </row>
    <row r="15735" ht="15.75" customHeight="1">
      <c r="E15735" s="1" t="s">
        <v>1106</v>
      </c>
    </row>
    <row r="15736" ht="15.75" customHeight="1">
      <c r="E15736" s="1" t="s">
        <v>1106</v>
      </c>
    </row>
    <row r="15737" ht="15.75" customHeight="1">
      <c r="E15737" s="1" t="s">
        <v>1106</v>
      </c>
    </row>
    <row r="15738" ht="15.75" customHeight="1">
      <c r="E15738" s="1" t="s">
        <v>1106</v>
      </c>
    </row>
    <row r="15739" ht="15.75" customHeight="1">
      <c r="E15739" s="1" t="s">
        <v>1106</v>
      </c>
    </row>
    <row r="15740" ht="15.75" customHeight="1">
      <c r="E15740" s="1" t="s">
        <v>1106</v>
      </c>
    </row>
    <row r="15741" ht="15.75" customHeight="1">
      <c r="E15741" s="1" t="s">
        <v>1106</v>
      </c>
    </row>
    <row r="15742" ht="15.75" customHeight="1">
      <c r="E15742" s="1" t="s">
        <v>1106</v>
      </c>
    </row>
    <row r="15743" ht="15.75" customHeight="1">
      <c r="E15743" s="1" t="s">
        <v>1106</v>
      </c>
    </row>
    <row r="15744" ht="15.75" customHeight="1">
      <c r="E15744" s="1" t="s">
        <v>1106</v>
      </c>
    </row>
    <row r="15745" ht="15.75" customHeight="1">
      <c r="E15745" s="1" t="s">
        <v>1106</v>
      </c>
    </row>
    <row r="15746" ht="15.75" customHeight="1">
      <c r="E15746" s="1" t="s">
        <v>1106</v>
      </c>
    </row>
    <row r="15747" ht="15.75" customHeight="1">
      <c r="E15747" s="1" t="s">
        <v>1106</v>
      </c>
    </row>
    <row r="15748" ht="15.75" customHeight="1">
      <c r="E15748" s="1" t="s">
        <v>1106</v>
      </c>
    </row>
    <row r="15749" ht="15.75" customHeight="1">
      <c r="E15749" s="1" t="s">
        <v>1106</v>
      </c>
    </row>
    <row r="15750" ht="15.75" customHeight="1">
      <c r="E15750" s="1" t="s">
        <v>1106</v>
      </c>
    </row>
    <row r="15751" ht="15.75" customHeight="1">
      <c r="E15751" s="1" t="s">
        <v>1106</v>
      </c>
    </row>
    <row r="15752" ht="15.75" customHeight="1">
      <c r="E15752" s="1" t="s">
        <v>1106</v>
      </c>
    </row>
    <row r="15753" ht="15.75" customHeight="1">
      <c r="E15753" s="1" t="s">
        <v>1106</v>
      </c>
    </row>
    <row r="15754" ht="15.75" customHeight="1">
      <c r="E15754" s="1" t="s">
        <v>1106</v>
      </c>
    </row>
    <row r="15755" ht="15.75" customHeight="1">
      <c r="E15755" s="1" t="s">
        <v>1106</v>
      </c>
    </row>
    <row r="15756" ht="15.75" customHeight="1">
      <c r="E15756" s="1" t="s">
        <v>1106</v>
      </c>
    </row>
    <row r="15757" ht="15.75" customHeight="1">
      <c r="E15757" s="1" t="s">
        <v>1106</v>
      </c>
    </row>
    <row r="15758" ht="15.75" customHeight="1">
      <c r="E15758" s="1" t="s">
        <v>1106</v>
      </c>
    </row>
    <row r="15759" ht="15.75" customHeight="1">
      <c r="E15759" s="1" t="s">
        <v>1106</v>
      </c>
    </row>
    <row r="15760" ht="15.75" customHeight="1">
      <c r="E15760" s="1" t="s">
        <v>1106</v>
      </c>
    </row>
    <row r="15761" ht="15.75" customHeight="1">
      <c r="E15761" s="1" t="s">
        <v>1106</v>
      </c>
    </row>
    <row r="15762" ht="15.75" customHeight="1">
      <c r="E15762" s="1" t="s">
        <v>1106</v>
      </c>
    </row>
    <row r="15763" ht="15.75" customHeight="1">
      <c r="E15763" s="1" t="s">
        <v>1106</v>
      </c>
    </row>
    <row r="15764" ht="15.75" customHeight="1">
      <c r="E15764" s="1" t="s">
        <v>1106</v>
      </c>
    </row>
    <row r="15765" ht="15.75" customHeight="1">
      <c r="E15765" s="1" t="s">
        <v>1106</v>
      </c>
    </row>
    <row r="15766" ht="15.75" customHeight="1">
      <c r="E15766" s="1" t="s">
        <v>1106</v>
      </c>
    </row>
    <row r="15767" ht="15.75" customHeight="1">
      <c r="E15767" s="1" t="s">
        <v>1106</v>
      </c>
    </row>
    <row r="15768" ht="15.75" customHeight="1">
      <c r="E15768" s="1" t="s">
        <v>1106</v>
      </c>
    </row>
    <row r="15769" ht="15.75" customHeight="1">
      <c r="E15769" s="1" t="s">
        <v>1106</v>
      </c>
    </row>
    <row r="15770" ht="15.75" customHeight="1">
      <c r="E15770" s="1" t="s">
        <v>1106</v>
      </c>
    </row>
    <row r="15771" ht="15.75" customHeight="1">
      <c r="E15771" s="1" t="s">
        <v>1106</v>
      </c>
    </row>
    <row r="15772" ht="15.75" customHeight="1">
      <c r="E15772" s="1" t="s">
        <v>1106</v>
      </c>
    </row>
    <row r="15773" ht="15.75" customHeight="1">
      <c r="E15773" s="1" t="s">
        <v>1106</v>
      </c>
    </row>
    <row r="15774" ht="15.75" customHeight="1">
      <c r="E15774" s="1" t="s">
        <v>1106</v>
      </c>
    </row>
    <row r="15775" ht="15.75" customHeight="1">
      <c r="E15775" s="1" t="s">
        <v>1106</v>
      </c>
    </row>
    <row r="15776" ht="15.75" customHeight="1">
      <c r="E15776" s="1" t="s">
        <v>1106</v>
      </c>
    </row>
    <row r="15777" ht="15.75" customHeight="1">
      <c r="E15777" s="1" t="s">
        <v>1106</v>
      </c>
    </row>
    <row r="15778" ht="15.75" customHeight="1">
      <c r="E15778" s="1" t="s">
        <v>1106</v>
      </c>
    </row>
    <row r="15779" ht="15.75" customHeight="1">
      <c r="E15779" s="1" t="s">
        <v>1106</v>
      </c>
    </row>
    <row r="15780" ht="15.75" customHeight="1">
      <c r="E15780" s="1" t="s">
        <v>1106</v>
      </c>
    </row>
    <row r="15781" ht="15.75" customHeight="1">
      <c r="E15781" s="1" t="s">
        <v>1106</v>
      </c>
    </row>
    <row r="15782" ht="15.75" customHeight="1">
      <c r="E15782" s="1" t="s">
        <v>1106</v>
      </c>
    </row>
    <row r="15783" ht="15.75" customHeight="1">
      <c r="E15783" s="1" t="s">
        <v>1106</v>
      </c>
    </row>
    <row r="15784" ht="15.75" customHeight="1">
      <c r="E15784" s="1" t="s">
        <v>1106</v>
      </c>
    </row>
    <row r="15785" ht="15.75" customHeight="1">
      <c r="E15785" s="1" t="s">
        <v>1106</v>
      </c>
    </row>
    <row r="15786" ht="15.75" customHeight="1">
      <c r="E15786" s="1" t="s">
        <v>1106</v>
      </c>
    </row>
    <row r="15787" ht="15.75" customHeight="1">
      <c r="E15787" s="1" t="s">
        <v>1106</v>
      </c>
    </row>
    <row r="15788" ht="15.75" customHeight="1">
      <c r="E15788" s="1" t="s">
        <v>1106</v>
      </c>
    </row>
    <row r="15789" ht="15.75" customHeight="1">
      <c r="E15789" s="1" t="s">
        <v>1106</v>
      </c>
    </row>
    <row r="15790" ht="15.75" customHeight="1">
      <c r="E15790" s="1" t="s">
        <v>1106</v>
      </c>
    </row>
    <row r="15791" ht="15.75" customHeight="1">
      <c r="E15791" s="1" t="s">
        <v>1106</v>
      </c>
    </row>
    <row r="15792" ht="15.75" customHeight="1">
      <c r="E15792" s="1" t="s">
        <v>1106</v>
      </c>
    </row>
    <row r="15793" ht="15.75" customHeight="1">
      <c r="E15793" s="1" t="s">
        <v>1106</v>
      </c>
    </row>
    <row r="15794" ht="15.75" customHeight="1">
      <c r="E15794" s="1" t="s">
        <v>1106</v>
      </c>
    </row>
    <row r="15795" ht="15.75" customHeight="1">
      <c r="E15795" s="1" t="s">
        <v>1106</v>
      </c>
    </row>
    <row r="15796" ht="15.75" customHeight="1">
      <c r="E15796" s="1" t="s">
        <v>1106</v>
      </c>
    </row>
    <row r="15797" ht="15.75" customHeight="1">
      <c r="E15797" s="1" t="s">
        <v>1106</v>
      </c>
    </row>
    <row r="15798" ht="15.75" customHeight="1">
      <c r="E15798" s="1" t="s">
        <v>1106</v>
      </c>
    </row>
    <row r="15799" ht="15.75" customHeight="1">
      <c r="E15799" s="1" t="s">
        <v>1106</v>
      </c>
    </row>
    <row r="15800" ht="15.75" customHeight="1">
      <c r="E15800" s="1" t="s">
        <v>1106</v>
      </c>
    </row>
    <row r="15801" ht="15.75" customHeight="1">
      <c r="E15801" s="1" t="s">
        <v>1106</v>
      </c>
    </row>
    <row r="15802" ht="15.75" customHeight="1">
      <c r="E15802" s="1" t="s">
        <v>1106</v>
      </c>
    </row>
    <row r="15803" ht="15.75" customHeight="1">
      <c r="E15803" s="1" t="s">
        <v>1106</v>
      </c>
    </row>
    <row r="15804" ht="15.75" customHeight="1">
      <c r="E15804" s="1" t="s">
        <v>1106</v>
      </c>
    </row>
    <row r="15805" ht="15.75" customHeight="1">
      <c r="E15805" s="1" t="s">
        <v>1106</v>
      </c>
    </row>
    <row r="15806" ht="15.75" customHeight="1">
      <c r="E15806" s="1" t="s">
        <v>1106</v>
      </c>
    </row>
    <row r="15807" ht="15.75" customHeight="1">
      <c r="E15807" s="1" t="s">
        <v>1106</v>
      </c>
    </row>
    <row r="15808" ht="15.75" customHeight="1">
      <c r="E15808" s="1" t="s">
        <v>1106</v>
      </c>
    </row>
    <row r="15809" ht="15.75" customHeight="1">
      <c r="E15809" s="1" t="s">
        <v>1106</v>
      </c>
    </row>
    <row r="15810" ht="15.75" customHeight="1">
      <c r="E15810" s="1" t="s">
        <v>1106</v>
      </c>
    </row>
    <row r="15811" ht="15.75" customHeight="1">
      <c r="E15811" s="1" t="s">
        <v>1106</v>
      </c>
    </row>
    <row r="15812" ht="15.75" customHeight="1">
      <c r="E15812" s="1" t="s">
        <v>1106</v>
      </c>
    </row>
    <row r="15813" ht="15.75" customHeight="1">
      <c r="E15813" s="1" t="s">
        <v>1106</v>
      </c>
    </row>
    <row r="15814" ht="15.75" customHeight="1">
      <c r="E15814" s="1" t="s">
        <v>1106</v>
      </c>
    </row>
    <row r="15815" ht="15.75" customHeight="1">
      <c r="E15815" s="1" t="s">
        <v>1106</v>
      </c>
    </row>
    <row r="15816" ht="15.75" customHeight="1">
      <c r="E15816" s="1" t="s">
        <v>1106</v>
      </c>
    </row>
    <row r="15817" ht="15.75" customHeight="1">
      <c r="E15817" s="1" t="s">
        <v>1106</v>
      </c>
    </row>
    <row r="15818" ht="15.75" customHeight="1">
      <c r="E15818" s="1" t="s">
        <v>1106</v>
      </c>
    </row>
    <row r="15819" ht="15.75" customHeight="1">
      <c r="E15819" s="1" t="s">
        <v>1106</v>
      </c>
    </row>
    <row r="15820" ht="15.75" customHeight="1">
      <c r="E15820" s="1" t="s">
        <v>1106</v>
      </c>
    </row>
    <row r="15821" ht="15.75" customHeight="1">
      <c r="E15821" s="1" t="s">
        <v>1106</v>
      </c>
    </row>
    <row r="15822" ht="15.75" customHeight="1">
      <c r="E15822" s="1" t="s">
        <v>1106</v>
      </c>
    </row>
    <row r="15823" ht="15.75" customHeight="1">
      <c r="E15823" s="1" t="s">
        <v>1106</v>
      </c>
    </row>
    <row r="15824" ht="15.75" customHeight="1">
      <c r="E15824" s="1" t="s">
        <v>1106</v>
      </c>
    </row>
    <row r="15825" ht="15.75" customHeight="1">
      <c r="E15825" s="1" t="s">
        <v>1106</v>
      </c>
    </row>
    <row r="15826" ht="15.75" customHeight="1">
      <c r="E15826" s="1" t="s">
        <v>1106</v>
      </c>
    </row>
    <row r="15827" ht="15.75" customHeight="1">
      <c r="E15827" s="1" t="s">
        <v>1106</v>
      </c>
    </row>
    <row r="15828" ht="15.75" customHeight="1">
      <c r="E15828" s="1" t="s">
        <v>1106</v>
      </c>
    </row>
    <row r="15829" ht="15.75" customHeight="1">
      <c r="E15829" s="1" t="s">
        <v>1106</v>
      </c>
    </row>
    <row r="15830" ht="15.75" customHeight="1">
      <c r="E15830" s="1" t="s">
        <v>1106</v>
      </c>
    </row>
    <row r="15831" ht="15.75" customHeight="1">
      <c r="E15831" s="1" t="s">
        <v>1106</v>
      </c>
    </row>
    <row r="15832" ht="15.75" customHeight="1">
      <c r="E15832" s="1" t="s">
        <v>1106</v>
      </c>
    </row>
    <row r="15833" ht="15.75" customHeight="1">
      <c r="E15833" s="1" t="s">
        <v>1106</v>
      </c>
    </row>
    <row r="15834" ht="15.75" customHeight="1">
      <c r="E15834" s="1" t="s">
        <v>1106</v>
      </c>
    </row>
    <row r="15835" ht="15.75" customHeight="1">
      <c r="E15835" s="1" t="s">
        <v>1106</v>
      </c>
    </row>
    <row r="15836" ht="15.75" customHeight="1">
      <c r="E15836" s="1" t="s">
        <v>1106</v>
      </c>
    </row>
    <row r="15837" ht="15.75" customHeight="1">
      <c r="E15837" s="1" t="s">
        <v>1106</v>
      </c>
    </row>
    <row r="15838" ht="15.75" customHeight="1">
      <c r="E15838" s="1" t="s">
        <v>1106</v>
      </c>
    </row>
    <row r="15839" ht="15.75" customHeight="1">
      <c r="E15839" s="1" t="s">
        <v>1106</v>
      </c>
    </row>
    <row r="15840" ht="15.75" customHeight="1">
      <c r="E15840" s="1" t="s">
        <v>1106</v>
      </c>
    </row>
    <row r="15841" ht="15.75" customHeight="1">
      <c r="E15841" s="1" t="s">
        <v>1106</v>
      </c>
    </row>
    <row r="15842" ht="15.75" customHeight="1">
      <c r="E15842" s="1" t="s">
        <v>1106</v>
      </c>
    </row>
    <row r="15843" ht="15.75" customHeight="1">
      <c r="E15843" s="1" t="s">
        <v>1106</v>
      </c>
    </row>
    <row r="15844" ht="15.75" customHeight="1">
      <c r="E15844" s="1" t="s">
        <v>1106</v>
      </c>
    </row>
    <row r="15845" ht="15.75" customHeight="1">
      <c r="E15845" s="1" t="s">
        <v>1106</v>
      </c>
    </row>
    <row r="15846" ht="15.75" customHeight="1">
      <c r="E15846" s="1" t="s">
        <v>1106</v>
      </c>
    </row>
    <row r="15847" ht="15.75" customHeight="1">
      <c r="E15847" s="1" t="s">
        <v>1106</v>
      </c>
    </row>
    <row r="15848" ht="15.75" customHeight="1">
      <c r="E15848" s="1" t="s">
        <v>1106</v>
      </c>
    </row>
    <row r="15849" ht="15.75" customHeight="1">
      <c r="E15849" s="1" t="s">
        <v>1106</v>
      </c>
    </row>
    <row r="15850" ht="15.75" customHeight="1">
      <c r="E15850" s="1" t="s">
        <v>1106</v>
      </c>
    </row>
    <row r="15851" ht="15.75" customHeight="1">
      <c r="E15851" s="1" t="s">
        <v>1106</v>
      </c>
    </row>
    <row r="15852" ht="15.75" customHeight="1">
      <c r="E15852" s="1" t="s">
        <v>1106</v>
      </c>
    </row>
    <row r="15853" ht="15.75" customHeight="1">
      <c r="E15853" s="1" t="s">
        <v>1106</v>
      </c>
    </row>
    <row r="15854" ht="15.75" customHeight="1">
      <c r="E15854" s="1" t="s">
        <v>1106</v>
      </c>
    </row>
    <row r="15855" ht="15.75" customHeight="1">
      <c r="E15855" s="1" t="s">
        <v>1106</v>
      </c>
    </row>
    <row r="15856" ht="15.75" customHeight="1">
      <c r="E15856" s="1" t="s">
        <v>1106</v>
      </c>
    </row>
    <row r="15857" ht="15.75" customHeight="1">
      <c r="E15857" s="1" t="s">
        <v>1106</v>
      </c>
    </row>
    <row r="15858" ht="15.75" customHeight="1">
      <c r="E15858" s="1" t="s">
        <v>1106</v>
      </c>
    </row>
    <row r="15859" ht="15.75" customHeight="1">
      <c r="E15859" s="1" t="s">
        <v>1106</v>
      </c>
    </row>
    <row r="15860" ht="15.75" customHeight="1">
      <c r="E15860" s="1" t="s">
        <v>1106</v>
      </c>
    </row>
    <row r="15861" ht="15.75" customHeight="1">
      <c r="E15861" s="1" t="s">
        <v>1106</v>
      </c>
    </row>
    <row r="15862" ht="15.75" customHeight="1">
      <c r="E15862" s="1" t="s">
        <v>1106</v>
      </c>
    </row>
    <row r="15863" ht="15.75" customHeight="1">
      <c r="E15863" s="1" t="s">
        <v>1106</v>
      </c>
    </row>
    <row r="15864" ht="15.75" customHeight="1">
      <c r="E15864" s="1" t="s">
        <v>1106</v>
      </c>
    </row>
    <row r="15865" ht="15.75" customHeight="1">
      <c r="E15865" s="1" t="s">
        <v>1106</v>
      </c>
    </row>
    <row r="15866" ht="15.75" customHeight="1">
      <c r="E15866" s="1" t="s">
        <v>1106</v>
      </c>
    </row>
    <row r="15867" ht="15.75" customHeight="1">
      <c r="E15867" s="1" t="s">
        <v>1106</v>
      </c>
    </row>
    <row r="15868" ht="15.75" customHeight="1">
      <c r="E15868" s="1" t="s">
        <v>1106</v>
      </c>
    </row>
    <row r="15869" ht="15.75" customHeight="1">
      <c r="E15869" s="1" t="s">
        <v>1106</v>
      </c>
    </row>
    <row r="15870" ht="15.75" customHeight="1">
      <c r="E15870" s="1" t="s">
        <v>1106</v>
      </c>
    </row>
    <row r="15871" ht="15.75" customHeight="1">
      <c r="E15871" s="1" t="s">
        <v>1106</v>
      </c>
    </row>
    <row r="15872" ht="15.75" customHeight="1">
      <c r="E15872" s="1" t="s">
        <v>1106</v>
      </c>
    </row>
    <row r="15873" ht="15.75" customHeight="1">
      <c r="E15873" s="1" t="s">
        <v>1106</v>
      </c>
    </row>
    <row r="15874" ht="15.75" customHeight="1">
      <c r="E15874" s="1" t="s">
        <v>1106</v>
      </c>
    </row>
    <row r="15875" ht="15.75" customHeight="1">
      <c r="E15875" s="1" t="s">
        <v>1106</v>
      </c>
    </row>
    <row r="15876" ht="15.75" customHeight="1">
      <c r="E15876" s="1" t="s">
        <v>1106</v>
      </c>
    </row>
    <row r="15877" ht="15.75" customHeight="1">
      <c r="E15877" s="1" t="s">
        <v>1106</v>
      </c>
    </row>
    <row r="15878" ht="15.75" customHeight="1">
      <c r="E15878" s="1" t="s">
        <v>1106</v>
      </c>
    </row>
    <row r="15879" ht="15.75" customHeight="1">
      <c r="E15879" s="1" t="s">
        <v>1106</v>
      </c>
    </row>
    <row r="15880" ht="15.75" customHeight="1">
      <c r="E15880" s="1" t="s">
        <v>1106</v>
      </c>
    </row>
    <row r="15881" ht="15.75" customHeight="1">
      <c r="E15881" s="1" t="s">
        <v>1106</v>
      </c>
    </row>
    <row r="15882" ht="15.75" customHeight="1">
      <c r="E15882" s="1" t="s">
        <v>1106</v>
      </c>
    </row>
    <row r="15883" ht="15.75" customHeight="1">
      <c r="E15883" s="1" t="s">
        <v>1106</v>
      </c>
    </row>
    <row r="15884" ht="15.75" customHeight="1">
      <c r="E15884" s="1" t="s">
        <v>1106</v>
      </c>
    </row>
    <row r="15885" ht="15.75" customHeight="1">
      <c r="E15885" s="1" t="s">
        <v>1106</v>
      </c>
    </row>
    <row r="15886" ht="15.75" customHeight="1">
      <c r="E15886" s="1" t="s">
        <v>1106</v>
      </c>
    </row>
    <row r="15887" ht="15.75" customHeight="1">
      <c r="E15887" s="1" t="s">
        <v>1106</v>
      </c>
    </row>
    <row r="15888" ht="15.75" customHeight="1">
      <c r="E15888" s="1" t="s">
        <v>1106</v>
      </c>
    </row>
    <row r="15889" ht="15.75" customHeight="1">
      <c r="E15889" s="1" t="s">
        <v>1106</v>
      </c>
    </row>
    <row r="15890" ht="15.75" customHeight="1">
      <c r="E15890" s="1" t="s">
        <v>1106</v>
      </c>
    </row>
    <row r="15891" ht="15.75" customHeight="1">
      <c r="E15891" s="1" t="s">
        <v>1106</v>
      </c>
    </row>
    <row r="15892" ht="15.75" customHeight="1">
      <c r="E15892" s="1" t="s">
        <v>1106</v>
      </c>
    </row>
    <row r="15893" ht="15.75" customHeight="1">
      <c r="E15893" s="1" t="s">
        <v>1106</v>
      </c>
    </row>
    <row r="15894" ht="15.75" customHeight="1">
      <c r="E15894" s="1" t="s">
        <v>1106</v>
      </c>
    </row>
    <row r="15895" ht="15.75" customHeight="1">
      <c r="E15895" s="1" t="s">
        <v>1106</v>
      </c>
    </row>
    <row r="15896" ht="15.75" customHeight="1">
      <c r="E15896" s="1" t="s">
        <v>1106</v>
      </c>
    </row>
    <row r="15897" ht="15.75" customHeight="1">
      <c r="E15897" s="1" t="s">
        <v>1106</v>
      </c>
    </row>
    <row r="15898" ht="15.75" customHeight="1">
      <c r="E15898" s="1" t="s">
        <v>1106</v>
      </c>
    </row>
    <row r="15899" ht="15.75" customHeight="1">
      <c r="E15899" s="1" t="s">
        <v>1106</v>
      </c>
    </row>
    <row r="15900" ht="15.75" customHeight="1">
      <c r="E15900" s="1" t="s">
        <v>1106</v>
      </c>
    </row>
    <row r="15901" ht="15.75" customHeight="1">
      <c r="E15901" s="1" t="s">
        <v>1106</v>
      </c>
    </row>
    <row r="15902" ht="15.75" customHeight="1">
      <c r="E15902" s="1" t="s">
        <v>1106</v>
      </c>
    </row>
    <row r="15903" ht="15.75" customHeight="1">
      <c r="E15903" s="1" t="s">
        <v>1106</v>
      </c>
    </row>
    <row r="15904" ht="15.75" customHeight="1">
      <c r="E15904" s="1" t="s">
        <v>1106</v>
      </c>
    </row>
    <row r="15905" ht="15.75" customHeight="1">
      <c r="E15905" s="1" t="s">
        <v>1106</v>
      </c>
    </row>
    <row r="15906" ht="15.75" customHeight="1">
      <c r="E15906" s="1" t="s">
        <v>1106</v>
      </c>
    </row>
    <row r="15907" ht="15.75" customHeight="1">
      <c r="E15907" s="1" t="s">
        <v>1106</v>
      </c>
    </row>
    <row r="15908" ht="15.75" customHeight="1">
      <c r="E15908" s="1" t="s">
        <v>1106</v>
      </c>
    </row>
    <row r="15909" ht="15.75" customHeight="1">
      <c r="E15909" s="1" t="s">
        <v>1106</v>
      </c>
    </row>
    <row r="15910" ht="15.75" customHeight="1">
      <c r="E15910" s="1" t="s">
        <v>1106</v>
      </c>
    </row>
    <row r="15911" ht="15.75" customHeight="1">
      <c r="E15911" s="1" t="s">
        <v>1106</v>
      </c>
    </row>
    <row r="15912" ht="15.75" customHeight="1">
      <c r="E15912" s="1" t="s">
        <v>1106</v>
      </c>
    </row>
    <row r="15913" ht="15.75" customHeight="1">
      <c r="E15913" s="1" t="s">
        <v>1106</v>
      </c>
    </row>
    <row r="15914" ht="15.75" customHeight="1">
      <c r="E15914" s="1" t="s">
        <v>1106</v>
      </c>
    </row>
    <row r="15915" ht="15.75" customHeight="1">
      <c r="E15915" s="1" t="s">
        <v>1106</v>
      </c>
    </row>
    <row r="15916" ht="15.75" customHeight="1">
      <c r="E15916" s="1" t="s">
        <v>1106</v>
      </c>
    </row>
    <row r="15917" ht="15.75" customHeight="1">
      <c r="E15917" s="1" t="s">
        <v>1106</v>
      </c>
    </row>
    <row r="15918" ht="15.75" customHeight="1">
      <c r="E15918" s="1" t="s">
        <v>1106</v>
      </c>
    </row>
    <row r="15919" ht="15.75" customHeight="1">
      <c r="E15919" s="1" t="s">
        <v>1106</v>
      </c>
    </row>
    <row r="15920" ht="15.75" customHeight="1">
      <c r="E15920" s="1" t="s">
        <v>1106</v>
      </c>
    </row>
    <row r="15921" ht="15.75" customHeight="1">
      <c r="E15921" s="1" t="s">
        <v>1106</v>
      </c>
    </row>
    <row r="15922" ht="15.75" customHeight="1">
      <c r="E15922" s="1" t="s">
        <v>1106</v>
      </c>
    </row>
    <row r="15923" ht="15.75" customHeight="1">
      <c r="E15923" s="1" t="s">
        <v>1106</v>
      </c>
    </row>
    <row r="15924" ht="15.75" customHeight="1">
      <c r="E15924" s="1" t="s">
        <v>1106</v>
      </c>
    </row>
    <row r="15925" ht="15.75" customHeight="1">
      <c r="E15925" s="1" t="s">
        <v>1106</v>
      </c>
    </row>
    <row r="15926" ht="15.75" customHeight="1">
      <c r="E15926" s="1" t="s">
        <v>1106</v>
      </c>
    </row>
    <row r="15927" ht="15.75" customHeight="1">
      <c r="E15927" s="1" t="s">
        <v>1106</v>
      </c>
    </row>
    <row r="15928" ht="15.75" customHeight="1">
      <c r="E15928" s="1" t="s">
        <v>1106</v>
      </c>
    </row>
    <row r="15929" ht="15.75" customHeight="1">
      <c r="E15929" s="1" t="s">
        <v>1106</v>
      </c>
    </row>
    <row r="15930" ht="15.75" customHeight="1">
      <c r="E15930" s="1" t="s">
        <v>1106</v>
      </c>
    </row>
    <row r="15931" ht="15.75" customHeight="1">
      <c r="E15931" s="1" t="s">
        <v>1106</v>
      </c>
    </row>
    <row r="15932" ht="15.75" customHeight="1">
      <c r="E15932" s="1" t="s">
        <v>1106</v>
      </c>
    </row>
    <row r="15933" ht="15.75" customHeight="1">
      <c r="E15933" s="1" t="s">
        <v>1106</v>
      </c>
    </row>
    <row r="15934" ht="15.75" customHeight="1">
      <c r="E15934" s="1" t="s">
        <v>1106</v>
      </c>
    </row>
    <row r="15935" ht="15.75" customHeight="1">
      <c r="E15935" s="1" t="s">
        <v>1106</v>
      </c>
    </row>
    <row r="15936" ht="15.75" customHeight="1">
      <c r="E15936" s="1" t="s">
        <v>1106</v>
      </c>
    </row>
    <row r="15937" ht="15.75" customHeight="1">
      <c r="E15937" s="1" t="s">
        <v>1106</v>
      </c>
    </row>
    <row r="15938" ht="15.75" customHeight="1">
      <c r="E15938" s="1" t="s">
        <v>1106</v>
      </c>
    </row>
    <row r="15939" ht="15.75" customHeight="1">
      <c r="E15939" s="1" t="s">
        <v>1106</v>
      </c>
    </row>
    <row r="15940" ht="15.75" customHeight="1">
      <c r="E15940" s="1" t="s">
        <v>1106</v>
      </c>
    </row>
    <row r="15941" ht="15.75" customHeight="1">
      <c r="E15941" s="1" t="s">
        <v>1106</v>
      </c>
    </row>
    <row r="15942" ht="15.75" customHeight="1">
      <c r="E15942" s="1" t="s">
        <v>1106</v>
      </c>
    </row>
    <row r="15943" ht="15.75" customHeight="1">
      <c r="E15943" s="1" t="s">
        <v>1106</v>
      </c>
    </row>
    <row r="15944" ht="15.75" customHeight="1">
      <c r="E15944" s="1" t="s">
        <v>1106</v>
      </c>
    </row>
    <row r="15945" ht="15.75" customHeight="1">
      <c r="E15945" s="1" t="s">
        <v>1106</v>
      </c>
    </row>
    <row r="15946" ht="15.75" customHeight="1">
      <c r="E15946" s="1" t="s">
        <v>1106</v>
      </c>
    </row>
    <row r="15947" ht="15.75" customHeight="1">
      <c r="E15947" s="1" t="s">
        <v>1106</v>
      </c>
    </row>
    <row r="15948" ht="15.75" customHeight="1">
      <c r="E15948" s="1" t="s">
        <v>1106</v>
      </c>
    </row>
    <row r="15949" ht="15.75" customHeight="1">
      <c r="E15949" s="1" t="s">
        <v>1106</v>
      </c>
    </row>
    <row r="15950" ht="15.75" customHeight="1">
      <c r="E15950" s="1" t="s">
        <v>1106</v>
      </c>
    </row>
    <row r="15951" ht="15.75" customHeight="1">
      <c r="E15951" s="1" t="s">
        <v>1106</v>
      </c>
    </row>
    <row r="15952" ht="15.75" customHeight="1">
      <c r="E15952" s="1" t="s">
        <v>1106</v>
      </c>
    </row>
    <row r="15953" ht="15.75" customHeight="1">
      <c r="E15953" s="1" t="s">
        <v>1106</v>
      </c>
    </row>
    <row r="15954" ht="15.75" customHeight="1">
      <c r="E15954" s="1" t="s">
        <v>1106</v>
      </c>
    </row>
    <row r="15955" ht="15.75" customHeight="1">
      <c r="E15955" s="1" t="s">
        <v>1106</v>
      </c>
    </row>
    <row r="15956" ht="15.75" customHeight="1">
      <c r="E15956" s="1" t="s">
        <v>1106</v>
      </c>
    </row>
    <row r="15957" ht="15.75" customHeight="1">
      <c r="E15957" s="1" t="s">
        <v>1106</v>
      </c>
    </row>
    <row r="15958" ht="15.75" customHeight="1">
      <c r="E15958" s="1" t="s">
        <v>1106</v>
      </c>
    </row>
    <row r="15959" ht="15.75" customHeight="1">
      <c r="E15959" s="1" t="s">
        <v>1106</v>
      </c>
    </row>
    <row r="15960" ht="15.75" customHeight="1">
      <c r="E15960" s="1" t="s">
        <v>1106</v>
      </c>
    </row>
    <row r="15961" ht="15.75" customHeight="1">
      <c r="E15961" s="1" t="s">
        <v>1106</v>
      </c>
    </row>
    <row r="15962" ht="15.75" customHeight="1">
      <c r="E15962" s="1" t="s">
        <v>1106</v>
      </c>
    </row>
    <row r="15963" ht="15.75" customHeight="1">
      <c r="E15963" s="1" t="s">
        <v>1106</v>
      </c>
    </row>
    <row r="15964" ht="15.75" customHeight="1">
      <c r="E15964" s="1" t="s">
        <v>1106</v>
      </c>
    </row>
    <row r="15965" ht="15.75" customHeight="1">
      <c r="E15965" s="1" t="s">
        <v>1106</v>
      </c>
    </row>
    <row r="15966" ht="15.75" customHeight="1">
      <c r="E15966" s="1" t="s">
        <v>1106</v>
      </c>
    </row>
    <row r="15967" ht="15.75" customHeight="1">
      <c r="E15967" s="1" t="s">
        <v>1106</v>
      </c>
    </row>
    <row r="15968" ht="15.75" customHeight="1">
      <c r="E15968" s="1" t="s">
        <v>1106</v>
      </c>
    </row>
    <row r="15969" ht="15.75" customHeight="1">
      <c r="E15969" s="1" t="s">
        <v>1106</v>
      </c>
    </row>
    <row r="15970" ht="15.75" customHeight="1">
      <c r="E15970" s="1" t="s">
        <v>1106</v>
      </c>
    </row>
    <row r="15971" ht="15.75" customHeight="1">
      <c r="E15971" s="1" t="s">
        <v>1106</v>
      </c>
    </row>
    <row r="15972" ht="15.75" customHeight="1">
      <c r="E15972" s="1" t="s">
        <v>1106</v>
      </c>
    </row>
    <row r="15973" ht="15.75" customHeight="1">
      <c r="E15973" s="1" t="s">
        <v>1106</v>
      </c>
    </row>
    <row r="15974" ht="15.75" customHeight="1">
      <c r="E15974" s="1" t="s">
        <v>1106</v>
      </c>
    </row>
    <row r="15975" ht="15.75" customHeight="1">
      <c r="E15975" s="1" t="s">
        <v>1106</v>
      </c>
    </row>
    <row r="15976" ht="15.75" customHeight="1">
      <c r="E15976" s="1" t="s">
        <v>1106</v>
      </c>
    </row>
    <row r="15977" ht="15.75" customHeight="1">
      <c r="E15977" s="1" t="s">
        <v>1106</v>
      </c>
    </row>
    <row r="15978" ht="15.75" customHeight="1">
      <c r="E15978" s="1" t="s">
        <v>1106</v>
      </c>
    </row>
    <row r="15979" ht="15.75" customHeight="1">
      <c r="E15979" s="1" t="s">
        <v>1106</v>
      </c>
    </row>
    <row r="15980" ht="15.75" customHeight="1">
      <c r="E15980" s="1" t="s">
        <v>1106</v>
      </c>
    </row>
    <row r="15981" ht="15.75" customHeight="1">
      <c r="E15981" s="1" t="s">
        <v>1106</v>
      </c>
    </row>
    <row r="15982" ht="15.75" customHeight="1">
      <c r="E15982" s="1" t="s">
        <v>1106</v>
      </c>
    </row>
    <row r="15983" ht="15.75" customHeight="1">
      <c r="E15983" s="1" t="s">
        <v>1106</v>
      </c>
    </row>
    <row r="15984" ht="15.75" customHeight="1">
      <c r="E15984" s="1" t="s">
        <v>1106</v>
      </c>
    </row>
    <row r="15985" ht="15.75" customHeight="1">
      <c r="E15985" s="1" t="s">
        <v>1106</v>
      </c>
    </row>
    <row r="15986" ht="15.75" customHeight="1">
      <c r="E15986" s="1" t="s">
        <v>1106</v>
      </c>
    </row>
    <row r="15987" ht="15.75" customHeight="1">
      <c r="E15987" s="1" t="s">
        <v>1106</v>
      </c>
    </row>
    <row r="15988" ht="15.75" customHeight="1">
      <c r="E15988" s="1" t="s">
        <v>1106</v>
      </c>
    </row>
    <row r="15989" ht="15.75" customHeight="1">
      <c r="E15989" s="1" t="s">
        <v>1106</v>
      </c>
    </row>
    <row r="15990" ht="15.75" customHeight="1">
      <c r="E15990" s="1" t="s">
        <v>1106</v>
      </c>
    </row>
    <row r="15991" ht="15.75" customHeight="1">
      <c r="E15991" s="1" t="s">
        <v>1106</v>
      </c>
    </row>
    <row r="15992" ht="15.75" customHeight="1">
      <c r="E15992" s="1" t="s">
        <v>1106</v>
      </c>
    </row>
    <row r="15993" ht="15.75" customHeight="1">
      <c r="E15993" s="1" t="s">
        <v>1106</v>
      </c>
    </row>
    <row r="15994" ht="15.75" customHeight="1">
      <c r="E15994" s="1" t="s">
        <v>1106</v>
      </c>
    </row>
    <row r="15995" ht="15.75" customHeight="1">
      <c r="E15995" s="1" t="s">
        <v>1106</v>
      </c>
    </row>
    <row r="15996" ht="15.75" customHeight="1">
      <c r="E15996" s="1" t="s">
        <v>1106</v>
      </c>
    </row>
    <row r="15997" ht="15.75" customHeight="1">
      <c r="E15997" s="1" t="s">
        <v>1106</v>
      </c>
    </row>
    <row r="15998" ht="15.75" customHeight="1">
      <c r="E15998" s="1" t="s">
        <v>1106</v>
      </c>
    </row>
    <row r="15999" ht="15.75" customHeight="1">
      <c r="E15999" s="1" t="s">
        <v>1106</v>
      </c>
    </row>
    <row r="16000" ht="15.75" customHeight="1">
      <c r="E16000" s="1" t="s">
        <v>1106</v>
      </c>
    </row>
    <row r="16001" ht="15.75" customHeight="1">
      <c r="E16001" s="1" t="s">
        <v>1106</v>
      </c>
    </row>
    <row r="16002" ht="15.75" customHeight="1">
      <c r="E16002" s="1" t="s">
        <v>1106</v>
      </c>
    </row>
    <row r="16003" ht="15.75" customHeight="1">
      <c r="E16003" s="1" t="s">
        <v>1106</v>
      </c>
    </row>
    <row r="16004" ht="15.75" customHeight="1">
      <c r="E16004" s="1" t="s">
        <v>1106</v>
      </c>
    </row>
    <row r="16005" ht="15.75" customHeight="1">
      <c r="E16005" s="1" t="s">
        <v>1106</v>
      </c>
    </row>
    <row r="16006" ht="15.75" customHeight="1">
      <c r="E16006" s="1" t="s">
        <v>1106</v>
      </c>
    </row>
    <row r="16007" ht="15.75" customHeight="1">
      <c r="E16007" s="1" t="s">
        <v>1106</v>
      </c>
    </row>
    <row r="16008" ht="15.75" customHeight="1">
      <c r="E16008" s="1" t="s">
        <v>1106</v>
      </c>
    </row>
    <row r="16009" ht="15.75" customHeight="1">
      <c r="E16009" s="1" t="s">
        <v>1106</v>
      </c>
    </row>
    <row r="16010" ht="15.75" customHeight="1">
      <c r="E16010" s="1" t="s">
        <v>1106</v>
      </c>
    </row>
    <row r="16011" ht="15.75" customHeight="1">
      <c r="E16011" s="1" t="s">
        <v>1106</v>
      </c>
    </row>
    <row r="16012" ht="15.75" customHeight="1">
      <c r="E16012" s="1" t="s">
        <v>1106</v>
      </c>
    </row>
    <row r="16013" ht="15.75" customHeight="1">
      <c r="E16013" s="1" t="s">
        <v>1106</v>
      </c>
    </row>
    <row r="16014" ht="15.75" customHeight="1">
      <c r="E16014" s="1" t="s">
        <v>1106</v>
      </c>
    </row>
    <row r="16015" ht="15.75" customHeight="1">
      <c r="E16015" s="1" t="s">
        <v>1106</v>
      </c>
    </row>
    <row r="16016" ht="15.75" customHeight="1">
      <c r="E16016" s="1" t="s">
        <v>1106</v>
      </c>
    </row>
    <row r="16017" ht="15.75" customHeight="1">
      <c r="E16017" s="1" t="s">
        <v>1106</v>
      </c>
    </row>
    <row r="16018" ht="15.75" customHeight="1">
      <c r="E16018" s="1" t="s">
        <v>1106</v>
      </c>
    </row>
    <row r="16019" ht="15.75" customHeight="1">
      <c r="E16019" s="1" t="s">
        <v>1106</v>
      </c>
    </row>
    <row r="16020" ht="15.75" customHeight="1">
      <c r="E16020" s="1" t="s">
        <v>1106</v>
      </c>
    </row>
    <row r="16021" ht="15.75" customHeight="1">
      <c r="E16021" s="1" t="s">
        <v>1106</v>
      </c>
    </row>
    <row r="16022" ht="15.75" customHeight="1">
      <c r="E16022" s="1" t="s">
        <v>1106</v>
      </c>
    </row>
    <row r="16023" ht="15.75" customHeight="1">
      <c r="E16023" s="1" t="s">
        <v>1106</v>
      </c>
    </row>
    <row r="16024" ht="15.75" customHeight="1">
      <c r="E16024" s="1" t="s">
        <v>1106</v>
      </c>
    </row>
    <row r="16025" ht="15.75" customHeight="1">
      <c r="E16025" s="1" t="s">
        <v>1106</v>
      </c>
    </row>
    <row r="16026" ht="15.75" customHeight="1">
      <c r="E16026" s="1" t="s">
        <v>1106</v>
      </c>
    </row>
    <row r="16027" ht="15.75" customHeight="1">
      <c r="E16027" s="1" t="s">
        <v>1106</v>
      </c>
    </row>
    <row r="16028" ht="15.75" customHeight="1">
      <c r="E16028" s="1" t="s">
        <v>1106</v>
      </c>
    </row>
    <row r="16029" ht="15.75" customHeight="1">
      <c r="E16029" s="1" t="s">
        <v>1106</v>
      </c>
    </row>
    <row r="16030" ht="15.75" customHeight="1">
      <c r="E16030" s="1" t="s">
        <v>1106</v>
      </c>
    </row>
    <row r="16031" ht="15.75" customHeight="1">
      <c r="E16031" s="1" t="s">
        <v>1106</v>
      </c>
    </row>
    <row r="16032" ht="15.75" customHeight="1">
      <c r="E16032" s="1" t="s">
        <v>1106</v>
      </c>
    </row>
    <row r="16033" ht="15.75" customHeight="1">
      <c r="E16033" s="1" t="s">
        <v>1106</v>
      </c>
    </row>
    <row r="16034" ht="15.75" customHeight="1">
      <c r="E16034" s="1" t="s">
        <v>1106</v>
      </c>
    </row>
    <row r="16035" ht="15.75" customHeight="1">
      <c r="E16035" s="1" t="s">
        <v>1106</v>
      </c>
    </row>
    <row r="16036" ht="15.75" customHeight="1">
      <c r="E16036" s="1" t="s">
        <v>1106</v>
      </c>
    </row>
    <row r="16037" ht="15.75" customHeight="1">
      <c r="E16037" s="1" t="s">
        <v>1106</v>
      </c>
    </row>
    <row r="16038" ht="15.75" customHeight="1">
      <c r="E16038" s="1" t="s">
        <v>1106</v>
      </c>
    </row>
    <row r="16039" ht="15.75" customHeight="1">
      <c r="E16039" s="1" t="s">
        <v>1106</v>
      </c>
    </row>
    <row r="16040" ht="15.75" customHeight="1">
      <c r="E16040" s="1" t="s">
        <v>1106</v>
      </c>
    </row>
    <row r="16041" ht="15.75" customHeight="1">
      <c r="E16041" s="1" t="s">
        <v>1106</v>
      </c>
    </row>
    <row r="16042" ht="15.75" customHeight="1">
      <c r="E16042" s="1" t="s">
        <v>1106</v>
      </c>
    </row>
    <row r="16043" ht="15.75" customHeight="1">
      <c r="E16043" s="1" t="s">
        <v>1106</v>
      </c>
    </row>
    <row r="16044" ht="15.75" customHeight="1">
      <c r="E16044" s="1" t="s">
        <v>1106</v>
      </c>
    </row>
    <row r="16045" ht="15.75" customHeight="1">
      <c r="E16045" s="1" t="s">
        <v>1106</v>
      </c>
    </row>
    <row r="16046" ht="15.75" customHeight="1">
      <c r="E16046" s="1" t="s">
        <v>1106</v>
      </c>
    </row>
    <row r="16047" ht="15.75" customHeight="1">
      <c r="E16047" s="1" t="s">
        <v>1106</v>
      </c>
    </row>
    <row r="16048" ht="15.75" customHeight="1">
      <c r="E16048" s="1" t="s">
        <v>1106</v>
      </c>
    </row>
    <row r="16049" ht="15.75" customHeight="1">
      <c r="E16049" s="1" t="s">
        <v>1106</v>
      </c>
    </row>
    <row r="16050" ht="15.75" customHeight="1">
      <c r="E16050" s="1" t="s">
        <v>1106</v>
      </c>
    </row>
    <row r="16051" ht="15.75" customHeight="1">
      <c r="E16051" s="1" t="s">
        <v>1106</v>
      </c>
    </row>
    <row r="16052" ht="15.75" customHeight="1">
      <c r="E16052" s="1" t="s">
        <v>1106</v>
      </c>
    </row>
    <row r="16053" ht="15.75" customHeight="1">
      <c r="E16053" s="1" t="s">
        <v>1106</v>
      </c>
    </row>
    <row r="16054" ht="15.75" customHeight="1">
      <c r="E16054" s="1" t="s">
        <v>1106</v>
      </c>
    </row>
    <row r="16055" ht="15.75" customHeight="1">
      <c r="E16055" s="1" t="s">
        <v>1106</v>
      </c>
    </row>
    <row r="16056" ht="15.75" customHeight="1">
      <c r="E16056" s="1" t="s">
        <v>1106</v>
      </c>
    </row>
    <row r="16057" ht="15.75" customHeight="1">
      <c r="E16057" s="1" t="s">
        <v>1106</v>
      </c>
    </row>
    <row r="16058" ht="15.75" customHeight="1">
      <c r="E16058" s="1" t="s">
        <v>1106</v>
      </c>
    </row>
    <row r="16059" ht="15.75" customHeight="1">
      <c r="E16059" s="1" t="s">
        <v>1106</v>
      </c>
    </row>
    <row r="16060" ht="15.75" customHeight="1">
      <c r="E16060" s="1" t="s">
        <v>1106</v>
      </c>
    </row>
    <row r="16061" ht="15.75" customHeight="1">
      <c r="E16061" s="1" t="s">
        <v>1106</v>
      </c>
    </row>
    <row r="16062" ht="15.75" customHeight="1">
      <c r="E16062" s="1" t="s">
        <v>1106</v>
      </c>
    </row>
    <row r="16063" ht="15.75" customHeight="1">
      <c r="E16063" s="1" t="s">
        <v>1106</v>
      </c>
    </row>
    <row r="16064" ht="15.75" customHeight="1">
      <c r="E16064" s="1" t="s">
        <v>1106</v>
      </c>
    </row>
    <row r="16065" ht="15.75" customHeight="1">
      <c r="E16065" s="1" t="s">
        <v>1106</v>
      </c>
    </row>
    <row r="16066" ht="15.75" customHeight="1">
      <c r="E16066" s="1" t="s">
        <v>1106</v>
      </c>
    </row>
    <row r="16067" ht="15.75" customHeight="1">
      <c r="E16067" s="1" t="s">
        <v>1106</v>
      </c>
    </row>
    <row r="16068" ht="15.75" customHeight="1">
      <c r="E16068" s="1" t="s">
        <v>1106</v>
      </c>
    </row>
    <row r="16069" ht="15.75" customHeight="1">
      <c r="E16069" s="1" t="s">
        <v>1106</v>
      </c>
    </row>
    <row r="16070" ht="15.75" customHeight="1">
      <c r="E16070" s="1" t="s">
        <v>1106</v>
      </c>
    </row>
    <row r="16071" ht="15.75" customHeight="1">
      <c r="E16071" s="1" t="s">
        <v>1106</v>
      </c>
    </row>
    <row r="16072" ht="15.75" customHeight="1">
      <c r="E16072" s="1" t="s">
        <v>1106</v>
      </c>
    </row>
    <row r="16073" ht="15.75" customHeight="1">
      <c r="E16073" s="1" t="s">
        <v>1106</v>
      </c>
    </row>
    <row r="16074" ht="15.75" customHeight="1">
      <c r="E16074" s="1" t="s">
        <v>1106</v>
      </c>
    </row>
    <row r="16075" ht="15.75" customHeight="1">
      <c r="E16075" s="1" t="s">
        <v>1106</v>
      </c>
    </row>
    <row r="16076" ht="15.75" customHeight="1">
      <c r="E16076" s="1" t="s">
        <v>1106</v>
      </c>
    </row>
    <row r="16077" ht="15.75" customHeight="1">
      <c r="E16077" s="1" t="s">
        <v>1106</v>
      </c>
    </row>
    <row r="16078" ht="15.75" customHeight="1">
      <c r="E16078" s="1" t="s">
        <v>1106</v>
      </c>
    </row>
    <row r="16079" ht="15.75" customHeight="1">
      <c r="E16079" s="1" t="s">
        <v>1106</v>
      </c>
    </row>
    <row r="16080" ht="15.75" customHeight="1">
      <c r="E16080" s="1" t="s">
        <v>1106</v>
      </c>
    </row>
    <row r="16081" ht="15.75" customHeight="1">
      <c r="E16081" s="1" t="s">
        <v>1106</v>
      </c>
    </row>
    <row r="16082" ht="15.75" customHeight="1">
      <c r="E16082" s="1" t="s">
        <v>1106</v>
      </c>
    </row>
    <row r="16083" ht="15.75" customHeight="1">
      <c r="E16083" s="1" t="s">
        <v>1106</v>
      </c>
    </row>
    <row r="16084" ht="15.75" customHeight="1">
      <c r="E16084" s="1" t="s">
        <v>1106</v>
      </c>
    </row>
    <row r="16085" ht="15.75" customHeight="1">
      <c r="E16085" s="1" t="s">
        <v>1106</v>
      </c>
    </row>
    <row r="16086" ht="15.75" customHeight="1">
      <c r="E16086" s="1" t="s">
        <v>1106</v>
      </c>
    </row>
    <row r="16087" ht="15.75" customHeight="1">
      <c r="E16087" s="1" t="s">
        <v>1106</v>
      </c>
    </row>
    <row r="16088" ht="15.75" customHeight="1">
      <c r="E16088" s="1" t="s">
        <v>1106</v>
      </c>
    </row>
    <row r="16089" ht="15.75" customHeight="1">
      <c r="E16089" s="1" t="s">
        <v>1106</v>
      </c>
    </row>
    <row r="16090" ht="15.75" customHeight="1">
      <c r="E16090" s="1" t="s">
        <v>1106</v>
      </c>
    </row>
    <row r="16091" ht="15.75" customHeight="1">
      <c r="E16091" s="1" t="s">
        <v>1106</v>
      </c>
    </row>
    <row r="16092" ht="15.75" customHeight="1">
      <c r="E16092" s="1" t="s">
        <v>1106</v>
      </c>
    </row>
    <row r="16093" ht="15.75" customHeight="1">
      <c r="E16093" s="1" t="s">
        <v>1106</v>
      </c>
    </row>
    <row r="16094" ht="15.75" customHeight="1">
      <c r="E16094" s="1" t="s">
        <v>1106</v>
      </c>
    </row>
    <row r="16095" ht="15.75" customHeight="1">
      <c r="E16095" s="1" t="s">
        <v>1106</v>
      </c>
    </row>
    <row r="16096" ht="15.75" customHeight="1">
      <c r="E16096" s="1" t="s">
        <v>1106</v>
      </c>
    </row>
    <row r="16097" ht="15.75" customHeight="1">
      <c r="E16097" s="1" t="s">
        <v>1106</v>
      </c>
    </row>
    <row r="16098" ht="15.75" customHeight="1">
      <c r="E16098" s="1" t="s">
        <v>1106</v>
      </c>
    </row>
    <row r="16099" ht="15.75" customHeight="1">
      <c r="E16099" s="1" t="s">
        <v>1106</v>
      </c>
    </row>
    <row r="16100" ht="15.75" customHeight="1">
      <c r="E16100" s="1" t="s">
        <v>1106</v>
      </c>
    </row>
    <row r="16101" ht="15.75" customHeight="1">
      <c r="E16101" s="1" t="s">
        <v>1106</v>
      </c>
    </row>
    <row r="16102" ht="15.75" customHeight="1">
      <c r="E16102" s="1" t="s">
        <v>1106</v>
      </c>
    </row>
    <row r="16103" ht="15.75" customHeight="1">
      <c r="E16103" s="1" t="s">
        <v>1106</v>
      </c>
    </row>
    <row r="16104" ht="15.75" customHeight="1">
      <c r="E16104" s="1" t="s">
        <v>1106</v>
      </c>
    </row>
    <row r="16105" ht="15.75" customHeight="1">
      <c r="E16105" s="1" t="s">
        <v>1106</v>
      </c>
    </row>
    <row r="16106" ht="15.75" customHeight="1">
      <c r="E16106" s="1" t="s">
        <v>1106</v>
      </c>
    </row>
    <row r="16107" ht="15.75" customHeight="1">
      <c r="E16107" s="1" t="s">
        <v>1106</v>
      </c>
    </row>
    <row r="16108" ht="15.75" customHeight="1">
      <c r="E16108" s="1" t="s">
        <v>1106</v>
      </c>
    </row>
    <row r="16109" ht="15.75" customHeight="1">
      <c r="E16109" s="1" t="s">
        <v>1106</v>
      </c>
    </row>
    <row r="16110" ht="15.75" customHeight="1">
      <c r="E16110" s="1" t="s">
        <v>1106</v>
      </c>
    </row>
    <row r="16111" ht="15.75" customHeight="1">
      <c r="E16111" s="1" t="s">
        <v>1106</v>
      </c>
    </row>
    <row r="16112" ht="15.75" customHeight="1">
      <c r="E16112" s="1" t="s">
        <v>1106</v>
      </c>
    </row>
    <row r="16113" ht="15.75" customHeight="1">
      <c r="E16113" s="1" t="s">
        <v>1106</v>
      </c>
    </row>
    <row r="16114" ht="15.75" customHeight="1">
      <c r="E16114" s="1" t="s">
        <v>1106</v>
      </c>
    </row>
    <row r="16115" ht="15.75" customHeight="1">
      <c r="E16115" s="1" t="s">
        <v>1106</v>
      </c>
    </row>
    <row r="16116" ht="15.75" customHeight="1">
      <c r="E16116" s="1" t="s">
        <v>1106</v>
      </c>
    </row>
    <row r="16117" ht="15.75" customHeight="1">
      <c r="E16117" s="1" t="s">
        <v>1106</v>
      </c>
    </row>
    <row r="16118" ht="15.75" customHeight="1">
      <c r="E16118" s="1" t="s">
        <v>1106</v>
      </c>
    </row>
    <row r="16119" ht="15.75" customHeight="1">
      <c r="E16119" s="1" t="s">
        <v>1106</v>
      </c>
    </row>
    <row r="16120" ht="15.75" customHeight="1">
      <c r="E16120" s="1" t="s">
        <v>1106</v>
      </c>
    </row>
    <row r="16121" ht="15.75" customHeight="1">
      <c r="E16121" s="1" t="s">
        <v>1106</v>
      </c>
    </row>
    <row r="16122" ht="15.75" customHeight="1">
      <c r="E16122" s="1" t="s">
        <v>1106</v>
      </c>
    </row>
    <row r="16123" ht="15.75" customHeight="1">
      <c r="E16123" s="1" t="s">
        <v>1106</v>
      </c>
    </row>
    <row r="16124" ht="15.75" customHeight="1">
      <c r="E16124" s="1" t="s">
        <v>1106</v>
      </c>
    </row>
    <row r="16125" ht="15.75" customHeight="1">
      <c r="E16125" s="1" t="s">
        <v>1106</v>
      </c>
    </row>
    <row r="16126" ht="15.75" customHeight="1">
      <c r="E16126" s="1" t="s">
        <v>1106</v>
      </c>
    </row>
    <row r="16127" ht="15.75" customHeight="1">
      <c r="E16127" s="1" t="s">
        <v>1106</v>
      </c>
    </row>
    <row r="16128" ht="15.75" customHeight="1">
      <c r="E16128" s="1" t="s">
        <v>1106</v>
      </c>
    </row>
    <row r="16129" ht="15.75" customHeight="1">
      <c r="E16129" s="1" t="s">
        <v>1106</v>
      </c>
    </row>
    <row r="16130" ht="15.75" customHeight="1">
      <c r="E16130" s="1" t="s">
        <v>1106</v>
      </c>
    </row>
    <row r="16131" ht="15.75" customHeight="1">
      <c r="E16131" s="1" t="s">
        <v>1106</v>
      </c>
    </row>
    <row r="16132" ht="15.75" customHeight="1">
      <c r="E16132" s="1" t="s">
        <v>1106</v>
      </c>
    </row>
    <row r="16133" ht="15.75" customHeight="1">
      <c r="E16133" s="1" t="s">
        <v>1106</v>
      </c>
    </row>
    <row r="16134" ht="15.75" customHeight="1">
      <c r="E16134" s="1" t="s">
        <v>1106</v>
      </c>
    </row>
    <row r="16135" ht="15.75" customHeight="1">
      <c r="E16135" s="1" t="s">
        <v>1106</v>
      </c>
    </row>
    <row r="16136" ht="15.75" customHeight="1">
      <c r="E16136" s="1" t="s">
        <v>1106</v>
      </c>
    </row>
    <row r="16137" ht="15.75" customHeight="1">
      <c r="E16137" s="1" t="s">
        <v>1106</v>
      </c>
    </row>
    <row r="16138" ht="15.75" customHeight="1">
      <c r="E16138" s="1" t="s">
        <v>1106</v>
      </c>
    </row>
    <row r="16139" ht="15.75" customHeight="1">
      <c r="E16139" s="1" t="s">
        <v>1106</v>
      </c>
    </row>
    <row r="16140" ht="15.75" customHeight="1">
      <c r="E16140" s="1" t="s">
        <v>1106</v>
      </c>
    </row>
    <row r="16141" ht="15.75" customHeight="1">
      <c r="E16141" s="1" t="s">
        <v>1106</v>
      </c>
    </row>
    <row r="16142" ht="15.75" customHeight="1">
      <c r="E16142" s="1" t="s">
        <v>1106</v>
      </c>
    </row>
    <row r="16143" ht="15.75" customHeight="1">
      <c r="E16143" s="1" t="s">
        <v>1106</v>
      </c>
    </row>
    <row r="16144" ht="15.75" customHeight="1">
      <c r="E16144" s="1" t="s">
        <v>1106</v>
      </c>
    </row>
    <row r="16145" ht="15.75" customHeight="1">
      <c r="E16145" s="1" t="s">
        <v>1106</v>
      </c>
    </row>
    <row r="16146" ht="15.75" customHeight="1">
      <c r="E16146" s="1" t="s">
        <v>1106</v>
      </c>
    </row>
    <row r="16147" ht="15.75" customHeight="1">
      <c r="E16147" s="1" t="s">
        <v>1106</v>
      </c>
    </row>
    <row r="16148" ht="15.75" customHeight="1">
      <c r="E16148" s="1" t="s">
        <v>1106</v>
      </c>
    </row>
    <row r="16149" ht="15.75" customHeight="1">
      <c r="E16149" s="1" t="s">
        <v>1106</v>
      </c>
    </row>
    <row r="16150" ht="15.75" customHeight="1">
      <c r="E16150" s="1" t="s">
        <v>1106</v>
      </c>
    </row>
    <row r="16151" ht="15.75" customHeight="1">
      <c r="E16151" s="1" t="s">
        <v>1106</v>
      </c>
    </row>
    <row r="16152" ht="15.75" customHeight="1">
      <c r="E16152" s="1" t="s">
        <v>1106</v>
      </c>
    </row>
    <row r="16153" ht="15.75" customHeight="1">
      <c r="E16153" s="1" t="s">
        <v>1106</v>
      </c>
    </row>
    <row r="16154" ht="15.75" customHeight="1">
      <c r="E16154" s="1" t="s">
        <v>1106</v>
      </c>
    </row>
    <row r="16155" ht="15.75" customHeight="1">
      <c r="E16155" s="1" t="s">
        <v>1106</v>
      </c>
    </row>
    <row r="16156" ht="15.75" customHeight="1">
      <c r="E16156" s="1" t="s">
        <v>1106</v>
      </c>
    </row>
    <row r="16157" ht="15.75" customHeight="1">
      <c r="E16157" s="1" t="s">
        <v>1106</v>
      </c>
    </row>
    <row r="16158" ht="15.75" customHeight="1">
      <c r="E16158" s="1" t="s">
        <v>1106</v>
      </c>
    </row>
    <row r="16159" ht="15.75" customHeight="1">
      <c r="E16159" s="1" t="s">
        <v>1106</v>
      </c>
    </row>
    <row r="16160" ht="15.75" customHeight="1">
      <c r="E16160" s="1" t="s">
        <v>1106</v>
      </c>
    </row>
    <row r="16161" ht="15.75" customHeight="1">
      <c r="E16161" s="1" t="s">
        <v>1106</v>
      </c>
    </row>
    <row r="16162" ht="15.75" customHeight="1">
      <c r="E16162" s="1" t="s">
        <v>1106</v>
      </c>
    </row>
    <row r="16163" ht="15.75" customHeight="1">
      <c r="E16163" s="1" t="s">
        <v>1106</v>
      </c>
    </row>
    <row r="16164" ht="15.75" customHeight="1">
      <c r="E16164" s="1" t="s">
        <v>1106</v>
      </c>
    </row>
    <row r="16165" ht="15.75" customHeight="1">
      <c r="E16165" s="1" t="s">
        <v>1106</v>
      </c>
    </row>
    <row r="16166" ht="15.75" customHeight="1">
      <c r="E16166" s="1" t="s">
        <v>1106</v>
      </c>
    </row>
    <row r="16167" ht="15.75" customHeight="1">
      <c r="E16167" s="1" t="s">
        <v>1106</v>
      </c>
    </row>
    <row r="16168" ht="15.75" customHeight="1">
      <c r="E16168" s="1" t="s">
        <v>1106</v>
      </c>
    </row>
    <row r="16169" ht="15.75" customHeight="1">
      <c r="E16169" s="1" t="s">
        <v>1106</v>
      </c>
    </row>
    <row r="16170" ht="15.75" customHeight="1">
      <c r="E16170" s="1" t="s">
        <v>1106</v>
      </c>
    </row>
    <row r="16171" ht="15.75" customHeight="1">
      <c r="E16171" s="1" t="s">
        <v>1106</v>
      </c>
    </row>
    <row r="16172" ht="15.75" customHeight="1">
      <c r="E16172" s="1" t="s">
        <v>1106</v>
      </c>
    </row>
    <row r="16173" ht="15.75" customHeight="1">
      <c r="E16173" s="1" t="s">
        <v>1106</v>
      </c>
    </row>
    <row r="16174" ht="15.75" customHeight="1">
      <c r="E16174" s="1" t="s">
        <v>1106</v>
      </c>
    </row>
    <row r="16175" ht="15.75" customHeight="1">
      <c r="E16175" s="1" t="s">
        <v>1106</v>
      </c>
    </row>
    <row r="16176" ht="15.75" customHeight="1">
      <c r="E16176" s="1" t="s">
        <v>1106</v>
      </c>
    </row>
    <row r="16177" ht="15.75" customHeight="1">
      <c r="E16177" s="1" t="s">
        <v>1106</v>
      </c>
    </row>
    <row r="16178" ht="15.75" customHeight="1">
      <c r="E16178" s="1" t="s">
        <v>1106</v>
      </c>
    </row>
    <row r="16179" ht="15.75" customHeight="1">
      <c r="E16179" s="1" t="s">
        <v>1106</v>
      </c>
    </row>
    <row r="16180" ht="15.75" customHeight="1">
      <c r="E16180" s="1" t="s">
        <v>1106</v>
      </c>
    </row>
    <row r="16181" ht="15.75" customHeight="1">
      <c r="E16181" s="1" t="s">
        <v>1106</v>
      </c>
    </row>
    <row r="16182" ht="15.75" customHeight="1">
      <c r="E16182" s="1" t="s">
        <v>1106</v>
      </c>
    </row>
    <row r="16183" ht="15.75" customHeight="1">
      <c r="E16183" s="1" t="s">
        <v>1106</v>
      </c>
    </row>
    <row r="16184" ht="15.75" customHeight="1">
      <c r="E16184" s="1" t="s">
        <v>1106</v>
      </c>
    </row>
    <row r="16185" ht="15.75" customHeight="1">
      <c r="E16185" s="1" t="s">
        <v>1106</v>
      </c>
    </row>
    <row r="16186" ht="15.75" customHeight="1">
      <c r="E16186" s="1" t="s">
        <v>1106</v>
      </c>
    </row>
    <row r="16187" ht="15.75" customHeight="1">
      <c r="E16187" s="1" t="s">
        <v>1106</v>
      </c>
    </row>
    <row r="16188" ht="15.75" customHeight="1">
      <c r="E16188" s="1" t="s">
        <v>1106</v>
      </c>
    </row>
    <row r="16189" ht="15.75" customHeight="1">
      <c r="E16189" s="1" t="s">
        <v>1106</v>
      </c>
    </row>
    <row r="16190" ht="15.75" customHeight="1">
      <c r="E16190" s="1" t="s">
        <v>1106</v>
      </c>
    </row>
    <row r="16191" ht="15.75" customHeight="1">
      <c r="E16191" s="1" t="s">
        <v>1106</v>
      </c>
    </row>
    <row r="16192" ht="15.75" customHeight="1">
      <c r="E16192" s="1" t="s">
        <v>1106</v>
      </c>
    </row>
    <row r="16193" ht="15.75" customHeight="1">
      <c r="E16193" s="1" t="s">
        <v>1106</v>
      </c>
    </row>
    <row r="16194" ht="15.75" customHeight="1">
      <c r="E16194" s="1" t="s">
        <v>1106</v>
      </c>
    </row>
    <row r="16195" ht="15.75" customHeight="1">
      <c r="E16195" s="1" t="s">
        <v>1106</v>
      </c>
    </row>
    <row r="16196" ht="15.75" customHeight="1">
      <c r="E16196" s="1" t="s">
        <v>1106</v>
      </c>
    </row>
    <row r="16197" ht="15.75" customHeight="1">
      <c r="E16197" s="1" t="s">
        <v>1106</v>
      </c>
    </row>
    <row r="16198" ht="15.75" customHeight="1">
      <c r="E16198" s="1" t="s">
        <v>1106</v>
      </c>
    </row>
    <row r="16199" ht="15.75" customHeight="1">
      <c r="E16199" s="1" t="s">
        <v>1106</v>
      </c>
    </row>
    <row r="16200" ht="15.75" customHeight="1">
      <c r="E16200" s="1" t="s">
        <v>1106</v>
      </c>
    </row>
    <row r="16201" ht="15.75" customHeight="1">
      <c r="E16201" s="1" t="s">
        <v>1106</v>
      </c>
    </row>
    <row r="16202" ht="15.75" customHeight="1">
      <c r="E16202" s="1" t="s">
        <v>1106</v>
      </c>
    </row>
    <row r="16203" ht="15.75" customHeight="1">
      <c r="E16203" s="1" t="s">
        <v>1106</v>
      </c>
    </row>
    <row r="16204" ht="15.75" customHeight="1">
      <c r="E16204" s="1" t="s">
        <v>1106</v>
      </c>
    </row>
    <row r="16205" ht="15.75" customHeight="1">
      <c r="E16205" s="1" t="s">
        <v>1106</v>
      </c>
    </row>
    <row r="16206" ht="15.75" customHeight="1">
      <c r="E16206" s="1" t="s">
        <v>1106</v>
      </c>
    </row>
    <row r="16207" ht="15.75" customHeight="1">
      <c r="E16207" s="1" t="s">
        <v>1106</v>
      </c>
    </row>
    <row r="16208" ht="15.75" customHeight="1">
      <c r="E16208" s="1" t="s">
        <v>1106</v>
      </c>
    </row>
    <row r="16209" ht="15.75" customHeight="1">
      <c r="E16209" s="1" t="s">
        <v>1106</v>
      </c>
    </row>
    <row r="16210" ht="15.75" customHeight="1">
      <c r="E16210" s="1" t="s">
        <v>1106</v>
      </c>
    </row>
    <row r="16211" ht="15.75" customHeight="1">
      <c r="E16211" s="1" t="s">
        <v>1106</v>
      </c>
    </row>
    <row r="16212" ht="15.75" customHeight="1">
      <c r="E16212" s="1" t="s">
        <v>1106</v>
      </c>
    </row>
    <row r="16213" ht="15.75" customHeight="1">
      <c r="E16213" s="1" t="s">
        <v>1106</v>
      </c>
    </row>
    <row r="16214" ht="15.75" customHeight="1">
      <c r="E16214" s="1" t="s">
        <v>1106</v>
      </c>
    </row>
    <row r="16215" ht="15.75" customHeight="1">
      <c r="E16215" s="1" t="s">
        <v>1106</v>
      </c>
    </row>
    <row r="16216" ht="15.75" customHeight="1">
      <c r="E16216" s="1" t="s">
        <v>1106</v>
      </c>
    </row>
    <row r="16217" ht="15.75" customHeight="1">
      <c r="E16217" s="1" t="s">
        <v>1106</v>
      </c>
    </row>
    <row r="16218" ht="15.75" customHeight="1">
      <c r="E16218" s="1" t="s">
        <v>1106</v>
      </c>
    </row>
    <row r="16219" ht="15.75" customHeight="1">
      <c r="E16219" s="1" t="s">
        <v>1106</v>
      </c>
    </row>
    <row r="16220" ht="15.75" customHeight="1">
      <c r="E16220" s="1" t="s">
        <v>1106</v>
      </c>
    </row>
    <row r="16221" ht="15.75" customHeight="1">
      <c r="E16221" s="1" t="s">
        <v>1106</v>
      </c>
    </row>
    <row r="16222" ht="15.75" customHeight="1">
      <c r="E16222" s="1" t="s">
        <v>1106</v>
      </c>
    </row>
    <row r="16223" ht="15.75" customHeight="1">
      <c r="E16223" s="1" t="s">
        <v>1106</v>
      </c>
    </row>
    <row r="16224" ht="15.75" customHeight="1">
      <c r="E16224" s="1" t="s">
        <v>1106</v>
      </c>
    </row>
    <row r="16225" ht="15.75" customHeight="1">
      <c r="E16225" s="1" t="s">
        <v>1106</v>
      </c>
    </row>
    <row r="16226" ht="15.75" customHeight="1">
      <c r="E16226" s="1" t="s">
        <v>1106</v>
      </c>
    </row>
    <row r="16227" ht="15.75" customHeight="1">
      <c r="E16227" s="1" t="s">
        <v>1106</v>
      </c>
    </row>
    <row r="16228" ht="15.75" customHeight="1">
      <c r="E16228" s="1" t="s">
        <v>1106</v>
      </c>
    </row>
    <row r="16229" ht="15.75" customHeight="1">
      <c r="E16229" s="1" t="s">
        <v>1106</v>
      </c>
    </row>
    <row r="16230" ht="15.75" customHeight="1">
      <c r="E16230" s="1" t="s">
        <v>1106</v>
      </c>
    </row>
    <row r="16231" ht="15.75" customHeight="1">
      <c r="E16231" s="1" t="s">
        <v>1106</v>
      </c>
    </row>
    <row r="16232" ht="15.75" customHeight="1">
      <c r="E16232" s="1" t="s">
        <v>1106</v>
      </c>
    </row>
    <row r="16233" ht="15.75" customHeight="1">
      <c r="E16233" s="1" t="s">
        <v>1106</v>
      </c>
    </row>
    <row r="16234" ht="15.75" customHeight="1">
      <c r="E16234" s="1" t="s">
        <v>1106</v>
      </c>
    </row>
    <row r="16235" ht="15.75" customHeight="1">
      <c r="E16235" s="1" t="s">
        <v>1106</v>
      </c>
    </row>
    <row r="16236" ht="15.75" customHeight="1">
      <c r="E16236" s="1" t="s">
        <v>1106</v>
      </c>
    </row>
    <row r="16237" ht="15.75" customHeight="1">
      <c r="E16237" s="1" t="s">
        <v>1106</v>
      </c>
    </row>
    <row r="16238" ht="15.75" customHeight="1">
      <c r="E16238" s="1" t="s">
        <v>1106</v>
      </c>
    </row>
    <row r="16239" ht="15.75" customHeight="1">
      <c r="E16239" s="1" t="s">
        <v>1106</v>
      </c>
    </row>
    <row r="16240" ht="15.75" customHeight="1">
      <c r="E16240" s="1" t="s">
        <v>1106</v>
      </c>
    </row>
    <row r="16241" ht="15.75" customHeight="1">
      <c r="E16241" s="1" t="s">
        <v>1106</v>
      </c>
    </row>
    <row r="16242" ht="15.75" customHeight="1">
      <c r="E16242" s="1" t="s">
        <v>1106</v>
      </c>
    </row>
    <row r="16243" ht="15.75" customHeight="1">
      <c r="E16243" s="1" t="s">
        <v>1106</v>
      </c>
    </row>
    <row r="16244" ht="15.75" customHeight="1">
      <c r="E16244" s="1" t="s">
        <v>1106</v>
      </c>
    </row>
    <row r="16245" ht="15.75" customHeight="1">
      <c r="E16245" s="1" t="s">
        <v>1106</v>
      </c>
    </row>
    <row r="16246" ht="15.75" customHeight="1">
      <c r="E16246" s="1" t="s">
        <v>1106</v>
      </c>
    </row>
    <row r="16247" ht="15.75" customHeight="1">
      <c r="E16247" s="1" t="s">
        <v>1106</v>
      </c>
    </row>
    <row r="16248" ht="15.75" customHeight="1">
      <c r="E16248" s="1" t="s">
        <v>1106</v>
      </c>
    </row>
    <row r="16249" ht="15.75" customHeight="1">
      <c r="E16249" s="1" t="s">
        <v>1106</v>
      </c>
    </row>
    <row r="16250" ht="15.75" customHeight="1">
      <c r="E16250" s="1" t="s">
        <v>1106</v>
      </c>
    </row>
    <row r="16251" ht="15.75" customHeight="1">
      <c r="E16251" s="1" t="s">
        <v>1106</v>
      </c>
    </row>
    <row r="16252" ht="15.75" customHeight="1">
      <c r="E16252" s="1" t="s">
        <v>1106</v>
      </c>
    </row>
    <row r="16253" ht="15.75" customHeight="1">
      <c r="E16253" s="1" t="s">
        <v>1106</v>
      </c>
    </row>
    <row r="16254" ht="15.75" customHeight="1">
      <c r="E16254" s="1" t="s">
        <v>1106</v>
      </c>
    </row>
    <row r="16255" ht="15.75" customHeight="1">
      <c r="E16255" s="1" t="s">
        <v>1106</v>
      </c>
    </row>
    <row r="16256" ht="15.75" customHeight="1">
      <c r="E16256" s="1" t="s">
        <v>1106</v>
      </c>
    </row>
    <row r="16257" ht="15.75" customHeight="1">
      <c r="E16257" s="1" t="s">
        <v>1106</v>
      </c>
    </row>
    <row r="16258" ht="15.75" customHeight="1">
      <c r="E16258" s="1" t="s">
        <v>1106</v>
      </c>
    </row>
    <row r="16259" ht="15.75" customHeight="1">
      <c r="E16259" s="1" t="s">
        <v>1106</v>
      </c>
    </row>
    <row r="16260" ht="15.75" customHeight="1">
      <c r="E16260" s="1" t="s">
        <v>1106</v>
      </c>
    </row>
    <row r="16261" ht="15.75" customHeight="1">
      <c r="E16261" s="1" t="s">
        <v>1106</v>
      </c>
    </row>
    <row r="16262" ht="15.75" customHeight="1">
      <c r="E16262" s="1" t="s">
        <v>1106</v>
      </c>
    </row>
    <row r="16263" ht="15.75" customHeight="1">
      <c r="E16263" s="1" t="s">
        <v>1106</v>
      </c>
    </row>
    <row r="16264" ht="15.75" customHeight="1">
      <c r="E16264" s="1" t="s">
        <v>1106</v>
      </c>
    </row>
    <row r="16265" ht="15.75" customHeight="1">
      <c r="E16265" s="1" t="s">
        <v>1106</v>
      </c>
    </row>
    <row r="16266" ht="15.75" customHeight="1">
      <c r="E16266" s="1" t="s">
        <v>1106</v>
      </c>
    </row>
    <row r="16267" ht="15.75" customHeight="1">
      <c r="E16267" s="1" t="s">
        <v>1106</v>
      </c>
    </row>
    <row r="16268" ht="15.75" customHeight="1">
      <c r="E16268" s="1" t="s">
        <v>1106</v>
      </c>
    </row>
    <row r="16269" ht="15.75" customHeight="1">
      <c r="E16269" s="1" t="s">
        <v>1106</v>
      </c>
    </row>
    <row r="16270" ht="15.75" customHeight="1">
      <c r="E16270" s="1" t="s">
        <v>1106</v>
      </c>
    </row>
    <row r="16271" ht="15.75" customHeight="1">
      <c r="E16271" s="1" t="s">
        <v>1106</v>
      </c>
    </row>
    <row r="16272" ht="15.75" customHeight="1">
      <c r="E16272" s="1" t="s">
        <v>1106</v>
      </c>
    </row>
    <row r="16273" ht="15.75" customHeight="1">
      <c r="E16273" s="1" t="s">
        <v>1106</v>
      </c>
    </row>
    <row r="16274" ht="15.75" customHeight="1">
      <c r="E16274" s="1" t="s">
        <v>1106</v>
      </c>
    </row>
    <row r="16275" ht="15.75" customHeight="1">
      <c r="E16275" s="1" t="s">
        <v>1106</v>
      </c>
    </row>
    <row r="16276" ht="15.75" customHeight="1">
      <c r="E16276" s="1" t="s">
        <v>1106</v>
      </c>
    </row>
    <row r="16277" ht="15.75" customHeight="1">
      <c r="E16277" s="1" t="s">
        <v>1106</v>
      </c>
    </row>
    <row r="16278" ht="15.75" customHeight="1">
      <c r="E16278" s="1" t="s">
        <v>1106</v>
      </c>
    </row>
    <row r="16279" ht="15.75" customHeight="1">
      <c r="E16279" s="1" t="s">
        <v>1106</v>
      </c>
    </row>
    <row r="16280" ht="15.75" customHeight="1">
      <c r="E16280" s="1" t="s">
        <v>1106</v>
      </c>
    </row>
    <row r="16281" ht="15.75" customHeight="1">
      <c r="E16281" s="1" t="s">
        <v>1106</v>
      </c>
    </row>
    <row r="16282" ht="15.75" customHeight="1">
      <c r="E16282" s="1" t="s">
        <v>1106</v>
      </c>
    </row>
    <row r="16283" ht="15.75" customHeight="1">
      <c r="E16283" s="1" t="s">
        <v>1106</v>
      </c>
    </row>
    <row r="16284" ht="15.75" customHeight="1">
      <c r="E16284" s="1" t="s">
        <v>1106</v>
      </c>
    </row>
    <row r="16285" ht="15.75" customHeight="1">
      <c r="E16285" s="1" t="s">
        <v>1106</v>
      </c>
    </row>
    <row r="16286" ht="15.75" customHeight="1">
      <c r="E16286" s="1" t="s">
        <v>1106</v>
      </c>
    </row>
    <row r="16287" ht="15.75" customHeight="1">
      <c r="E16287" s="1" t="s">
        <v>1106</v>
      </c>
    </row>
    <row r="16288" ht="15.75" customHeight="1">
      <c r="E16288" s="1" t="s">
        <v>1106</v>
      </c>
    </row>
    <row r="16289" ht="15.75" customHeight="1">
      <c r="E16289" s="1" t="s">
        <v>1106</v>
      </c>
    </row>
    <row r="16290" ht="15.75" customHeight="1">
      <c r="E16290" s="1" t="s">
        <v>1106</v>
      </c>
    </row>
    <row r="16291" ht="15.75" customHeight="1">
      <c r="E16291" s="1" t="s">
        <v>1106</v>
      </c>
    </row>
    <row r="16292" ht="15.75" customHeight="1">
      <c r="E16292" s="1" t="s">
        <v>1106</v>
      </c>
    </row>
    <row r="16293" ht="15.75" customHeight="1">
      <c r="E16293" s="1" t="s">
        <v>1106</v>
      </c>
    </row>
    <row r="16294" ht="15.75" customHeight="1">
      <c r="E16294" s="1" t="s">
        <v>1106</v>
      </c>
    </row>
    <row r="16295" ht="15.75" customHeight="1">
      <c r="E16295" s="1" t="s">
        <v>1106</v>
      </c>
    </row>
    <row r="16296" ht="15.75" customHeight="1">
      <c r="E16296" s="1" t="s">
        <v>1106</v>
      </c>
    </row>
    <row r="16297" ht="15.75" customHeight="1">
      <c r="E16297" s="1" t="s">
        <v>1106</v>
      </c>
    </row>
    <row r="16298" ht="15.75" customHeight="1">
      <c r="E16298" s="1" t="s">
        <v>1106</v>
      </c>
    </row>
    <row r="16299" ht="15.75" customHeight="1">
      <c r="E16299" s="1" t="s">
        <v>1106</v>
      </c>
    </row>
    <row r="16300" ht="15.75" customHeight="1">
      <c r="E16300" s="1" t="s">
        <v>1106</v>
      </c>
    </row>
    <row r="16301" ht="15.75" customHeight="1">
      <c r="E16301" s="1" t="s">
        <v>1106</v>
      </c>
    </row>
    <row r="16302" ht="15.75" customHeight="1">
      <c r="E16302" s="1" t="s">
        <v>1106</v>
      </c>
    </row>
    <row r="16303" ht="15.75" customHeight="1">
      <c r="E16303" s="1" t="s">
        <v>1106</v>
      </c>
    </row>
    <row r="16304" ht="15.75" customHeight="1">
      <c r="E16304" s="1" t="s">
        <v>1106</v>
      </c>
    </row>
    <row r="16305" ht="15.75" customHeight="1">
      <c r="E16305" s="1" t="s">
        <v>1106</v>
      </c>
    </row>
    <row r="16306" ht="15.75" customHeight="1">
      <c r="E16306" s="1" t="s">
        <v>1106</v>
      </c>
    </row>
    <row r="16307" ht="15.75" customHeight="1">
      <c r="E16307" s="1" t="s">
        <v>1106</v>
      </c>
    </row>
    <row r="16308" ht="15.75" customHeight="1">
      <c r="E16308" s="1" t="s">
        <v>1106</v>
      </c>
    </row>
    <row r="16309" ht="15.75" customHeight="1">
      <c r="E16309" s="1" t="s">
        <v>1106</v>
      </c>
    </row>
    <row r="16310" ht="15.75" customHeight="1">
      <c r="E16310" s="1" t="s">
        <v>1106</v>
      </c>
    </row>
    <row r="16311" ht="15.75" customHeight="1">
      <c r="E16311" s="1" t="s">
        <v>1106</v>
      </c>
    </row>
    <row r="16312" ht="15.75" customHeight="1">
      <c r="E16312" s="1" t="s">
        <v>1106</v>
      </c>
    </row>
    <row r="16313" ht="15.75" customHeight="1">
      <c r="E16313" s="1" t="s">
        <v>1106</v>
      </c>
    </row>
    <row r="16314" ht="15.75" customHeight="1">
      <c r="E16314" s="1" t="s">
        <v>1106</v>
      </c>
    </row>
    <row r="16315" ht="15.75" customHeight="1">
      <c r="E16315" s="1" t="s">
        <v>1106</v>
      </c>
    </row>
    <row r="16316" ht="15.75" customHeight="1">
      <c r="E16316" s="1" t="s">
        <v>1106</v>
      </c>
    </row>
    <row r="16317" ht="15.75" customHeight="1">
      <c r="E16317" s="1" t="s">
        <v>1106</v>
      </c>
    </row>
    <row r="16318" ht="15.75" customHeight="1">
      <c r="E16318" s="1" t="s">
        <v>1106</v>
      </c>
    </row>
    <row r="16319" ht="15.75" customHeight="1">
      <c r="E16319" s="1" t="s">
        <v>1106</v>
      </c>
    </row>
    <row r="16320" ht="15.75" customHeight="1">
      <c r="E16320" s="1" t="s">
        <v>1106</v>
      </c>
    </row>
    <row r="16321" ht="15.75" customHeight="1">
      <c r="E16321" s="1" t="s">
        <v>1106</v>
      </c>
    </row>
    <row r="16322" ht="15.75" customHeight="1">
      <c r="E16322" s="1" t="s">
        <v>1106</v>
      </c>
    </row>
    <row r="16323" ht="15.75" customHeight="1">
      <c r="E16323" s="1" t="s">
        <v>1106</v>
      </c>
    </row>
    <row r="16324" ht="15.75" customHeight="1">
      <c r="E16324" s="1" t="s">
        <v>1106</v>
      </c>
    </row>
    <row r="16325" ht="15.75" customHeight="1">
      <c r="E16325" s="1" t="s">
        <v>1106</v>
      </c>
    </row>
    <row r="16326" ht="15.75" customHeight="1">
      <c r="E16326" s="1" t="s">
        <v>1106</v>
      </c>
    </row>
    <row r="16327" ht="15.75" customHeight="1">
      <c r="E16327" s="1" t="s">
        <v>1106</v>
      </c>
    </row>
    <row r="16328" ht="15.75" customHeight="1">
      <c r="E16328" s="1" t="s">
        <v>1106</v>
      </c>
    </row>
    <row r="16329" ht="15.75" customHeight="1">
      <c r="E16329" s="1" t="s">
        <v>1106</v>
      </c>
    </row>
    <row r="16330" ht="15.75" customHeight="1">
      <c r="E16330" s="1" t="s">
        <v>1106</v>
      </c>
    </row>
    <row r="16331" ht="15.75" customHeight="1">
      <c r="E16331" s="1" t="s">
        <v>1106</v>
      </c>
    </row>
    <row r="16332" ht="15.75" customHeight="1">
      <c r="E16332" s="1" t="s">
        <v>1106</v>
      </c>
    </row>
    <row r="16333" ht="15.75" customHeight="1">
      <c r="E16333" s="1" t="s">
        <v>1106</v>
      </c>
    </row>
    <row r="16334" ht="15.75" customHeight="1">
      <c r="E16334" s="1" t="s">
        <v>1106</v>
      </c>
    </row>
    <row r="16335" ht="15.75" customHeight="1">
      <c r="E16335" s="1" t="s">
        <v>1106</v>
      </c>
    </row>
    <row r="16336" ht="15.75" customHeight="1">
      <c r="E16336" s="1" t="s">
        <v>1106</v>
      </c>
    </row>
    <row r="16337" ht="15.75" customHeight="1">
      <c r="E16337" s="1" t="s">
        <v>1106</v>
      </c>
    </row>
    <row r="16338" ht="15.75" customHeight="1">
      <c r="E16338" s="1" t="s">
        <v>1106</v>
      </c>
    </row>
    <row r="16339" ht="15.75" customHeight="1">
      <c r="E16339" s="1" t="s">
        <v>1106</v>
      </c>
    </row>
    <row r="16340" ht="15.75" customHeight="1">
      <c r="E16340" s="1" t="s">
        <v>1106</v>
      </c>
    </row>
    <row r="16341" ht="15.75" customHeight="1">
      <c r="E16341" s="1" t="s">
        <v>1106</v>
      </c>
    </row>
    <row r="16342" ht="15.75" customHeight="1">
      <c r="E16342" s="1" t="s">
        <v>1106</v>
      </c>
    </row>
    <row r="16343" ht="15.75" customHeight="1">
      <c r="E16343" s="1" t="s">
        <v>1106</v>
      </c>
    </row>
    <row r="16344" ht="15.75" customHeight="1">
      <c r="E16344" s="1" t="s">
        <v>1106</v>
      </c>
    </row>
    <row r="16345" ht="15.75" customHeight="1">
      <c r="E16345" s="1" t="s">
        <v>1106</v>
      </c>
    </row>
    <row r="16346" ht="15.75" customHeight="1">
      <c r="E16346" s="1" t="s">
        <v>1106</v>
      </c>
    </row>
    <row r="16347" ht="15.75" customHeight="1">
      <c r="E16347" s="1" t="s">
        <v>1106</v>
      </c>
    </row>
    <row r="16348" ht="15.75" customHeight="1">
      <c r="E16348" s="1" t="s">
        <v>1106</v>
      </c>
    </row>
    <row r="16349" ht="15.75" customHeight="1">
      <c r="E16349" s="1" t="s">
        <v>1106</v>
      </c>
    </row>
    <row r="16350" ht="15.75" customHeight="1">
      <c r="E16350" s="1" t="s">
        <v>1106</v>
      </c>
    </row>
    <row r="16351" ht="15.75" customHeight="1">
      <c r="E16351" s="1" t="s">
        <v>1106</v>
      </c>
    </row>
    <row r="16352" ht="15.75" customHeight="1">
      <c r="E16352" s="1" t="s">
        <v>1106</v>
      </c>
    </row>
    <row r="16353" ht="15.75" customHeight="1">
      <c r="E16353" s="1" t="s">
        <v>1106</v>
      </c>
    </row>
    <row r="16354" ht="15.75" customHeight="1">
      <c r="E16354" s="1" t="s">
        <v>1106</v>
      </c>
    </row>
    <row r="16355" ht="15.75" customHeight="1">
      <c r="E16355" s="1" t="s">
        <v>1106</v>
      </c>
    </row>
    <row r="16356" ht="15.75" customHeight="1">
      <c r="E16356" s="1" t="s">
        <v>1106</v>
      </c>
    </row>
    <row r="16357" ht="15.75" customHeight="1">
      <c r="E16357" s="1" t="s">
        <v>1106</v>
      </c>
    </row>
    <row r="16358" ht="15.75" customHeight="1">
      <c r="E16358" s="1" t="s">
        <v>1106</v>
      </c>
    </row>
    <row r="16359" ht="15.75" customHeight="1">
      <c r="E16359" s="1" t="s">
        <v>1106</v>
      </c>
    </row>
    <row r="16360" ht="15.75" customHeight="1">
      <c r="E16360" s="1" t="s">
        <v>1106</v>
      </c>
    </row>
    <row r="16361" ht="15.75" customHeight="1">
      <c r="E16361" s="1" t="s">
        <v>1106</v>
      </c>
    </row>
    <row r="16362" ht="15.75" customHeight="1">
      <c r="E16362" s="1" t="s">
        <v>1106</v>
      </c>
    </row>
    <row r="16363" ht="15.75" customHeight="1">
      <c r="E16363" s="1" t="s">
        <v>1106</v>
      </c>
    </row>
    <row r="16364" ht="15.75" customHeight="1">
      <c r="E16364" s="1" t="s">
        <v>1106</v>
      </c>
    </row>
    <row r="16365" ht="15.75" customHeight="1">
      <c r="E16365" s="1" t="s">
        <v>1106</v>
      </c>
    </row>
    <row r="16366" ht="15.75" customHeight="1">
      <c r="E16366" s="1" t="s">
        <v>1106</v>
      </c>
    </row>
    <row r="16367" ht="15.75" customHeight="1">
      <c r="E16367" s="1" t="s">
        <v>1106</v>
      </c>
    </row>
    <row r="16368" ht="15.75" customHeight="1">
      <c r="E16368" s="1" t="s">
        <v>1106</v>
      </c>
    </row>
    <row r="16369" ht="15.75" customHeight="1">
      <c r="E16369" s="1" t="s">
        <v>1106</v>
      </c>
    </row>
    <row r="16370" ht="15.75" customHeight="1">
      <c r="E16370" s="1" t="s">
        <v>1106</v>
      </c>
    </row>
    <row r="16371" ht="15.75" customHeight="1">
      <c r="E16371" s="1" t="s">
        <v>1106</v>
      </c>
    </row>
    <row r="16372" ht="15.75" customHeight="1">
      <c r="E16372" s="1" t="s">
        <v>1106</v>
      </c>
    </row>
    <row r="16373" ht="15.75" customHeight="1">
      <c r="E16373" s="1" t="s">
        <v>1106</v>
      </c>
    </row>
    <row r="16374" ht="15.75" customHeight="1">
      <c r="E16374" s="1" t="s">
        <v>1106</v>
      </c>
    </row>
    <row r="16375" ht="15.75" customHeight="1">
      <c r="E16375" s="1" t="s">
        <v>1106</v>
      </c>
    </row>
    <row r="16376" ht="15.75" customHeight="1">
      <c r="E16376" s="1" t="s">
        <v>1106</v>
      </c>
    </row>
    <row r="16377" ht="15.75" customHeight="1">
      <c r="E16377" s="1" t="s">
        <v>1106</v>
      </c>
    </row>
    <row r="16378" ht="15.75" customHeight="1">
      <c r="E16378" s="1" t="s">
        <v>1106</v>
      </c>
    </row>
    <row r="16379" ht="15.75" customHeight="1">
      <c r="E16379" s="1" t="s">
        <v>1106</v>
      </c>
    </row>
    <row r="16380" ht="15.75" customHeight="1">
      <c r="E16380" s="1" t="s">
        <v>1106</v>
      </c>
    </row>
    <row r="16381" ht="15.75" customHeight="1">
      <c r="E16381" s="1" t="s">
        <v>1106</v>
      </c>
    </row>
    <row r="16382" ht="15.75" customHeight="1">
      <c r="E16382" s="1" t="s">
        <v>1106</v>
      </c>
    </row>
    <row r="16383" ht="15.75" customHeight="1">
      <c r="E16383" s="1" t="s">
        <v>1106</v>
      </c>
    </row>
    <row r="16384" ht="15.75" customHeight="1">
      <c r="E16384" s="1" t="s">
        <v>1106</v>
      </c>
    </row>
    <row r="16385" ht="15.75" customHeight="1">
      <c r="E16385" s="1" t="s">
        <v>1106</v>
      </c>
    </row>
    <row r="16386" ht="15.75" customHeight="1">
      <c r="E16386" s="1" t="s">
        <v>1106</v>
      </c>
    </row>
    <row r="16387" ht="15.75" customHeight="1">
      <c r="E16387" s="1" t="s">
        <v>1106</v>
      </c>
    </row>
    <row r="16388" ht="15.75" customHeight="1">
      <c r="E16388" s="1" t="s">
        <v>1106</v>
      </c>
    </row>
    <row r="16389" ht="15.75" customHeight="1">
      <c r="E16389" s="1" t="s">
        <v>1106</v>
      </c>
    </row>
    <row r="16390" ht="15.75" customHeight="1">
      <c r="E16390" s="1" t="s">
        <v>1106</v>
      </c>
    </row>
    <row r="16391" ht="15.75" customHeight="1">
      <c r="E16391" s="1" t="s">
        <v>1106</v>
      </c>
    </row>
    <row r="16392" ht="15.75" customHeight="1">
      <c r="E16392" s="1" t="s">
        <v>1106</v>
      </c>
    </row>
    <row r="16393" ht="15.75" customHeight="1">
      <c r="E16393" s="1" t="s">
        <v>1106</v>
      </c>
    </row>
    <row r="16394" ht="15.75" customHeight="1">
      <c r="E16394" s="1" t="s">
        <v>1106</v>
      </c>
    </row>
    <row r="16395" ht="15.75" customHeight="1">
      <c r="E16395" s="1" t="s">
        <v>1106</v>
      </c>
    </row>
    <row r="16396" ht="15.75" customHeight="1">
      <c r="E16396" s="1" t="s">
        <v>1106</v>
      </c>
    </row>
    <row r="16397" ht="15.75" customHeight="1">
      <c r="E16397" s="1" t="s">
        <v>1106</v>
      </c>
    </row>
    <row r="16398" ht="15.75" customHeight="1">
      <c r="E16398" s="1" t="s">
        <v>1106</v>
      </c>
    </row>
    <row r="16399" ht="15.75" customHeight="1">
      <c r="E16399" s="1" t="s">
        <v>1106</v>
      </c>
    </row>
    <row r="16400" ht="15.75" customHeight="1">
      <c r="E16400" s="1" t="s">
        <v>1106</v>
      </c>
    </row>
    <row r="16401" ht="15.75" customHeight="1">
      <c r="E16401" s="1" t="s">
        <v>1106</v>
      </c>
    </row>
    <row r="16402" ht="15.75" customHeight="1">
      <c r="E16402" s="1" t="s">
        <v>1106</v>
      </c>
    </row>
    <row r="16403" ht="15.75" customHeight="1">
      <c r="E16403" s="1" t="s">
        <v>1106</v>
      </c>
    </row>
    <row r="16404" ht="15.75" customHeight="1">
      <c r="E16404" s="1" t="s">
        <v>1106</v>
      </c>
    </row>
    <row r="16405" ht="15.75" customHeight="1">
      <c r="E16405" s="1" t="s">
        <v>1106</v>
      </c>
    </row>
    <row r="16406" ht="15.75" customHeight="1">
      <c r="E16406" s="1" t="s">
        <v>1106</v>
      </c>
    </row>
    <row r="16407" ht="15.75" customHeight="1">
      <c r="E16407" s="1" t="s">
        <v>1106</v>
      </c>
    </row>
    <row r="16408" ht="15.75" customHeight="1">
      <c r="E16408" s="1" t="s">
        <v>1106</v>
      </c>
    </row>
    <row r="16409" ht="15.75" customHeight="1">
      <c r="E16409" s="1" t="s">
        <v>1106</v>
      </c>
    </row>
    <row r="16410" ht="15.75" customHeight="1">
      <c r="E16410" s="1" t="s">
        <v>1106</v>
      </c>
    </row>
    <row r="16411" ht="15.75" customHeight="1">
      <c r="E16411" s="1" t="s">
        <v>1106</v>
      </c>
    </row>
    <row r="16412" ht="15.75" customHeight="1">
      <c r="E16412" s="1" t="s">
        <v>1106</v>
      </c>
    </row>
    <row r="16413" ht="15.75" customHeight="1">
      <c r="E16413" s="1" t="s">
        <v>1106</v>
      </c>
    </row>
    <row r="16414" ht="15.75" customHeight="1">
      <c r="E16414" s="1" t="s">
        <v>1106</v>
      </c>
    </row>
    <row r="16415" ht="15.75" customHeight="1">
      <c r="E16415" s="1" t="s">
        <v>1106</v>
      </c>
    </row>
    <row r="16416" ht="15.75" customHeight="1">
      <c r="E16416" s="1" t="s">
        <v>1106</v>
      </c>
    </row>
    <row r="16417" ht="15.75" customHeight="1">
      <c r="E16417" s="1" t="s">
        <v>1106</v>
      </c>
    </row>
    <row r="16418" ht="15.75" customHeight="1">
      <c r="E16418" s="1" t="s">
        <v>1106</v>
      </c>
    </row>
    <row r="16419" ht="15.75" customHeight="1">
      <c r="E16419" s="1" t="s">
        <v>1106</v>
      </c>
    </row>
    <row r="16420" ht="15.75" customHeight="1">
      <c r="E16420" s="1" t="s">
        <v>1106</v>
      </c>
    </row>
    <row r="16421" ht="15.75" customHeight="1">
      <c r="E16421" s="1" t="s">
        <v>1106</v>
      </c>
    </row>
    <row r="16422" ht="15.75" customHeight="1">
      <c r="E16422" s="1" t="s">
        <v>1106</v>
      </c>
    </row>
    <row r="16423" ht="15.75" customHeight="1">
      <c r="E16423" s="1" t="s">
        <v>1106</v>
      </c>
    </row>
    <row r="16424" ht="15.75" customHeight="1">
      <c r="E16424" s="1" t="s">
        <v>1106</v>
      </c>
    </row>
    <row r="16425" ht="15.75" customHeight="1">
      <c r="E16425" s="1" t="s">
        <v>1106</v>
      </c>
    </row>
    <row r="16426" ht="15.75" customHeight="1">
      <c r="E16426" s="1" t="s">
        <v>1106</v>
      </c>
    </row>
    <row r="16427" ht="15.75" customHeight="1">
      <c r="E16427" s="1" t="s">
        <v>1106</v>
      </c>
    </row>
    <row r="16428" ht="15.75" customHeight="1">
      <c r="E16428" s="1" t="s">
        <v>1106</v>
      </c>
    </row>
    <row r="16429" ht="15.75" customHeight="1">
      <c r="E16429" s="1" t="s">
        <v>1106</v>
      </c>
    </row>
    <row r="16430" ht="15.75" customHeight="1">
      <c r="E16430" s="1" t="s">
        <v>1106</v>
      </c>
    </row>
    <row r="16431" ht="15.75" customHeight="1">
      <c r="E16431" s="1" t="s">
        <v>1106</v>
      </c>
    </row>
    <row r="16432" ht="15.75" customHeight="1">
      <c r="E16432" s="1" t="s">
        <v>1106</v>
      </c>
    </row>
    <row r="16433" ht="15.75" customHeight="1">
      <c r="E16433" s="1" t="s">
        <v>1106</v>
      </c>
    </row>
    <row r="16434" ht="15.75" customHeight="1">
      <c r="E16434" s="1" t="s">
        <v>1106</v>
      </c>
    </row>
    <row r="16435" ht="15.75" customHeight="1">
      <c r="E16435" s="1" t="s">
        <v>1106</v>
      </c>
    </row>
    <row r="16436" ht="15.75" customHeight="1">
      <c r="E16436" s="1" t="s">
        <v>1106</v>
      </c>
    </row>
    <row r="16437" ht="15.75" customHeight="1">
      <c r="E16437" s="1" t="s">
        <v>1106</v>
      </c>
    </row>
    <row r="16438" ht="15.75" customHeight="1">
      <c r="E16438" s="1" t="s">
        <v>1106</v>
      </c>
    </row>
    <row r="16439" ht="15.75" customHeight="1">
      <c r="E16439" s="1" t="s">
        <v>1106</v>
      </c>
    </row>
    <row r="16440" ht="15.75" customHeight="1">
      <c r="E16440" s="1" t="s">
        <v>1106</v>
      </c>
    </row>
    <row r="16441" ht="15.75" customHeight="1">
      <c r="E16441" s="1" t="s">
        <v>1106</v>
      </c>
    </row>
    <row r="16442" ht="15.75" customHeight="1">
      <c r="E16442" s="1" t="s">
        <v>1106</v>
      </c>
    </row>
    <row r="16443" ht="15.75" customHeight="1">
      <c r="E16443" s="1" t="s">
        <v>1106</v>
      </c>
    </row>
    <row r="16444" ht="15.75" customHeight="1">
      <c r="E16444" s="1" t="s">
        <v>1106</v>
      </c>
    </row>
    <row r="16445" ht="15.75" customHeight="1">
      <c r="E16445" s="1" t="s">
        <v>1106</v>
      </c>
    </row>
    <row r="16446" ht="15.75" customHeight="1">
      <c r="E16446" s="1" t="s">
        <v>1106</v>
      </c>
    </row>
    <row r="16447" ht="15.75" customHeight="1">
      <c r="E16447" s="1" t="s">
        <v>1106</v>
      </c>
    </row>
    <row r="16448" ht="15.75" customHeight="1">
      <c r="E16448" s="1" t="s">
        <v>1106</v>
      </c>
    </row>
    <row r="16449" ht="15.75" customHeight="1">
      <c r="E16449" s="1" t="s">
        <v>1106</v>
      </c>
    </row>
    <row r="16450" ht="15.75" customHeight="1">
      <c r="E16450" s="1" t="s">
        <v>1106</v>
      </c>
    </row>
    <row r="16451" ht="15.75" customHeight="1">
      <c r="E16451" s="1" t="s">
        <v>1106</v>
      </c>
    </row>
    <row r="16452" ht="15.75" customHeight="1">
      <c r="E16452" s="1" t="s">
        <v>1106</v>
      </c>
    </row>
    <row r="16453" ht="15.75" customHeight="1">
      <c r="E16453" s="1" t="s">
        <v>1106</v>
      </c>
    </row>
    <row r="16454" ht="15.75" customHeight="1">
      <c r="E16454" s="1" t="s">
        <v>1106</v>
      </c>
    </row>
    <row r="16455" ht="15.75" customHeight="1">
      <c r="E16455" s="1" t="s">
        <v>1106</v>
      </c>
    </row>
    <row r="16456" ht="15.75" customHeight="1">
      <c r="E16456" s="1" t="s">
        <v>1106</v>
      </c>
    </row>
    <row r="16457" ht="15.75" customHeight="1">
      <c r="E16457" s="1" t="s">
        <v>1106</v>
      </c>
    </row>
    <row r="16458" ht="15.75" customHeight="1">
      <c r="E16458" s="1" t="s">
        <v>1106</v>
      </c>
    </row>
    <row r="16459" ht="15.75" customHeight="1">
      <c r="E16459" s="1" t="s">
        <v>1106</v>
      </c>
    </row>
    <row r="16460" ht="15.75" customHeight="1">
      <c r="E16460" s="1" t="s">
        <v>1106</v>
      </c>
    </row>
    <row r="16461" ht="15.75" customHeight="1">
      <c r="E16461" s="1" t="s">
        <v>1106</v>
      </c>
    </row>
    <row r="16462" ht="15.75" customHeight="1">
      <c r="E16462" s="1" t="s">
        <v>1106</v>
      </c>
    </row>
    <row r="16463" ht="15.75" customHeight="1">
      <c r="E16463" s="1" t="s">
        <v>1106</v>
      </c>
    </row>
    <row r="16464" ht="15.75" customHeight="1">
      <c r="E16464" s="1" t="s">
        <v>1106</v>
      </c>
    </row>
    <row r="16465" ht="15.75" customHeight="1">
      <c r="E16465" s="1" t="s">
        <v>1106</v>
      </c>
    </row>
    <row r="16466" ht="15.75" customHeight="1">
      <c r="E16466" s="1" t="s">
        <v>1106</v>
      </c>
    </row>
    <row r="16467" ht="15.75" customHeight="1">
      <c r="E16467" s="1" t="s">
        <v>1106</v>
      </c>
    </row>
    <row r="16468" ht="15.75" customHeight="1">
      <c r="E16468" s="1" t="s">
        <v>1106</v>
      </c>
    </row>
    <row r="16469" ht="15.75" customHeight="1">
      <c r="E16469" s="1" t="s">
        <v>1106</v>
      </c>
    </row>
    <row r="16470" ht="15.75" customHeight="1">
      <c r="E16470" s="1" t="s">
        <v>1106</v>
      </c>
    </row>
    <row r="16471" ht="15.75" customHeight="1">
      <c r="E16471" s="1" t="s">
        <v>1106</v>
      </c>
    </row>
    <row r="16472" ht="15.75" customHeight="1">
      <c r="E16472" s="1" t="s">
        <v>1106</v>
      </c>
    </row>
    <row r="16473" ht="15.75" customHeight="1">
      <c r="E16473" s="1" t="s">
        <v>1106</v>
      </c>
    </row>
    <row r="16474" ht="15.75" customHeight="1">
      <c r="E16474" s="1" t="s">
        <v>1106</v>
      </c>
    </row>
    <row r="16475" ht="15.75" customHeight="1">
      <c r="E16475" s="1" t="s">
        <v>1106</v>
      </c>
    </row>
    <row r="16476" ht="15.75" customHeight="1">
      <c r="E16476" s="1" t="s">
        <v>1106</v>
      </c>
    </row>
    <row r="16477" ht="15.75" customHeight="1">
      <c r="E16477" s="1" t="s">
        <v>1106</v>
      </c>
    </row>
    <row r="16478" ht="15.75" customHeight="1">
      <c r="E16478" s="1" t="s">
        <v>1106</v>
      </c>
    </row>
    <row r="16479" ht="15.75" customHeight="1">
      <c r="E16479" s="1" t="s">
        <v>1106</v>
      </c>
    </row>
    <row r="16480" ht="15.75" customHeight="1">
      <c r="E16480" s="1" t="s">
        <v>1106</v>
      </c>
    </row>
    <row r="16481" ht="15.75" customHeight="1">
      <c r="E16481" s="1" t="s">
        <v>1106</v>
      </c>
    </row>
    <row r="16482" ht="15.75" customHeight="1">
      <c r="E16482" s="1" t="s">
        <v>1106</v>
      </c>
    </row>
    <row r="16483" ht="15.75" customHeight="1">
      <c r="E16483" s="1" t="s">
        <v>1106</v>
      </c>
    </row>
    <row r="16484" ht="15.75" customHeight="1">
      <c r="E16484" s="1" t="s">
        <v>1106</v>
      </c>
    </row>
    <row r="16485" ht="15.75" customHeight="1">
      <c r="E16485" s="1" t="s">
        <v>1106</v>
      </c>
    </row>
    <row r="16486" ht="15.75" customHeight="1">
      <c r="E16486" s="1" t="s">
        <v>1106</v>
      </c>
    </row>
    <row r="16487" ht="15.75" customHeight="1">
      <c r="E16487" s="1" t="s">
        <v>1106</v>
      </c>
    </row>
    <row r="16488" ht="15.75" customHeight="1">
      <c r="E16488" s="1" t="s">
        <v>1106</v>
      </c>
    </row>
    <row r="16489" ht="15.75" customHeight="1">
      <c r="E16489" s="1" t="s">
        <v>1106</v>
      </c>
    </row>
    <row r="16490" ht="15.75" customHeight="1">
      <c r="E16490" s="1" t="s">
        <v>1106</v>
      </c>
    </row>
    <row r="16491" ht="15.75" customHeight="1">
      <c r="E16491" s="1" t="s">
        <v>1106</v>
      </c>
    </row>
    <row r="16492" ht="15.75" customHeight="1">
      <c r="E16492" s="1" t="s">
        <v>1106</v>
      </c>
    </row>
    <row r="16493" ht="15.75" customHeight="1">
      <c r="E16493" s="1" t="s">
        <v>1106</v>
      </c>
    </row>
    <row r="16494" ht="15.75" customHeight="1">
      <c r="E16494" s="1" t="s">
        <v>1106</v>
      </c>
    </row>
    <row r="16495" ht="15.75" customHeight="1">
      <c r="E16495" s="1" t="s">
        <v>1106</v>
      </c>
    </row>
    <row r="16496" ht="15.75" customHeight="1">
      <c r="E16496" s="1" t="s">
        <v>1106</v>
      </c>
    </row>
    <row r="16497" ht="15.75" customHeight="1">
      <c r="E16497" s="1" t="s">
        <v>1106</v>
      </c>
    </row>
    <row r="16498" ht="15.75" customHeight="1">
      <c r="E16498" s="1" t="s">
        <v>1106</v>
      </c>
    </row>
    <row r="16499" ht="15.75" customHeight="1">
      <c r="E16499" s="1" t="s">
        <v>1106</v>
      </c>
    </row>
    <row r="16500" ht="15.75" customHeight="1">
      <c r="E16500" s="1" t="s">
        <v>1106</v>
      </c>
    </row>
    <row r="16501" ht="15.75" customHeight="1">
      <c r="E16501" s="1" t="s">
        <v>1106</v>
      </c>
    </row>
    <row r="16502" ht="15.75" customHeight="1">
      <c r="E16502" s="1" t="s">
        <v>1106</v>
      </c>
    </row>
    <row r="16503" ht="15.75" customHeight="1">
      <c r="E16503" s="1" t="s">
        <v>1106</v>
      </c>
    </row>
    <row r="16504" ht="15.75" customHeight="1">
      <c r="E16504" s="1" t="s">
        <v>1106</v>
      </c>
    </row>
    <row r="16505" ht="15.75" customHeight="1">
      <c r="E16505" s="1" t="s">
        <v>1106</v>
      </c>
    </row>
    <row r="16506" ht="15.75" customHeight="1">
      <c r="E16506" s="1" t="s">
        <v>1106</v>
      </c>
    </row>
    <row r="16507" ht="15.75" customHeight="1">
      <c r="E16507" s="1" t="s">
        <v>1106</v>
      </c>
    </row>
    <row r="16508" ht="15.75" customHeight="1">
      <c r="E16508" s="1" t="s">
        <v>1106</v>
      </c>
    </row>
    <row r="16509" ht="15.75" customHeight="1">
      <c r="E16509" s="1" t="s">
        <v>1106</v>
      </c>
    </row>
    <row r="16510" ht="15.75" customHeight="1">
      <c r="E16510" s="1" t="s">
        <v>1106</v>
      </c>
    </row>
    <row r="16511" ht="15.75" customHeight="1">
      <c r="E16511" s="1" t="s">
        <v>1106</v>
      </c>
    </row>
    <row r="16512" ht="15.75" customHeight="1">
      <c r="E16512" s="1" t="s">
        <v>1106</v>
      </c>
    </row>
    <row r="16513" ht="15.75" customHeight="1">
      <c r="E16513" s="1" t="s">
        <v>1106</v>
      </c>
    </row>
    <row r="16514" ht="15.75" customHeight="1">
      <c r="E16514" s="1" t="s">
        <v>1106</v>
      </c>
    </row>
    <row r="16515" ht="15.75" customHeight="1">
      <c r="E16515" s="1" t="s">
        <v>1106</v>
      </c>
    </row>
    <row r="16516" ht="15.75" customHeight="1">
      <c r="E16516" s="1" t="s">
        <v>1106</v>
      </c>
    </row>
    <row r="16517" ht="15.75" customHeight="1">
      <c r="E16517" s="1" t="s">
        <v>1106</v>
      </c>
    </row>
    <row r="16518" ht="15.75" customHeight="1">
      <c r="E16518" s="1" t="s">
        <v>1106</v>
      </c>
    </row>
    <row r="16519" ht="15.75" customHeight="1">
      <c r="E16519" s="1" t="s">
        <v>1106</v>
      </c>
    </row>
    <row r="16520" ht="15.75" customHeight="1">
      <c r="E16520" s="1" t="s">
        <v>1106</v>
      </c>
    </row>
    <row r="16521" ht="15.75" customHeight="1">
      <c r="E16521" s="1" t="s">
        <v>1106</v>
      </c>
    </row>
    <row r="16522" ht="15.75" customHeight="1">
      <c r="E16522" s="1" t="s">
        <v>1106</v>
      </c>
    </row>
    <row r="16523" ht="15.75" customHeight="1">
      <c r="E16523" s="1" t="s">
        <v>1106</v>
      </c>
    </row>
    <row r="16524" ht="15.75" customHeight="1">
      <c r="E16524" s="1" t="s">
        <v>1106</v>
      </c>
    </row>
    <row r="16525" ht="15.75" customHeight="1">
      <c r="E16525" s="1" t="s">
        <v>1106</v>
      </c>
    </row>
    <row r="16526" ht="15.75" customHeight="1">
      <c r="E16526" s="1" t="s">
        <v>1106</v>
      </c>
    </row>
    <row r="16527" ht="15.75" customHeight="1">
      <c r="E16527" s="1" t="s">
        <v>1106</v>
      </c>
    </row>
    <row r="16528" ht="15.75" customHeight="1">
      <c r="E16528" s="1" t="s">
        <v>1106</v>
      </c>
    </row>
    <row r="16529" ht="15.75" customHeight="1">
      <c r="E16529" s="1" t="s">
        <v>1106</v>
      </c>
    </row>
    <row r="16530" ht="15.75" customHeight="1">
      <c r="E16530" s="1" t="s">
        <v>1106</v>
      </c>
    </row>
    <row r="16531" ht="15.75" customHeight="1">
      <c r="E16531" s="1" t="s">
        <v>1106</v>
      </c>
    </row>
    <row r="16532" ht="15.75" customHeight="1">
      <c r="E16532" s="1" t="s">
        <v>1106</v>
      </c>
    </row>
    <row r="16533" ht="15.75" customHeight="1">
      <c r="E16533" s="1" t="s">
        <v>1106</v>
      </c>
    </row>
    <row r="16534" ht="15.75" customHeight="1">
      <c r="E16534" s="1" t="s">
        <v>1106</v>
      </c>
    </row>
    <row r="16535" ht="15.75" customHeight="1">
      <c r="E16535" s="1" t="s">
        <v>1106</v>
      </c>
    </row>
    <row r="16536" ht="15.75" customHeight="1">
      <c r="E16536" s="1" t="s">
        <v>1106</v>
      </c>
    </row>
    <row r="16537" ht="15.75" customHeight="1">
      <c r="E16537" s="1" t="s">
        <v>1106</v>
      </c>
    </row>
    <row r="16538" ht="15.75" customHeight="1">
      <c r="E16538" s="1" t="s">
        <v>1106</v>
      </c>
    </row>
    <row r="16539" ht="15.75" customHeight="1">
      <c r="E16539" s="1" t="s">
        <v>1106</v>
      </c>
    </row>
    <row r="16540" ht="15.75" customHeight="1">
      <c r="E16540" s="1" t="s">
        <v>1106</v>
      </c>
    </row>
    <row r="16541" ht="15.75" customHeight="1">
      <c r="E16541" s="1" t="s">
        <v>1106</v>
      </c>
    </row>
    <row r="16542" ht="15.75" customHeight="1">
      <c r="E16542" s="1" t="s">
        <v>1106</v>
      </c>
    </row>
    <row r="16543" ht="15.75" customHeight="1">
      <c r="E16543" s="1" t="s">
        <v>1106</v>
      </c>
    </row>
    <row r="16544" ht="15.75" customHeight="1">
      <c r="E16544" s="1" t="s">
        <v>1106</v>
      </c>
    </row>
    <row r="16545" ht="15.75" customHeight="1">
      <c r="E16545" s="1" t="s">
        <v>1106</v>
      </c>
    </row>
    <row r="16546" ht="15.75" customHeight="1">
      <c r="E16546" s="1" t="s">
        <v>1106</v>
      </c>
    </row>
    <row r="16547" ht="15.75" customHeight="1">
      <c r="E16547" s="1" t="s">
        <v>1106</v>
      </c>
    </row>
    <row r="16548" ht="15.75" customHeight="1">
      <c r="E16548" s="1" t="s">
        <v>1106</v>
      </c>
    </row>
    <row r="16549" ht="15.75" customHeight="1">
      <c r="E16549" s="1" t="s">
        <v>1106</v>
      </c>
    </row>
    <row r="16550" ht="15.75" customHeight="1">
      <c r="E16550" s="1" t="s">
        <v>1106</v>
      </c>
    </row>
    <row r="16551" ht="15.75" customHeight="1">
      <c r="E16551" s="1" t="s">
        <v>1106</v>
      </c>
    </row>
    <row r="16552" ht="15.75" customHeight="1">
      <c r="E16552" s="1" t="s">
        <v>1106</v>
      </c>
    </row>
    <row r="16553" ht="15.75" customHeight="1">
      <c r="E16553" s="1" t="s">
        <v>1106</v>
      </c>
    </row>
    <row r="16554" ht="15.75" customHeight="1">
      <c r="E16554" s="1" t="s">
        <v>1106</v>
      </c>
    </row>
    <row r="16555" ht="15.75" customHeight="1">
      <c r="E16555" s="1" t="s">
        <v>1106</v>
      </c>
    </row>
    <row r="16556" ht="15.75" customHeight="1">
      <c r="E16556" s="1" t="s">
        <v>1106</v>
      </c>
    </row>
    <row r="16557" ht="15.75" customHeight="1">
      <c r="E16557" s="1" t="s">
        <v>1106</v>
      </c>
    </row>
    <row r="16558" ht="15.75" customHeight="1">
      <c r="E16558" s="1" t="s">
        <v>1106</v>
      </c>
    </row>
    <row r="16559" ht="15.75" customHeight="1">
      <c r="E16559" s="1" t="s">
        <v>1106</v>
      </c>
    </row>
    <row r="16560" ht="15.75" customHeight="1">
      <c r="E16560" s="1" t="s">
        <v>1106</v>
      </c>
    </row>
    <row r="16561" ht="15.75" customHeight="1">
      <c r="E16561" s="1" t="s">
        <v>1106</v>
      </c>
    </row>
    <row r="16562" ht="15.75" customHeight="1">
      <c r="E16562" s="1" t="s">
        <v>1106</v>
      </c>
    </row>
    <row r="16563" ht="15.75" customHeight="1">
      <c r="E16563" s="1" t="s">
        <v>1106</v>
      </c>
    </row>
    <row r="16564" ht="15.75" customHeight="1">
      <c r="E16564" s="1" t="s">
        <v>1106</v>
      </c>
    </row>
    <row r="16565" ht="15.75" customHeight="1">
      <c r="E16565" s="1" t="s">
        <v>1106</v>
      </c>
    </row>
    <row r="16566" ht="15.75" customHeight="1">
      <c r="E16566" s="1" t="s">
        <v>1106</v>
      </c>
    </row>
    <row r="16567" ht="15.75" customHeight="1">
      <c r="E16567" s="1" t="s">
        <v>1106</v>
      </c>
    </row>
    <row r="16568" ht="15.75" customHeight="1">
      <c r="E16568" s="1" t="s">
        <v>1106</v>
      </c>
    </row>
    <row r="16569" ht="15.75" customHeight="1">
      <c r="E16569" s="1" t="s">
        <v>1106</v>
      </c>
    </row>
    <row r="16570" ht="15.75" customHeight="1">
      <c r="E16570" s="1" t="s">
        <v>1106</v>
      </c>
    </row>
    <row r="16571" ht="15.75" customHeight="1">
      <c r="E16571" s="1" t="s">
        <v>1106</v>
      </c>
    </row>
    <row r="16572" ht="15.75" customHeight="1">
      <c r="E16572" s="1" t="s">
        <v>1106</v>
      </c>
    </row>
    <row r="16573" ht="15.75" customHeight="1">
      <c r="E16573" s="1" t="s">
        <v>1106</v>
      </c>
    </row>
    <row r="16574" ht="15.75" customHeight="1">
      <c r="E16574" s="1" t="s">
        <v>1106</v>
      </c>
    </row>
    <row r="16575" ht="15.75" customHeight="1">
      <c r="E16575" s="1" t="s">
        <v>1106</v>
      </c>
    </row>
    <row r="16576" ht="15.75" customHeight="1">
      <c r="E16576" s="1" t="s">
        <v>1106</v>
      </c>
    </row>
    <row r="16577" ht="15.75" customHeight="1">
      <c r="E16577" s="1" t="s">
        <v>1106</v>
      </c>
    </row>
    <row r="16578" ht="15.75" customHeight="1">
      <c r="E16578" s="1" t="s">
        <v>1106</v>
      </c>
    </row>
    <row r="16579" ht="15.75" customHeight="1">
      <c r="E16579" s="1" t="s">
        <v>1106</v>
      </c>
    </row>
    <row r="16580" ht="15.75" customHeight="1">
      <c r="E16580" s="1" t="s">
        <v>1106</v>
      </c>
    </row>
    <row r="16581" ht="15.75" customHeight="1">
      <c r="E16581" s="1" t="s">
        <v>1106</v>
      </c>
    </row>
    <row r="16582" ht="15.75" customHeight="1">
      <c r="E16582" s="1" t="s">
        <v>1106</v>
      </c>
    </row>
    <row r="16583" ht="15.75" customHeight="1">
      <c r="E16583" s="1" t="s">
        <v>1106</v>
      </c>
    </row>
    <row r="16584" ht="15.75" customHeight="1">
      <c r="E16584" s="1" t="s">
        <v>1106</v>
      </c>
    </row>
    <row r="16585" ht="15.75" customHeight="1">
      <c r="E16585" s="1" t="s">
        <v>1106</v>
      </c>
    </row>
    <row r="16586" ht="15.75" customHeight="1">
      <c r="E16586" s="1" t="s">
        <v>1106</v>
      </c>
    </row>
    <row r="16587" ht="15.75" customHeight="1">
      <c r="E16587" s="1" t="s">
        <v>1106</v>
      </c>
    </row>
    <row r="16588" ht="15.75" customHeight="1">
      <c r="E16588" s="1" t="s">
        <v>1106</v>
      </c>
    </row>
    <row r="16589" ht="15.75" customHeight="1">
      <c r="E16589" s="1" t="s">
        <v>1106</v>
      </c>
    </row>
    <row r="16590" ht="15.75" customHeight="1">
      <c r="E16590" s="1" t="s">
        <v>1106</v>
      </c>
    </row>
    <row r="16591" ht="15.75" customHeight="1">
      <c r="E16591" s="1" t="s">
        <v>1106</v>
      </c>
    </row>
    <row r="16592" ht="15.75" customHeight="1">
      <c r="E16592" s="1" t="s">
        <v>1106</v>
      </c>
    </row>
    <row r="16593" ht="15.75" customHeight="1">
      <c r="E16593" s="1" t="s">
        <v>1106</v>
      </c>
    </row>
    <row r="16594" ht="15.75" customHeight="1">
      <c r="E16594" s="1" t="s">
        <v>1106</v>
      </c>
    </row>
    <row r="16595" ht="15.75" customHeight="1">
      <c r="E16595" s="1" t="s">
        <v>1106</v>
      </c>
    </row>
    <row r="16596" ht="15.75" customHeight="1">
      <c r="E16596" s="1" t="s">
        <v>1106</v>
      </c>
    </row>
    <row r="16597" ht="15.75" customHeight="1">
      <c r="E16597" s="1" t="s">
        <v>1106</v>
      </c>
    </row>
    <row r="16598" ht="15.75" customHeight="1">
      <c r="E16598" s="1" t="s">
        <v>1106</v>
      </c>
    </row>
    <row r="16599" ht="15.75" customHeight="1">
      <c r="E16599" s="1" t="s">
        <v>1106</v>
      </c>
    </row>
    <row r="16600" ht="15.75" customHeight="1">
      <c r="E16600" s="1" t="s">
        <v>1106</v>
      </c>
    </row>
    <row r="16601" ht="15.75" customHeight="1">
      <c r="E16601" s="1" t="s">
        <v>1106</v>
      </c>
    </row>
    <row r="16602" ht="15.75" customHeight="1">
      <c r="E16602" s="1" t="s">
        <v>1106</v>
      </c>
    </row>
    <row r="16603" ht="15.75" customHeight="1">
      <c r="E16603" s="1" t="s">
        <v>1106</v>
      </c>
    </row>
    <row r="16604" ht="15.75" customHeight="1">
      <c r="E16604" s="1" t="s">
        <v>1106</v>
      </c>
    </row>
    <row r="16605" ht="15.75" customHeight="1">
      <c r="E16605" s="1" t="s">
        <v>1106</v>
      </c>
    </row>
    <row r="16606" ht="15.75" customHeight="1">
      <c r="E16606" s="1" t="s">
        <v>1106</v>
      </c>
    </row>
    <row r="16607" ht="15.75" customHeight="1">
      <c r="E16607" s="1" t="s">
        <v>1106</v>
      </c>
    </row>
    <row r="16608" ht="15.75" customHeight="1">
      <c r="E16608" s="1" t="s">
        <v>1106</v>
      </c>
    </row>
    <row r="16609" ht="15.75" customHeight="1">
      <c r="E16609" s="1" t="s">
        <v>1106</v>
      </c>
    </row>
    <row r="16610" ht="15.75" customHeight="1">
      <c r="E16610" s="1" t="s">
        <v>1106</v>
      </c>
    </row>
    <row r="16611" ht="15.75" customHeight="1">
      <c r="E16611" s="1" t="s">
        <v>1106</v>
      </c>
    </row>
    <row r="16612" ht="15.75" customHeight="1">
      <c r="E16612" s="1" t="s">
        <v>1106</v>
      </c>
    </row>
    <row r="16613" ht="15.75" customHeight="1">
      <c r="E16613" s="1" t="s">
        <v>1106</v>
      </c>
    </row>
    <row r="16614" ht="15.75" customHeight="1">
      <c r="E16614" s="1" t="s">
        <v>1106</v>
      </c>
    </row>
    <row r="16615" ht="15.75" customHeight="1">
      <c r="E16615" s="1" t="s">
        <v>1106</v>
      </c>
    </row>
    <row r="16616" ht="15.75" customHeight="1">
      <c r="E16616" s="1" t="s">
        <v>1106</v>
      </c>
    </row>
    <row r="16617" ht="15.75" customHeight="1">
      <c r="E16617" s="1" t="s">
        <v>1106</v>
      </c>
    </row>
    <row r="16618" ht="15.75" customHeight="1">
      <c r="E16618" s="1" t="s">
        <v>1106</v>
      </c>
    </row>
    <row r="16619" ht="15.75" customHeight="1">
      <c r="E16619" s="1" t="s">
        <v>1106</v>
      </c>
    </row>
    <row r="16620" ht="15.75" customHeight="1">
      <c r="E16620" s="1" t="s">
        <v>1106</v>
      </c>
    </row>
    <row r="16621" ht="15.75" customHeight="1">
      <c r="E16621" s="1" t="s">
        <v>1106</v>
      </c>
    </row>
    <row r="16622" ht="15.75" customHeight="1">
      <c r="E16622" s="1" t="s">
        <v>1106</v>
      </c>
    </row>
    <row r="16623" ht="15.75" customHeight="1">
      <c r="E16623" s="1" t="s">
        <v>1106</v>
      </c>
    </row>
    <row r="16624" ht="15.75" customHeight="1">
      <c r="E16624" s="1" t="s">
        <v>1106</v>
      </c>
    </row>
    <row r="16625" ht="15.75" customHeight="1">
      <c r="E16625" s="1" t="s">
        <v>1106</v>
      </c>
    </row>
    <row r="16626" ht="15.75" customHeight="1">
      <c r="E16626" s="1" t="s">
        <v>1106</v>
      </c>
    </row>
    <row r="16627" ht="15.75" customHeight="1">
      <c r="E16627" s="1" t="s">
        <v>1106</v>
      </c>
    </row>
    <row r="16628" ht="15.75" customHeight="1">
      <c r="E16628" s="1" t="s">
        <v>1106</v>
      </c>
    </row>
    <row r="16629" ht="15.75" customHeight="1">
      <c r="E16629" s="1" t="s">
        <v>1106</v>
      </c>
    </row>
    <row r="16630" ht="15.75" customHeight="1">
      <c r="E16630" s="1" t="s">
        <v>1106</v>
      </c>
    </row>
    <row r="16631" ht="15.75" customHeight="1">
      <c r="E16631" s="1" t="s">
        <v>1106</v>
      </c>
    </row>
    <row r="16632" ht="15.75" customHeight="1">
      <c r="E16632" s="1" t="s">
        <v>1106</v>
      </c>
    </row>
    <row r="16633" ht="15.75" customHeight="1">
      <c r="E16633" s="1" t="s">
        <v>1106</v>
      </c>
    </row>
    <row r="16634" ht="15.75" customHeight="1">
      <c r="E16634" s="1" t="s">
        <v>1106</v>
      </c>
    </row>
    <row r="16635" ht="15.75" customHeight="1">
      <c r="E16635" s="1" t="s">
        <v>1106</v>
      </c>
    </row>
    <row r="16636" ht="15.75" customHeight="1">
      <c r="E16636" s="1" t="s">
        <v>1106</v>
      </c>
    </row>
    <row r="16637" ht="15.75" customHeight="1">
      <c r="E16637" s="1" t="s">
        <v>1106</v>
      </c>
    </row>
    <row r="16638" ht="15.75" customHeight="1">
      <c r="E16638" s="1" t="s">
        <v>1106</v>
      </c>
    </row>
    <row r="16639" ht="15.75" customHeight="1">
      <c r="E16639" s="1" t="s">
        <v>1106</v>
      </c>
    </row>
    <row r="16640" ht="15.75" customHeight="1">
      <c r="E16640" s="1" t="s">
        <v>1106</v>
      </c>
    </row>
    <row r="16641" ht="15.75" customHeight="1">
      <c r="E16641" s="1" t="s">
        <v>1106</v>
      </c>
    </row>
    <row r="16642" ht="15.75" customHeight="1">
      <c r="E16642" s="1" t="s">
        <v>1106</v>
      </c>
    </row>
    <row r="16643" ht="15.75" customHeight="1">
      <c r="E16643" s="1" t="s">
        <v>1106</v>
      </c>
    </row>
    <row r="16644" ht="15.75" customHeight="1">
      <c r="E16644" s="1" t="s">
        <v>1106</v>
      </c>
    </row>
    <row r="16645" ht="15.75" customHeight="1">
      <c r="E16645" s="1" t="s">
        <v>1106</v>
      </c>
    </row>
    <row r="16646" ht="15.75" customHeight="1">
      <c r="E16646" s="1" t="s">
        <v>1106</v>
      </c>
    </row>
    <row r="16647" ht="15.75" customHeight="1">
      <c r="E16647" s="1" t="s">
        <v>1106</v>
      </c>
    </row>
    <row r="16648" ht="15.75" customHeight="1">
      <c r="E16648" s="1" t="s">
        <v>1106</v>
      </c>
    </row>
    <row r="16649" ht="15.75" customHeight="1">
      <c r="E16649" s="1" t="s">
        <v>1106</v>
      </c>
    </row>
    <row r="16650" ht="15.75" customHeight="1">
      <c r="E16650" s="1" t="s">
        <v>1106</v>
      </c>
    </row>
    <row r="16651" ht="15.75" customHeight="1">
      <c r="E16651" s="1" t="s">
        <v>1106</v>
      </c>
    </row>
    <row r="16652" ht="15.75" customHeight="1">
      <c r="E16652" s="1" t="s">
        <v>1106</v>
      </c>
    </row>
    <row r="16653" ht="15.75" customHeight="1">
      <c r="E16653" s="1" t="s">
        <v>1106</v>
      </c>
    </row>
    <row r="16654" ht="15.75" customHeight="1">
      <c r="E16654" s="1" t="s">
        <v>1106</v>
      </c>
    </row>
    <row r="16655" ht="15.75" customHeight="1">
      <c r="E16655" s="1" t="s">
        <v>1106</v>
      </c>
    </row>
    <row r="16656" ht="15.75" customHeight="1">
      <c r="E16656" s="1" t="s">
        <v>1106</v>
      </c>
    </row>
    <row r="16657" ht="15.75" customHeight="1">
      <c r="E16657" s="1" t="s">
        <v>1106</v>
      </c>
    </row>
    <row r="16658" ht="15.75" customHeight="1">
      <c r="E16658" s="1" t="s">
        <v>1106</v>
      </c>
    </row>
    <row r="16659" ht="15.75" customHeight="1">
      <c r="E16659" s="1" t="s">
        <v>1106</v>
      </c>
    </row>
    <row r="16660" ht="15.75" customHeight="1">
      <c r="E16660" s="1" t="s">
        <v>1106</v>
      </c>
    </row>
    <row r="16661" ht="15.75" customHeight="1">
      <c r="E16661" s="1" t="s">
        <v>1106</v>
      </c>
    </row>
    <row r="16662" ht="15.75" customHeight="1">
      <c r="E16662" s="1" t="s">
        <v>1106</v>
      </c>
    </row>
    <row r="16663" ht="15.75" customHeight="1">
      <c r="E16663" s="1" t="s">
        <v>1106</v>
      </c>
    </row>
    <row r="16664" ht="15.75" customHeight="1">
      <c r="E16664" s="1" t="s">
        <v>1106</v>
      </c>
    </row>
    <row r="16665" ht="15.75" customHeight="1">
      <c r="E16665" s="1" t="s">
        <v>1106</v>
      </c>
    </row>
    <row r="16666" ht="15.75" customHeight="1">
      <c r="E16666" s="1" t="s">
        <v>1106</v>
      </c>
    </row>
    <row r="16667" ht="15.75" customHeight="1">
      <c r="E16667" s="1" t="s">
        <v>1106</v>
      </c>
    </row>
    <row r="16668" ht="15.75" customHeight="1">
      <c r="E16668" s="1" t="s">
        <v>1106</v>
      </c>
    </row>
    <row r="16669" ht="15.75" customHeight="1">
      <c r="E16669" s="1" t="s">
        <v>1106</v>
      </c>
    </row>
    <row r="16670" ht="15.75" customHeight="1">
      <c r="E16670" s="1" t="s">
        <v>1106</v>
      </c>
    </row>
    <row r="16671" ht="15.75" customHeight="1">
      <c r="E16671" s="1" t="s">
        <v>1106</v>
      </c>
    </row>
    <row r="16672" ht="15.75" customHeight="1">
      <c r="E16672" s="1" t="s">
        <v>1106</v>
      </c>
    </row>
    <row r="16673" ht="15.75" customHeight="1">
      <c r="E16673" s="1" t="s">
        <v>1106</v>
      </c>
    </row>
    <row r="16674" ht="15.75" customHeight="1">
      <c r="E16674" s="1" t="s">
        <v>1106</v>
      </c>
    </row>
    <row r="16675" ht="15.75" customHeight="1">
      <c r="E16675" s="1" t="s">
        <v>1106</v>
      </c>
    </row>
    <row r="16676" ht="15.75" customHeight="1">
      <c r="E16676" s="1" t="s">
        <v>1106</v>
      </c>
    </row>
    <row r="16677" ht="15.75" customHeight="1">
      <c r="E16677" s="1" t="s">
        <v>1106</v>
      </c>
    </row>
    <row r="16678" ht="15.75" customHeight="1">
      <c r="E16678" s="1" t="s">
        <v>1106</v>
      </c>
    </row>
    <row r="16679" ht="15.75" customHeight="1">
      <c r="E16679" s="1" t="s">
        <v>1106</v>
      </c>
    </row>
    <row r="16680" ht="15.75" customHeight="1">
      <c r="E16680" s="1" t="s">
        <v>1106</v>
      </c>
    </row>
    <row r="16681" ht="15.75" customHeight="1">
      <c r="E16681" s="1" t="s">
        <v>1106</v>
      </c>
    </row>
    <row r="16682" ht="15.75" customHeight="1">
      <c r="E16682" s="1" t="s">
        <v>1106</v>
      </c>
    </row>
    <row r="16683" ht="15.75" customHeight="1">
      <c r="E16683" s="1" t="s">
        <v>1106</v>
      </c>
    </row>
    <row r="16684" ht="15.75" customHeight="1">
      <c r="E16684" s="1" t="s">
        <v>1106</v>
      </c>
    </row>
    <row r="16685" ht="15.75" customHeight="1">
      <c r="E16685" s="1" t="s">
        <v>1106</v>
      </c>
    </row>
    <row r="16686" ht="15.75" customHeight="1">
      <c r="E16686" s="1" t="s">
        <v>1106</v>
      </c>
    </row>
    <row r="16687" ht="15.75" customHeight="1">
      <c r="E16687" s="1" t="s">
        <v>1106</v>
      </c>
    </row>
    <row r="16688" ht="15.75" customHeight="1">
      <c r="E16688" s="1" t="s">
        <v>1106</v>
      </c>
    </row>
    <row r="16689" ht="15.75" customHeight="1">
      <c r="E16689" s="1" t="s">
        <v>1106</v>
      </c>
    </row>
    <row r="16690" ht="15.75" customHeight="1">
      <c r="E16690" s="1" t="s">
        <v>1106</v>
      </c>
    </row>
    <row r="16691" ht="15.75" customHeight="1">
      <c r="E16691" s="1" t="s">
        <v>1106</v>
      </c>
    </row>
    <row r="16692" ht="15.75" customHeight="1">
      <c r="E16692" s="1" t="s">
        <v>1106</v>
      </c>
    </row>
    <row r="16693" ht="15.75" customHeight="1">
      <c r="E16693" s="1" t="s">
        <v>1106</v>
      </c>
    </row>
    <row r="16694" ht="15.75" customHeight="1">
      <c r="E16694" s="1" t="s">
        <v>1106</v>
      </c>
    </row>
    <row r="16695" ht="15.75" customHeight="1">
      <c r="E16695" s="1" t="s">
        <v>1106</v>
      </c>
    </row>
    <row r="16696" ht="15.75" customHeight="1">
      <c r="E16696" s="1" t="s">
        <v>1106</v>
      </c>
    </row>
    <row r="16697" ht="15.75" customHeight="1">
      <c r="E16697" s="1" t="s">
        <v>1106</v>
      </c>
    </row>
    <row r="16698" ht="15.75" customHeight="1">
      <c r="E16698" s="1" t="s">
        <v>1106</v>
      </c>
    </row>
    <row r="16699" ht="15.75" customHeight="1">
      <c r="E16699" s="1" t="s">
        <v>1106</v>
      </c>
    </row>
    <row r="16700" ht="15.75" customHeight="1">
      <c r="E16700" s="1" t="s">
        <v>1106</v>
      </c>
    </row>
    <row r="16701" ht="15.75" customHeight="1">
      <c r="E16701" s="1" t="s">
        <v>1106</v>
      </c>
    </row>
    <row r="16702" ht="15.75" customHeight="1">
      <c r="E16702" s="1" t="s">
        <v>1106</v>
      </c>
    </row>
    <row r="16703" ht="15.75" customHeight="1">
      <c r="E16703" s="1" t="s">
        <v>1106</v>
      </c>
    </row>
    <row r="16704" ht="15.75" customHeight="1">
      <c r="E16704" s="1" t="s">
        <v>1106</v>
      </c>
    </row>
    <row r="16705" ht="15.75" customHeight="1">
      <c r="E16705" s="1" t="s">
        <v>1106</v>
      </c>
    </row>
    <row r="16706" ht="15.75" customHeight="1">
      <c r="E16706" s="1" t="s">
        <v>1106</v>
      </c>
    </row>
    <row r="16707" ht="15.75" customHeight="1">
      <c r="E16707" s="1" t="s">
        <v>1106</v>
      </c>
    </row>
    <row r="16708" ht="15.75" customHeight="1">
      <c r="E16708" s="1" t="s">
        <v>1106</v>
      </c>
    </row>
    <row r="16709" ht="15.75" customHeight="1">
      <c r="E16709" s="1" t="s">
        <v>1106</v>
      </c>
    </row>
    <row r="16710" ht="15.75" customHeight="1">
      <c r="E16710" s="1" t="s">
        <v>1106</v>
      </c>
    </row>
    <row r="16711" ht="15.75" customHeight="1">
      <c r="E16711" s="1" t="s">
        <v>1106</v>
      </c>
    </row>
    <row r="16712" ht="15.75" customHeight="1">
      <c r="E16712" s="1" t="s">
        <v>1106</v>
      </c>
    </row>
    <row r="16713" ht="15.75" customHeight="1">
      <c r="E16713" s="1" t="s">
        <v>1106</v>
      </c>
    </row>
    <row r="16714" ht="15.75" customHeight="1">
      <c r="E16714" s="1" t="s">
        <v>1106</v>
      </c>
    </row>
    <row r="16715" ht="15.75" customHeight="1">
      <c r="E16715" s="1" t="s">
        <v>1106</v>
      </c>
    </row>
    <row r="16716" ht="15.75" customHeight="1">
      <c r="E16716" s="1" t="s">
        <v>1106</v>
      </c>
    </row>
    <row r="16717" ht="15.75" customHeight="1">
      <c r="E16717" s="1" t="s">
        <v>1106</v>
      </c>
    </row>
    <row r="16718" ht="15.75" customHeight="1">
      <c r="E16718" s="1" t="s">
        <v>1106</v>
      </c>
    </row>
    <row r="16719" ht="15.75" customHeight="1">
      <c r="E16719" s="1" t="s">
        <v>1106</v>
      </c>
    </row>
    <row r="16720" ht="15.75" customHeight="1">
      <c r="E16720" s="1" t="s">
        <v>1106</v>
      </c>
    </row>
    <row r="16721" ht="15.75" customHeight="1">
      <c r="E16721" s="1" t="s">
        <v>1106</v>
      </c>
    </row>
    <row r="16722" ht="15.75" customHeight="1">
      <c r="E16722" s="1" t="s">
        <v>1106</v>
      </c>
    </row>
    <row r="16723" ht="15.75" customHeight="1">
      <c r="E16723" s="1" t="s">
        <v>1106</v>
      </c>
    </row>
    <row r="16724" ht="15.75" customHeight="1">
      <c r="E16724" s="1" t="s">
        <v>1106</v>
      </c>
    </row>
    <row r="16725" ht="15.75" customHeight="1">
      <c r="E16725" s="1" t="s">
        <v>1106</v>
      </c>
    </row>
    <row r="16726" ht="15.75" customHeight="1">
      <c r="E16726" s="1" t="s">
        <v>1106</v>
      </c>
    </row>
    <row r="16727" ht="15.75" customHeight="1">
      <c r="E16727" s="1" t="s">
        <v>1106</v>
      </c>
    </row>
    <row r="16728" ht="15.75" customHeight="1">
      <c r="E16728" s="1" t="s">
        <v>1106</v>
      </c>
    </row>
    <row r="16729" ht="15.75" customHeight="1">
      <c r="E16729" s="1" t="s">
        <v>1106</v>
      </c>
    </row>
    <row r="16730" ht="15.75" customHeight="1">
      <c r="E16730" s="1" t="s">
        <v>1106</v>
      </c>
    </row>
    <row r="16731" ht="15.75" customHeight="1">
      <c r="E16731" s="1" t="s">
        <v>1106</v>
      </c>
    </row>
    <row r="16732" ht="15.75" customHeight="1">
      <c r="E16732" s="1" t="s">
        <v>1106</v>
      </c>
    </row>
    <row r="16733" ht="15.75" customHeight="1">
      <c r="E16733" s="1" t="s">
        <v>1106</v>
      </c>
    </row>
    <row r="16734" ht="15.75" customHeight="1">
      <c r="E16734" s="1" t="s">
        <v>1106</v>
      </c>
    </row>
    <row r="16735" ht="15.75" customHeight="1">
      <c r="E16735" s="1" t="s">
        <v>1106</v>
      </c>
    </row>
    <row r="16736" ht="15.75" customHeight="1">
      <c r="E16736" s="1" t="s">
        <v>1106</v>
      </c>
    </row>
    <row r="16737" ht="15.75" customHeight="1">
      <c r="E16737" s="1" t="s">
        <v>1106</v>
      </c>
    </row>
    <row r="16738" ht="15.75" customHeight="1">
      <c r="E16738" s="1" t="s">
        <v>1106</v>
      </c>
    </row>
    <row r="16739" ht="15.75" customHeight="1">
      <c r="E16739" s="1" t="s">
        <v>1106</v>
      </c>
    </row>
    <row r="16740" ht="15.75" customHeight="1">
      <c r="E16740" s="1" t="s">
        <v>1106</v>
      </c>
    </row>
    <row r="16741" ht="15.75" customHeight="1">
      <c r="E16741" s="1" t="s">
        <v>1106</v>
      </c>
    </row>
    <row r="16742" ht="15.75" customHeight="1">
      <c r="E16742" s="1" t="s">
        <v>1106</v>
      </c>
    </row>
    <row r="16743" ht="15.75" customHeight="1">
      <c r="E16743" s="1" t="s">
        <v>1106</v>
      </c>
    </row>
    <row r="16744" ht="15.75" customHeight="1">
      <c r="E16744" s="1" t="s">
        <v>1106</v>
      </c>
    </row>
    <row r="16745" ht="15.75" customHeight="1">
      <c r="E16745" s="1" t="s">
        <v>1106</v>
      </c>
    </row>
    <row r="16746" ht="15.75" customHeight="1">
      <c r="E16746" s="1" t="s">
        <v>1106</v>
      </c>
    </row>
    <row r="16747" ht="15.75" customHeight="1">
      <c r="E16747" s="1" t="s">
        <v>1106</v>
      </c>
    </row>
    <row r="16748" ht="15.75" customHeight="1">
      <c r="E16748" s="1" t="s">
        <v>1106</v>
      </c>
    </row>
    <row r="16749" ht="15.75" customHeight="1">
      <c r="E16749" s="1" t="s">
        <v>1106</v>
      </c>
    </row>
    <row r="16750" ht="15.75" customHeight="1">
      <c r="E16750" s="1" t="s">
        <v>1106</v>
      </c>
    </row>
    <row r="16751" ht="15.75" customHeight="1">
      <c r="E16751" s="1" t="s">
        <v>1106</v>
      </c>
    </row>
    <row r="16752" ht="15.75" customHeight="1">
      <c r="E16752" s="1" t="s">
        <v>1106</v>
      </c>
    </row>
    <row r="16753" ht="15.75" customHeight="1">
      <c r="E16753" s="1" t="s">
        <v>1106</v>
      </c>
    </row>
    <row r="16754" ht="15.75" customHeight="1">
      <c r="E16754" s="1" t="s">
        <v>1106</v>
      </c>
    </row>
    <row r="16755" ht="15.75" customHeight="1">
      <c r="E16755" s="1" t="s">
        <v>1106</v>
      </c>
    </row>
    <row r="16756" ht="15.75" customHeight="1">
      <c r="E16756" s="1" t="s">
        <v>1106</v>
      </c>
    </row>
    <row r="16757" ht="15.75" customHeight="1">
      <c r="E16757" s="1" t="s">
        <v>1106</v>
      </c>
    </row>
    <row r="16758" ht="15.75" customHeight="1">
      <c r="E16758" s="1" t="s">
        <v>1106</v>
      </c>
    </row>
    <row r="16759" ht="15.75" customHeight="1">
      <c r="E16759" s="1" t="s">
        <v>1106</v>
      </c>
    </row>
    <row r="16760" ht="15.75" customHeight="1">
      <c r="E16760" s="1" t="s">
        <v>1106</v>
      </c>
    </row>
    <row r="16761" ht="15.75" customHeight="1">
      <c r="E16761" s="1" t="s">
        <v>1106</v>
      </c>
    </row>
    <row r="16762" ht="15.75" customHeight="1">
      <c r="E16762" s="1" t="s">
        <v>1106</v>
      </c>
    </row>
    <row r="16763" ht="15.75" customHeight="1">
      <c r="E16763" s="1" t="s">
        <v>1106</v>
      </c>
    </row>
    <row r="16764" ht="15.75" customHeight="1">
      <c r="E16764" s="1" t="s">
        <v>1106</v>
      </c>
    </row>
    <row r="16765" ht="15.75" customHeight="1">
      <c r="E16765" s="1" t="s">
        <v>1106</v>
      </c>
    </row>
    <row r="16766" ht="15.75" customHeight="1">
      <c r="E16766" s="1" t="s">
        <v>1106</v>
      </c>
    </row>
    <row r="16767" ht="15.75" customHeight="1">
      <c r="E16767" s="1" t="s">
        <v>1106</v>
      </c>
    </row>
    <row r="16768" ht="15.75" customHeight="1">
      <c r="E16768" s="1" t="s">
        <v>1106</v>
      </c>
    </row>
    <row r="16769" ht="15.75" customHeight="1">
      <c r="E16769" s="1" t="s">
        <v>1106</v>
      </c>
    </row>
    <row r="16770" ht="15.75" customHeight="1">
      <c r="E16770" s="1" t="s">
        <v>1106</v>
      </c>
    </row>
    <row r="16771" ht="15.75" customHeight="1">
      <c r="E16771" s="1" t="s">
        <v>1106</v>
      </c>
    </row>
    <row r="16772" ht="15.75" customHeight="1">
      <c r="E16772" s="1" t="s">
        <v>1106</v>
      </c>
    </row>
    <row r="16773" ht="15.75" customHeight="1">
      <c r="E16773" s="1" t="s">
        <v>1106</v>
      </c>
    </row>
    <row r="16774" ht="15.75" customHeight="1">
      <c r="E16774" s="1" t="s">
        <v>1106</v>
      </c>
    </row>
    <row r="16775" ht="15.75" customHeight="1">
      <c r="E16775" s="1" t="s">
        <v>1106</v>
      </c>
    </row>
    <row r="16776" ht="15.75" customHeight="1">
      <c r="E16776" s="1" t="s">
        <v>1106</v>
      </c>
    </row>
    <row r="16777" ht="15.75" customHeight="1">
      <c r="E16777" s="1" t="s">
        <v>1106</v>
      </c>
    </row>
    <row r="16778" ht="15.75" customHeight="1">
      <c r="E16778" s="1" t="s">
        <v>1106</v>
      </c>
    </row>
    <row r="16779" ht="15.75" customHeight="1">
      <c r="E16779" s="1" t="s">
        <v>1106</v>
      </c>
    </row>
    <row r="16780" ht="15.75" customHeight="1">
      <c r="E16780" s="1" t="s">
        <v>1106</v>
      </c>
    </row>
    <row r="16781" ht="15.75" customHeight="1">
      <c r="E16781" s="1" t="s">
        <v>1106</v>
      </c>
    </row>
    <row r="16782" ht="15.75" customHeight="1">
      <c r="E16782" s="1" t="s">
        <v>1106</v>
      </c>
    </row>
    <row r="16783" ht="15.75" customHeight="1">
      <c r="E16783" s="1" t="s">
        <v>1106</v>
      </c>
    </row>
    <row r="16784" ht="15.75" customHeight="1">
      <c r="E16784" s="1" t="s">
        <v>1106</v>
      </c>
    </row>
    <row r="16785" ht="15.75" customHeight="1">
      <c r="E16785" s="1" t="s">
        <v>1106</v>
      </c>
    </row>
    <row r="16786" ht="15.75" customHeight="1">
      <c r="E16786" s="1" t="s">
        <v>1106</v>
      </c>
    </row>
    <row r="16787" ht="15.75" customHeight="1">
      <c r="E16787" s="1" t="s">
        <v>1106</v>
      </c>
    </row>
    <row r="16788" ht="15.75" customHeight="1">
      <c r="E16788" s="1" t="s">
        <v>1106</v>
      </c>
    </row>
    <row r="16789" ht="15.75" customHeight="1">
      <c r="E16789" s="1" t="s">
        <v>1106</v>
      </c>
    </row>
    <row r="16790" ht="15.75" customHeight="1">
      <c r="E16790" s="1" t="s">
        <v>1106</v>
      </c>
    </row>
    <row r="16791" ht="15.75" customHeight="1">
      <c r="E16791" s="1" t="s">
        <v>1106</v>
      </c>
    </row>
    <row r="16792" ht="15.75" customHeight="1">
      <c r="E16792" s="1" t="s">
        <v>1106</v>
      </c>
    </row>
    <row r="16793" ht="15.75" customHeight="1">
      <c r="E16793" s="1" t="s">
        <v>1106</v>
      </c>
    </row>
    <row r="16794" ht="15.75" customHeight="1">
      <c r="E16794" s="1" t="s">
        <v>1106</v>
      </c>
    </row>
    <row r="16795" ht="15.75" customHeight="1">
      <c r="E16795" s="1" t="s">
        <v>1106</v>
      </c>
    </row>
    <row r="16796" ht="15.75" customHeight="1">
      <c r="E16796" s="1" t="s">
        <v>1106</v>
      </c>
    </row>
    <row r="16797" ht="15.75" customHeight="1">
      <c r="E16797" s="1" t="s">
        <v>1106</v>
      </c>
    </row>
    <row r="16798" ht="15.75" customHeight="1">
      <c r="E16798" s="1" t="s">
        <v>1106</v>
      </c>
    </row>
    <row r="16799" ht="15.75" customHeight="1">
      <c r="E16799" s="1" t="s">
        <v>1106</v>
      </c>
    </row>
    <row r="16800" ht="15.75" customHeight="1">
      <c r="E16800" s="1" t="s">
        <v>1106</v>
      </c>
    </row>
    <row r="16801" ht="15.75" customHeight="1">
      <c r="E16801" s="1" t="s">
        <v>1106</v>
      </c>
    </row>
    <row r="16802" ht="15.75" customHeight="1">
      <c r="E16802" s="1" t="s">
        <v>1106</v>
      </c>
    </row>
    <row r="16803" ht="15.75" customHeight="1">
      <c r="E16803" s="1" t="s">
        <v>1106</v>
      </c>
    </row>
    <row r="16804" ht="15.75" customHeight="1">
      <c r="E16804" s="1" t="s">
        <v>1106</v>
      </c>
    </row>
    <row r="16805" ht="15.75" customHeight="1">
      <c r="E16805" s="1" t="s">
        <v>1106</v>
      </c>
    </row>
    <row r="16806" ht="15.75" customHeight="1">
      <c r="E16806" s="1" t="s">
        <v>1106</v>
      </c>
    </row>
    <row r="16807" ht="15.75" customHeight="1">
      <c r="E16807" s="1" t="s">
        <v>1106</v>
      </c>
    </row>
    <row r="16808" ht="15.75" customHeight="1">
      <c r="E16808" s="1" t="s">
        <v>1106</v>
      </c>
    </row>
    <row r="16809" ht="15.75" customHeight="1">
      <c r="E16809" s="1" t="s">
        <v>1106</v>
      </c>
    </row>
    <row r="16810" ht="15.75" customHeight="1">
      <c r="E16810" s="1" t="s">
        <v>1106</v>
      </c>
    </row>
    <row r="16811" ht="15.75" customHeight="1">
      <c r="E16811" s="1" t="s">
        <v>1106</v>
      </c>
    </row>
    <row r="16812" ht="15.75" customHeight="1">
      <c r="E16812" s="1" t="s">
        <v>1106</v>
      </c>
    </row>
    <row r="16813" ht="15.75" customHeight="1">
      <c r="E16813" s="1" t="s">
        <v>1106</v>
      </c>
    </row>
    <row r="16814" ht="15.75" customHeight="1">
      <c r="E16814" s="1" t="s">
        <v>1106</v>
      </c>
    </row>
    <row r="16815" ht="15.75" customHeight="1">
      <c r="E16815" s="1" t="s">
        <v>1106</v>
      </c>
    </row>
    <row r="16816" ht="15.75" customHeight="1">
      <c r="E16816" s="1" t="s">
        <v>1106</v>
      </c>
    </row>
    <row r="16817" ht="15.75" customHeight="1">
      <c r="E16817" s="1" t="s">
        <v>1106</v>
      </c>
    </row>
    <row r="16818" ht="15.75" customHeight="1">
      <c r="E16818" s="1" t="s">
        <v>1106</v>
      </c>
    </row>
    <row r="16819" ht="15.75" customHeight="1">
      <c r="E16819" s="1" t="s">
        <v>1106</v>
      </c>
    </row>
    <row r="16820" ht="15.75" customHeight="1">
      <c r="E16820" s="1" t="s">
        <v>1106</v>
      </c>
    </row>
    <row r="16821" ht="15.75" customHeight="1">
      <c r="E16821" s="1" t="s">
        <v>1106</v>
      </c>
    </row>
    <row r="16822" ht="15.75" customHeight="1">
      <c r="E16822" s="1" t="s">
        <v>1106</v>
      </c>
    </row>
    <row r="16823" ht="15.75" customHeight="1">
      <c r="E16823" s="1" t="s">
        <v>1106</v>
      </c>
    </row>
    <row r="16824" ht="15.75" customHeight="1">
      <c r="E16824" s="1" t="s">
        <v>1106</v>
      </c>
    </row>
    <row r="16825" ht="15.75" customHeight="1">
      <c r="E16825" s="1" t="s">
        <v>1106</v>
      </c>
    </row>
    <row r="16826" ht="15.75" customHeight="1">
      <c r="E16826" s="1" t="s">
        <v>1106</v>
      </c>
    </row>
    <row r="16827" ht="15.75" customHeight="1">
      <c r="E16827" s="1" t="s">
        <v>1106</v>
      </c>
    </row>
    <row r="16828" ht="15.75" customHeight="1">
      <c r="E16828" s="1" t="s">
        <v>1106</v>
      </c>
    </row>
    <row r="16829" ht="15.75" customHeight="1">
      <c r="E16829" s="1" t="s">
        <v>1106</v>
      </c>
    </row>
    <row r="16830" ht="15.75" customHeight="1">
      <c r="E16830" s="1" t="s">
        <v>1106</v>
      </c>
    </row>
    <row r="16831" ht="15.75" customHeight="1">
      <c r="E16831" s="1" t="s">
        <v>1106</v>
      </c>
    </row>
    <row r="16832" ht="15.75" customHeight="1">
      <c r="E16832" s="1" t="s">
        <v>1106</v>
      </c>
    </row>
    <row r="16833" ht="15.75" customHeight="1">
      <c r="E16833" s="1" t="s">
        <v>1106</v>
      </c>
    </row>
    <row r="16834" ht="15.75" customHeight="1">
      <c r="E16834" s="1" t="s">
        <v>1106</v>
      </c>
    </row>
    <row r="16835" ht="15.75" customHeight="1">
      <c r="E16835" s="1" t="s">
        <v>1106</v>
      </c>
    </row>
    <row r="16836" ht="15.75" customHeight="1">
      <c r="E16836" s="1" t="s">
        <v>1106</v>
      </c>
    </row>
    <row r="16837" ht="15.75" customHeight="1">
      <c r="E16837" s="1" t="s">
        <v>1106</v>
      </c>
    </row>
    <row r="16838" ht="15.75" customHeight="1">
      <c r="E16838" s="1" t="s">
        <v>1106</v>
      </c>
    </row>
    <row r="16839" ht="15.75" customHeight="1">
      <c r="E16839" s="1" t="s">
        <v>1106</v>
      </c>
    </row>
    <row r="16840" ht="15.75" customHeight="1">
      <c r="E16840" s="1" t="s">
        <v>1106</v>
      </c>
    </row>
    <row r="16841" ht="15.75" customHeight="1">
      <c r="E16841" s="1" t="s">
        <v>1106</v>
      </c>
    </row>
    <row r="16842" ht="15.75" customHeight="1">
      <c r="E16842" s="1" t="s">
        <v>1106</v>
      </c>
    </row>
    <row r="16843" ht="15.75" customHeight="1">
      <c r="E16843" s="1" t="s">
        <v>1106</v>
      </c>
    </row>
    <row r="16844" ht="15.75" customHeight="1">
      <c r="E16844" s="1" t="s">
        <v>1106</v>
      </c>
    </row>
    <row r="16845" ht="15.75" customHeight="1">
      <c r="E16845" s="1" t="s">
        <v>1106</v>
      </c>
    </row>
    <row r="16846" ht="15.75" customHeight="1">
      <c r="E16846" s="1" t="s">
        <v>1106</v>
      </c>
    </row>
    <row r="16847" ht="15.75" customHeight="1">
      <c r="E16847" s="1" t="s">
        <v>1106</v>
      </c>
    </row>
    <row r="16848" ht="15.75" customHeight="1">
      <c r="E16848" s="1" t="s">
        <v>1106</v>
      </c>
    </row>
    <row r="16849" ht="15.75" customHeight="1">
      <c r="E16849" s="1" t="s">
        <v>1106</v>
      </c>
    </row>
    <row r="16850" ht="15.75" customHeight="1">
      <c r="E16850" s="1" t="s">
        <v>1106</v>
      </c>
    </row>
    <row r="16851" ht="15.75" customHeight="1">
      <c r="E16851" s="1" t="s">
        <v>1106</v>
      </c>
    </row>
    <row r="16852" ht="15.75" customHeight="1">
      <c r="E16852" s="1" t="s">
        <v>1106</v>
      </c>
    </row>
    <row r="16853" ht="15.75" customHeight="1">
      <c r="E16853" s="1" t="s">
        <v>1106</v>
      </c>
    </row>
    <row r="16854" ht="15.75" customHeight="1">
      <c r="E16854" s="1" t="s">
        <v>1106</v>
      </c>
    </row>
    <row r="16855" ht="15.75" customHeight="1">
      <c r="E16855" s="1" t="s">
        <v>1106</v>
      </c>
    </row>
    <row r="16856" ht="15.75" customHeight="1">
      <c r="E16856" s="1" t="s">
        <v>1106</v>
      </c>
    </row>
    <row r="16857" ht="15.75" customHeight="1">
      <c r="E16857" s="1" t="s">
        <v>1106</v>
      </c>
    </row>
    <row r="16858" ht="15.75" customHeight="1">
      <c r="E16858" s="1" t="s">
        <v>1106</v>
      </c>
    </row>
    <row r="16859" ht="15.75" customHeight="1">
      <c r="E16859" s="1" t="s">
        <v>1106</v>
      </c>
    </row>
    <row r="16860" ht="15.75" customHeight="1">
      <c r="E16860" s="1" t="s">
        <v>1106</v>
      </c>
    </row>
    <row r="16861" ht="15.75" customHeight="1">
      <c r="E16861" s="1" t="s">
        <v>1106</v>
      </c>
    </row>
    <row r="16862" ht="15.75" customHeight="1">
      <c r="E16862" s="1" t="s">
        <v>1106</v>
      </c>
    </row>
    <row r="16863" ht="15.75" customHeight="1">
      <c r="E16863" s="1" t="s">
        <v>1106</v>
      </c>
    </row>
    <row r="16864" ht="15.75" customHeight="1">
      <c r="E16864" s="1" t="s">
        <v>1106</v>
      </c>
    </row>
    <row r="16865" ht="15.75" customHeight="1">
      <c r="E16865" s="1" t="s">
        <v>1106</v>
      </c>
    </row>
    <row r="16866" ht="15.75" customHeight="1">
      <c r="E16866" s="1" t="s">
        <v>1106</v>
      </c>
    </row>
    <row r="16867" ht="15.75" customHeight="1">
      <c r="E16867" s="1" t="s">
        <v>1106</v>
      </c>
    </row>
    <row r="16868" ht="15.75" customHeight="1">
      <c r="E16868" s="1" t="s">
        <v>1106</v>
      </c>
    </row>
    <row r="16869" ht="15.75" customHeight="1">
      <c r="E16869" s="1" t="s">
        <v>1106</v>
      </c>
    </row>
    <row r="16870" ht="15.75" customHeight="1">
      <c r="E16870" s="1" t="s">
        <v>1106</v>
      </c>
    </row>
    <row r="16871" ht="15.75" customHeight="1">
      <c r="E16871" s="1" t="s">
        <v>1106</v>
      </c>
    </row>
    <row r="16872" ht="15.75" customHeight="1">
      <c r="E16872" s="1" t="s">
        <v>1106</v>
      </c>
    </row>
    <row r="16873" ht="15.75" customHeight="1">
      <c r="E16873" s="1" t="s">
        <v>1106</v>
      </c>
    </row>
    <row r="16874" ht="15.75" customHeight="1">
      <c r="E16874" s="1" t="s">
        <v>1106</v>
      </c>
    </row>
    <row r="16875" ht="15.75" customHeight="1">
      <c r="E16875" s="1" t="s">
        <v>1106</v>
      </c>
    </row>
    <row r="16876" ht="15.75" customHeight="1">
      <c r="E16876" s="1" t="s">
        <v>1106</v>
      </c>
    </row>
    <row r="16877" ht="15.75" customHeight="1">
      <c r="E16877" s="1" t="s">
        <v>1106</v>
      </c>
    </row>
    <row r="16878" ht="15.75" customHeight="1">
      <c r="E16878" s="1" t="s">
        <v>1106</v>
      </c>
    </row>
    <row r="16879" ht="15.75" customHeight="1">
      <c r="E16879" s="1" t="s">
        <v>1106</v>
      </c>
    </row>
    <row r="16880" ht="15.75" customHeight="1">
      <c r="E16880" s="1" t="s">
        <v>1106</v>
      </c>
    </row>
    <row r="16881" ht="15.75" customHeight="1">
      <c r="E16881" s="1" t="s">
        <v>1106</v>
      </c>
    </row>
    <row r="16882" ht="15.75" customHeight="1">
      <c r="E16882" s="1" t="s">
        <v>1106</v>
      </c>
    </row>
    <row r="16883" ht="15.75" customHeight="1">
      <c r="E16883" s="1" t="s">
        <v>1106</v>
      </c>
    </row>
    <row r="16884" ht="15.75" customHeight="1">
      <c r="E16884" s="1" t="s">
        <v>1106</v>
      </c>
    </row>
    <row r="16885" ht="15.75" customHeight="1">
      <c r="E16885" s="1" t="s">
        <v>1106</v>
      </c>
    </row>
    <row r="16886" ht="15.75" customHeight="1">
      <c r="E16886" s="1" t="s">
        <v>1106</v>
      </c>
    </row>
    <row r="16887" ht="15.75" customHeight="1">
      <c r="E16887" s="1" t="s">
        <v>1106</v>
      </c>
    </row>
    <row r="16888" ht="15.75" customHeight="1">
      <c r="E16888" s="1" t="s">
        <v>1106</v>
      </c>
    </row>
    <row r="16889" ht="15.75" customHeight="1">
      <c r="E16889" s="1" t="s">
        <v>1106</v>
      </c>
    </row>
    <row r="16890" ht="15.75" customHeight="1">
      <c r="E16890" s="1" t="s">
        <v>1106</v>
      </c>
    </row>
    <row r="16891" ht="15.75" customHeight="1">
      <c r="E16891" s="1" t="s">
        <v>1106</v>
      </c>
    </row>
    <row r="16892" ht="15.75" customHeight="1">
      <c r="E16892" s="1" t="s">
        <v>1106</v>
      </c>
    </row>
    <row r="16893" ht="15.75" customHeight="1">
      <c r="E16893" s="1" t="s">
        <v>1106</v>
      </c>
    </row>
    <row r="16894" ht="15.75" customHeight="1">
      <c r="E16894" s="1" t="s">
        <v>1106</v>
      </c>
    </row>
    <row r="16895" ht="15.75" customHeight="1">
      <c r="E16895" s="1" t="s">
        <v>1106</v>
      </c>
    </row>
    <row r="16896" ht="15.75" customHeight="1">
      <c r="E16896" s="1" t="s">
        <v>1106</v>
      </c>
    </row>
    <row r="16897" ht="15.75" customHeight="1">
      <c r="E16897" s="1" t="s">
        <v>1106</v>
      </c>
    </row>
    <row r="16898" ht="15.75" customHeight="1">
      <c r="E16898" s="1" t="s">
        <v>1106</v>
      </c>
    </row>
    <row r="16899" ht="15.75" customHeight="1">
      <c r="E16899" s="1" t="s">
        <v>1106</v>
      </c>
    </row>
    <row r="16900" ht="15.75" customHeight="1">
      <c r="E16900" s="1" t="s">
        <v>1106</v>
      </c>
    </row>
    <row r="16901" ht="15.75" customHeight="1">
      <c r="E16901" s="1" t="s">
        <v>1106</v>
      </c>
    </row>
    <row r="16902" ht="15.75" customHeight="1">
      <c r="E16902" s="1" t="s">
        <v>1106</v>
      </c>
    </row>
    <row r="16903" ht="15.75" customHeight="1">
      <c r="E16903" s="1" t="s">
        <v>1106</v>
      </c>
    </row>
    <row r="16904" ht="15.75" customHeight="1">
      <c r="E16904" s="1" t="s">
        <v>1106</v>
      </c>
    </row>
    <row r="16905" ht="15.75" customHeight="1">
      <c r="E16905" s="1" t="s">
        <v>1106</v>
      </c>
    </row>
    <row r="16906" ht="15.75" customHeight="1">
      <c r="E16906" s="1" t="s">
        <v>1106</v>
      </c>
    </row>
    <row r="16907" ht="15.75" customHeight="1">
      <c r="E16907" s="1" t="s">
        <v>1106</v>
      </c>
    </row>
    <row r="16908" ht="15.75" customHeight="1">
      <c r="E16908" s="1" t="s">
        <v>1106</v>
      </c>
    </row>
    <row r="16909" ht="15.75" customHeight="1">
      <c r="E16909" s="1" t="s">
        <v>1106</v>
      </c>
    </row>
    <row r="16910" ht="15.75" customHeight="1">
      <c r="E16910" s="1" t="s">
        <v>1106</v>
      </c>
    </row>
    <row r="16911" ht="15.75" customHeight="1">
      <c r="E16911" s="1" t="s">
        <v>1106</v>
      </c>
    </row>
    <row r="16912" ht="15.75" customHeight="1">
      <c r="E16912" s="1" t="s">
        <v>1106</v>
      </c>
    </row>
    <row r="16913" ht="15.75" customHeight="1">
      <c r="E16913" s="1" t="s">
        <v>1106</v>
      </c>
    </row>
    <row r="16914" ht="15.75" customHeight="1">
      <c r="E16914" s="1" t="s">
        <v>1106</v>
      </c>
    </row>
    <row r="16915" ht="15.75" customHeight="1">
      <c r="E16915" s="1" t="s">
        <v>1106</v>
      </c>
    </row>
    <row r="16916" ht="15.75" customHeight="1">
      <c r="E16916" s="1" t="s">
        <v>1106</v>
      </c>
    </row>
    <row r="16917" ht="15.75" customHeight="1">
      <c r="E16917" s="1" t="s">
        <v>1106</v>
      </c>
    </row>
    <row r="16918" ht="15.75" customHeight="1">
      <c r="E16918" s="1" t="s">
        <v>1106</v>
      </c>
    </row>
    <row r="16919" ht="15.75" customHeight="1">
      <c r="E16919" s="1" t="s">
        <v>1106</v>
      </c>
    </row>
    <row r="16920" ht="15.75" customHeight="1">
      <c r="E16920" s="1" t="s">
        <v>1106</v>
      </c>
    </row>
    <row r="16921" ht="15.75" customHeight="1">
      <c r="E16921" s="1" t="s">
        <v>1106</v>
      </c>
    </row>
    <row r="16922" ht="15.75" customHeight="1">
      <c r="E16922" s="1" t="s">
        <v>1106</v>
      </c>
    </row>
    <row r="16923" ht="15.75" customHeight="1">
      <c r="E16923" s="1" t="s">
        <v>1106</v>
      </c>
    </row>
    <row r="16924" ht="15.75" customHeight="1">
      <c r="E16924" s="1" t="s">
        <v>1106</v>
      </c>
    </row>
    <row r="16925" ht="15.75" customHeight="1">
      <c r="E16925" s="1" t="s">
        <v>1106</v>
      </c>
    </row>
    <row r="16926" ht="15.75" customHeight="1">
      <c r="E16926" s="1" t="s">
        <v>1106</v>
      </c>
    </row>
    <row r="16927" ht="15.75" customHeight="1">
      <c r="E16927" s="1" t="s">
        <v>1106</v>
      </c>
    </row>
    <row r="16928" ht="15.75" customHeight="1">
      <c r="E16928" s="1" t="s">
        <v>1106</v>
      </c>
    </row>
    <row r="16929" ht="15.75" customHeight="1">
      <c r="E16929" s="1" t="s">
        <v>1106</v>
      </c>
    </row>
    <row r="16930" ht="15.75" customHeight="1">
      <c r="E16930" s="1" t="s">
        <v>1106</v>
      </c>
    </row>
    <row r="16931" ht="15.75" customHeight="1">
      <c r="E16931" s="1" t="s">
        <v>1106</v>
      </c>
    </row>
    <row r="16932" ht="15.75" customHeight="1">
      <c r="E16932" s="1" t="s">
        <v>1106</v>
      </c>
    </row>
    <row r="16933" ht="15.75" customHeight="1">
      <c r="E16933" s="1" t="s">
        <v>1106</v>
      </c>
    </row>
    <row r="16934" ht="15.75" customHeight="1">
      <c r="E16934" s="1" t="s">
        <v>1106</v>
      </c>
    </row>
    <row r="16935" ht="15.75" customHeight="1">
      <c r="E16935" s="1" t="s">
        <v>1106</v>
      </c>
    </row>
    <row r="16936" ht="15.75" customHeight="1">
      <c r="E16936" s="1" t="s">
        <v>1106</v>
      </c>
    </row>
    <row r="16937" ht="15.75" customHeight="1">
      <c r="E16937" s="1" t="s">
        <v>1106</v>
      </c>
    </row>
    <row r="16938" ht="15.75" customHeight="1">
      <c r="E16938" s="1" t="s">
        <v>1106</v>
      </c>
    </row>
    <row r="16939" ht="15.75" customHeight="1">
      <c r="E16939" s="1" t="s">
        <v>1106</v>
      </c>
    </row>
    <row r="16940" ht="15.75" customHeight="1">
      <c r="E16940" s="1" t="s">
        <v>1106</v>
      </c>
    </row>
    <row r="16941" ht="15.75" customHeight="1">
      <c r="E16941" s="1" t="s">
        <v>1106</v>
      </c>
    </row>
    <row r="16942" ht="15.75" customHeight="1">
      <c r="E16942" s="1" t="s">
        <v>1106</v>
      </c>
    </row>
    <row r="16943" ht="15.75" customHeight="1">
      <c r="E16943" s="1" t="s">
        <v>1106</v>
      </c>
    </row>
    <row r="16944" ht="15.75" customHeight="1">
      <c r="E16944" s="1" t="s">
        <v>1106</v>
      </c>
    </row>
    <row r="16945" ht="15.75" customHeight="1">
      <c r="E16945" s="1" t="s">
        <v>1106</v>
      </c>
    </row>
    <row r="16946" ht="15.75" customHeight="1">
      <c r="E16946" s="1" t="s">
        <v>1106</v>
      </c>
    </row>
    <row r="16947" ht="15.75" customHeight="1">
      <c r="E16947" s="1" t="s">
        <v>1106</v>
      </c>
    </row>
    <row r="16948" ht="15.75" customHeight="1">
      <c r="E16948" s="1" t="s">
        <v>1106</v>
      </c>
    </row>
    <row r="16949" ht="15.75" customHeight="1">
      <c r="E16949" s="1" t="s">
        <v>1106</v>
      </c>
    </row>
    <row r="16950" ht="15.75" customHeight="1">
      <c r="E16950" s="1" t="s">
        <v>1106</v>
      </c>
    </row>
    <row r="16951" ht="15.75" customHeight="1">
      <c r="E16951" s="1" t="s">
        <v>1106</v>
      </c>
    </row>
    <row r="16952" ht="15.75" customHeight="1">
      <c r="E16952" s="1" t="s">
        <v>1106</v>
      </c>
    </row>
    <row r="16953" ht="15.75" customHeight="1">
      <c r="E16953" s="1" t="s">
        <v>1106</v>
      </c>
    </row>
    <row r="16954" ht="15.75" customHeight="1">
      <c r="E16954" s="1" t="s">
        <v>1106</v>
      </c>
    </row>
    <row r="16955" ht="15.75" customHeight="1">
      <c r="E16955" s="1" t="s">
        <v>1106</v>
      </c>
    </row>
    <row r="16956" ht="15.75" customHeight="1">
      <c r="E16956" s="1" t="s">
        <v>1106</v>
      </c>
    </row>
    <row r="16957" ht="15.75" customHeight="1">
      <c r="E16957" s="1" t="s">
        <v>1106</v>
      </c>
    </row>
    <row r="16958" ht="15.75" customHeight="1">
      <c r="E16958" s="1" t="s">
        <v>1106</v>
      </c>
    </row>
    <row r="16959" ht="15.75" customHeight="1">
      <c r="E16959" s="1" t="s">
        <v>1106</v>
      </c>
    </row>
    <row r="16960" ht="15.75" customHeight="1">
      <c r="E16960" s="1" t="s">
        <v>1106</v>
      </c>
    </row>
    <row r="16961" ht="15.75" customHeight="1">
      <c r="E16961" s="1" t="s">
        <v>1106</v>
      </c>
    </row>
    <row r="16962" ht="15.75" customHeight="1">
      <c r="E16962" s="1" t="s">
        <v>1106</v>
      </c>
    </row>
    <row r="16963" ht="15.75" customHeight="1">
      <c r="E16963" s="1" t="s">
        <v>1106</v>
      </c>
    </row>
    <row r="16964" ht="15.75" customHeight="1">
      <c r="E16964" s="1" t="s">
        <v>1106</v>
      </c>
    </row>
    <row r="16965" ht="15.75" customHeight="1">
      <c r="E16965" s="1" t="s">
        <v>1106</v>
      </c>
    </row>
    <row r="16966" ht="15.75" customHeight="1">
      <c r="E16966" s="1" t="s">
        <v>1106</v>
      </c>
    </row>
    <row r="16967" ht="15.75" customHeight="1">
      <c r="E16967" s="1" t="s">
        <v>1106</v>
      </c>
    </row>
    <row r="16968" ht="15.75" customHeight="1">
      <c r="E16968" s="1" t="s">
        <v>1106</v>
      </c>
    </row>
    <row r="16969" ht="15.75" customHeight="1">
      <c r="E16969" s="1" t="s">
        <v>1106</v>
      </c>
    </row>
    <row r="16970" ht="15.75" customHeight="1">
      <c r="E16970" s="1" t="s">
        <v>1106</v>
      </c>
    </row>
    <row r="16971" ht="15.75" customHeight="1">
      <c r="E16971" s="1" t="s">
        <v>1106</v>
      </c>
    </row>
    <row r="16972" ht="15.75" customHeight="1">
      <c r="E16972" s="1" t="s">
        <v>1106</v>
      </c>
    </row>
    <row r="16973" ht="15.75" customHeight="1">
      <c r="E16973" s="1" t="s">
        <v>1106</v>
      </c>
    </row>
    <row r="16974" ht="15.75" customHeight="1">
      <c r="E16974" s="1" t="s">
        <v>1106</v>
      </c>
    </row>
    <row r="16975" ht="15.75" customHeight="1">
      <c r="E16975" s="1" t="s">
        <v>1106</v>
      </c>
    </row>
    <row r="16976" ht="15.75" customHeight="1">
      <c r="E16976" s="1" t="s">
        <v>1106</v>
      </c>
    </row>
    <row r="16977" ht="15.75" customHeight="1">
      <c r="E16977" s="1" t="s">
        <v>1106</v>
      </c>
    </row>
    <row r="16978" ht="15.75" customHeight="1">
      <c r="E16978" s="1" t="s">
        <v>1106</v>
      </c>
    </row>
    <row r="16979" ht="15.75" customHeight="1">
      <c r="E16979" s="1" t="s">
        <v>1106</v>
      </c>
    </row>
    <row r="16980" ht="15.75" customHeight="1">
      <c r="E16980" s="1" t="s">
        <v>1106</v>
      </c>
    </row>
    <row r="16981" ht="15.75" customHeight="1">
      <c r="E16981" s="1" t="s">
        <v>1106</v>
      </c>
    </row>
    <row r="16982" ht="15.75" customHeight="1">
      <c r="E16982" s="1" t="s">
        <v>1106</v>
      </c>
    </row>
    <row r="16983" ht="15.75" customHeight="1">
      <c r="E16983" s="1" t="s">
        <v>1106</v>
      </c>
    </row>
    <row r="16984" ht="15.75" customHeight="1">
      <c r="E16984" s="1" t="s">
        <v>1106</v>
      </c>
    </row>
    <row r="16985" ht="15.75" customHeight="1">
      <c r="E16985" s="1" t="s">
        <v>1106</v>
      </c>
    </row>
    <row r="16986" ht="15.75" customHeight="1">
      <c r="E16986" s="1" t="s">
        <v>1106</v>
      </c>
    </row>
    <row r="16987" ht="15.75" customHeight="1">
      <c r="E16987" s="1" t="s">
        <v>1106</v>
      </c>
    </row>
    <row r="16988" ht="15.75" customHeight="1">
      <c r="E16988" s="1" t="s">
        <v>1106</v>
      </c>
    </row>
    <row r="16989" ht="15.75" customHeight="1">
      <c r="E16989" s="1" t="s">
        <v>1106</v>
      </c>
    </row>
    <row r="16990" ht="15.75" customHeight="1">
      <c r="E16990" s="1" t="s">
        <v>1106</v>
      </c>
    </row>
    <row r="16991" ht="15.75" customHeight="1">
      <c r="E16991" s="1" t="s">
        <v>1106</v>
      </c>
    </row>
    <row r="16992" ht="15.75" customHeight="1">
      <c r="E16992" s="1" t="s">
        <v>1106</v>
      </c>
    </row>
    <row r="16993" ht="15.75" customHeight="1">
      <c r="E16993" s="1" t="s">
        <v>1106</v>
      </c>
    </row>
    <row r="16994" ht="15.75" customHeight="1">
      <c r="E16994" s="1" t="s">
        <v>1106</v>
      </c>
    </row>
    <row r="16995" ht="15.75" customHeight="1">
      <c r="E16995" s="1" t="s">
        <v>1106</v>
      </c>
    </row>
    <row r="16996" ht="15.75" customHeight="1">
      <c r="E16996" s="1" t="s">
        <v>1106</v>
      </c>
    </row>
    <row r="16997" ht="15.75" customHeight="1">
      <c r="E16997" s="1" t="s">
        <v>1106</v>
      </c>
    </row>
    <row r="16998" ht="15.75" customHeight="1">
      <c r="E16998" s="1" t="s">
        <v>1106</v>
      </c>
    </row>
    <row r="16999" ht="15.75" customHeight="1">
      <c r="E16999" s="1" t="s">
        <v>1106</v>
      </c>
    </row>
    <row r="17000" ht="15.75" customHeight="1">
      <c r="E17000" s="1" t="s">
        <v>1106</v>
      </c>
    </row>
    <row r="17001" ht="15.75" customHeight="1">
      <c r="E17001" s="1" t="s">
        <v>1106</v>
      </c>
    </row>
    <row r="17002" ht="15.75" customHeight="1">
      <c r="E17002" s="1" t="s">
        <v>1106</v>
      </c>
    </row>
    <row r="17003" ht="15.75" customHeight="1">
      <c r="E17003" s="1" t="s">
        <v>1106</v>
      </c>
    </row>
    <row r="17004" ht="15.75" customHeight="1">
      <c r="E17004" s="1" t="s">
        <v>1106</v>
      </c>
    </row>
    <row r="17005" ht="15.75" customHeight="1">
      <c r="E17005" s="1" t="s">
        <v>1106</v>
      </c>
    </row>
    <row r="17006" ht="15.75" customHeight="1">
      <c r="E17006" s="1" t="s">
        <v>1106</v>
      </c>
    </row>
    <row r="17007" ht="15.75" customHeight="1">
      <c r="E17007" s="1" t="s">
        <v>1106</v>
      </c>
    </row>
    <row r="17008" ht="15.75" customHeight="1">
      <c r="E17008" s="1" t="s">
        <v>1106</v>
      </c>
    </row>
    <row r="17009" ht="15.75" customHeight="1">
      <c r="E17009" s="1" t="s">
        <v>1106</v>
      </c>
    </row>
    <row r="17010" ht="15.75" customHeight="1">
      <c r="E17010" s="1" t="s">
        <v>1106</v>
      </c>
    </row>
    <row r="17011" ht="15.75" customHeight="1">
      <c r="E17011" s="1" t="s">
        <v>1106</v>
      </c>
    </row>
    <row r="17012" ht="15.75" customHeight="1">
      <c r="E17012" s="1" t="s">
        <v>1106</v>
      </c>
    </row>
    <row r="17013" ht="15.75" customHeight="1">
      <c r="E17013" s="1" t="s">
        <v>1106</v>
      </c>
    </row>
    <row r="17014" ht="15.75" customHeight="1">
      <c r="E17014" s="1" t="s">
        <v>1106</v>
      </c>
    </row>
    <row r="17015" ht="15.75" customHeight="1">
      <c r="E17015" s="1" t="s">
        <v>1106</v>
      </c>
    </row>
    <row r="17016" ht="15.75" customHeight="1">
      <c r="E17016" s="1" t="s">
        <v>1106</v>
      </c>
    </row>
    <row r="17017" ht="15.75" customHeight="1">
      <c r="E17017" s="1" t="s">
        <v>1106</v>
      </c>
    </row>
    <row r="17018" ht="15.75" customHeight="1">
      <c r="E17018" s="1" t="s">
        <v>1106</v>
      </c>
    </row>
    <row r="17019" ht="15.75" customHeight="1">
      <c r="E17019" s="1" t="s">
        <v>1106</v>
      </c>
    </row>
    <row r="17020" ht="15.75" customHeight="1">
      <c r="E17020" s="1" t="s">
        <v>1106</v>
      </c>
    </row>
    <row r="17021" ht="15.75" customHeight="1">
      <c r="E17021" s="1" t="s">
        <v>1106</v>
      </c>
    </row>
    <row r="17022" ht="15.75" customHeight="1">
      <c r="E17022" s="1" t="s">
        <v>1106</v>
      </c>
    </row>
    <row r="17023" ht="15.75" customHeight="1">
      <c r="E17023" s="1" t="s">
        <v>1106</v>
      </c>
    </row>
    <row r="17024" ht="15.75" customHeight="1">
      <c r="E17024" s="1" t="s">
        <v>1106</v>
      </c>
    </row>
    <row r="17025" ht="15.75" customHeight="1">
      <c r="E17025" s="1" t="s">
        <v>1106</v>
      </c>
    </row>
    <row r="17026" ht="15.75" customHeight="1">
      <c r="E17026" s="1" t="s">
        <v>1106</v>
      </c>
    </row>
    <row r="17027" ht="15.75" customHeight="1">
      <c r="E17027" s="1" t="s">
        <v>1106</v>
      </c>
    </row>
    <row r="17028" ht="15.75" customHeight="1">
      <c r="E17028" s="1" t="s">
        <v>1106</v>
      </c>
    </row>
    <row r="17029" ht="15.75" customHeight="1">
      <c r="E17029" s="1" t="s">
        <v>1106</v>
      </c>
    </row>
    <row r="17030" ht="15.75" customHeight="1">
      <c r="E17030" s="1" t="s">
        <v>1106</v>
      </c>
    </row>
    <row r="17031" ht="15.75" customHeight="1">
      <c r="E17031" s="1" t="s">
        <v>1106</v>
      </c>
    </row>
    <row r="17032" ht="15.75" customHeight="1">
      <c r="E17032" s="1" t="s">
        <v>1106</v>
      </c>
    </row>
    <row r="17033" ht="15.75" customHeight="1">
      <c r="E17033" s="1" t="s">
        <v>1106</v>
      </c>
    </row>
    <row r="17034" ht="15.75" customHeight="1">
      <c r="E17034" s="1" t="s">
        <v>1106</v>
      </c>
    </row>
    <row r="17035" ht="15.75" customHeight="1">
      <c r="E17035" s="1" t="s">
        <v>1106</v>
      </c>
    </row>
    <row r="17036" ht="15.75" customHeight="1">
      <c r="E17036" s="1" t="s">
        <v>1106</v>
      </c>
    </row>
    <row r="17037" ht="15.75" customHeight="1">
      <c r="E17037" s="1" t="s">
        <v>1106</v>
      </c>
    </row>
    <row r="17038" ht="15.75" customHeight="1">
      <c r="E17038" s="1" t="s">
        <v>1106</v>
      </c>
    </row>
    <row r="17039" ht="15.75" customHeight="1">
      <c r="E17039" s="1" t="s">
        <v>1106</v>
      </c>
    </row>
    <row r="17040" ht="15.75" customHeight="1">
      <c r="E17040" s="1" t="s">
        <v>1106</v>
      </c>
    </row>
    <row r="17041" ht="15.75" customHeight="1">
      <c r="E17041" s="1" t="s">
        <v>1106</v>
      </c>
    </row>
    <row r="17042" ht="15.75" customHeight="1">
      <c r="E17042" s="1" t="s">
        <v>1106</v>
      </c>
    </row>
    <row r="17043" ht="15.75" customHeight="1">
      <c r="E17043" s="1" t="s">
        <v>1106</v>
      </c>
    </row>
    <row r="17044" ht="15.75" customHeight="1">
      <c r="E17044" s="1" t="s">
        <v>1106</v>
      </c>
    </row>
    <row r="17045" ht="15.75" customHeight="1">
      <c r="E17045" s="1" t="s">
        <v>1106</v>
      </c>
    </row>
    <row r="17046" ht="15.75" customHeight="1">
      <c r="E17046" s="1" t="s">
        <v>1106</v>
      </c>
    </row>
    <row r="17047" ht="15.75" customHeight="1">
      <c r="E17047" s="1" t="s">
        <v>1106</v>
      </c>
    </row>
    <row r="17048" ht="15.75" customHeight="1">
      <c r="E17048" s="1" t="s">
        <v>1106</v>
      </c>
    </row>
    <row r="17049" ht="15.75" customHeight="1">
      <c r="E17049" s="1" t="s">
        <v>1106</v>
      </c>
    </row>
    <row r="17050" ht="15.75" customHeight="1">
      <c r="E17050" s="1" t="s">
        <v>1106</v>
      </c>
    </row>
    <row r="17051" ht="15.75" customHeight="1">
      <c r="E17051" s="1" t="s">
        <v>1106</v>
      </c>
    </row>
    <row r="17052" ht="15.75" customHeight="1">
      <c r="E17052" s="1" t="s">
        <v>1106</v>
      </c>
    </row>
    <row r="17053" ht="15.75" customHeight="1">
      <c r="E17053" s="1" t="s">
        <v>1106</v>
      </c>
    </row>
    <row r="17054" ht="15.75" customHeight="1">
      <c r="E17054" s="1" t="s">
        <v>1106</v>
      </c>
    </row>
    <row r="17055" ht="15.75" customHeight="1">
      <c r="E17055" s="1" t="s">
        <v>1106</v>
      </c>
    </row>
    <row r="17056" ht="15.75" customHeight="1">
      <c r="E17056" s="1" t="s">
        <v>1106</v>
      </c>
    </row>
    <row r="17057" ht="15.75" customHeight="1">
      <c r="E17057" s="1" t="s">
        <v>1106</v>
      </c>
    </row>
    <row r="17058" ht="15.75" customHeight="1">
      <c r="E17058" s="1" t="s">
        <v>1106</v>
      </c>
    </row>
    <row r="17059" ht="15.75" customHeight="1">
      <c r="E17059" s="1" t="s">
        <v>1106</v>
      </c>
    </row>
    <row r="17060" ht="15.75" customHeight="1">
      <c r="E17060" s="1" t="s">
        <v>1106</v>
      </c>
    </row>
    <row r="17061" ht="15.75" customHeight="1">
      <c r="E17061" s="1" t="s">
        <v>1106</v>
      </c>
    </row>
    <row r="17062" ht="15.75" customHeight="1">
      <c r="E17062" s="1" t="s">
        <v>1106</v>
      </c>
    </row>
    <row r="17063" ht="15.75" customHeight="1">
      <c r="E17063" s="1" t="s">
        <v>1106</v>
      </c>
    </row>
    <row r="17064" ht="15.75" customHeight="1">
      <c r="E17064" s="1" t="s">
        <v>1106</v>
      </c>
    </row>
    <row r="17065" ht="15.75" customHeight="1">
      <c r="E17065" s="1" t="s">
        <v>1106</v>
      </c>
    </row>
    <row r="17066" ht="15.75" customHeight="1">
      <c r="E17066" s="1" t="s">
        <v>1106</v>
      </c>
    </row>
    <row r="17067" ht="15.75" customHeight="1">
      <c r="E17067" s="1" t="s">
        <v>1106</v>
      </c>
    </row>
    <row r="17068" ht="15.75" customHeight="1">
      <c r="E17068" s="1" t="s">
        <v>1106</v>
      </c>
    </row>
    <row r="17069" ht="15.75" customHeight="1">
      <c r="E17069" s="1" t="s">
        <v>1106</v>
      </c>
    </row>
    <row r="17070" ht="15.75" customHeight="1">
      <c r="E17070" s="1" t="s">
        <v>1106</v>
      </c>
    </row>
    <row r="17071" ht="15.75" customHeight="1">
      <c r="E17071" s="1" t="s">
        <v>1106</v>
      </c>
    </row>
    <row r="17072" ht="15.75" customHeight="1">
      <c r="E17072" s="1" t="s">
        <v>1106</v>
      </c>
    </row>
    <row r="17073" ht="15.75" customHeight="1">
      <c r="E17073" s="1" t="s">
        <v>1106</v>
      </c>
    </row>
    <row r="17074" ht="15.75" customHeight="1">
      <c r="E17074" s="1" t="s">
        <v>1106</v>
      </c>
    </row>
    <row r="17075" ht="15.75" customHeight="1">
      <c r="E17075" s="1" t="s">
        <v>1106</v>
      </c>
    </row>
    <row r="17076" ht="15.75" customHeight="1">
      <c r="E17076" s="1" t="s">
        <v>1106</v>
      </c>
    </row>
    <row r="17077" ht="15.75" customHeight="1">
      <c r="E17077" s="1" t="s">
        <v>1106</v>
      </c>
    </row>
    <row r="17078" ht="15.75" customHeight="1">
      <c r="E17078" s="1" t="s">
        <v>1106</v>
      </c>
    </row>
    <row r="17079" ht="15.75" customHeight="1">
      <c r="E17079" s="1" t="s">
        <v>1106</v>
      </c>
    </row>
    <row r="17080" ht="15.75" customHeight="1">
      <c r="E17080" s="1" t="s">
        <v>1106</v>
      </c>
    </row>
    <row r="17081" ht="15.75" customHeight="1">
      <c r="E17081" s="1" t="s">
        <v>1106</v>
      </c>
    </row>
    <row r="17082" ht="15.75" customHeight="1">
      <c r="E17082" s="1" t="s">
        <v>1106</v>
      </c>
    </row>
    <row r="17083" ht="15.75" customHeight="1">
      <c r="E17083" s="1" t="s">
        <v>1106</v>
      </c>
    </row>
    <row r="17084" ht="15.75" customHeight="1">
      <c r="E17084" s="1" t="s">
        <v>1106</v>
      </c>
    </row>
    <row r="17085" ht="15.75" customHeight="1">
      <c r="E17085" s="1" t="s">
        <v>1106</v>
      </c>
    </row>
    <row r="17086" ht="15.75" customHeight="1">
      <c r="E17086" s="1" t="s">
        <v>1106</v>
      </c>
    </row>
    <row r="17087" ht="15.75" customHeight="1">
      <c r="E17087" s="1" t="s">
        <v>1106</v>
      </c>
    </row>
    <row r="17088" ht="15.75" customHeight="1">
      <c r="E17088" s="1" t="s">
        <v>1106</v>
      </c>
    </row>
    <row r="17089" ht="15.75" customHeight="1">
      <c r="E17089" s="1" t="s">
        <v>1106</v>
      </c>
    </row>
    <row r="17090" ht="15.75" customHeight="1">
      <c r="E17090" s="1" t="s">
        <v>1106</v>
      </c>
    </row>
    <row r="17091" ht="15.75" customHeight="1">
      <c r="E17091" s="1" t="s">
        <v>1106</v>
      </c>
    </row>
    <row r="17092" ht="15.75" customHeight="1">
      <c r="E17092" s="1" t="s">
        <v>1106</v>
      </c>
    </row>
    <row r="17093" ht="15.75" customHeight="1">
      <c r="E17093" s="1" t="s">
        <v>1106</v>
      </c>
    </row>
    <row r="17094" ht="15.75" customHeight="1">
      <c r="E17094" s="1" t="s">
        <v>1106</v>
      </c>
    </row>
    <row r="17095" ht="15.75" customHeight="1">
      <c r="E17095" s="1" t="s">
        <v>1106</v>
      </c>
    </row>
    <row r="17096" ht="15.75" customHeight="1">
      <c r="E17096" s="1" t="s">
        <v>1106</v>
      </c>
    </row>
    <row r="17097" ht="15.75" customHeight="1">
      <c r="E17097" s="1" t="s">
        <v>1106</v>
      </c>
    </row>
    <row r="17098" ht="15.75" customHeight="1">
      <c r="E17098" s="1" t="s">
        <v>1106</v>
      </c>
    </row>
    <row r="17099" ht="15.75" customHeight="1">
      <c r="E17099" s="1" t="s">
        <v>1106</v>
      </c>
    </row>
    <row r="17100" ht="15.75" customHeight="1">
      <c r="E17100" s="1" t="s">
        <v>1106</v>
      </c>
    </row>
    <row r="17101" ht="15.75" customHeight="1">
      <c r="E17101" s="1" t="s">
        <v>1106</v>
      </c>
    </row>
    <row r="17102" ht="15.75" customHeight="1">
      <c r="E17102" s="1" t="s">
        <v>1106</v>
      </c>
    </row>
    <row r="17103" ht="15.75" customHeight="1">
      <c r="E17103" s="1" t="s">
        <v>1106</v>
      </c>
    </row>
    <row r="17104" ht="15.75" customHeight="1">
      <c r="E17104" s="1" t="s">
        <v>1106</v>
      </c>
    </row>
    <row r="17105" ht="15.75" customHeight="1">
      <c r="E17105" s="1" t="s">
        <v>1106</v>
      </c>
    </row>
    <row r="17106" ht="15.75" customHeight="1">
      <c r="E17106" s="1" t="s">
        <v>1106</v>
      </c>
    </row>
    <row r="17107" ht="15.75" customHeight="1">
      <c r="E17107" s="1" t="s">
        <v>1106</v>
      </c>
    </row>
    <row r="17108" ht="15.75" customHeight="1">
      <c r="E17108" s="1" t="s">
        <v>1106</v>
      </c>
    </row>
    <row r="17109" ht="15.75" customHeight="1">
      <c r="E17109" s="1" t="s">
        <v>1106</v>
      </c>
    </row>
    <row r="17110" ht="15.75" customHeight="1">
      <c r="E17110" s="1" t="s">
        <v>1106</v>
      </c>
    </row>
    <row r="17111" ht="15.75" customHeight="1">
      <c r="E17111" s="1" t="s">
        <v>1106</v>
      </c>
    </row>
    <row r="17112" ht="15.75" customHeight="1">
      <c r="E17112" s="1" t="s">
        <v>1106</v>
      </c>
    </row>
    <row r="17113" ht="15.75" customHeight="1">
      <c r="E17113" s="1" t="s">
        <v>1106</v>
      </c>
    </row>
    <row r="17114" ht="15.75" customHeight="1">
      <c r="E17114" s="1" t="s">
        <v>1106</v>
      </c>
    </row>
    <row r="17115" ht="15.75" customHeight="1">
      <c r="E17115" s="1" t="s">
        <v>1106</v>
      </c>
    </row>
    <row r="17116" ht="15.75" customHeight="1">
      <c r="E17116" s="1" t="s">
        <v>1106</v>
      </c>
    </row>
    <row r="17117" ht="15.75" customHeight="1">
      <c r="E17117" s="1" t="s">
        <v>1106</v>
      </c>
    </row>
    <row r="17118" ht="15.75" customHeight="1">
      <c r="E17118" s="1" t="s">
        <v>1106</v>
      </c>
    </row>
    <row r="17119" ht="15.75" customHeight="1">
      <c r="E17119" s="1" t="s">
        <v>1106</v>
      </c>
    </row>
    <row r="17120" ht="15.75" customHeight="1">
      <c r="E17120" s="1" t="s">
        <v>1106</v>
      </c>
    </row>
    <row r="17121" ht="15.75" customHeight="1">
      <c r="E17121" s="1" t="s">
        <v>1106</v>
      </c>
    </row>
    <row r="17122" ht="15.75" customHeight="1">
      <c r="E17122" s="1" t="s">
        <v>1106</v>
      </c>
    </row>
    <row r="17123" ht="15.75" customHeight="1">
      <c r="E17123" s="1" t="s">
        <v>1106</v>
      </c>
    </row>
    <row r="17124" ht="15.75" customHeight="1">
      <c r="E17124" s="1" t="s">
        <v>1106</v>
      </c>
    </row>
    <row r="17125" ht="15.75" customHeight="1">
      <c r="E17125" s="1" t="s">
        <v>1106</v>
      </c>
    </row>
    <row r="17126" ht="15.75" customHeight="1">
      <c r="E17126" s="1" t="s">
        <v>1106</v>
      </c>
    </row>
    <row r="17127" ht="15.75" customHeight="1">
      <c r="E17127" s="1" t="s">
        <v>1106</v>
      </c>
    </row>
    <row r="17128" ht="15.75" customHeight="1">
      <c r="E17128" s="1" t="s">
        <v>1106</v>
      </c>
    </row>
    <row r="17129" ht="15.75" customHeight="1">
      <c r="E17129" s="1" t="s">
        <v>1106</v>
      </c>
    </row>
    <row r="17130" ht="15.75" customHeight="1">
      <c r="E17130" s="1" t="s">
        <v>1106</v>
      </c>
    </row>
    <row r="17131" ht="15.75" customHeight="1">
      <c r="E17131" s="1" t="s">
        <v>1106</v>
      </c>
    </row>
    <row r="17132" ht="15.75" customHeight="1">
      <c r="E17132" s="1" t="s">
        <v>1106</v>
      </c>
    </row>
    <row r="17133" ht="15.75" customHeight="1">
      <c r="E17133" s="1" t="s">
        <v>1106</v>
      </c>
    </row>
    <row r="17134" ht="15.75" customHeight="1">
      <c r="E17134" s="1" t="s">
        <v>1106</v>
      </c>
    </row>
    <row r="17135" ht="15.75" customHeight="1">
      <c r="E17135" s="1" t="s">
        <v>1106</v>
      </c>
    </row>
    <row r="17136" ht="15.75" customHeight="1">
      <c r="E17136" s="1" t="s">
        <v>1106</v>
      </c>
    </row>
    <row r="17137" ht="15.75" customHeight="1">
      <c r="E17137" s="1" t="s">
        <v>1106</v>
      </c>
    </row>
    <row r="17138" ht="15.75" customHeight="1">
      <c r="E17138" s="1" t="s">
        <v>1106</v>
      </c>
    </row>
    <row r="17139" ht="15.75" customHeight="1">
      <c r="E17139" s="1" t="s">
        <v>1106</v>
      </c>
    </row>
    <row r="17140" ht="15.75" customHeight="1">
      <c r="E17140" s="1" t="s">
        <v>1106</v>
      </c>
    </row>
    <row r="17141" ht="15.75" customHeight="1">
      <c r="E17141" s="1" t="s">
        <v>1106</v>
      </c>
    </row>
    <row r="17142" ht="15.75" customHeight="1">
      <c r="E17142" s="1" t="s">
        <v>1106</v>
      </c>
    </row>
    <row r="17143" ht="15.75" customHeight="1">
      <c r="E17143" s="1" t="s">
        <v>1106</v>
      </c>
    </row>
    <row r="17144" ht="15.75" customHeight="1">
      <c r="E17144" s="1" t="s">
        <v>1106</v>
      </c>
    </row>
    <row r="17145" ht="15.75" customHeight="1">
      <c r="E17145" s="1" t="s">
        <v>1106</v>
      </c>
    </row>
    <row r="17146" ht="15.75" customHeight="1">
      <c r="E17146" s="1" t="s">
        <v>1106</v>
      </c>
    </row>
    <row r="17147" ht="15.75" customHeight="1">
      <c r="E17147" s="1" t="s">
        <v>1106</v>
      </c>
    </row>
    <row r="17148" ht="15.75" customHeight="1">
      <c r="E17148" s="1" t="s">
        <v>1106</v>
      </c>
    </row>
    <row r="17149" ht="15.75" customHeight="1">
      <c r="E17149" s="1" t="s">
        <v>1106</v>
      </c>
    </row>
    <row r="17150" ht="15.75" customHeight="1">
      <c r="E17150" s="1" t="s">
        <v>1106</v>
      </c>
    </row>
    <row r="17151" ht="15.75" customHeight="1">
      <c r="E17151" s="1" t="s">
        <v>1106</v>
      </c>
    </row>
    <row r="17152" ht="15.75" customHeight="1">
      <c r="E17152" s="1" t="s">
        <v>1106</v>
      </c>
    </row>
    <row r="17153" ht="15.75" customHeight="1">
      <c r="E17153" s="1" t="s">
        <v>1106</v>
      </c>
    </row>
    <row r="17154" ht="15.75" customHeight="1">
      <c r="E17154" s="1" t="s">
        <v>1106</v>
      </c>
    </row>
    <row r="17155" ht="15.75" customHeight="1">
      <c r="E17155" s="1" t="s">
        <v>1106</v>
      </c>
    </row>
    <row r="17156" ht="15.75" customHeight="1">
      <c r="E17156" s="1" t="s">
        <v>1106</v>
      </c>
    </row>
    <row r="17157" ht="15.75" customHeight="1">
      <c r="E17157" s="1" t="s">
        <v>1106</v>
      </c>
    </row>
    <row r="17158" ht="15.75" customHeight="1">
      <c r="E17158" s="1" t="s">
        <v>1106</v>
      </c>
    </row>
    <row r="17159" ht="15.75" customHeight="1">
      <c r="E17159" s="1" t="s">
        <v>1106</v>
      </c>
    </row>
    <row r="17160" ht="15.75" customHeight="1">
      <c r="E17160" s="1" t="s">
        <v>1106</v>
      </c>
    </row>
    <row r="17161" ht="15.75" customHeight="1">
      <c r="E17161" s="1" t="s">
        <v>1106</v>
      </c>
    </row>
    <row r="17162" ht="15.75" customHeight="1">
      <c r="E17162" s="1" t="s">
        <v>1106</v>
      </c>
    </row>
    <row r="17163" ht="15.75" customHeight="1">
      <c r="E17163" s="1" t="s">
        <v>1106</v>
      </c>
    </row>
    <row r="17164" ht="15.75" customHeight="1">
      <c r="E17164" s="1" t="s">
        <v>1106</v>
      </c>
    </row>
    <row r="17165" ht="15.75" customHeight="1">
      <c r="E17165" s="1" t="s">
        <v>1106</v>
      </c>
    </row>
    <row r="17166" ht="15.75" customHeight="1">
      <c r="E17166" s="1" t="s">
        <v>1106</v>
      </c>
    </row>
    <row r="17167" ht="15.75" customHeight="1">
      <c r="E17167" s="1" t="s">
        <v>1106</v>
      </c>
    </row>
    <row r="17168" ht="15.75" customHeight="1">
      <c r="E17168" s="1" t="s">
        <v>1106</v>
      </c>
    </row>
    <row r="17169" ht="15.75" customHeight="1">
      <c r="E17169" s="1" t="s">
        <v>1106</v>
      </c>
    </row>
    <row r="17170" ht="15.75" customHeight="1">
      <c r="E17170" s="1" t="s">
        <v>1106</v>
      </c>
    </row>
    <row r="17171" ht="15.75" customHeight="1">
      <c r="E17171" s="1" t="s">
        <v>1106</v>
      </c>
    </row>
    <row r="17172" ht="15.75" customHeight="1">
      <c r="E17172" s="1" t="s">
        <v>1106</v>
      </c>
    </row>
    <row r="17173" ht="15.75" customHeight="1">
      <c r="E17173" s="1" t="s">
        <v>1106</v>
      </c>
    </row>
    <row r="17174" ht="15.75" customHeight="1">
      <c r="E17174" s="1" t="s">
        <v>1106</v>
      </c>
    </row>
    <row r="17175" ht="15.75" customHeight="1">
      <c r="E17175" s="1" t="s">
        <v>1106</v>
      </c>
    </row>
    <row r="17176" ht="15.75" customHeight="1">
      <c r="E17176" s="1" t="s">
        <v>1106</v>
      </c>
    </row>
    <row r="17177" ht="15.75" customHeight="1">
      <c r="E17177" s="1" t="s">
        <v>1106</v>
      </c>
    </row>
    <row r="17178" ht="15.75" customHeight="1">
      <c r="E17178" s="1" t="s">
        <v>1106</v>
      </c>
    </row>
    <row r="17179" ht="15.75" customHeight="1">
      <c r="E17179" s="1" t="s">
        <v>1106</v>
      </c>
    </row>
    <row r="17180" ht="15.75" customHeight="1">
      <c r="E17180" s="1" t="s">
        <v>1106</v>
      </c>
    </row>
    <row r="17181" ht="15.75" customHeight="1">
      <c r="E17181" s="1" t="s">
        <v>1106</v>
      </c>
    </row>
    <row r="17182" ht="15.75" customHeight="1">
      <c r="E17182" s="1" t="s">
        <v>1106</v>
      </c>
    </row>
    <row r="17183" ht="15.75" customHeight="1">
      <c r="E17183" s="1" t="s">
        <v>1106</v>
      </c>
    </row>
    <row r="17184" ht="15.75" customHeight="1">
      <c r="E17184" s="1" t="s">
        <v>1106</v>
      </c>
    </row>
    <row r="17185" ht="15.75" customHeight="1">
      <c r="E17185" s="1" t="s">
        <v>1106</v>
      </c>
    </row>
    <row r="17186" ht="15.75" customHeight="1">
      <c r="E17186" s="1" t="s">
        <v>1106</v>
      </c>
    </row>
    <row r="17187" ht="15.75" customHeight="1">
      <c r="E17187" s="1" t="s">
        <v>1106</v>
      </c>
    </row>
    <row r="17188" ht="15.75" customHeight="1">
      <c r="E17188" s="1" t="s">
        <v>1106</v>
      </c>
    </row>
    <row r="17189" ht="15.75" customHeight="1">
      <c r="E17189" s="1" t="s">
        <v>1106</v>
      </c>
    </row>
    <row r="17190" ht="15.75" customHeight="1">
      <c r="E17190" s="1" t="s">
        <v>1106</v>
      </c>
    </row>
    <row r="17191" ht="15.75" customHeight="1">
      <c r="E17191" s="1" t="s">
        <v>1106</v>
      </c>
    </row>
    <row r="17192" ht="15.75" customHeight="1">
      <c r="E17192" s="1" t="s">
        <v>1106</v>
      </c>
    </row>
    <row r="17193" ht="15.75" customHeight="1">
      <c r="E17193" s="1" t="s">
        <v>1106</v>
      </c>
    </row>
    <row r="17194" ht="15.75" customHeight="1">
      <c r="E17194" s="1" t="s">
        <v>1106</v>
      </c>
    </row>
    <row r="17195" ht="15.75" customHeight="1">
      <c r="E17195" s="1" t="s">
        <v>1106</v>
      </c>
    </row>
    <row r="17196" ht="15.75" customHeight="1">
      <c r="E17196" s="1" t="s">
        <v>1106</v>
      </c>
    </row>
    <row r="17197" ht="15.75" customHeight="1">
      <c r="E17197" s="1" t="s">
        <v>1106</v>
      </c>
    </row>
    <row r="17198" ht="15.75" customHeight="1">
      <c r="E17198" s="1" t="s">
        <v>1106</v>
      </c>
    </row>
    <row r="17199" ht="15.75" customHeight="1">
      <c r="E17199" s="1" t="s">
        <v>1106</v>
      </c>
    </row>
    <row r="17200" ht="15.75" customHeight="1">
      <c r="E17200" s="1" t="s">
        <v>1106</v>
      </c>
    </row>
    <row r="17201" ht="15.75" customHeight="1">
      <c r="E17201" s="1" t="s">
        <v>1106</v>
      </c>
    </row>
    <row r="17202" ht="15.75" customHeight="1">
      <c r="E17202" s="1" t="s">
        <v>1106</v>
      </c>
    </row>
    <row r="17203" ht="15.75" customHeight="1">
      <c r="E17203" s="1" t="s">
        <v>1106</v>
      </c>
    </row>
    <row r="17204" ht="15.75" customHeight="1">
      <c r="E17204" s="1" t="s">
        <v>1106</v>
      </c>
    </row>
    <row r="17205" ht="15.75" customHeight="1">
      <c r="E17205" s="1" t="s">
        <v>1106</v>
      </c>
    </row>
    <row r="17206" ht="15.75" customHeight="1">
      <c r="E17206" s="1" t="s">
        <v>1106</v>
      </c>
    </row>
    <row r="17207" ht="15.75" customHeight="1">
      <c r="E17207" s="1" t="s">
        <v>1106</v>
      </c>
    </row>
    <row r="17208" ht="15.75" customHeight="1">
      <c r="E17208" s="1" t="s">
        <v>1106</v>
      </c>
    </row>
    <row r="17209" ht="15.75" customHeight="1">
      <c r="E17209" s="1" t="s">
        <v>1106</v>
      </c>
    </row>
    <row r="17210" ht="15.75" customHeight="1">
      <c r="E17210" s="1" t="s">
        <v>1106</v>
      </c>
    </row>
    <row r="17211" ht="15.75" customHeight="1">
      <c r="E17211" s="1" t="s">
        <v>1106</v>
      </c>
    </row>
    <row r="17212" ht="15.75" customHeight="1">
      <c r="E17212" s="1" t="s">
        <v>1106</v>
      </c>
    </row>
    <row r="17213" ht="15.75" customHeight="1">
      <c r="E17213" s="1" t="s">
        <v>1106</v>
      </c>
    </row>
    <row r="17214" ht="15.75" customHeight="1">
      <c r="E17214" s="1" t="s">
        <v>1106</v>
      </c>
    </row>
    <row r="17215" ht="15.75" customHeight="1">
      <c r="E17215" s="1" t="s">
        <v>1106</v>
      </c>
    </row>
    <row r="17216" ht="15.75" customHeight="1">
      <c r="E17216" s="1" t="s">
        <v>1106</v>
      </c>
    </row>
    <row r="17217" ht="15.75" customHeight="1">
      <c r="E17217" s="1" t="s">
        <v>1106</v>
      </c>
    </row>
    <row r="17218" ht="15.75" customHeight="1">
      <c r="E17218" s="1" t="s">
        <v>1106</v>
      </c>
    </row>
    <row r="17219" ht="15.75" customHeight="1">
      <c r="E17219" s="1" t="s">
        <v>1106</v>
      </c>
    </row>
    <row r="17220" ht="15.75" customHeight="1">
      <c r="E17220" s="1" t="s">
        <v>1106</v>
      </c>
    </row>
    <row r="17221" ht="15.75" customHeight="1">
      <c r="E17221" s="1" t="s">
        <v>1106</v>
      </c>
    </row>
    <row r="17222" ht="15.75" customHeight="1">
      <c r="E17222" s="1" t="s">
        <v>1106</v>
      </c>
    </row>
    <row r="17223" ht="15.75" customHeight="1">
      <c r="E17223" s="1" t="s">
        <v>1106</v>
      </c>
    </row>
    <row r="17224" ht="15.75" customHeight="1">
      <c r="E17224" s="1" t="s">
        <v>1106</v>
      </c>
    </row>
    <row r="17225" ht="15.75" customHeight="1">
      <c r="E17225" s="1" t="s">
        <v>1106</v>
      </c>
    </row>
    <row r="17226" ht="15.75" customHeight="1">
      <c r="E17226" s="1" t="s">
        <v>1106</v>
      </c>
    </row>
    <row r="17227" ht="15.75" customHeight="1">
      <c r="E17227" s="1" t="s">
        <v>1106</v>
      </c>
    </row>
    <row r="17228" ht="15.75" customHeight="1">
      <c r="E17228" s="1" t="s">
        <v>1106</v>
      </c>
    </row>
    <row r="17229" ht="15.75" customHeight="1">
      <c r="E17229" s="1" t="s">
        <v>1106</v>
      </c>
    </row>
    <row r="17230" ht="15.75" customHeight="1">
      <c r="E17230" s="1" t="s">
        <v>1106</v>
      </c>
    </row>
    <row r="17231" ht="15.75" customHeight="1">
      <c r="E17231" s="1" t="s">
        <v>1106</v>
      </c>
    </row>
    <row r="17232" ht="15.75" customHeight="1">
      <c r="E17232" s="1" t="s">
        <v>1106</v>
      </c>
    </row>
    <row r="17233" ht="15.75" customHeight="1">
      <c r="E17233" s="1" t="s">
        <v>1106</v>
      </c>
    </row>
    <row r="17234" ht="15.75" customHeight="1">
      <c r="E17234" s="1" t="s">
        <v>1106</v>
      </c>
    </row>
    <row r="17235" ht="15.75" customHeight="1">
      <c r="E17235" s="1" t="s">
        <v>1106</v>
      </c>
    </row>
    <row r="17236" ht="15.75" customHeight="1">
      <c r="E17236" s="1" t="s">
        <v>1106</v>
      </c>
    </row>
    <row r="17237" ht="15.75" customHeight="1">
      <c r="E17237" s="1" t="s">
        <v>1106</v>
      </c>
    </row>
    <row r="17238" ht="15.75" customHeight="1">
      <c r="E17238" s="1" t="s">
        <v>1106</v>
      </c>
    </row>
    <row r="17239" ht="15.75" customHeight="1">
      <c r="E17239" s="1" t="s">
        <v>1106</v>
      </c>
    </row>
    <row r="17240" ht="15.75" customHeight="1">
      <c r="E17240" s="1" t="s">
        <v>1106</v>
      </c>
    </row>
    <row r="17241" ht="15.75" customHeight="1">
      <c r="E17241" s="1" t="s">
        <v>1106</v>
      </c>
    </row>
    <row r="17242" ht="15.75" customHeight="1">
      <c r="E17242" s="1" t="s">
        <v>1106</v>
      </c>
    </row>
    <row r="17243" ht="15.75" customHeight="1">
      <c r="E17243" s="1" t="s">
        <v>1106</v>
      </c>
    </row>
    <row r="17244" ht="15.75" customHeight="1">
      <c r="E17244" s="1" t="s">
        <v>1106</v>
      </c>
    </row>
    <row r="17245" ht="15.75" customHeight="1">
      <c r="E17245" s="1" t="s">
        <v>1106</v>
      </c>
    </row>
    <row r="17246" ht="15.75" customHeight="1">
      <c r="E17246" s="1" t="s">
        <v>1106</v>
      </c>
    </row>
    <row r="17247" ht="15.75" customHeight="1">
      <c r="E17247" s="1" t="s">
        <v>1106</v>
      </c>
    </row>
    <row r="17248" ht="15.75" customHeight="1">
      <c r="E17248" s="1" t="s">
        <v>1106</v>
      </c>
    </row>
    <row r="17249" ht="15.75" customHeight="1">
      <c r="E17249" s="1" t="s">
        <v>1106</v>
      </c>
    </row>
    <row r="17250" ht="15.75" customHeight="1">
      <c r="E17250" s="1" t="s">
        <v>1106</v>
      </c>
    </row>
    <row r="17251" ht="15.75" customHeight="1">
      <c r="E17251" s="1" t="s">
        <v>1106</v>
      </c>
    </row>
    <row r="17252" ht="15.75" customHeight="1">
      <c r="E17252" s="1" t="s">
        <v>1106</v>
      </c>
    </row>
    <row r="17253" ht="15.75" customHeight="1">
      <c r="E17253" s="1" t="s">
        <v>1106</v>
      </c>
    </row>
    <row r="17254" ht="15.75" customHeight="1">
      <c r="E17254" s="1" t="s">
        <v>1106</v>
      </c>
    </row>
    <row r="17255" ht="15.75" customHeight="1">
      <c r="E17255" s="1" t="s">
        <v>1106</v>
      </c>
    </row>
    <row r="17256" ht="15.75" customHeight="1">
      <c r="E17256" s="1" t="s">
        <v>1106</v>
      </c>
    </row>
    <row r="17257" ht="15.75" customHeight="1">
      <c r="E17257" s="1" t="s">
        <v>1106</v>
      </c>
    </row>
    <row r="17258" ht="15.75" customHeight="1">
      <c r="E17258" s="1" t="s">
        <v>1106</v>
      </c>
    </row>
    <row r="17259" ht="15.75" customHeight="1">
      <c r="E17259" s="1" t="s">
        <v>1106</v>
      </c>
    </row>
    <row r="17260" ht="15.75" customHeight="1">
      <c r="E17260" s="1" t="s">
        <v>1106</v>
      </c>
    </row>
    <row r="17261" ht="15.75" customHeight="1">
      <c r="E17261" s="1" t="s">
        <v>1106</v>
      </c>
    </row>
    <row r="17262" ht="15.75" customHeight="1">
      <c r="E17262" s="1" t="s">
        <v>1106</v>
      </c>
    </row>
    <row r="17263" ht="15.75" customHeight="1">
      <c r="E17263" s="1" t="s">
        <v>1106</v>
      </c>
    </row>
    <row r="17264" ht="15.75" customHeight="1">
      <c r="E17264" s="1" t="s">
        <v>1106</v>
      </c>
    </row>
    <row r="17265" ht="15.75" customHeight="1">
      <c r="E17265" s="1" t="s">
        <v>1106</v>
      </c>
    </row>
    <row r="17266" ht="15.75" customHeight="1">
      <c r="E17266" s="1" t="s">
        <v>1106</v>
      </c>
    </row>
    <row r="17267" ht="15.75" customHeight="1">
      <c r="E17267" s="1" t="s">
        <v>1106</v>
      </c>
    </row>
    <row r="17268" ht="15.75" customHeight="1">
      <c r="E17268" s="1" t="s">
        <v>1106</v>
      </c>
    </row>
    <row r="17269" ht="15.75" customHeight="1">
      <c r="E17269" s="1" t="s">
        <v>1106</v>
      </c>
    </row>
    <row r="17270" ht="15.75" customHeight="1">
      <c r="E17270" s="1" t="s">
        <v>1106</v>
      </c>
    </row>
    <row r="17271" ht="15.75" customHeight="1">
      <c r="E17271" s="1" t="s">
        <v>1106</v>
      </c>
    </row>
    <row r="17272" ht="15.75" customHeight="1">
      <c r="E17272" s="1" t="s">
        <v>1106</v>
      </c>
    </row>
    <row r="17273" ht="15.75" customHeight="1">
      <c r="E17273" s="1" t="s">
        <v>1106</v>
      </c>
    </row>
    <row r="17274" ht="15.75" customHeight="1">
      <c r="E17274" s="1" t="s">
        <v>1106</v>
      </c>
    </row>
    <row r="17275" ht="15.75" customHeight="1">
      <c r="E17275" s="1" t="s">
        <v>1106</v>
      </c>
    </row>
    <row r="17276" ht="15.75" customHeight="1">
      <c r="E17276" s="1" t="s">
        <v>1106</v>
      </c>
    </row>
    <row r="17277" ht="15.75" customHeight="1">
      <c r="E17277" s="1" t="s">
        <v>1106</v>
      </c>
    </row>
    <row r="17278" ht="15.75" customHeight="1">
      <c r="E17278" s="1" t="s">
        <v>1106</v>
      </c>
    </row>
    <row r="17279" ht="15.75" customHeight="1">
      <c r="E17279" s="1" t="s">
        <v>1106</v>
      </c>
    </row>
    <row r="17280" ht="15.75" customHeight="1">
      <c r="E17280" s="1" t="s">
        <v>1106</v>
      </c>
    </row>
    <row r="17281" ht="15.75" customHeight="1">
      <c r="E17281" s="1" t="s">
        <v>1106</v>
      </c>
    </row>
    <row r="17282" ht="15.75" customHeight="1">
      <c r="E17282" s="1" t="s">
        <v>1106</v>
      </c>
    </row>
    <row r="17283" ht="15.75" customHeight="1">
      <c r="E17283" s="1" t="s">
        <v>1106</v>
      </c>
    </row>
    <row r="17284" ht="15.75" customHeight="1">
      <c r="E17284" s="1" t="s">
        <v>1106</v>
      </c>
    </row>
    <row r="17285" ht="15.75" customHeight="1">
      <c r="E17285" s="1" t="s">
        <v>1106</v>
      </c>
    </row>
    <row r="17286" ht="15.75" customHeight="1">
      <c r="E17286" s="1" t="s">
        <v>1106</v>
      </c>
    </row>
    <row r="17287" ht="15.75" customHeight="1">
      <c r="E17287" s="1" t="s">
        <v>1106</v>
      </c>
    </row>
    <row r="17288" ht="15.75" customHeight="1">
      <c r="E17288" s="1" t="s">
        <v>1106</v>
      </c>
    </row>
    <row r="17289" ht="15.75" customHeight="1">
      <c r="E17289" s="1" t="s">
        <v>1106</v>
      </c>
    </row>
    <row r="17290" ht="15.75" customHeight="1">
      <c r="E17290" s="1" t="s">
        <v>1106</v>
      </c>
    </row>
    <row r="17291" ht="15.75" customHeight="1">
      <c r="E17291" s="1" t="s">
        <v>1106</v>
      </c>
    </row>
    <row r="17292" ht="15.75" customHeight="1">
      <c r="E17292" s="1" t="s">
        <v>1106</v>
      </c>
    </row>
    <row r="17293" ht="15.75" customHeight="1">
      <c r="E17293" s="1" t="s">
        <v>1106</v>
      </c>
    </row>
    <row r="17294" ht="15.75" customHeight="1">
      <c r="E17294" s="1" t="s">
        <v>1106</v>
      </c>
    </row>
    <row r="17295" ht="15.75" customHeight="1">
      <c r="E17295" s="1" t="s">
        <v>1106</v>
      </c>
    </row>
    <row r="17296" ht="15.75" customHeight="1">
      <c r="E17296" s="1" t="s">
        <v>1106</v>
      </c>
    </row>
    <row r="17297" ht="15.75" customHeight="1">
      <c r="E17297" s="1" t="s">
        <v>1106</v>
      </c>
    </row>
    <row r="17298" ht="15.75" customHeight="1">
      <c r="E17298" s="1" t="s">
        <v>1106</v>
      </c>
    </row>
    <row r="17299" ht="15.75" customHeight="1">
      <c r="E17299" s="1" t="s">
        <v>1106</v>
      </c>
    </row>
    <row r="17300" ht="15.75" customHeight="1">
      <c r="E17300" s="1" t="s">
        <v>1106</v>
      </c>
    </row>
    <row r="17301" ht="15.75" customHeight="1">
      <c r="E17301" s="1" t="s">
        <v>1106</v>
      </c>
    </row>
    <row r="17302" ht="15.75" customHeight="1">
      <c r="E17302" s="1" t="s">
        <v>1106</v>
      </c>
    </row>
    <row r="17303" ht="15.75" customHeight="1">
      <c r="E17303" s="1" t="s">
        <v>1106</v>
      </c>
    </row>
    <row r="17304" ht="15.75" customHeight="1">
      <c r="E17304" s="1" t="s">
        <v>1106</v>
      </c>
    </row>
    <row r="17305" ht="15.75" customHeight="1">
      <c r="E17305" s="1" t="s">
        <v>1106</v>
      </c>
    </row>
    <row r="17306" ht="15.75" customHeight="1">
      <c r="E17306" s="1" t="s">
        <v>1106</v>
      </c>
    </row>
    <row r="17307" ht="15.75" customHeight="1">
      <c r="E17307" s="1" t="s">
        <v>1106</v>
      </c>
    </row>
    <row r="17308" ht="15.75" customHeight="1">
      <c r="E17308" s="1" t="s">
        <v>1106</v>
      </c>
    </row>
    <row r="17309" ht="15.75" customHeight="1">
      <c r="E17309" s="1" t="s">
        <v>1106</v>
      </c>
    </row>
    <row r="17310" ht="15.75" customHeight="1">
      <c r="E17310" s="1" t="s">
        <v>1106</v>
      </c>
    </row>
    <row r="17311" ht="15.75" customHeight="1">
      <c r="E17311" s="1" t="s">
        <v>1106</v>
      </c>
    </row>
    <row r="17312" ht="15.75" customHeight="1">
      <c r="E17312" s="1" t="s">
        <v>1106</v>
      </c>
    </row>
    <row r="17313" ht="15.75" customHeight="1">
      <c r="E17313" s="1" t="s">
        <v>1106</v>
      </c>
    </row>
    <row r="17314" ht="15.75" customHeight="1">
      <c r="E17314" s="1" t="s">
        <v>1106</v>
      </c>
    </row>
    <row r="17315" ht="15.75" customHeight="1">
      <c r="E17315" s="1" t="s">
        <v>1106</v>
      </c>
    </row>
    <row r="17316" ht="15.75" customHeight="1">
      <c r="E17316" s="1" t="s">
        <v>1106</v>
      </c>
    </row>
    <row r="17317" ht="15.75" customHeight="1">
      <c r="E17317" s="1" t="s">
        <v>1106</v>
      </c>
    </row>
    <row r="17318" ht="15.75" customHeight="1">
      <c r="E17318" s="1" t="s">
        <v>1106</v>
      </c>
    </row>
    <row r="17319" ht="15.75" customHeight="1">
      <c r="E17319" s="1" t="s">
        <v>1106</v>
      </c>
    </row>
    <row r="17320" ht="15.75" customHeight="1">
      <c r="E17320" s="1" t="s">
        <v>1106</v>
      </c>
    </row>
    <row r="17321" ht="15.75" customHeight="1">
      <c r="E17321" s="1" t="s">
        <v>1106</v>
      </c>
    </row>
    <row r="17322" ht="15.75" customHeight="1">
      <c r="E17322" s="1" t="s">
        <v>1106</v>
      </c>
    </row>
    <row r="17323" ht="15.75" customHeight="1">
      <c r="E17323" s="1" t="s">
        <v>1106</v>
      </c>
    </row>
    <row r="17324" ht="15.75" customHeight="1">
      <c r="E17324" s="1" t="s">
        <v>1106</v>
      </c>
    </row>
    <row r="17325" ht="15.75" customHeight="1">
      <c r="E17325" s="1" t="s">
        <v>1106</v>
      </c>
    </row>
    <row r="17326" ht="15.75" customHeight="1">
      <c r="E17326" s="1" t="s">
        <v>1106</v>
      </c>
    </row>
    <row r="17327" ht="15.75" customHeight="1">
      <c r="E17327" s="1" t="s">
        <v>1106</v>
      </c>
    </row>
    <row r="17328" ht="15.75" customHeight="1">
      <c r="E17328" s="1" t="s">
        <v>1106</v>
      </c>
    </row>
    <row r="17329" ht="15.75" customHeight="1">
      <c r="E17329" s="1" t="s">
        <v>1106</v>
      </c>
    </row>
    <row r="17330" ht="15.75" customHeight="1">
      <c r="E17330" s="1" t="s">
        <v>1106</v>
      </c>
    </row>
    <row r="17331" ht="15.75" customHeight="1">
      <c r="E17331" s="1" t="s">
        <v>1106</v>
      </c>
    </row>
    <row r="17332" ht="15.75" customHeight="1">
      <c r="E17332" s="1" t="s">
        <v>1106</v>
      </c>
    </row>
    <row r="17333" ht="15.75" customHeight="1">
      <c r="E17333" s="1" t="s">
        <v>1106</v>
      </c>
    </row>
    <row r="17334" ht="15.75" customHeight="1">
      <c r="E17334" s="1" t="s">
        <v>1106</v>
      </c>
    </row>
    <row r="17335" ht="15.75" customHeight="1">
      <c r="E17335" s="1" t="s">
        <v>1106</v>
      </c>
    </row>
    <row r="17336" ht="15.75" customHeight="1">
      <c r="E17336" s="1" t="s">
        <v>1106</v>
      </c>
    </row>
    <row r="17337" ht="15.75" customHeight="1">
      <c r="E17337" s="1" t="s">
        <v>1106</v>
      </c>
    </row>
    <row r="17338" ht="15.75" customHeight="1">
      <c r="E17338" s="1" t="s">
        <v>1106</v>
      </c>
    </row>
    <row r="17339" ht="15.75" customHeight="1">
      <c r="E17339" s="1" t="s">
        <v>1106</v>
      </c>
    </row>
    <row r="17340" ht="15.75" customHeight="1">
      <c r="E17340" s="1" t="s">
        <v>1106</v>
      </c>
    </row>
    <row r="17341" ht="15.75" customHeight="1">
      <c r="E17341" s="1" t="s">
        <v>1106</v>
      </c>
    </row>
    <row r="17342" ht="15.75" customHeight="1">
      <c r="E17342" s="1" t="s">
        <v>1106</v>
      </c>
    </row>
    <row r="17343" ht="15.75" customHeight="1">
      <c r="E17343" s="1" t="s">
        <v>1106</v>
      </c>
    </row>
    <row r="17344" ht="15.75" customHeight="1">
      <c r="E17344" s="1" t="s">
        <v>1106</v>
      </c>
    </row>
    <row r="17345" ht="15.75" customHeight="1">
      <c r="E17345" s="1" t="s">
        <v>1106</v>
      </c>
    </row>
    <row r="17346" ht="15.75" customHeight="1">
      <c r="E17346" s="1" t="s">
        <v>1106</v>
      </c>
    </row>
    <row r="17347" ht="15.75" customHeight="1">
      <c r="E17347" s="1" t="s">
        <v>1106</v>
      </c>
    </row>
    <row r="17348" ht="15.75" customHeight="1">
      <c r="E17348" s="1" t="s">
        <v>1106</v>
      </c>
    </row>
    <row r="17349" ht="15.75" customHeight="1">
      <c r="E17349" s="1" t="s">
        <v>1106</v>
      </c>
    </row>
    <row r="17350" ht="15.75" customHeight="1">
      <c r="E17350" s="1" t="s">
        <v>1106</v>
      </c>
    </row>
    <row r="17351" ht="15.75" customHeight="1">
      <c r="E17351" s="1" t="s">
        <v>1106</v>
      </c>
    </row>
    <row r="17352" ht="15.75" customHeight="1">
      <c r="E17352" s="1" t="s">
        <v>1106</v>
      </c>
    </row>
    <row r="17353" ht="15.75" customHeight="1">
      <c r="E17353" s="1" t="s">
        <v>1106</v>
      </c>
    </row>
    <row r="17354" ht="15.75" customHeight="1">
      <c r="E17354" s="1" t="s">
        <v>1106</v>
      </c>
    </row>
    <row r="17355" ht="15.75" customHeight="1">
      <c r="E17355" s="1" t="s">
        <v>1106</v>
      </c>
    </row>
    <row r="17356" ht="15.75" customHeight="1">
      <c r="E17356" s="1" t="s">
        <v>1106</v>
      </c>
    </row>
    <row r="17357" ht="15.75" customHeight="1">
      <c r="E17357" s="1" t="s">
        <v>1106</v>
      </c>
    </row>
    <row r="17358" ht="15.75" customHeight="1">
      <c r="E17358" s="1" t="s">
        <v>1106</v>
      </c>
    </row>
    <row r="17359" ht="15.75" customHeight="1">
      <c r="E17359" s="1" t="s">
        <v>1106</v>
      </c>
    </row>
    <row r="17360" ht="15.75" customHeight="1">
      <c r="E17360" s="1" t="s">
        <v>1106</v>
      </c>
    </row>
    <row r="17361" ht="15.75" customHeight="1">
      <c r="E17361" s="1" t="s">
        <v>1106</v>
      </c>
    </row>
    <row r="17362" ht="15.75" customHeight="1">
      <c r="E17362" s="1" t="s">
        <v>1106</v>
      </c>
    </row>
    <row r="17363" ht="15.75" customHeight="1">
      <c r="E17363" s="1" t="s">
        <v>1106</v>
      </c>
    </row>
    <row r="17364" ht="15.75" customHeight="1">
      <c r="E17364" s="1" t="s">
        <v>1106</v>
      </c>
    </row>
    <row r="17365" ht="15.75" customHeight="1">
      <c r="E17365" s="1" t="s">
        <v>1106</v>
      </c>
    </row>
    <row r="17366" ht="15.75" customHeight="1">
      <c r="E17366" s="1" t="s">
        <v>1106</v>
      </c>
    </row>
    <row r="17367" ht="15.75" customHeight="1">
      <c r="E17367" s="1" t="s">
        <v>1106</v>
      </c>
    </row>
    <row r="17368" ht="15.75" customHeight="1">
      <c r="E17368" s="1" t="s">
        <v>1106</v>
      </c>
    </row>
    <row r="17369" ht="15.75" customHeight="1">
      <c r="E17369" s="1" t="s">
        <v>1106</v>
      </c>
    </row>
    <row r="17370" ht="15.75" customHeight="1">
      <c r="E17370" s="1" t="s">
        <v>1106</v>
      </c>
    </row>
    <row r="17371" ht="15.75" customHeight="1">
      <c r="E17371" s="1" t="s">
        <v>1106</v>
      </c>
    </row>
    <row r="17372" ht="15.75" customHeight="1">
      <c r="E17372" s="1" t="s">
        <v>1106</v>
      </c>
    </row>
    <row r="17373" ht="15.75" customHeight="1">
      <c r="E17373" s="1" t="s">
        <v>1106</v>
      </c>
    </row>
    <row r="17374" ht="15.75" customHeight="1">
      <c r="E17374" s="1" t="s">
        <v>1106</v>
      </c>
    </row>
    <row r="17375" ht="15.75" customHeight="1">
      <c r="E17375" s="1" t="s">
        <v>1106</v>
      </c>
    </row>
    <row r="17376" ht="15.75" customHeight="1">
      <c r="E17376" s="1" t="s">
        <v>1106</v>
      </c>
    </row>
    <row r="17377" ht="15.75" customHeight="1">
      <c r="E17377" s="1" t="s">
        <v>1106</v>
      </c>
    </row>
    <row r="17378" ht="15.75" customHeight="1">
      <c r="E17378" s="1" t="s">
        <v>1106</v>
      </c>
    </row>
    <row r="17379" ht="15.75" customHeight="1">
      <c r="E17379" s="1" t="s">
        <v>1106</v>
      </c>
    </row>
    <row r="17380" ht="15.75" customHeight="1">
      <c r="E17380" s="1" t="s">
        <v>1106</v>
      </c>
    </row>
    <row r="17381" ht="15.75" customHeight="1">
      <c r="E17381" s="1" t="s">
        <v>1106</v>
      </c>
    </row>
    <row r="17382" ht="15.75" customHeight="1">
      <c r="E17382" s="1" t="s">
        <v>1106</v>
      </c>
    </row>
    <row r="17383" ht="15.75" customHeight="1">
      <c r="E17383" s="1" t="s">
        <v>1106</v>
      </c>
    </row>
    <row r="17384" ht="15.75" customHeight="1">
      <c r="E17384" s="1" t="s">
        <v>1106</v>
      </c>
    </row>
    <row r="17385" ht="15.75" customHeight="1">
      <c r="E17385" s="1" t="s">
        <v>1106</v>
      </c>
    </row>
    <row r="17386" ht="15.75" customHeight="1">
      <c r="E17386" s="1" t="s">
        <v>1106</v>
      </c>
    </row>
    <row r="17387" ht="15.75" customHeight="1">
      <c r="E17387" s="1" t="s">
        <v>1106</v>
      </c>
    </row>
    <row r="17388" ht="15.75" customHeight="1">
      <c r="E17388" s="1" t="s">
        <v>1106</v>
      </c>
    </row>
    <row r="17389" ht="15.75" customHeight="1">
      <c r="E17389" s="1" t="s">
        <v>1106</v>
      </c>
    </row>
    <row r="17390" ht="15.75" customHeight="1">
      <c r="E17390" s="1" t="s">
        <v>1106</v>
      </c>
    </row>
    <row r="17391" ht="15.75" customHeight="1">
      <c r="E17391" s="1" t="s">
        <v>1106</v>
      </c>
    </row>
    <row r="17392" ht="15.75" customHeight="1">
      <c r="E17392" s="1" t="s">
        <v>1106</v>
      </c>
    </row>
    <row r="17393" ht="15.75" customHeight="1">
      <c r="E17393" s="1" t="s">
        <v>1106</v>
      </c>
    </row>
    <row r="17394" ht="15.75" customHeight="1">
      <c r="E17394" s="1" t="s">
        <v>1106</v>
      </c>
    </row>
    <row r="17395" ht="15.75" customHeight="1">
      <c r="E17395" s="1" t="s">
        <v>1106</v>
      </c>
    </row>
    <row r="17396" ht="15.75" customHeight="1">
      <c r="E17396" s="1" t="s">
        <v>1106</v>
      </c>
    </row>
    <row r="17397" ht="15.75" customHeight="1">
      <c r="E17397" s="1" t="s">
        <v>1106</v>
      </c>
    </row>
    <row r="17398" ht="15.75" customHeight="1">
      <c r="E17398" s="1" t="s">
        <v>1106</v>
      </c>
    </row>
    <row r="17399" ht="15.75" customHeight="1">
      <c r="E17399" s="1" t="s">
        <v>1106</v>
      </c>
    </row>
    <row r="17400" ht="15.75" customHeight="1">
      <c r="E17400" s="1" t="s">
        <v>1106</v>
      </c>
    </row>
    <row r="17401" ht="15.75" customHeight="1">
      <c r="E17401" s="1" t="s">
        <v>1106</v>
      </c>
    </row>
    <row r="17402" ht="15.75" customHeight="1">
      <c r="E17402" s="1" t="s">
        <v>1106</v>
      </c>
    </row>
    <row r="17403" ht="15.75" customHeight="1">
      <c r="E17403" s="1" t="s">
        <v>1106</v>
      </c>
    </row>
    <row r="17404" ht="15.75" customHeight="1">
      <c r="E17404" s="1" t="s">
        <v>1106</v>
      </c>
    </row>
    <row r="17405" ht="15.75" customHeight="1">
      <c r="E17405" s="1" t="s">
        <v>1106</v>
      </c>
    </row>
    <row r="17406" ht="15.75" customHeight="1">
      <c r="E17406" s="1" t="s">
        <v>1106</v>
      </c>
    </row>
    <row r="17407" ht="15.75" customHeight="1">
      <c r="E17407" s="1" t="s">
        <v>1106</v>
      </c>
    </row>
    <row r="17408" ht="15.75" customHeight="1">
      <c r="E17408" s="1" t="s">
        <v>1106</v>
      </c>
    </row>
    <row r="17409" ht="15.75" customHeight="1">
      <c r="E17409" s="1" t="s">
        <v>1106</v>
      </c>
    </row>
    <row r="17410" ht="15.75" customHeight="1">
      <c r="E17410" s="1" t="s">
        <v>1106</v>
      </c>
    </row>
    <row r="17411" ht="15.75" customHeight="1">
      <c r="E17411" s="1" t="s">
        <v>1106</v>
      </c>
    </row>
    <row r="17412" ht="15.75" customHeight="1">
      <c r="E17412" s="1" t="s">
        <v>1106</v>
      </c>
    </row>
    <row r="17413" ht="15.75" customHeight="1">
      <c r="E17413" s="1" t="s">
        <v>1106</v>
      </c>
    </row>
    <row r="17414" ht="15.75" customHeight="1">
      <c r="E17414" s="1" t="s">
        <v>1106</v>
      </c>
    </row>
    <row r="17415" ht="15.75" customHeight="1">
      <c r="E17415" s="1" t="s">
        <v>1106</v>
      </c>
    </row>
    <row r="17416" ht="15.75" customHeight="1">
      <c r="E17416" s="1" t="s">
        <v>1106</v>
      </c>
    </row>
    <row r="17417" ht="15.75" customHeight="1">
      <c r="E17417" s="1" t="s">
        <v>1106</v>
      </c>
    </row>
    <row r="17418" ht="15.75" customHeight="1">
      <c r="E17418" s="1" t="s">
        <v>1106</v>
      </c>
    </row>
    <row r="17419" ht="15.75" customHeight="1">
      <c r="E17419" s="1" t="s">
        <v>1106</v>
      </c>
    </row>
    <row r="17420" ht="15.75" customHeight="1">
      <c r="E17420" s="1" t="s">
        <v>1106</v>
      </c>
    </row>
    <row r="17421" ht="15.75" customHeight="1">
      <c r="E17421" s="1" t="s">
        <v>1106</v>
      </c>
    </row>
    <row r="17422" ht="15.75" customHeight="1">
      <c r="E17422" s="1" t="s">
        <v>1106</v>
      </c>
    </row>
    <row r="17423" ht="15.75" customHeight="1">
      <c r="E17423" s="1" t="s">
        <v>1106</v>
      </c>
    </row>
    <row r="17424" ht="15.75" customHeight="1">
      <c r="E17424" s="1" t="s">
        <v>1106</v>
      </c>
    </row>
    <row r="17425" ht="15.75" customHeight="1">
      <c r="E17425" s="1" t="s">
        <v>1106</v>
      </c>
    </row>
    <row r="17426" ht="15.75" customHeight="1">
      <c r="E17426" s="1" t="s">
        <v>1106</v>
      </c>
    </row>
    <row r="17427" ht="15.75" customHeight="1">
      <c r="E17427" s="1" t="s">
        <v>1106</v>
      </c>
    </row>
    <row r="17428" ht="15.75" customHeight="1">
      <c r="E17428" s="1" t="s">
        <v>1106</v>
      </c>
    </row>
    <row r="17429" ht="15.75" customHeight="1">
      <c r="E17429" s="1" t="s">
        <v>1106</v>
      </c>
    </row>
    <row r="17430" ht="15.75" customHeight="1">
      <c r="E17430" s="1" t="s">
        <v>1106</v>
      </c>
    </row>
    <row r="17431" ht="15.75" customHeight="1">
      <c r="E17431" s="1" t="s">
        <v>1106</v>
      </c>
    </row>
    <row r="17432" ht="15.75" customHeight="1">
      <c r="E17432" s="1" t="s">
        <v>1106</v>
      </c>
    </row>
    <row r="17433" ht="15.75" customHeight="1">
      <c r="E17433" s="1" t="s">
        <v>1106</v>
      </c>
    </row>
    <row r="17434" ht="15.75" customHeight="1">
      <c r="E17434" s="1" t="s">
        <v>1106</v>
      </c>
    </row>
    <row r="17435" ht="15.75" customHeight="1">
      <c r="E17435" s="1" t="s">
        <v>1106</v>
      </c>
    </row>
    <row r="17436" ht="15.75" customHeight="1">
      <c r="E17436" s="1" t="s">
        <v>1106</v>
      </c>
    </row>
    <row r="17437" ht="15.75" customHeight="1">
      <c r="E17437" s="1" t="s">
        <v>1106</v>
      </c>
    </row>
    <row r="17438" ht="15.75" customHeight="1">
      <c r="E17438" s="1" t="s">
        <v>1106</v>
      </c>
    </row>
    <row r="17439" ht="15.75" customHeight="1">
      <c r="E17439" s="1" t="s">
        <v>1106</v>
      </c>
    </row>
    <row r="17440" ht="15.75" customHeight="1">
      <c r="E17440" s="1" t="s">
        <v>1106</v>
      </c>
    </row>
    <row r="17441" ht="15.75" customHeight="1">
      <c r="E17441" s="1" t="s">
        <v>1106</v>
      </c>
    </row>
    <row r="17442" ht="15.75" customHeight="1">
      <c r="E17442" s="1" t="s">
        <v>1106</v>
      </c>
    </row>
    <row r="17443" ht="15.75" customHeight="1">
      <c r="E17443" s="1" t="s">
        <v>1106</v>
      </c>
    </row>
    <row r="17444" ht="15.75" customHeight="1">
      <c r="E17444" s="1" t="s">
        <v>1106</v>
      </c>
    </row>
    <row r="17445" ht="15.75" customHeight="1">
      <c r="E17445" s="1" t="s">
        <v>1106</v>
      </c>
    </row>
    <row r="17446" ht="15.75" customHeight="1">
      <c r="E17446" s="1" t="s">
        <v>1106</v>
      </c>
    </row>
    <row r="17447" ht="15.75" customHeight="1">
      <c r="E17447" s="1" t="s">
        <v>1106</v>
      </c>
    </row>
    <row r="17448" ht="15.75" customHeight="1">
      <c r="E17448" s="1" t="s">
        <v>1106</v>
      </c>
    </row>
    <row r="17449" ht="15.75" customHeight="1">
      <c r="E17449" s="1" t="s">
        <v>1106</v>
      </c>
    </row>
    <row r="17450" ht="15.75" customHeight="1">
      <c r="E17450" s="1" t="s">
        <v>1106</v>
      </c>
    </row>
    <row r="17451" ht="15.75" customHeight="1">
      <c r="E17451" s="1" t="s">
        <v>1106</v>
      </c>
    </row>
    <row r="17452" ht="15.75" customHeight="1">
      <c r="E17452" s="1" t="s">
        <v>1106</v>
      </c>
    </row>
    <row r="17453" ht="15.75" customHeight="1">
      <c r="E17453" s="1" t="s">
        <v>1106</v>
      </c>
    </row>
    <row r="17454" ht="15.75" customHeight="1">
      <c r="E17454" s="1" t="s">
        <v>1106</v>
      </c>
    </row>
    <row r="17455" ht="15.75" customHeight="1">
      <c r="E17455" s="1" t="s">
        <v>1106</v>
      </c>
    </row>
    <row r="17456" ht="15.75" customHeight="1">
      <c r="E17456" s="1" t="s">
        <v>1106</v>
      </c>
    </row>
    <row r="17457" ht="15.75" customHeight="1">
      <c r="E17457" s="1" t="s">
        <v>1106</v>
      </c>
    </row>
    <row r="17458" ht="15.75" customHeight="1">
      <c r="E17458" s="1" t="s">
        <v>1106</v>
      </c>
    </row>
    <row r="17459" ht="15.75" customHeight="1">
      <c r="E17459" s="1" t="s">
        <v>1106</v>
      </c>
    </row>
    <row r="17460" ht="15.75" customHeight="1">
      <c r="E17460" s="1" t="s">
        <v>1106</v>
      </c>
    </row>
    <row r="17461" ht="15.75" customHeight="1">
      <c r="E17461" s="1" t="s">
        <v>1106</v>
      </c>
    </row>
    <row r="17462" ht="15.75" customHeight="1">
      <c r="E17462" s="1" t="s">
        <v>1106</v>
      </c>
    </row>
    <row r="17463" ht="15.75" customHeight="1">
      <c r="E17463" s="1" t="s">
        <v>1106</v>
      </c>
    </row>
    <row r="17464" ht="15.75" customHeight="1">
      <c r="E17464" s="1" t="s">
        <v>1106</v>
      </c>
    </row>
    <row r="17465" ht="15.75" customHeight="1">
      <c r="E17465" s="1" t="s">
        <v>1106</v>
      </c>
    </row>
    <row r="17466" ht="15.75" customHeight="1">
      <c r="E17466" s="1" t="s">
        <v>1106</v>
      </c>
    </row>
    <row r="17467" ht="15.75" customHeight="1">
      <c r="E17467" s="1" t="s">
        <v>1106</v>
      </c>
    </row>
    <row r="17468" ht="15.75" customHeight="1">
      <c r="E17468" s="1" t="s">
        <v>1106</v>
      </c>
    </row>
    <row r="17469" ht="15.75" customHeight="1">
      <c r="E17469" s="1" t="s">
        <v>1106</v>
      </c>
    </row>
    <row r="17470" ht="15.75" customHeight="1">
      <c r="E17470" s="1" t="s">
        <v>1106</v>
      </c>
    </row>
    <row r="17471" ht="15.75" customHeight="1">
      <c r="E17471" s="1" t="s">
        <v>1106</v>
      </c>
    </row>
    <row r="17472" ht="15.75" customHeight="1">
      <c r="E17472" s="1" t="s">
        <v>1106</v>
      </c>
    </row>
    <row r="17473" ht="15.75" customHeight="1">
      <c r="E17473" s="1" t="s">
        <v>1106</v>
      </c>
    </row>
    <row r="17474" ht="15.75" customHeight="1">
      <c r="E17474" s="1" t="s">
        <v>1106</v>
      </c>
    </row>
    <row r="17475" ht="15.75" customHeight="1">
      <c r="E17475" s="1" t="s">
        <v>1106</v>
      </c>
    </row>
    <row r="17476" ht="15.75" customHeight="1">
      <c r="E17476" s="1" t="s">
        <v>1106</v>
      </c>
    </row>
    <row r="17477" ht="15.75" customHeight="1">
      <c r="E17477" s="1" t="s">
        <v>1106</v>
      </c>
    </row>
    <row r="17478" ht="15.75" customHeight="1">
      <c r="E17478" s="1" t="s">
        <v>1106</v>
      </c>
    </row>
    <row r="17479" ht="15.75" customHeight="1">
      <c r="E17479" s="1" t="s">
        <v>1106</v>
      </c>
    </row>
    <row r="17480" ht="15.75" customHeight="1">
      <c r="E17480" s="1" t="s">
        <v>1106</v>
      </c>
    </row>
    <row r="17481" ht="15.75" customHeight="1">
      <c r="E17481" s="1" t="s">
        <v>1106</v>
      </c>
    </row>
    <row r="17482" ht="15.75" customHeight="1">
      <c r="E17482" s="1" t="s">
        <v>1106</v>
      </c>
    </row>
    <row r="17483" ht="15.75" customHeight="1">
      <c r="E17483" s="1" t="s">
        <v>1106</v>
      </c>
    </row>
    <row r="17484" ht="15.75" customHeight="1">
      <c r="E17484" s="1" t="s">
        <v>1106</v>
      </c>
    </row>
    <row r="17485" ht="15.75" customHeight="1">
      <c r="E17485" s="1" t="s">
        <v>1106</v>
      </c>
    </row>
    <row r="17486" ht="15.75" customHeight="1">
      <c r="E17486" s="1" t="s">
        <v>1106</v>
      </c>
    </row>
    <row r="17487" ht="15.75" customHeight="1">
      <c r="E17487" s="1" t="s">
        <v>1106</v>
      </c>
    </row>
    <row r="17488" ht="15.75" customHeight="1">
      <c r="E17488" s="1" t="s">
        <v>1106</v>
      </c>
    </row>
    <row r="17489" ht="15.75" customHeight="1">
      <c r="E17489" s="1" t="s">
        <v>1106</v>
      </c>
    </row>
    <row r="17490" ht="15.75" customHeight="1">
      <c r="E17490" s="1" t="s">
        <v>1106</v>
      </c>
    </row>
    <row r="17491" ht="15.75" customHeight="1">
      <c r="E17491" s="1" t="s">
        <v>1106</v>
      </c>
    </row>
    <row r="17492" ht="15.75" customHeight="1">
      <c r="E17492" s="1" t="s">
        <v>1106</v>
      </c>
    </row>
    <row r="17493" ht="15.75" customHeight="1">
      <c r="E17493" s="1" t="s">
        <v>1106</v>
      </c>
    </row>
    <row r="17494" ht="15.75" customHeight="1">
      <c r="E17494" s="1" t="s">
        <v>1106</v>
      </c>
    </row>
    <row r="17495" ht="15.75" customHeight="1">
      <c r="E17495" s="1" t="s">
        <v>1106</v>
      </c>
    </row>
    <row r="17496" ht="15.75" customHeight="1">
      <c r="E17496" s="1" t="s">
        <v>1106</v>
      </c>
    </row>
    <row r="17497" ht="15.75" customHeight="1">
      <c r="E17497" s="1" t="s">
        <v>1106</v>
      </c>
    </row>
    <row r="17498" ht="15.75" customHeight="1">
      <c r="E17498" s="1" t="s">
        <v>1106</v>
      </c>
    </row>
    <row r="17499" ht="15.75" customHeight="1">
      <c r="E17499" s="1" t="s">
        <v>1106</v>
      </c>
    </row>
    <row r="17500" ht="15.75" customHeight="1">
      <c r="E17500" s="1" t="s">
        <v>1106</v>
      </c>
    </row>
    <row r="17501" ht="15.75" customHeight="1">
      <c r="E17501" s="1" t="s">
        <v>1106</v>
      </c>
    </row>
    <row r="17502" ht="15.75" customHeight="1">
      <c r="E17502" s="1" t="s">
        <v>1106</v>
      </c>
    </row>
    <row r="17503" ht="15.75" customHeight="1">
      <c r="E17503" s="1" t="s">
        <v>1106</v>
      </c>
    </row>
    <row r="17504" ht="15.75" customHeight="1">
      <c r="E17504" s="1" t="s">
        <v>1106</v>
      </c>
    </row>
    <row r="17505" ht="15.75" customHeight="1">
      <c r="E17505" s="1" t="s">
        <v>1106</v>
      </c>
    </row>
    <row r="17506" ht="15.75" customHeight="1">
      <c r="E17506" s="1" t="s">
        <v>1106</v>
      </c>
    </row>
    <row r="17507" ht="15.75" customHeight="1">
      <c r="E17507" s="1" t="s">
        <v>1106</v>
      </c>
    </row>
    <row r="17508" ht="15.75" customHeight="1">
      <c r="E17508" s="1" t="s">
        <v>1106</v>
      </c>
    </row>
    <row r="17509" ht="15.75" customHeight="1">
      <c r="E17509" s="1" t="s">
        <v>1106</v>
      </c>
    </row>
    <row r="17510" ht="15.75" customHeight="1">
      <c r="E17510" s="1" t="s">
        <v>1106</v>
      </c>
    </row>
    <row r="17511" ht="15.75" customHeight="1">
      <c r="E17511" s="1" t="s">
        <v>1106</v>
      </c>
    </row>
    <row r="17512" ht="15.75" customHeight="1">
      <c r="E17512" s="1" t="s">
        <v>1106</v>
      </c>
    </row>
    <row r="17513" ht="15.75" customHeight="1">
      <c r="E17513" s="1" t="s">
        <v>1106</v>
      </c>
    </row>
    <row r="17514" ht="15.75" customHeight="1">
      <c r="E17514" s="1" t="s">
        <v>1106</v>
      </c>
    </row>
    <row r="17515" ht="15.75" customHeight="1">
      <c r="E17515" s="1" t="s">
        <v>1106</v>
      </c>
    </row>
    <row r="17516" ht="15.75" customHeight="1">
      <c r="E17516" s="1" t="s">
        <v>1106</v>
      </c>
    </row>
    <row r="17517" ht="15.75" customHeight="1">
      <c r="E17517" s="1" t="s">
        <v>1106</v>
      </c>
    </row>
    <row r="17518" ht="15.75" customHeight="1">
      <c r="E17518" s="1" t="s">
        <v>1106</v>
      </c>
    </row>
    <row r="17519" ht="15.75" customHeight="1">
      <c r="E17519" s="1" t="s">
        <v>1106</v>
      </c>
    </row>
    <row r="17520" ht="15.75" customHeight="1">
      <c r="E17520" s="1" t="s">
        <v>1106</v>
      </c>
    </row>
    <row r="17521" ht="15.75" customHeight="1">
      <c r="E17521" s="1" t="s">
        <v>1106</v>
      </c>
    </row>
    <row r="17522" ht="15.75" customHeight="1">
      <c r="E17522" s="1" t="s">
        <v>1106</v>
      </c>
    </row>
    <row r="17523" ht="15.75" customHeight="1">
      <c r="E17523" s="1" t="s">
        <v>1106</v>
      </c>
    </row>
    <row r="17524" ht="15.75" customHeight="1">
      <c r="E17524" s="1" t="s">
        <v>1106</v>
      </c>
    </row>
    <row r="17525" ht="15.75" customHeight="1">
      <c r="E17525" s="1" t="s">
        <v>1106</v>
      </c>
    </row>
    <row r="17526" ht="15.75" customHeight="1">
      <c r="E17526" s="1" t="s">
        <v>1106</v>
      </c>
    </row>
    <row r="17527" ht="15.75" customHeight="1">
      <c r="E17527" s="1" t="s">
        <v>1106</v>
      </c>
    </row>
    <row r="17528" ht="15.75" customHeight="1">
      <c r="E17528" s="1" t="s">
        <v>1106</v>
      </c>
    </row>
    <row r="17529" ht="15.75" customHeight="1">
      <c r="E17529" s="1" t="s">
        <v>1106</v>
      </c>
    </row>
    <row r="17530" ht="15.75" customHeight="1">
      <c r="E17530" s="1" t="s">
        <v>1106</v>
      </c>
    </row>
    <row r="17531" ht="15.75" customHeight="1">
      <c r="E17531" s="1" t="s">
        <v>1106</v>
      </c>
    </row>
    <row r="17532" ht="15.75" customHeight="1">
      <c r="E17532" s="1" t="s">
        <v>1106</v>
      </c>
    </row>
    <row r="17533" ht="15.75" customHeight="1">
      <c r="E17533" s="1" t="s">
        <v>1106</v>
      </c>
    </row>
    <row r="17534" ht="15.75" customHeight="1">
      <c r="E17534" s="1" t="s">
        <v>1106</v>
      </c>
    </row>
    <row r="17535" ht="15.75" customHeight="1">
      <c r="E17535" s="1" t="s">
        <v>1106</v>
      </c>
    </row>
    <row r="17536" ht="15.75" customHeight="1">
      <c r="E17536" s="1" t="s">
        <v>1106</v>
      </c>
    </row>
    <row r="17537" ht="15.75" customHeight="1">
      <c r="E17537" s="1" t="s">
        <v>1106</v>
      </c>
    </row>
    <row r="17538" ht="15.75" customHeight="1">
      <c r="E17538" s="1" t="s">
        <v>1106</v>
      </c>
    </row>
    <row r="17539" ht="15.75" customHeight="1">
      <c r="E17539" s="1" t="s">
        <v>1106</v>
      </c>
    </row>
    <row r="17540" ht="15.75" customHeight="1">
      <c r="E17540" s="1" t="s">
        <v>1106</v>
      </c>
    </row>
    <row r="17541" ht="15.75" customHeight="1">
      <c r="E17541" s="1" t="s">
        <v>1106</v>
      </c>
    </row>
    <row r="17542" ht="15.75" customHeight="1">
      <c r="E17542" s="1" t="s">
        <v>1106</v>
      </c>
    </row>
    <row r="17543" ht="15.75" customHeight="1">
      <c r="E17543" s="1" t="s">
        <v>1106</v>
      </c>
    </row>
    <row r="17544" ht="15.75" customHeight="1">
      <c r="E17544" s="1" t="s">
        <v>1106</v>
      </c>
    </row>
    <row r="17545" ht="15.75" customHeight="1">
      <c r="E17545" s="1" t="s">
        <v>1106</v>
      </c>
    </row>
    <row r="17546" ht="15.75" customHeight="1">
      <c r="E17546" s="1" t="s">
        <v>1106</v>
      </c>
    </row>
    <row r="17547" ht="15.75" customHeight="1">
      <c r="E17547" s="1" t="s">
        <v>1106</v>
      </c>
    </row>
    <row r="17548" ht="15.75" customHeight="1">
      <c r="E17548" s="1" t="s">
        <v>1106</v>
      </c>
    </row>
    <row r="17549" ht="15.75" customHeight="1">
      <c r="E17549" s="1" t="s">
        <v>1106</v>
      </c>
    </row>
    <row r="17550" ht="15.75" customHeight="1">
      <c r="E17550" s="1" t="s">
        <v>1106</v>
      </c>
    </row>
    <row r="17551" ht="15.75" customHeight="1">
      <c r="E17551" s="1" t="s">
        <v>1106</v>
      </c>
    </row>
    <row r="17552" ht="15.75" customHeight="1">
      <c r="E17552" s="1" t="s">
        <v>1106</v>
      </c>
    </row>
    <row r="17553" ht="15.75" customHeight="1">
      <c r="E17553" s="1" t="s">
        <v>1106</v>
      </c>
    </row>
    <row r="17554" ht="15.75" customHeight="1">
      <c r="E17554" s="1" t="s">
        <v>1106</v>
      </c>
    </row>
    <row r="17555" ht="15.75" customHeight="1">
      <c r="E17555" s="1" t="s">
        <v>1106</v>
      </c>
    </row>
    <row r="17556" ht="15.75" customHeight="1">
      <c r="E17556" s="1" t="s">
        <v>1106</v>
      </c>
    </row>
    <row r="17557" ht="15.75" customHeight="1">
      <c r="E17557" s="1" t="s">
        <v>1106</v>
      </c>
    </row>
    <row r="17558" ht="15.75" customHeight="1">
      <c r="E17558" s="1" t="s">
        <v>1106</v>
      </c>
    </row>
    <row r="17559" ht="15.75" customHeight="1">
      <c r="E17559" s="1" t="s">
        <v>1106</v>
      </c>
    </row>
    <row r="17560" ht="15.75" customHeight="1">
      <c r="E17560" s="1" t="s">
        <v>1106</v>
      </c>
    </row>
    <row r="17561" ht="15.75" customHeight="1">
      <c r="E17561" s="1" t="s">
        <v>1106</v>
      </c>
    </row>
    <row r="17562" ht="15.75" customHeight="1">
      <c r="E17562" s="1" t="s">
        <v>1106</v>
      </c>
    </row>
    <row r="17563" ht="15.75" customHeight="1">
      <c r="E17563" s="1" t="s">
        <v>1106</v>
      </c>
    </row>
    <row r="17564" ht="15.75" customHeight="1">
      <c r="E17564" s="1" t="s">
        <v>1106</v>
      </c>
    </row>
    <row r="17565" ht="15.75" customHeight="1">
      <c r="E17565" s="1" t="s">
        <v>1106</v>
      </c>
    </row>
    <row r="17566" ht="15.75" customHeight="1">
      <c r="E17566" s="1" t="s">
        <v>1106</v>
      </c>
    </row>
    <row r="17567" ht="15.75" customHeight="1">
      <c r="E17567" s="1" t="s">
        <v>1106</v>
      </c>
    </row>
    <row r="17568" ht="15.75" customHeight="1">
      <c r="E17568" s="1" t="s">
        <v>1106</v>
      </c>
    </row>
    <row r="17569" ht="15.75" customHeight="1">
      <c r="E17569" s="1" t="s">
        <v>1106</v>
      </c>
    </row>
    <row r="17570" ht="15.75" customHeight="1">
      <c r="E17570" s="1" t="s">
        <v>1106</v>
      </c>
    </row>
    <row r="17571" ht="15.75" customHeight="1">
      <c r="E17571" s="1" t="s">
        <v>1106</v>
      </c>
    </row>
    <row r="17572" ht="15.75" customHeight="1">
      <c r="E17572" s="1" t="s">
        <v>1106</v>
      </c>
    </row>
    <row r="17573" ht="15.75" customHeight="1">
      <c r="E17573" s="1" t="s">
        <v>1106</v>
      </c>
    </row>
    <row r="17574" ht="15.75" customHeight="1">
      <c r="E17574" s="1" t="s">
        <v>1106</v>
      </c>
    </row>
    <row r="17575" ht="15.75" customHeight="1">
      <c r="E17575" s="1" t="s">
        <v>1106</v>
      </c>
    </row>
    <row r="17576" ht="15.75" customHeight="1">
      <c r="E17576" s="1" t="s">
        <v>1106</v>
      </c>
    </row>
    <row r="17577" ht="15.75" customHeight="1">
      <c r="E17577" s="1" t="s">
        <v>1106</v>
      </c>
    </row>
    <row r="17578" ht="15.75" customHeight="1">
      <c r="E17578" s="1" t="s">
        <v>1106</v>
      </c>
    </row>
    <row r="17579" ht="15.75" customHeight="1">
      <c r="E17579" s="1" t="s">
        <v>1106</v>
      </c>
    </row>
    <row r="17580" ht="15.75" customHeight="1">
      <c r="E17580" s="1" t="s">
        <v>1106</v>
      </c>
    </row>
    <row r="17581" ht="15.75" customHeight="1">
      <c r="E17581" s="1" t="s">
        <v>1106</v>
      </c>
    </row>
    <row r="17582" ht="15.75" customHeight="1">
      <c r="E17582" s="1" t="s">
        <v>1106</v>
      </c>
    </row>
    <row r="17583" ht="15.75" customHeight="1">
      <c r="E17583" s="1" t="s">
        <v>1106</v>
      </c>
    </row>
    <row r="17584" ht="15.75" customHeight="1">
      <c r="E17584" s="1" t="s">
        <v>1106</v>
      </c>
    </row>
    <row r="17585" ht="15.75" customHeight="1">
      <c r="E17585" s="1" t="s">
        <v>1106</v>
      </c>
    </row>
    <row r="17586" ht="15.75" customHeight="1">
      <c r="E17586" s="1" t="s">
        <v>1106</v>
      </c>
    </row>
    <row r="17587" ht="15.75" customHeight="1">
      <c r="E17587" s="1" t="s">
        <v>1106</v>
      </c>
    </row>
    <row r="17588" ht="15.75" customHeight="1">
      <c r="E17588" s="1" t="s">
        <v>1106</v>
      </c>
    </row>
    <row r="17589" ht="15.75" customHeight="1">
      <c r="E17589" s="1" t="s">
        <v>1106</v>
      </c>
    </row>
    <row r="17590" ht="15.75" customHeight="1">
      <c r="E17590" s="1" t="s">
        <v>1106</v>
      </c>
    </row>
    <row r="17591" ht="15.75" customHeight="1">
      <c r="E17591" s="1" t="s">
        <v>1106</v>
      </c>
    </row>
    <row r="17592" ht="15.75" customHeight="1">
      <c r="E17592" s="1" t="s">
        <v>1106</v>
      </c>
    </row>
    <row r="17593" ht="15.75" customHeight="1">
      <c r="E17593" s="1" t="s">
        <v>1106</v>
      </c>
    </row>
    <row r="17594" ht="15.75" customHeight="1">
      <c r="E17594" s="1" t="s">
        <v>1106</v>
      </c>
    </row>
    <row r="17595" ht="15.75" customHeight="1">
      <c r="E17595" s="1" t="s">
        <v>1106</v>
      </c>
    </row>
    <row r="17596" ht="15.75" customHeight="1">
      <c r="E17596" s="1" t="s">
        <v>1106</v>
      </c>
    </row>
    <row r="17597" ht="15.75" customHeight="1">
      <c r="E17597" s="1" t="s">
        <v>1106</v>
      </c>
    </row>
    <row r="17598" ht="15.75" customHeight="1">
      <c r="E17598" s="1" t="s">
        <v>1106</v>
      </c>
    </row>
    <row r="17599" ht="15.75" customHeight="1">
      <c r="E17599" s="1" t="s">
        <v>1106</v>
      </c>
    </row>
    <row r="17600" ht="15.75" customHeight="1">
      <c r="E17600" s="1" t="s">
        <v>1106</v>
      </c>
    </row>
    <row r="17601" ht="15.75" customHeight="1">
      <c r="E17601" s="1" t="s">
        <v>1106</v>
      </c>
    </row>
    <row r="17602" ht="15.75" customHeight="1">
      <c r="E17602" s="1" t="s">
        <v>1106</v>
      </c>
    </row>
    <row r="17603" ht="15.75" customHeight="1">
      <c r="E17603" s="1" t="s">
        <v>1106</v>
      </c>
    </row>
    <row r="17604" ht="15.75" customHeight="1">
      <c r="E17604" s="1" t="s">
        <v>1106</v>
      </c>
    </row>
    <row r="17605" ht="15.75" customHeight="1">
      <c r="E17605" s="1" t="s">
        <v>1106</v>
      </c>
    </row>
    <row r="17606" ht="15.75" customHeight="1">
      <c r="E17606" s="1" t="s">
        <v>1106</v>
      </c>
    </row>
    <row r="17607" ht="15.75" customHeight="1">
      <c r="E17607" s="1" t="s">
        <v>1106</v>
      </c>
    </row>
    <row r="17608" ht="15.75" customHeight="1">
      <c r="E17608" s="1" t="s">
        <v>1106</v>
      </c>
    </row>
    <row r="17609" ht="15.75" customHeight="1">
      <c r="E17609" s="1" t="s">
        <v>1106</v>
      </c>
    </row>
    <row r="17610" ht="15.75" customHeight="1">
      <c r="E17610" s="1" t="s">
        <v>1106</v>
      </c>
    </row>
    <row r="17611" ht="15.75" customHeight="1">
      <c r="E17611" s="1" t="s">
        <v>1106</v>
      </c>
    </row>
    <row r="17612" ht="15.75" customHeight="1">
      <c r="E17612" s="1" t="s">
        <v>1106</v>
      </c>
    </row>
    <row r="17613" ht="15.75" customHeight="1">
      <c r="E17613" s="1" t="s">
        <v>1106</v>
      </c>
    </row>
    <row r="17614" ht="15.75" customHeight="1">
      <c r="E17614" s="1" t="s">
        <v>1106</v>
      </c>
    </row>
    <row r="17615" ht="15.75" customHeight="1">
      <c r="E17615" s="1" t="s">
        <v>1106</v>
      </c>
    </row>
    <row r="17616" ht="15.75" customHeight="1">
      <c r="E17616" s="1" t="s">
        <v>1106</v>
      </c>
    </row>
    <row r="17617" ht="15.75" customHeight="1">
      <c r="E17617" s="1" t="s">
        <v>1106</v>
      </c>
    </row>
    <row r="17618" ht="15.75" customHeight="1">
      <c r="E17618" s="1" t="s">
        <v>1106</v>
      </c>
    </row>
    <row r="17619" ht="15.75" customHeight="1">
      <c r="E17619" s="1" t="s">
        <v>1106</v>
      </c>
    </row>
    <row r="17620" ht="15.75" customHeight="1">
      <c r="E17620" s="1" t="s">
        <v>1106</v>
      </c>
    </row>
    <row r="17621" ht="15.75" customHeight="1">
      <c r="E17621" s="1" t="s">
        <v>1106</v>
      </c>
    </row>
    <row r="17622" ht="15.75" customHeight="1">
      <c r="E17622" s="1" t="s">
        <v>1106</v>
      </c>
    </row>
    <row r="17623" ht="15.75" customHeight="1">
      <c r="E17623" s="1" t="s">
        <v>1106</v>
      </c>
    </row>
    <row r="17624" ht="15.75" customHeight="1">
      <c r="E17624" s="1" t="s">
        <v>1106</v>
      </c>
    </row>
    <row r="17625" ht="15.75" customHeight="1">
      <c r="E17625" s="1" t="s">
        <v>1106</v>
      </c>
    </row>
    <row r="17626" ht="15.75" customHeight="1">
      <c r="E17626" s="1" t="s">
        <v>1106</v>
      </c>
    </row>
    <row r="17627" ht="15.75" customHeight="1">
      <c r="E17627" s="1" t="s">
        <v>1106</v>
      </c>
    </row>
    <row r="17628" ht="15.75" customHeight="1">
      <c r="E17628" s="1" t="s">
        <v>1106</v>
      </c>
    </row>
    <row r="17629" ht="15.75" customHeight="1">
      <c r="E17629" s="1" t="s">
        <v>1106</v>
      </c>
    </row>
    <row r="17630" ht="15.75" customHeight="1">
      <c r="E17630" s="1" t="s">
        <v>1106</v>
      </c>
    </row>
    <row r="17631" ht="15.75" customHeight="1">
      <c r="E17631" s="1" t="s">
        <v>1106</v>
      </c>
    </row>
    <row r="17632" ht="15.75" customHeight="1">
      <c r="E17632" s="1" t="s">
        <v>1106</v>
      </c>
    </row>
    <row r="17633" ht="15.75" customHeight="1">
      <c r="E17633" s="1" t="s">
        <v>1106</v>
      </c>
    </row>
    <row r="17634" ht="15.75" customHeight="1">
      <c r="E17634" s="1" t="s">
        <v>1106</v>
      </c>
    </row>
    <row r="17635" ht="15.75" customHeight="1">
      <c r="E17635" s="1" t="s">
        <v>1106</v>
      </c>
    </row>
    <row r="17636" ht="15.75" customHeight="1">
      <c r="E17636" s="1" t="s">
        <v>1106</v>
      </c>
    </row>
    <row r="17637" ht="15.75" customHeight="1">
      <c r="E17637" s="1" t="s">
        <v>1106</v>
      </c>
    </row>
    <row r="17638" ht="15.75" customHeight="1">
      <c r="E17638" s="1" t="s">
        <v>1106</v>
      </c>
    </row>
    <row r="17639" ht="15.75" customHeight="1">
      <c r="E17639" s="1" t="s">
        <v>1106</v>
      </c>
    </row>
    <row r="17640" ht="15.75" customHeight="1">
      <c r="E17640" s="1" t="s">
        <v>1106</v>
      </c>
    </row>
    <row r="17641" ht="15.75" customHeight="1">
      <c r="E17641" s="1" t="s">
        <v>1106</v>
      </c>
    </row>
    <row r="17642" ht="15.75" customHeight="1">
      <c r="E17642" s="1" t="s">
        <v>1106</v>
      </c>
    </row>
    <row r="17643" ht="15.75" customHeight="1">
      <c r="E17643" s="1" t="s">
        <v>1106</v>
      </c>
    </row>
    <row r="17644" ht="15.75" customHeight="1">
      <c r="E17644" s="1" t="s">
        <v>1106</v>
      </c>
    </row>
    <row r="17645" ht="15.75" customHeight="1">
      <c r="E17645" s="1" t="s">
        <v>1106</v>
      </c>
    </row>
    <row r="17646" ht="15.75" customHeight="1">
      <c r="E17646" s="1" t="s">
        <v>1106</v>
      </c>
    </row>
    <row r="17647" ht="15.75" customHeight="1">
      <c r="E17647" s="1" t="s">
        <v>1106</v>
      </c>
    </row>
    <row r="17648" ht="15.75" customHeight="1">
      <c r="E17648" s="1" t="s">
        <v>1106</v>
      </c>
    </row>
    <row r="17649" ht="15.75" customHeight="1">
      <c r="E17649" s="1" t="s">
        <v>1106</v>
      </c>
    </row>
    <row r="17650" ht="15.75" customHeight="1">
      <c r="E17650" s="1" t="s">
        <v>1106</v>
      </c>
    </row>
    <row r="17651" ht="15.75" customHeight="1">
      <c r="E17651" s="1" t="s">
        <v>1106</v>
      </c>
    </row>
    <row r="17652" ht="15.75" customHeight="1">
      <c r="E17652" s="1" t="s">
        <v>1106</v>
      </c>
    </row>
    <row r="17653" ht="15.75" customHeight="1">
      <c r="E17653" s="1" t="s">
        <v>1106</v>
      </c>
    </row>
    <row r="17654" ht="15.75" customHeight="1">
      <c r="E17654" s="1" t="s">
        <v>1106</v>
      </c>
    </row>
    <row r="17655" ht="15.75" customHeight="1">
      <c r="E17655" s="1" t="s">
        <v>1106</v>
      </c>
    </row>
    <row r="17656" ht="15.75" customHeight="1">
      <c r="E17656" s="1" t="s">
        <v>1106</v>
      </c>
    </row>
    <row r="17657" ht="15.75" customHeight="1">
      <c r="E17657" s="1" t="s">
        <v>1106</v>
      </c>
    </row>
    <row r="17658" ht="15.75" customHeight="1">
      <c r="E17658" s="1" t="s">
        <v>1106</v>
      </c>
    </row>
    <row r="17659" ht="15.75" customHeight="1">
      <c r="E17659" s="1" t="s">
        <v>1106</v>
      </c>
    </row>
    <row r="17660" ht="15.75" customHeight="1">
      <c r="E17660" s="1" t="s">
        <v>1106</v>
      </c>
    </row>
    <row r="17661" ht="15.75" customHeight="1">
      <c r="E17661" s="1" t="s">
        <v>1106</v>
      </c>
    </row>
    <row r="17662" ht="15.75" customHeight="1">
      <c r="E17662" s="1" t="s">
        <v>1106</v>
      </c>
    </row>
    <row r="17663" ht="15.75" customHeight="1">
      <c r="E17663" s="1" t="s">
        <v>1106</v>
      </c>
    </row>
    <row r="17664" ht="15.75" customHeight="1">
      <c r="E17664" s="1" t="s">
        <v>1106</v>
      </c>
    </row>
    <row r="17665" ht="15.75" customHeight="1">
      <c r="E17665" s="1" t="s">
        <v>1106</v>
      </c>
    </row>
    <row r="17666" ht="15.75" customHeight="1">
      <c r="E17666" s="1" t="s">
        <v>1106</v>
      </c>
    </row>
    <row r="17667" ht="15.75" customHeight="1">
      <c r="E17667" s="1" t="s">
        <v>1106</v>
      </c>
    </row>
    <row r="17668" ht="15.75" customHeight="1">
      <c r="E17668" s="1" t="s">
        <v>1106</v>
      </c>
    </row>
    <row r="17669" ht="15.75" customHeight="1">
      <c r="E17669" s="1" t="s">
        <v>1106</v>
      </c>
    </row>
    <row r="17670" ht="15.75" customHeight="1">
      <c r="E17670" s="1" t="s">
        <v>1106</v>
      </c>
    </row>
    <row r="17671" ht="15.75" customHeight="1">
      <c r="E17671" s="1" t="s">
        <v>1106</v>
      </c>
    </row>
    <row r="17672" ht="15.75" customHeight="1">
      <c r="E17672" s="1" t="s">
        <v>1106</v>
      </c>
    </row>
    <row r="17673" ht="15.75" customHeight="1">
      <c r="E17673" s="1" t="s">
        <v>1106</v>
      </c>
    </row>
    <row r="17674" ht="15.75" customHeight="1">
      <c r="E17674" s="1" t="s">
        <v>1106</v>
      </c>
    </row>
    <row r="17675" ht="15.75" customHeight="1">
      <c r="E17675" s="1" t="s">
        <v>1106</v>
      </c>
    </row>
    <row r="17676" ht="15.75" customHeight="1">
      <c r="E17676" s="1" t="s">
        <v>1106</v>
      </c>
    </row>
    <row r="17677" ht="15.75" customHeight="1">
      <c r="E17677" s="1" t="s">
        <v>1106</v>
      </c>
    </row>
    <row r="17678" ht="15.75" customHeight="1">
      <c r="E17678" s="1" t="s">
        <v>1106</v>
      </c>
    </row>
    <row r="17679" ht="15.75" customHeight="1">
      <c r="E17679" s="1" t="s">
        <v>1106</v>
      </c>
    </row>
    <row r="17680" ht="15.75" customHeight="1">
      <c r="E17680" s="1" t="s">
        <v>1106</v>
      </c>
    </row>
    <row r="17681" ht="15.75" customHeight="1">
      <c r="E17681" s="1" t="s">
        <v>1106</v>
      </c>
    </row>
    <row r="17682" ht="15.75" customHeight="1">
      <c r="E17682" s="1" t="s">
        <v>1106</v>
      </c>
    </row>
    <row r="17683" ht="15.75" customHeight="1">
      <c r="E17683" s="1" t="s">
        <v>1106</v>
      </c>
    </row>
    <row r="17684" ht="15.75" customHeight="1">
      <c r="E17684" s="1" t="s">
        <v>1106</v>
      </c>
    </row>
    <row r="17685" ht="15.75" customHeight="1">
      <c r="E17685" s="1" t="s">
        <v>1106</v>
      </c>
    </row>
    <row r="17686" ht="15.75" customHeight="1">
      <c r="E17686" s="1" t="s">
        <v>1106</v>
      </c>
    </row>
    <row r="17687" ht="15.75" customHeight="1">
      <c r="E17687" s="1" t="s">
        <v>1106</v>
      </c>
    </row>
    <row r="17688" ht="15.75" customHeight="1">
      <c r="E17688" s="1" t="s">
        <v>1106</v>
      </c>
    </row>
    <row r="17689" ht="15.75" customHeight="1">
      <c r="E17689" s="1" t="s">
        <v>1106</v>
      </c>
    </row>
    <row r="17690" ht="15.75" customHeight="1">
      <c r="E17690" s="1" t="s">
        <v>1106</v>
      </c>
    </row>
    <row r="17691" ht="15.75" customHeight="1">
      <c r="E17691" s="1" t="s">
        <v>1106</v>
      </c>
    </row>
    <row r="17692" ht="15.75" customHeight="1">
      <c r="E17692" s="1" t="s">
        <v>1106</v>
      </c>
    </row>
    <row r="17693" ht="15.75" customHeight="1">
      <c r="E17693" s="1" t="s">
        <v>1106</v>
      </c>
    </row>
    <row r="17694" ht="15.75" customHeight="1">
      <c r="E17694" s="1" t="s">
        <v>1106</v>
      </c>
    </row>
    <row r="17695" ht="15.75" customHeight="1">
      <c r="E17695" s="1" t="s">
        <v>1106</v>
      </c>
    </row>
    <row r="17696" ht="15.75" customHeight="1">
      <c r="E17696" s="1" t="s">
        <v>1106</v>
      </c>
    </row>
    <row r="17697" ht="15.75" customHeight="1">
      <c r="E17697" s="1" t="s">
        <v>1106</v>
      </c>
    </row>
    <row r="17698" ht="15.75" customHeight="1">
      <c r="E17698" s="1" t="s">
        <v>1106</v>
      </c>
    </row>
    <row r="17699" ht="15.75" customHeight="1">
      <c r="E17699" s="1" t="s">
        <v>1106</v>
      </c>
    </row>
    <row r="17700" ht="15.75" customHeight="1">
      <c r="E17700" s="1" t="s">
        <v>1106</v>
      </c>
    </row>
    <row r="17701" ht="15.75" customHeight="1">
      <c r="E17701" s="1" t="s">
        <v>1106</v>
      </c>
    </row>
    <row r="17702" ht="15.75" customHeight="1">
      <c r="E17702" s="1" t="s">
        <v>1106</v>
      </c>
    </row>
    <row r="17703" ht="15.75" customHeight="1">
      <c r="E17703" s="1" t="s">
        <v>1106</v>
      </c>
    </row>
    <row r="17704" ht="15.75" customHeight="1">
      <c r="E17704" s="1" t="s">
        <v>1106</v>
      </c>
    </row>
    <row r="17705" ht="15.75" customHeight="1">
      <c r="E17705" s="1" t="s">
        <v>1106</v>
      </c>
    </row>
    <row r="17706" ht="15.75" customHeight="1">
      <c r="E17706" s="1" t="s">
        <v>1106</v>
      </c>
    </row>
    <row r="17707" ht="15.75" customHeight="1">
      <c r="E17707" s="1" t="s">
        <v>1106</v>
      </c>
    </row>
    <row r="17708" ht="15.75" customHeight="1">
      <c r="E17708" s="1" t="s">
        <v>1106</v>
      </c>
    </row>
    <row r="17709" ht="15.75" customHeight="1">
      <c r="E17709" s="1" t="s">
        <v>1106</v>
      </c>
    </row>
    <row r="17710" ht="15.75" customHeight="1">
      <c r="E17710" s="1" t="s">
        <v>1106</v>
      </c>
    </row>
    <row r="17711" ht="15.75" customHeight="1">
      <c r="E17711" s="1" t="s">
        <v>1106</v>
      </c>
    </row>
    <row r="17712" ht="15.75" customHeight="1">
      <c r="E17712" s="1" t="s">
        <v>1106</v>
      </c>
    </row>
    <row r="17713" ht="15.75" customHeight="1">
      <c r="E17713" s="1" t="s">
        <v>1106</v>
      </c>
    </row>
    <row r="17714" ht="15.75" customHeight="1">
      <c r="E17714" s="1" t="s">
        <v>1106</v>
      </c>
    </row>
    <row r="17715" ht="15.75" customHeight="1">
      <c r="E17715" s="1" t="s">
        <v>1106</v>
      </c>
    </row>
    <row r="17716" ht="15.75" customHeight="1">
      <c r="E17716" s="1" t="s">
        <v>1106</v>
      </c>
    </row>
    <row r="17717" ht="15.75" customHeight="1">
      <c r="E17717" s="1" t="s">
        <v>1106</v>
      </c>
    </row>
    <row r="17718" ht="15.75" customHeight="1">
      <c r="E17718" s="1" t="s">
        <v>1106</v>
      </c>
    </row>
    <row r="17719" ht="15.75" customHeight="1">
      <c r="E17719" s="1" t="s">
        <v>1106</v>
      </c>
    </row>
    <row r="17720" ht="15.75" customHeight="1">
      <c r="E17720" s="1" t="s">
        <v>1106</v>
      </c>
    </row>
    <row r="17721" ht="15.75" customHeight="1">
      <c r="E17721" s="1" t="s">
        <v>1106</v>
      </c>
    </row>
    <row r="17722" ht="15.75" customHeight="1">
      <c r="E17722" s="1" t="s">
        <v>1106</v>
      </c>
    </row>
    <row r="17723" ht="15.75" customHeight="1">
      <c r="E17723" s="1" t="s">
        <v>1106</v>
      </c>
    </row>
    <row r="17724" ht="15.75" customHeight="1">
      <c r="E17724" s="1" t="s">
        <v>1106</v>
      </c>
    </row>
    <row r="17725" ht="15.75" customHeight="1">
      <c r="E17725" s="1" t="s">
        <v>1106</v>
      </c>
    </row>
    <row r="17726" ht="15.75" customHeight="1">
      <c r="E17726" s="1" t="s">
        <v>1106</v>
      </c>
    </row>
    <row r="17727" ht="15.75" customHeight="1">
      <c r="E17727" s="1" t="s">
        <v>1106</v>
      </c>
    </row>
    <row r="17728" ht="15.75" customHeight="1">
      <c r="E17728" s="1" t="s">
        <v>1106</v>
      </c>
    </row>
    <row r="17729" ht="15.75" customHeight="1">
      <c r="E17729" s="1" t="s">
        <v>1106</v>
      </c>
    </row>
    <row r="17730" ht="15.75" customHeight="1">
      <c r="E17730" s="1" t="s">
        <v>1106</v>
      </c>
    </row>
    <row r="17731" ht="15.75" customHeight="1">
      <c r="E17731" s="1" t="s">
        <v>1106</v>
      </c>
    </row>
    <row r="17732" ht="15.75" customHeight="1">
      <c r="E17732" s="1" t="s">
        <v>1106</v>
      </c>
    </row>
    <row r="17733" ht="15.75" customHeight="1">
      <c r="E17733" s="1" t="s">
        <v>1106</v>
      </c>
    </row>
    <row r="17734" ht="15.75" customHeight="1">
      <c r="E17734" s="1" t="s">
        <v>1106</v>
      </c>
    </row>
    <row r="17735" ht="15.75" customHeight="1">
      <c r="E17735" s="1" t="s">
        <v>1106</v>
      </c>
    </row>
    <row r="17736" ht="15.75" customHeight="1">
      <c r="E17736" s="1" t="s">
        <v>1106</v>
      </c>
    </row>
    <row r="17737" ht="15.75" customHeight="1">
      <c r="E17737" s="1" t="s">
        <v>1106</v>
      </c>
    </row>
    <row r="17738" ht="15.75" customHeight="1">
      <c r="E17738" s="1" t="s">
        <v>1106</v>
      </c>
    </row>
    <row r="17739" ht="15.75" customHeight="1">
      <c r="E17739" s="1" t="s">
        <v>1106</v>
      </c>
    </row>
    <row r="17740" ht="15.75" customHeight="1">
      <c r="E17740" s="1" t="s">
        <v>1106</v>
      </c>
    </row>
    <row r="17741" ht="15.75" customHeight="1">
      <c r="E17741" s="1" t="s">
        <v>1106</v>
      </c>
    </row>
    <row r="17742" ht="15.75" customHeight="1">
      <c r="E17742" s="1" t="s">
        <v>1106</v>
      </c>
    </row>
    <row r="17743" ht="15.75" customHeight="1">
      <c r="E17743" s="1" t="s">
        <v>1106</v>
      </c>
    </row>
    <row r="17744" ht="15.75" customHeight="1">
      <c r="E17744" s="1" t="s">
        <v>1106</v>
      </c>
    </row>
    <row r="17745" ht="15.75" customHeight="1">
      <c r="E17745" s="1" t="s">
        <v>1106</v>
      </c>
    </row>
    <row r="17746" ht="15.75" customHeight="1">
      <c r="E17746" s="1" t="s">
        <v>1106</v>
      </c>
    </row>
    <row r="17747" ht="15.75" customHeight="1">
      <c r="E17747" s="1" t="s">
        <v>1106</v>
      </c>
    </row>
    <row r="17748" ht="15.75" customHeight="1">
      <c r="E17748" s="1" t="s">
        <v>1106</v>
      </c>
    </row>
    <row r="17749" ht="15.75" customHeight="1">
      <c r="E17749" s="1" t="s">
        <v>1106</v>
      </c>
    </row>
    <row r="17750" ht="15.75" customHeight="1">
      <c r="E17750" s="1" t="s">
        <v>1106</v>
      </c>
    </row>
    <row r="17751" ht="15.75" customHeight="1">
      <c r="E17751" s="1" t="s">
        <v>1106</v>
      </c>
    </row>
    <row r="17752" ht="15.75" customHeight="1">
      <c r="E17752" s="1" t="s">
        <v>1106</v>
      </c>
    </row>
    <row r="17753" ht="15.75" customHeight="1">
      <c r="E17753" s="1" t="s">
        <v>1106</v>
      </c>
    </row>
    <row r="17754" ht="15.75" customHeight="1">
      <c r="E17754" s="1" t="s">
        <v>1106</v>
      </c>
    </row>
    <row r="17755" ht="15.75" customHeight="1">
      <c r="E17755" s="1" t="s">
        <v>1106</v>
      </c>
    </row>
    <row r="17756" ht="15.75" customHeight="1">
      <c r="E17756" s="1" t="s">
        <v>1106</v>
      </c>
    </row>
    <row r="17757" ht="15.75" customHeight="1">
      <c r="E17757" s="1" t="s">
        <v>1106</v>
      </c>
    </row>
    <row r="17758" ht="15.75" customHeight="1">
      <c r="E17758" s="1" t="s">
        <v>1106</v>
      </c>
    </row>
    <row r="17759" ht="15.75" customHeight="1">
      <c r="E17759" s="1" t="s">
        <v>1106</v>
      </c>
    </row>
    <row r="17760" ht="15.75" customHeight="1">
      <c r="E17760" s="1" t="s">
        <v>1106</v>
      </c>
    </row>
    <row r="17761" ht="15.75" customHeight="1">
      <c r="E17761" s="1" t="s">
        <v>1106</v>
      </c>
    </row>
    <row r="17762" ht="15.75" customHeight="1">
      <c r="E17762" s="1" t="s">
        <v>1106</v>
      </c>
    </row>
    <row r="17763" ht="15.75" customHeight="1">
      <c r="E17763" s="1" t="s">
        <v>1106</v>
      </c>
    </row>
    <row r="17764" ht="15.75" customHeight="1">
      <c r="E17764" s="1" t="s">
        <v>1106</v>
      </c>
    </row>
    <row r="17765" ht="15.75" customHeight="1">
      <c r="E17765" s="1" t="s">
        <v>1106</v>
      </c>
    </row>
    <row r="17766" ht="15.75" customHeight="1">
      <c r="E17766" s="1" t="s">
        <v>1106</v>
      </c>
    </row>
    <row r="17767" ht="15.75" customHeight="1">
      <c r="E17767" s="1" t="s">
        <v>1106</v>
      </c>
    </row>
    <row r="17768" ht="15.75" customHeight="1">
      <c r="E17768" s="1" t="s">
        <v>1106</v>
      </c>
    </row>
    <row r="17769" ht="15.75" customHeight="1">
      <c r="E17769" s="1" t="s">
        <v>1106</v>
      </c>
    </row>
    <row r="17770" ht="15.75" customHeight="1">
      <c r="E17770" s="1" t="s">
        <v>1106</v>
      </c>
    </row>
    <row r="17771" ht="15.75" customHeight="1">
      <c r="E17771" s="1" t="s">
        <v>1106</v>
      </c>
    </row>
    <row r="17772" ht="15.75" customHeight="1">
      <c r="E17772" s="1" t="s">
        <v>1106</v>
      </c>
    </row>
    <row r="17773" ht="15.75" customHeight="1">
      <c r="E17773" s="1" t="s">
        <v>1106</v>
      </c>
    </row>
    <row r="17774" ht="15.75" customHeight="1">
      <c r="E17774" s="1" t="s">
        <v>1106</v>
      </c>
    </row>
    <row r="17775" ht="15.75" customHeight="1">
      <c r="E17775" s="1" t="s">
        <v>1106</v>
      </c>
    </row>
    <row r="17776" ht="15.75" customHeight="1">
      <c r="E17776" s="1" t="s">
        <v>1106</v>
      </c>
    </row>
    <row r="17777" ht="15.75" customHeight="1">
      <c r="E17777" s="1" t="s">
        <v>1106</v>
      </c>
    </row>
    <row r="17778" ht="15.75" customHeight="1">
      <c r="E17778" s="1" t="s">
        <v>1106</v>
      </c>
    </row>
    <row r="17779" ht="15.75" customHeight="1">
      <c r="E17779" s="1" t="s">
        <v>1106</v>
      </c>
    </row>
    <row r="17780" ht="15.75" customHeight="1">
      <c r="E17780" s="1" t="s">
        <v>1106</v>
      </c>
    </row>
    <row r="17781" ht="15.75" customHeight="1">
      <c r="E17781" s="1" t="s">
        <v>1106</v>
      </c>
    </row>
    <row r="17782" ht="15.75" customHeight="1">
      <c r="E17782" s="1" t="s">
        <v>1106</v>
      </c>
    </row>
    <row r="17783" ht="15.75" customHeight="1">
      <c r="E17783" s="1" t="s">
        <v>1106</v>
      </c>
    </row>
    <row r="17784" ht="15.75" customHeight="1">
      <c r="E17784" s="1" t="s">
        <v>1106</v>
      </c>
    </row>
    <row r="17785" ht="15.75" customHeight="1">
      <c r="E17785" s="1" t="s">
        <v>1106</v>
      </c>
    </row>
    <row r="17786" ht="15.75" customHeight="1">
      <c r="E17786" s="1" t="s">
        <v>1106</v>
      </c>
    </row>
    <row r="17787" ht="15.75" customHeight="1">
      <c r="E17787" s="1" t="s">
        <v>1106</v>
      </c>
    </row>
    <row r="17788" ht="15.75" customHeight="1">
      <c r="E17788" s="1" t="s">
        <v>1106</v>
      </c>
    </row>
    <row r="17789" ht="15.75" customHeight="1">
      <c r="E17789" s="1" t="s">
        <v>1106</v>
      </c>
    </row>
    <row r="17790" ht="15.75" customHeight="1">
      <c r="E17790" s="1" t="s">
        <v>1106</v>
      </c>
    </row>
    <row r="17791" ht="15.75" customHeight="1">
      <c r="E17791" s="1" t="s">
        <v>1106</v>
      </c>
    </row>
    <row r="17792" ht="15.75" customHeight="1">
      <c r="E17792" s="1" t="s">
        <v>1106</v>
      </c>
    </row>
    <row r="17793" ht="15.75" customHeight="1">
      <c r="E17793" s="1" t="s">
        <v>1106</v>
      </c>
    </row>
    <row r="17794" ht="15.75" customHeight="1">
      <c r="E17794" s="1" t="s">
        <v>1106</v>
      </c>
    </row>
    <row r="17795" ht="15.75" customHeight="1">
      <c r="E17795" s="1" t="s">
        <v>1106</v>
      </c>
    </row>
    <row r="17796" ht="15.75" customHeight="1">
      <c r="E17796" s="1" t="s">
        <v>1106</v>
      </c>
    </row>
    <row r="17797" ht="15.75" customHeight="1">
      <c r="E17797" s="1" t="s">
        <v>1106</v>
      </c>
    </row>
    <row r="17798" ht="15.75" customHeight="1">
      <c r="E17798" s="1" t="s">
        <v>1106</v>
      </c>
    </row>
    <row r="17799" ht="15.75" customHeight="1">
      <c r="E17799" s="1" t="s">
        <v>1106</v>
      </c>
    </row>
    <row r="17800" ht="15.75" customHeight="1">
      <c r="E17800" s="1" t="s">
        <v>1106</v>
      </c>
    </row>
    <row r="17801" ht="15.75" customHeight="1">
      <c r="E17801" s="1" t="s">
        <v>1106</v>
      </c>
    </row>
    <row r="17802" ht="15.75" customHeight="1">
      <c r="E17802" s="1" t="s">
        <v>1106</v>
      </c>
    </row>
    <row r="17803" ht="15.75" customHeight="1">
      <c r="E17803" s="1" t="s">
        <v>1106</v>
      </c>
    </row>
    <row r="17804" ht="15.75" customHeight="1">
      <c r="E17804" s="1" t="s">
        <v>1106</v>
      </c>
    </row>
    <row r="17805" ht="15.75" customHeight="1">
      <c r="E17805" s="1" t="s">
        <v>1106</v>
      </c>
    </row>
    <row r="17806" ht="15.75" customHeight="1">
      <c r="E17806" s="1" t="s">
        <v>1106</v>
      </c>
    </row>
    <row r="17807" ht="15.75" customHeight="1">
      <c r="E17807" s="1" t="s">
        <v>1106</v>
      </c>
    </row>
    <row r="17808" ht="15.75" customHeight="1">
      <c r="E17808" s="1" t="s">
        <v>1106</v>
      </c>
    </row>
    <row r="17809" ht="15.75" customHeight="1">
      <c r="E17809" s="1" t="s">
        <v>1106</v>
      </c>
    </row>
    <row r="17810" ht="15.75" customHeight="1">
      <c r="E17810" s="1" t="s">
        <v>1106</v>
      </c>
    </row>
    <row r="17811" ht="15.75" customHeight="1">
      <c r="E17811" s="1" t="s">
        <v>1106</v>
      </c>
    </row>
    <row r="17812" ht="15.75" customHeight="1">
      <c r="E17812" s="1" t="s">
        <v>1106</v>
      </c>
    </row>
    <row r="17813" ht="15.75" customHeight="1">
      <c r="E17813" s="1" t="s">
        <v>1106</v>
      </c>
    </row>
    <row r="17814" ht="15.75" customHeight="1">
      <c r="E17814" s="1" t="s">
        <v>1106</v>
      </c>
    </row>
    <row r="17815" ht="15.75" customHeight="1">
      <c r="E17815" s="1" t="s">
        <v>1106</v>
      </c>
    </row>
    <row r="17816" ht="15.75" customHeight="1">
      <c r="E17816" s="1" t="s">
        <v>1106</v>
      </c>
    </row>
    <row r="17817" ht="15.75" customHeight="1">
      <c r="E17817" s="1" t="s">
        <v>1106</v>
      </c>
    </row>
    <row r="17818" ht="15.75" customHeight="1">
      <c r="E17818" s="1" t="s">
        <v>1106</v>
      </c>
    </row>
    <row r="17819" ht="15.75" customHeight="1">
      <c r="E17819" s="1" t="s">
        <v>1106</v>
      </c>
    </row>
    <row r="17820" ht="15.75" customHeight="1">
      <c r="E17820" s="1" t="s">
        <v>1106</v>
      </c>
    </row>
    <row r="17821" ht="15.75" customHeight="1">
      <c r="E17821" s="1" t="s">
        <v>1106</v>
      </c>
    </row>
    <row r="17822" ht="15.75" customHeight="1">
      <c r="E17822" s="1" t="s">
        <v>1106</v>
      </c>
    </row>
    <row r="17823" ht="15.75" customHeight="1">
      <c r="E17823" s="1" t="s">
        <v>1106</v>
      </c>
    </row>
    <row r="17824" ht="15.75" customHeight="1">
      <c r="E17824" s="1" t="s">
        <v>1106</v>
      </c>
    </row>
    <row r="17825" ht="15.75" customHeight="1">
      <c r="E17825" s="1" t="s">
        <v>1106</v>
      </c>
    </row>
    <row r="17826" ht="15.75" customHeight="1">
      <c r="E17826" s="1" t="s">
        <v>1106</v>
      </c>
    </row>
    <row r="17827" ht="15.75" customHeight="1">
      <c r="E17827" s="1" t="s">
        <v>1106</v>
      </c>
    </row>
    <row r="17828" ht="15.75" customHeight="1">
      <c r="E17828" s="1" t="s">
        <v>1106</v>
      </c>
    </row>
    <row r="17829" ht="15.75" customHeight="1">
      <c r="E17829" s="1" t="s">
        <v>1106</v>
      </c>
    </row>
    <row r="17830" ht="15.75" customHeight="1">
      <c r="E17830" s="1" t="s">
        <v>1106</v>
      </c>
    </row>
    <row r="17831" ht="15.75" customHeight="1">
      <c r="E17831" s="1" t="s">
        <v>1106</v>
      </c>
    </row>
    <row r="17832" ht="15.75" customHeight="1">
      <c r="E17832" s="1" t="s">
        <v>1106</v>
      </c>
    </row>
    <row r="17833" ht="15.75" customHeight="1">
      <c r="E17833" s="1" t="s">
        <v>1106</v>
      </c>
    </row>
    <row r="17834" ht="15.75" customHeight="1">
      <c r="E17834" s="1" t="s">
        <v>1106</v>
      </c>
    </row>
    <row r="17835" ht="15.75" customHeight="1">
      <c r="E17835" s="1" t="s">
        <v>1106</v>
      </c>
    </row>
    <row r="17836" ht="15.75" customHeight="1">
      <c r="E17836" s="1" t="s">
        <v>1106</v>
      </c>
    </row>
    <row r="17837" ht="15.75" customHeight="1">
      <c r="E17837" s="1" t="s">
        <v>1106</v>
      </c>
    </row>
    <row r="17838" ht="15.75" customHeight="1">
      <c r="E17838" s="1" t="s">
        <v>1106</v>
      </c>
    </row>
    <row r="17839" ht="15.75" customHeight="1">
      <c r="E17839" s="1" t="s">
        <v>1106</v>
      </c>
    </row>
    <row r="17840" ht="15.75" customHeight="1">
      <c r="E17840" s="1" t="s">
        <v>1106</v>
      </c>
    </row>
    <row r="17841" ht="15.75" customHeight="1">
      <c r="E17841" s="1" t="s">
        <v>1106</v>
      </c>
    </row>
    <row r="17842" ht="15.75" customHeight="1">
      <c r="E17842" s="1" t="s">
        <v>1106</v>
      </c>
    </row>
    <row r="17843" ht="15.75" customHeight="1">
      <c r="E17843" s="1" t="s">
        <v>1106</v>
      </c>
    </row>
    <row r="17844" ht="15.75" customHeight="1">
      <c r="E17844" s="1" t="s">
        <v>1106</v>
      </c>
    </row>
    <row r="17845" ht="15.75" customHeight="1">
      <c r="E17845" s="1" t="s">
        <v>1106</v>
      </c>
    </row>
    <row r="17846" ht="15.75" customHeight="1">
      <c r="E17846" s="1" t="s">
        <v>1106</v>
      </c>
    </row>
    <row r="17847" ht="15.75" customHeight="1">
      <c r="E17847" s="1" t="s">
        <v>1106</v>
      </c>
    </row>
    <row r="17848" ht="15.75" customHeight="1">
      <c r="E17848" s="1" t="s">
        <v>1106</v>
      </c>
    </row>
    <row r="17849" ht="15.75" customHeight="1">
      <c r="E17849" s="1" t="s">
        <v>1106</v>
      </c>
    </row>
    <row r="17850" ht="15.75" customHeight="1">
      <c r="E17850" s="1" t="s">
        <v>1106</v>
      </c>
    </row>
    <row r="17851" ht="15.75" customHeight="1">
      <c r="E17851" s="1" t="s">
        <v>1106</v>
      </c>
    </row>
    <row r="17852" ht="15.75" customHeight="1">
      <c r="E17852" s="1" t="s">
        <v>1106</v>
      </c>
    </row>
    <row r="17853" ht="15.75" customHeight="1">
      <c r="E17853" s="1" t="s">
        <v>1106</v>
      </c>
    </row>
    <row r="17854" ht="15.75" customHeight="1">
      <c r="E17854" s="1" t="s">
        <v>1106</v>
      </c>
    </row>
    <row r="17855" ht="15.75" customHeight="1">
      <c r="E17855" s="1" t="s">
        <v>1106</v>
      </c>
    </row>
    <row r="17856" ht="15.75" customHeight="1">
      <c r="E17856" s="1" t="s">
        <v>1106</v>
      </c>
    </row>
    <row r="17857" ht="15.75" customHeight="1">
      <c r="E17857" s="1" t="s">
        <v>1106</v>
      </c>
    </row>
    <row r="17858" ht="15.75" customHeight="1">
      <c r="E17858" s="1" t="s">
        <v>1106</v>
      </c>
    </row>
    <row r="17859" ht="15.75" customHeight="1">
      <c r="E17859" s="1" t="s">
        <v>1106</v>
      </c>
    </row>
    <row r="17860" ht="15.75" customHeight="1">
      <c r="E17860" s="1" t="s">
        <v>1106</v>
      </c>
    </row>
    <row r="17861" ht="15.75" customHeight="1">
      <c r="E17861" s="1" t="s">
        <v>1106</v>
      </c>
    </row>
    <row r="17862" ht="15.75" customHeight="1">
      <c r="E17862" s="1" t="s">
        <v>1106</v>
      </c>
    </row>
    <row r="17863" ht="15.75" customHeight="1">
      <c r="E17863" s="1" t="s">
        <v>1106</v>
      </c>
    </row>
    <row r="17864" ht="15.75" customHeight="1">
      <c r="E17864" s="1" t="s">
        <v>1106</v>
      </c>
    </row>
    <row r="17865" ht="15.75" customHeight="1">
      <c r="E17865" s="1" t="s">
        <v>1106</v>
      </c>
    </row>
    <row r="17866" ht="15.75" customHeight="1">
      <c r="E17866" s="1" t="s">
        <v>1106</v>
      </c>
    </row>
    <row r="17867" ht="15.75" customHeight="1">
      <c r="E17867" s="1" t="s">
        <v>1106</v>
      </c>
    </row>
    <row r="17868" ht="15.75" customHeight="1">
      <c r="E17868" s="1" t="s">
        <v>1106</v>
      </c>
    </row>
    <row r="17869" ht="15.75" customHeight="1">
      <c r="E17869" s="1" t="s">
        <v>1106</v>
      </c>
    </row>
    <row r="17870" ht="15.75" customHeight="1">
      <c r="E17870" s="1" t="s">
        <v>1106</v>
      </c>
    </row>
    <row r="17871" ht="15.75" customHeight="1">
      <c r="E17871" s="1" t="s">
        <v>1106</v>
      </c>
    </row>
    <row r="17872" ht="15.75" customHeight="1">
      <c r="E17872" s="1" t="s">
        <v>1106</v>
      </c>
    </row>
    <row r="17873" ht="15.75" customHeight="1">
      <c r="E17873" s="1" t="s">
        <v>1106</v>
      </c>
    </row>
    <row r="17874" ht="15.75" customHeight="1">
      <c r="E17874" s="1" t="s">
        <v>1106</v>
      </c>
    </row>
    <row r="17875" ht="15.75" customHeight="1">
      <c r="E17875" s="1" t="s">
        <v>1106</v>
      </c>
    </row>
    <row r="17876" ht="15.75" customHeight="1">
      <c r="E17876" s="1" t="s">
        <v>1106</v>
      </c>
    </row>
    <row r="17877" ht="15.75" customHeight="1">
      <c r="E17877" s="1" t="s">
        <v>1106</v>
      </c>
    </row>
    <row r="17878" ht="15.75" customHeight="1">
      <c r="E17878" s="1" t="s">
        <v>1106</v>
      </c>
    </row>
    <row r="17879" ht="15.75" customHeight="1">
      <c r="E17879" s="1" t="s">
        <v>1106</v>
      </c>
    </row>
    <row r="17880" ht="15.75" customHeight="1">
      <c r="E17880" s="1" t="s">
        <v>1106</v>
      </c>
    </row>
    <row r="17881" ht="15.75" customHeight="1">
      <c r="E17881" s="1" t="s">
        <v>1106</v>
      </c>
    </row>
    <row r="17882" ht="15.75" customHeight="1">
      <c r="E17882" s="1" t="s">
        <v>1106</v>
      </c>
    </row>
    <row r="17883" ht="15.75" customHeight="1">
      <c r="E17883" s="1" t="s">
        <v>1106</v>
      </c>
    </row>
    <row r="17884" ht="15.75" customHeight="1">
      <c r="E17884" s="1" t="s">
        <v>1106</v>
      </c>
    </row>
    <row r="17885" ht="15.75" customHeight="1">
      <c r="E17885" s="1" t="s">
        <v>1106</v>
      </c>
    </row>
    <row r="17886" ht="15.75" customHeight="1">
      <c r="E17886" s="1" t="s">
        <v>1106</v>
      </c>
    </row>
    <row r="17887" ht="15.75" customHeight="1">
      <c r="E17887" s="1" t="s">
        <v>1106</v>
      </c>
    </row>
    <row r="17888" ht="15.75" customHeight="1">
      <c r="E17888" s="1" t="s">
        <v>1106</v>
      </c>
    </row>
    <row r="17889" ht="15.75" customHeight="1">
      <c r="E17889" s="1" t="s">
        <v>1106</v>
      </c>
    </row>
    <row r="17890" ht="15.75" customHeight="1">
      <c r="E17890" s="1" t="s">
        <v>1106</v>
      </c>
    </row>
    <row r="17891" ht="15.75" customHeight="1">
      <c r="E17891" s="1" t="s">
        <v>1106</v>
      </c>
    </row>
    <row r="17892" ht="15.75" customHeight="1">
      <c r="E17892" s="1" t="s">
        <v>1106</v>
      </c>
    </row>
    <row r="17893" ht="15.75" customHeight="1">
      <c r="E17893" s="1" t="s">
        <v>1106</v>
      </c>
    </row>
    <row r="17894" ht="15.75" customHeight="1">
      <c r="E17894" s="1" t="s">
        <v>1106</v>
      </c>
    </row>
    <row r="17895" ht="15.75" customHeight="1">
      <c r="E17895" s="1" t="s">
        <v>1106</v>
      </c>
    </row>
    <row r="17896" ht="15.75" customHeight="1">
      <c r="E17896" s="1" t="s">
        <v>1106</v>
      </c>
    </row>
    <row r="17897" ht="15.75" customHeight="1">
      <c r="E17897" s="1" t="s">
        <v>1106</v>
      </c>
    </row>
    <row r="17898" ht="15.75" customHeight="1">
      <c r="E17898" s="1" t="s">
        <v>1106</v>
      </c>
    </row>
    <row r="17899" ht="15.75" customHeight="1">
      <c r="E17899" s="1" t="s">
        <v>1106</v>
      </c>
    </row>
    <row r="17900" ht="15.75" customHeight="1">
      <c r="E17900" s="1" t="s">
        <v>1106</v>
      </c>
    </row>
    <row r="17901" ht="15.75" customHeight="1">
      <c r="E17901" s="1" t="s">
        <v>1106</v>
      </c>
    </row>
    <row r="17902" ht="15.75" customHeight="1">
      <c r="E17902" s="1" t="s">
        <v>1106</v>
      </c>
    </row>
    <row r="17903" ht="15.75" customHeight="1">
      <c r="E17903" s="1" t="s">
        <v>1106</v>
      </c>
    </row>
    <row r="17904" ht="15.75" customHeight="1">
      <c r="E17904" s="1" t="s">
        <v>1106</v>
      </c>
    </row>
    <row r="17905" ht="15.75" customHeight="1">
      <c r="E17905" s="1" t="s">
        <v>1106</v>
      </c>
    </row>
    <row r="17906" ht="15.75" customHeight="1">
      <c r="E17906" s="1" t="s">
        <v>1106</v>
      </c>
    </row>
    <row r="17907" ht="15.75" customHeight="1">
      <c r="E17907" s="1" t="s">
        <v>1106</v>
      </c>
    </row>
    <row r="17908" ht="15.75" customHeight="1">
      <c r="E17908" s="1" t="s">
        <v>1106</v>
      </c>
    </row>
    <row r="17909" ht="15.75" customHeight="1">
      <c r="E17909" s="1" t="s">
        <v>1106</v>
      </c>
    </row>
    <row r="17910" ht="15.75" customHeight="1">
      <c r="E17910" s="1" t="s">
        <v>1106</v>
      </c>
    </row>
    <row r="17911" ht="15.75" customHeight="1">
      <c r="E17911" s="1" t="s">
        <v>1106</v>
      </c>
    </row>
    <row r="17912" ht="15.75" customHeight="1">
      <c r="E17912" s="1" t="s">
        <v>1106</v>
      </c>
    </row>
    <row r="17913" ht="15.75" customHeight="1">
      <c r="E17913" s="1" t="s">
        <v>1106</v>
      </c>
    </row>
    <row r="17914" ht="15.75" customHeight="1">
      <c r="E17914" s="1" t="s">
        <v>1106</v>
      </c>
    </row>
    <row r="17915" ht="15.75" customHeight="1">
      <c r="E17915" s="1" t="s">
        <v>1106</v>
      </c>
    </row>
    <row r="17916" ht="15.75" customHeight="1">
      <c r="E17916" s="1" t="s">
        <v>1106</v>
      </c>
    </row>
    <row r="17917" ht="15.75" customHeight="1">
      <c r="E17917" s="1" t="s">
        <v>1106</v>
      </c>
    </row>
    <row r="17918" ht="15.75" customHeight="1">
      <c r="E17918" s="1" t="s">
        <v>1106</v>
      </c>
    </row>
    <row r="17919" ht="15.75" customHeight="1">
      <c r="E17919" s="1" t="s">
        <v>1106</v>
      </c>
    </row>
    <row r="17920" ht="15.75" customHeight="1">
      <c r="E17920" s="1" t="s">
        <v>1106</v>
      </c>
    </row>
    <row r="17921" ht="15.75" customHeight="1">
      <c r="E17921" s="1" t="s">
        <v>1106</v>
      </c>
    </row>
    <row r="17922" ht="15.75" customHeight="1">
      <c r="E17922" s="1" t="s">
        <v>1106</v>
      </c>
    </row>
    <row r="17923" ht="15.75" customHeight="1">
      <c r="E17923" s="1" t="s">
        <v>1106</v>
      </c>
    </row>
    <row r="17924" ht="15.75" customHeight="1">
      <c r="E17924" s="1" t="s">
        <v>1106</v>
      </c>
    </row>
    <row r="17925" ht="15.75" customHeight="1">
      <c r="E17925" s="1" t="s">
        <v>1106</v>
      </c>
    </row>
    <row r="17926" ht="15.75" customHeight="1">
      <c r="E17926" s="1" t="s">
        <v>1106</v>
      </c>
    </row>
    <row r="17927" ht="15.75" customHeight="1">
      <c r="E17927" s="1" t="s">
        <v>1106</v>
      </c>
    </row>
    <row r="17928" ht="15.75" customHeight="1">
      <c r="E17928" s="1" t="s">
        <v>1106</v>
      </c>
    </row>
    <row r="17929" ht="15.75" customHeight="1">
      <c r="E17929" s="1" t="s">
        <v>1106</v>
      </c>
    </row>
    <row r="17930" ht="15.75" customHeight="1">
      <c r="E17930" s="1" t="s">
        <v>1106</v>
      </c>
    </row>
    <row r="17931" ht="15.75" customHeight="1">
      <c r="E17931" s="1" t="s">
        <v>1106</v>
      </c>
    </row>
    <row r="17932" ht="15.75" customHeight="1">
      <c r="E17932" s="1" t="s">
        <v>1106</v>
      </c>
    </row>
    <row r="17933" ht="15.75" customHeight="1">
      <c r="E17933" s="1" t="s">
        <v>1106</v>
      </c>
    </row>
    <row r="17934" ht="15.75" customHeight="1">
      <c r="E17934" s="1" t="s">
        <v>1106</v>
      </c>
    </row>
    <row r="17935" ht="15.75" customHeight="1">
      <c r="E17935" s="1" t="s">
        <v>1106</v>
      </c>
    </row>
    <row r="17936" ht="15.75" customHeight="1">
      <c r="E17936" s="1" t="s">
        <v>1106</v>
      </c>
    </row>
    <row r="17937" ht="15.75" customHeight="1">
      <c r="E17937" s="1" t="s">
        <v>1106</v>
      </c>
    </row>
    <row r="17938" ht="15.75" customHeight="1">
      <c r="E17938" s="1" t="s">
        <v>1106</v>
      </c>
    </row>
    <row r="17939" ht="15.75" customHeight="1">
      <c r="E17939" s="1" t="s">
        <v>1106</v>
      </c>
    </row>
    <row r="17940" ht="15.75" customHeight="1">
      <c r="E17940" s="1" t="s">
        <v>1106</v>
      </c>
    </row>
    <row r="17941" ht="15.75" customHeight="1">
      <c r="E17941" s="1" t="s">
        <v>1106</v>
      </c>
    </row>
    <row r="17942" ht="15.75" customHeight="1">
      <c r="E17942" s="1" t="s">
        <v>1106</v>
      </c>
    </row>
    <row r="17943" ht="15.75" customHeight="1">
      <c r="E17943" s="1" t="s">
        <v>1106</v>
      </c>
    </row>
    <row r="17944" ht="15.75" customHeight="1">
      <c r="E17944" s="1" t="s">
        <v>1106</v>
      </c>
    </row>
    <row r="17945" ht="15.75" customHeight="1">
      <c r="E17945" s="1" t="s">
        <v>1106</v>
      </c>
    </row>
    <row r="17946" ht="15.75" customHeight="1">
      <c r="E17946" s="1" t="s">
        <v>1106</v>
      </c>
    </row>
    <row r="17947" ht="15.75" customHeight="1">
      <c r="E17947" s="1" t="s">
        <v>1106</v>
      </c>
    </row>
    <row r="17948" ht="15.75" customHeight="1">
      <c r="E17948" s="1" t="s">
        <v>1106</v>
      </c>
    </row>
    <row r="17949" ht="15.75" customHeight="1">
      <c r="E17949" s="1" t="s">
        <v>1106</v>
      </c>
    </row>
    <row r="17950" ht="15.75" customHeight="1">
      <c r="E17950" s="1" t="s">
        <v>1106</v>
      </c>
    </row>
    <row r="17951" ht="15.75" customHeight="1">
      <c r="E17951" s="1" t="s">
        <v>1106</v>
      </c>
    </row>
    <row r="17952" ht="15.75" customHeight="1">
      <c r="E17952" s="1" t="s">
        <v>1106</v>
      </c>
    </row>
    <row r="17953" ht="15.75" customHeight="1">
      <c r="E17953" s="1" t="s">
        <v>1106</v>
      </c>
    </row>
    <row r="17954" ht="15.75" customHeight="1">
      <c r="E17954" s="1" t="s">
        <v>1106</v>
      </c>
    </row>
    <row r="17955" ht="15.75" customHeight="1">
      <c r="E17955" s="1" t="s">
        <v>1106</v>
      </c>
    </row>
    <row r="17956" ht="15.75" customHeight="1">
      <c r="E17956" s="1" t="s">
        <v>1106</v>
      </c>
    </row>
    <row r="17957" ht="15.75" customHeight="1">
      <c r="E17957" s="1" t="s">
        <v>1106</v>
      </c>
    </row>
    <row r="17958" ht="15.75" customHeight="1">
      <c r="E17958" s="1" t="s">
        <v>1106</v>
      </c>
    </row>
    <row r="17959" ht="15.75" customHeight="1">
      <c r="E17959" s="1" t="s">
        <v>1106</v>
      </c>
    </row>
    <row r="17960" ht="15.75" customHeight="1">
      <c r="E17960" s="1" t="s">
        <v>1106</v>
      </c>
    </row>
    <row r="17961" ht="15.75" customHeight="1">
      <c r="E17961" s="1" t="s">
        <v>1106</v>
      </c>
    </row>
    <row r="17962" ht="15.75" customHeight="1">
      <c r="E17962" s="1" t="s">
        <v>1106</v>
      </c>
    </row>
    <row r="17963" ht="15.75" customHeight="1">
      <c r="E17963" s="1" t="s">
        <v>1106</v>
      </c>
    </row>
    <row r="17964" ht="15.75" customHeight="1">
      <c r="E17964" s="1" t="s">
        <v>1106</v>
      </c>
    </row>
    <row r="17965" ht="15.75" customHeight="1">
      <c r="E17965" s="1" t="s">
        <v>1106</v>
      </c>
    </row>
    <row r="17966" ht="15.75" customHeight="1">
      <c r="E17966" s="1" t="s">
        <v>1106</v>
      </c>
    </row>
    <row r="17967" ht="15.75" customHeight="1">
      <c r="E17967" s="1" t="s">
        <v>1106</v>
      </c>
    </row>
    <row r="17968" ht="15.75" customHeight="1">
      <c r="E17968" s="1" t="s">
        <v>1106</v>
      </c>
    </row>
    <row r="17969" ht="15.75" customHeight="1">
      <c r="E17969" s="1" t="s">
        <v>1106</v>
      </c>
    </row>
    <row r="17970" ht="15.75" customHeight="1">
      <c r="E17970" s="1" t="s">
        <v>1106</v>
      </c>
    </row>
    <row r="17971" ht="15.75" customHeight="1">
      <c r="E17971" s="1" t="s">
        <v>1106</v>
      </c>
    </row>
    <row r="17972" ht="15.75" customHeight="1">
      <c r="E17972" s="1" t="s">
        <v>1106</v>
      </c>
    </row>
    <row r="17973" ht="15.75" customHeight="1">
      <c r="E17973" s="1" t="s">
        <v>1106</v>
      </c>
    </row>
    <row r="17974" ht="15.75" customHeight="1">
      <c r="E17974" s="1" t="s">
        <v>1106</v>
      </c>
    </row>
    <row r="17975" ht="15.75" customHeight="1">
      <c r="E17975" s="1" t="s">
        <v>1106</v>
      </c>
    </row>
    <row r="17976" ht="15.75" customHeight="1">
      <c r="E17976" s="1" t="s">
        <v>1106</v>
      </c>
    </row>
    <row r="17977" ht="15.75" customHeight="1">
      <c r="E17977" s="1" t="s">
        <v>1106</v>
      </c>
    </row>
    <row r="17978" ht="15.75" customHeight="1">
      <c r="E17978" s="1" t="s">
        <v>1106</v>
      </c>
    </row>
    <row r="17979" ht="15.75" customHeight="1">
      <c r="E17979" s="1" t="s">
        <v>1106</v>
      </c>
    </row>
    <row r="17980" ht="15.75" customHeight="1">
      <c r="E17980" s="1" t="s">
        <v>1106</v>
      </c>
    </row>
    <row r="17981" ht="15.75" customHeight="1">
      <c r="E17981" s="1" t="s">
        <v>1106</v>
      </c>
    </row>
    <row r="17982" ht="15.75" customHeight="1">
      <c r="E17982" s="1" t="s">
        <v>1106</v>
      </c>
    </row>
    <row r="17983" ht="15.75" customHeight="1">
      <c r="E17983" s="1" t="s">
        <v>1106</v>
      </c>
    </row>
    <row r="17984" ht="15.75" customHeight="1">
      <c r="E17984" s="1" t="s">
        <v>1106</v>
      </c>
    </row>
    <row r="17985" ht="15.75" customHeight="1">
      <c r="E17985" s="1" t="s">
        <v>1106</v>
      </c>
    </row>
    <row r="17986" ht="15.75" customHeight="1">
      <c r="E17986" s="1" t="s">
        <v>1106</v>
      </c>
    </row>
    <row r="17987" ht="15.75" customHeight="1">
      <c r="E17987" s="1" t="s">
        <v>1106</v>
      </c>
    </row>
    <row r="17988" ht="15.75" customHeight="1">
      <c r="E17988" s="1" t="s">
        <v>1106</v>
      </c>
    </row>
    <row r="17989" ht="15.75" customHeight="1">
      <c r="E17989" s="1" t="s">
        <v>1106</v>
      </c>
    </row>
    <row r="17990" ht="15.75" customHeight="1">
      <c r="E17990" s="1" t="s">
        <v>1106</v>
      </c>
    </row>
    <row r="17991" ht="15.75" customHeight="1">
      <c r="E17991" s="1" t="s">
        <v>1106</v>
      </c>
    </row>
    <row r="17992" ht="15.75" customHeight="1">
      <c r="E17992" s="1" t="s">
        <v>1106</v>
      </c>
    </row>
    <row r="17993" ht="15.75" customHeight="1">
      <c r="E17993" s="1" t="s">
        <v>1106</v>
      </c>
    </row>
    <row r="17994" ht="15.75" customHeight="1">
      <c r="E17994" s="1" t="s">
        <v>1106</v>
      </c>
    </row>
    <row r="17995" ht="15.75" customHeight="1">
      <c r="E17995" s="1" t="s">
        <v>1106</v>
      </c>
    </row>
    <row r="17996" ht="15.75" customHeight="1">
      <c r="E17996" s="1" t="s">
        <v>1106</v>
      </c>
    </row>
    <row r="17997" ht="15.75" customHeight="1">
      <c r="E17997" s="1" t="s">
        <v>1106</v>
      </c>
    </row>
    <row r="17998" ht="15.75" customHeight="1">
      <c r="E17998" s="1" t="s">
        <v>1106</v>
      </c>
    </row>
    <row r="17999" ht="15.75" customHeight="1">
      <c r="E17999" s="1" t="s">
        <v>1106</v>
      </c>
    </row>
    <row r="18000" ht="15.75" customHeight="1">
      <c r="E18000" s="1" t="s">
        <v>1106</v>
      </c>
    </row>
    <row r="18001" ht="15.75" customHeight="1">
      <c r="E18001" s="1" t="s">
        <v>1106</v>
      </c>
    </row>
    <row r="18002" ht="15.75" customHeight="1">
      <c r="E18002" s="1" t="s">
        <v>1106</v>
      </c>
    </row>
    <row r="18003" ht="15.75" customHeight="1">
      <c r="E18003" s="1" t="s">
        <v>1106</v>
      </c>
    </row>
    <row r="18004" ht="15.75" customHeight="1">
      <c r="E18004" s="1" t="s">
        <v>1106</v>
      </c>
    </row>
    <row r="18005" ht="15.75" customHeight="1">
      <c r="E18005" s="1" t="s">
        <v>1106</v>
      </c>
    </row>
    <row r="18006" ht="15.75" customHeight="1">
      <c r="E18006" s="1" t="s">
        <v>1106</v>
      </c>
    </row>
    <row r="18007" ht="15.75" customHeight="1">
      <c r="E18007" s="1" t="s">
        <v>1106</v>
      </c>
    </row>
    <row r="18008" ht="15.75" customHeight="1">
      <c r="E18008" s="1" t="s">
        <v>1106</v>
      </c>
    </row>
    <row r="18009" ht="15.75" customHeight="1">
      <c r="E18009" s="1" t="s">
        <v>1106</v>
      </c>
    </row>
    <row r="18010" ht="15.75" customHeight="1">
      <c r="E18010" s="1" t="s">
        <v>1106</v>
      </c>
    </row>
    <row r="18011" ht="15.75" customHeight="1">
      <c r="E18011" s="1" t="s">
        <v>1106</v>
      </c>
    </row>
    <row r="18012" ht="15.75" customHeight="1">
      <c r="E18012" s="1" t="s">
        <v>1106</v>
      </c>
    </row>
    <row r="18013" ht="15.75" customHeight="1">
      <c r="E18013" s="1" t="s">
        <v>1106</v>
      </c>
    </row>
    <row r="18014" ht="15.75" customHeight="1">
      <c r="E18014" s="1" t="s">
        <v>1106</v>
      </c>
    </row>
    <row r="18015" ht="15.75" customHeight="1">
      <c r="E18015" s="1" t="s">
        <v>1106</v>
      </c>
    </row>
    <row r="18016" ht="15.75" customHeight="1">
      <c r="E18016" s="1" t="s">
        <v>1106</v>
      </c>
    </row>
    <row r="18017" ht="15.75" customHeight="1">
      <c r="E18017" s="1" t="s">
        <v>1106</v>
      </c>
    </row>
    <row r="18018" ht="15.75" customHeight="1">
      <c r="E18018" s="1" t="s">
        <v>1106</v>
      </c>
    </row>
    <row r="18019" ht="15.75" customHeight="1">
      <c r="E18019" s="1" t="s">
        <v>1106</v>
      </c>
    </row>
    <row r="18020" ht="15.75" customHeight="1">
      <c r="E18020" s="1" t="s">
        <v>1106</v>
      </c>
    </row>
    <row r="18021" ht="15.75" customHeight="1">
      <c r="E18021" s="1" t="s">
        <v>1106</v>
      </c>
    </row>
    <row r="18022" ht="15.75" customHeight="1">
      <c r="E18022" s="1" t="s">
        <v>1106</v>
      </c>
    </row>
    <row r="18023" ht="15.75" customHeight="1">
      <c r="E18023" s="1" t="s">
        <v>1106</v>
      </c>
    </row>
    <row r="18024" ht="15.75" customHeight="1">
      <c r="E18024" s="1" t="s">
        <v>1106</v>
      </c>
    </row>
    <row r="18025" ht="15.75" customHeight="1">
      <c r="E18025" s="1" t="s">
        <v>1106</v>
      </c>
    </row>
    <row r="18026" ht="15.75" customHeight="1">
      <c r="E18026" s="1" t="s">
        <v>1106</v>
      </c>
    </row>
    <row r="18027" ht="15.75" customHeight="1">
      <c r="E18027" s="1" t="s">
        <v>1106</v>
      </c>
    </row>
    <row r="18028" ht="15.75" customHeight="1">
      <c r="E18028" s="1" t="s">
        <v>1106</v>
      </c>
    </row>
    <row r="18029" ht="15.75" customHeight="1">
      <c r="E18029" s="1" t="s">
        <v>1106</v>
      </c>
    </row>
    <row r="18030" ht="15.75" customHeight="1">
      <c r="E18030" s="1" t="s">
        <v>1106</v>
      </c>
    </row>
    <row r="18031" ht="15.75" customHeight="1">
      <c r="E18031" s="1" t="s">
        <v>1106</v>
      </c>
    </row>
    <row r="18032" ht="15.75" customHeight="1">
      <c r="E18032" s="1" t="s">
        <v>1106</v>
      </c>
    </row>
    <row r="18033" ht="15.75" customHeight="1">
      <c r="E18033" s="1" t="s">
        <v>1106</v>
      </c>
    </row>
    <row r="18034" ht="15.75" customHeight="1">
      <c r="E18034" s="1" t="s">
        <v>1106</v>
      </c>
    </row>
    <row r="18035" ht="15.75" customHeight="1">
      <c r="E18035" s="1" t="s">
        <v>1106</v>
      </c>
    </row>
    <row r="18036" ht="15.75" customHeight="1">
      <c r="E18036" s="1" t="s">
        <v>1106</v>
      </c>
    </row>
    <row r="18037" ht="15.75" customHeight="1">
      <c r="E18037" s="1" t="s">
        <v>1106</v>
      </c>
    </row>
    <row r="18038" ht="15.75" customHeight="1">
      <c r="E18038" s="1" t="s">
        <v>1106</v>
      </c>
    </row>
    <row r="18039" ht="15.75" customHeight="1">
      <c r="E18039" s="1" t="s">
        <v>1106</v>
      </c>
    </row>
    <row r="18040" ht="15.75" customHeight="1">
      <c r="E18040" s="1" t="s">
        <v>1106</v>
      </c>
    </row>
    <row r="18041" ht="15.75" customHeight="1">
      <c r="E18041" s="1" t="s">
        <v>1106</v>
      </c>
    </row>
    <row r="18042" ht="15.75" customHeight="1">
      <c r="E18042" s="1" t="s">
        <v>1106</v>
      </c>
    </row>
    <row r="18043" ht="15.75" customHeight="1">
      <c r="E18043" s="1" t="s">
        <v>1106</v>
      </c>
    </row>
    <row r="18044" ht="15.75" customHeight="1">
      <c r="E18044" s="1" t="s">
        <v>1106</v>
      </c>
    </row>
    <row r="18045" ht="15.75" customHeight="1">
      <c r="E18045" s="1" t="s">
        <v>1106</v>
      </c>
    </row>
    <row r="18046" ht="15.75" customHeight="1">
      <c r="E18046" s="1" t="s">
        <v>1106</v>
      </c>
    </row>
    <row r="18047" ht="15.75" customHeight="1">
      <c r="E18047" s="1" t="s">
        <v>1106</v>
      </c>
    </row>
    <row r="18048" ht="15.75" customHeight="1">
      <c r="E18048" s="1" t="s">
        <v>1106</v>
      </c>
    </row>
    <row r="18049" ht="15.75" customHeight="1">
      <c r="E18049" s="1" t="s">
        <v>1106</v>
      </c>
    </row>
    <row r="18050" ht="15.75" customHeight="1">
      <c r="E18050" s="1" t="s">
        <v>1106</v>
      </c>
    </row>
    <row r="18051" ht="15.75" customHeight="1">
      <c r="E18051" s="1" t="s">
        <v>1106</v>
      </c>
    </row>
    <row r="18052" ht="15.75" customHeight="1">
      <c r="E18052" s="1" t="s">
        <v>1106</v>
      </c>
    </row>
    <row r="18053" ht="15.75" customHeight="1">
      <c r="E18053" s="1" t="s">
        <v>1106</v>
      </c>
    </row>
    <row r="18054" ht="15.75" customHeight="1">
      <c r="E18054" s="1" t="s">
        <v>1106</v>
      </c>
    </row>
    <row r="18055" ht="15.75" customHeight="1">
      <c r="E18055" s="1" t="s">
        <v>1106</v>
      </c>
    </row>
    <row r="18056" ht="15.75" customHeight="1">
      <c r="E18056" s="1" t="s">
        <v>1106</v>
      </c>
    </row>
    <row r="18057" ht="15.75" customHeight="1">
      <c r="E18057" s="1" t="s">
        <v>1106</v>
      </c>
    </row>
    <row r="18058" ht="15.75" customHeight="1">
      <c r="E18058" s="1" t="s">
        <v>1106</v>
      </c>
    </row>
    <row r="18059" ht="15.75" customHeight="1">
      <c r="E18059" s="1" t="s">
        <v>1106</v>
      </c>
    </row>
    <row r="18060" ht="15.75" customHeight="1">
      <c r="E18060" s="1" t="s">
        <v>1106</v>
      </c>
    </row>
    <row r="18061" ht="15.75" customHeight="1">
      <c r="E18061" s="1" t="s">
        <v>1106</v>
      </c>
    </row>
    <row r="18062" ht="15.75" customHeight="1">
      <c r="E18062" s="1" t="s">
        <v>1106</v>
      </c>
    </row>
    <row r="18063" ht="15.75" customHeight="1">
      <c r="E18063" s="1" t="s">
        <v>1106</v>
      </c>
    </row>
    <row r="18064" ht="15.75" customHeight="1">
      <c r="E18064" s="1" t="s">
        <v>1106</v>
      </c>
    </row>
    <row r="18065" ht="15.75" customHeight="1">
      <c r="E18065" s="1" t="s">
        <v>1106</v>
      </c>
    </row>
    <row r="18066" ht="15.75" customHeight="1">
      <c r="E18066" s="1" t="s">
        <v>1106</v>
      </c>
    </row>
    <row r="18067" ht="15.75" customHeight="1">
      <c r="E18067" s="1" t="s">
        <v>1106</v>
      </c>
    </row>
    <row r="18068" ht="15.75" customHeight="1">
      <c r="E18068" s="1" t="s">
        <v>1106</v>
      </c>
    </row>
    <row r="18069" ht="15.75" customHeight="1">
      <c r="E18069" s="1" t="s">
        <v>1106</v>
      </c>
    </row>
    <row r="18070" ht="15.75" customHeight="1">
      <c r="E18070" s="1" t="s">
        <v>1106</v>
      </c>
    </row>
    <row r="18071" ht="15.75" customHeight="1">
      <c r="E18071" s="1" t="s">
        <v>1106</v>
      </c>
    </row>
    <row r="18072" ht="15.75" customHeight="1">
      <c r="E18072" s="1" t="s">
        <v>1106</v>
      </c>
    </row>
    <row r="18073" ht="15.75" customHeight="1">
      <c r="E18073" s="1" t="s">
        <v>1106</v>
      </c>
    </row>
    <row r="18074" ht="15.75" customHeight="1">
      <c r="E18074" s="1" t="s">
        <v>1106</v>
      </c>
    </row>
    <row r="18075" ht="15.75" customHeight="1">
      <c r="E18075" s="1" t="s">
        <v>1106</v>
      </c>
    </row>
    <row r="18076" ht="15.75" customHeight="1">
      <c r="E18076" s="1" t="s">
        <v>1106</v>
      </c>
    </row>
    <row r="18077" ht="15.75" customHeight="1">
      <c r="E18077" s="1" t="s">
        <v>1106</v>
      </c>
    </row>
    <row r="18078" ht="15.75" customHeight="1">
      <c r="E18078" s="1" t="s">
        <v>1106</v>
      </c>
    </row>
    <row r="18079" ht="15.75" customHeight="1">
      <c r="E18079" s="1" t="s">
        <v>1106</v>
      </c>
    </row>
    <row r="18080" ht="15.75" customHeight="1">
      <c r="E18080" s="1" t="s">
        <v>1106</v>
      </c>
    </row>
    <row r="18081" ht="15.75" customHeight="1">
      <c r="E18081" s="1" t="s">
        <v>1106</v>
      </c>
    </row>
    <row r="18082" ht="15.75" customHeight="1">
      <c r="E18082" s="1" t="s">
        <v>1106</v>
      </c>
    </row>
    <row r="18083" ht="15.75" customHeight="1">
      <c r="E18083" s="1" t="s">
        <v>1106</v>
      </c>
    </row>
    <row r="18084" ht="15.75" customHeight="1">
      <c r="E18084" s="1" t="s">
        <v>1106</v>
      </c>
    </row>
    <row r="18085" ht="15.75" customHeight="1">
      <c r="E18085" s="1" t="s">
        <v>1106</v>
      </c>
    </row>
    <row r="18086" ht="15.75" customHeight="1">
      <c r="E18086" s="1" t="s">
        <v>1106</v>
      </c>
    </row>
    <row r="18087" ht="15.75" customHeight="1">
      <c r="E18087" s="1" t="s">
        <v>1106</v>
      </c>
    </row>
    <row r="18088" ht="15.75" customHeight="1">
      <c r="E18088" s="1" t="s">
        <v>1106</v>
      </c>
    </row>
    <row r="18089" ht="15.75" customHeight="1">
      <c r="E18089" s="1" t="s">
        <v>1106</v>
      </c>
    </row>
    <row r="18090" ht="15.75" customHeight="1">
      <c r="E18090" s="1" t="s">
        <v>1106</v>
      </c>
    </row>
    <row r="18091" ht="15.75" customHeight="1">
      <c r="E18091" s="1" t="s">
        <v>1106</v>
      </c>
    </row>
    <row r="18092" ht="15.75" customHeight="1">
      <c r="E18092" s="1" t="s">
        <v>1106</v>
      </c>
    </row>
    <row r="18093" ht="15.75" customHeight="1">
      <c r="E18093" s="1" t="s">
        <v>1106</v>
      </c>
    </row>
    <row r="18094" ht="15.75" customHeight="1">
      <c r="E18094" s="1" t="s">
        <v>1106</v>
      </c>
    </row>
    <row r="18095" ht="15.75" customHeight="1">
      <c r="E18095" s="1" t="s">
        <v>1106</v>
      </c>
    </row>
    <row r="18096" ht="15.75" customHeight="1">
      <c r="E18096" s="1" t="s">
        <v>1106</v>
      </c>
    </row>
    <row r="18097" ht="15.75" customHeight="1">
      <c r="E18097" s="1" t="s">
        <v>1106</v>
      </c>
    </row>
    <row r="18098" ht="15.75" customHeight="1">
      <c r="E18098" s="1" t="s">
        <v>1106</v>
      </c>
    </row>
    <row r="18099" ht="15.75" customHeight="1">
      <c r="E18099" s="1" t="s">
        <v>1106</v>
      </c>
    </row>
    <row r="18100" ht="15.75" customHeight="1">
      <c r="E18100" s="1" t="s">
        <v>1106</v>
      </c>
    </row>
    <row r="18101" ht="15.75" customHeight="1">
      <c r="E18101" s="1" t="s">
        <v>1106</v>
      </c>
    </row>
    <row r="18102" ht="15.75" customHeight="1">
      <c r="E18102" s="1" t="s">
        <v>1106</v>
      </c>
    </row>
    <row r="18103" ht="15.75" customHeight="1">
      <c r="E18103" s="1" t="s">
        <v>1106</v>
      </c>
    </row>
    <row r="18104" ht="15.75" customHeight="1">
      <c r="E18104" s="1" t="s">
        <v>1106</v>
      </c>
    </row>
    <row r="18105" ht="15.75" customHeight="1">
      <c r="E18105" s="1" t="s">
        <v>1106</v>
      </c>
    </row>
    <row r="18106" ht="15.75" customHeight="1">
      <c r="E18106" s="1" t="s">
        <v>1106</v>
      </c>
    </row>
    <row r="18107" ht="15.75" customHeight="1">
      <c r="E18107" s="1" t="s">
        <v>1106</v>
      </c>
    </row>
    <row r="18108" ht="15.75" customHeight="1">
      <c r="E18108" s="1" t="s">
        <v>1106</v>
      </c>
    </row>
    <row r="18109" ht="15.75" customHeight="1">
      <c r="E18109" s="1" t="s">
        <v>1106</v>
      </c>
    </row>
    <row r="18110" ht="15.75" customHeight="1">
      <c r="E18110" s="1" t="s">
        <v>1106</v>
      </c>
    </row>
    <row r="18111" ht="15.75" customHeight="1">
      <c r="E18111" s="1" t="s">
        <v>1106</v>
      </c>
    </row>
    <row r="18112" ht="15.75" customHeight="1">
      <c r="E18112" s="1" t="s">
        <v>1106</v>
      </c>
    </row>
    <row r="18113" ht="15.75" customHeight="1">
      <c r="E18113" s="1" t="s">
        <v>1106</v>
      </c>
    </row>
    <row r="18114" ht="15.75" customHeight="1">
      <c r="E18114" s="1" t="s">
        <v>1106</v>
      </c>
    </row>
    <row r="18115" ht="15.75" customHeight="1">
      <c r="E18115" s="1" t="s">
        <v>1106</v>
      </c>
    </row>
    <row r="18116" ht="15.75" customHeight="1">
      <c r="E18116" s="1" t="s">
        <v>1106</v>
      </c>
    </row>
    <row r="18117" ht="15.75" customHeight="1">
      <c r="E18117" s="1" t="s">
        <v>1106</v>
      </c>
    </row>
    <row r="18118" ht="15.75" customHeight="1">
      <c r="E18118" s="1" t="s">
        <v>1106</v>
      </c>
    </row>
    <row r="18119" ht="15.75" customHeight="1">
      <c r="E18119" s="1" t="s">
        <v>1106</v>
      </c>
    </row>
    <row r="18120" ht="15.75" customHeight="1">
      <c r="E18120" s="1" t="s">
        <v>1106</v>
      </c>
    </row>
    <row r="18121" ht="15.75" customHeight="1">
      <c r="E18121" s="1" t="s">
        <v>1106</v>
      </c>
    </row>
    <row r="18122" ht="15.75" customHeight="1">
      <c r="E18122" s="1" t="s">
        <v>1106</v>
      </c>
    </row>
    <row r="18123" ht="15.75" customHeight="1">
      <c r="E18123" s="1" t="s">
        <v>1106</v>
      </c>
    </row>
    <row r="18124" ht="15.75" customHeight="1">
      <c r="E18124" s="1" t="s">
        <v>1106</v>
      </c>
    </row>
    <row r="18125" ht="15.75" customHeight="1">
      <c r="E18125" s="1" t="s">
        <v>1106</v>
      </c>
    </row>
    <row r="18126" ht="15.75" customHeight="1">
      <c r="E18126" s="1" t="s">
        <v>1106</v>
      </c>
    </row>
    <row r="18127" ht="15.75" customHeight="1">
      <c r="E18127" s="1" t="s">
        <v>1106</v>
      </c>
    </row>
    <row r="18128" ht="15.75" customHeight="1">
      <c r="E18128" s="1" t="s">
        <v>1106</v>
      </c>
    </row>
    <row r="18129" ht="15.75" customHeight="1">
      <c r="E18129" s="1" t="s">
        <v>1106</v>
      </c>
    </row>
    <row r="18130" ht="15.75" customHeight="1">
      <c r="E18130" s="1" t="s">
        <v>1106</v>
      </c>
    </row>
    <row r="18131" ht="15.75" customHeight="1">
      <c r="E18131" s="1" t="s">
        <v>1106</v>
      </c>
    </row>
    <row r="18132" ht="15.75" customHeight="1">
      <c r="E18132" s="1" t="s">
        <v>1106</v>
      </c>
    </row>
    <row r="18133" ht="15.75" customHeight="1">
      <c r="E18133" s="1" t="s">
        <v>1106</v>
      </c>
    </row>
    <row r="18134" ht="15.75" customHeight="1">
      <c r="E18134" s="1" t="s">
        <v>1106</v>
      </c>
    </row>
    <row r="18135" ht="15.75" customHeight="1">
      <c r="E18135" s="1" t="s">
        <v>1106</v>
      </c>
    </row>
    <row r="18136" ht="15.75" customHeight="1">
      <c r="E18136" s="1" t="s">
        <v>1106</v>
      </c>
    </row>
    <row r="18137" ht="15.75" customHeight="1">
      <c r="E18137" s="1" t="s">
        <v>1106</v>
      </c>
    </row>
    <row r="18138" ht="15.75" customHeight="1">
      <c r="E18138" s="1" t="s">
        <v>1106</v>
      </c>
    </row>
    <row r="18139" ht="15.75" customHeight="1">
      <c r="E18139" s="1" t="s">
        <v>1106</v>
      </c>
    </row>
    <row r="18140" ht="15.75" customHeight="1">
      <c r="E18140" s="1" t="s">
        <v>1106</v>
      </c>
    </row>
    <row r="18141" ht="15.75" customHeight="1">
      <c r="E18141" s="1" t="s">
        <v>1106</v>
      </c>
    </row>
    <row r="18142" ht="15.75" customHeight="1">
      <c r="E18142" s="1" t="s">
        <v>1106</v>
      </c>
    </row>
    <row r="18143" ht="15.75" customHeight="1">
      <c r="E18143" s="1" t="s">
        <v>1106</v>
      </c>
    </row>
    <row r="18144" ht="15.75" customHeight="1">
      <c r="E18144" s="1" t="s">
        <v>1106</v>
      </c>
    </row>
    <row r="18145" ht="15.75" customHeight="1">
      <c r="E18145" s="1" t="s">
        <v>1106</v>
      </c>
    </row>
    <row r="18146" ht="15.75" customHeight="1">
      <c r="E18146" s="1" t="s">
        <v>1106</v>
      </c>
    </row>
    <row r="18147" ht="15.75" customHeight="1">
      <c r="E18147" s="1" t="s">
        <v>1106</v>
      </c>
    </row>
    <row r="18148" ht="15.75" customHeight="1">
      <c r="E18148" s="1" t="s">
        <v>1106</v>
      </c>
    </row>
    <row r="18149" ht="15.75" customHeight="1">
      <c r="E18149" s="1" t="s">
        <v>1106</v>
      </c>
    </row>
    <row r="18150" ht="15.75" customHeight="1">
      <c r="E18150" s="1" t="s">
        <v>1106</v>
      </c>
    </row>
    <row r="18151" ht="15.75" customHeight="1">
      <c r="E18151" s="1" t="s">
        <v>1106</v>
      </c>
    </row>
    <row r="18152" ht="15.75" customHeight="1">
      <c r="E18152" s="1" t="s">
        <v>1106</v>
      </c>
    </row>
    <row r="18153" ht="15.75" customHeight="1">
      <c r="E18153" s="1" t="s">
        <v>1106</v>
      </c>
    </row>
    <row r="18154" ht="15.75" customHeight="1">
      <c r="E18154" s="1" t="s">
        <v>1106</v>
      </c>
    </row>
    <row r="18155" ht="15.75" customHeight="1">
      <c r="E18155" s="1" t="s">
        <v>1106</v>
      </c>
    </row>
    <row r="18156" ht="15.75" customHeight="1">
      <c r="E18156" s="1" t="s">
        <v>1106</v>
      </c>
    </row>
    <row r="18157" ht="15.75" customHeight="1">
      <c r="E18157" s="1" t="s">
        <v>1106</v>
      </c>
    </row>
    <row r="18158" ht="15.75" customHeight="1">
      <c r="E18158" s="1" t="s">
        <v>1106</v>
      </c>
    </row>
    <row r="18159" ht="15.75" customHeight="1">
      <c r="E18159" s="1" t="s">
        <v>1106</v>
      </c>
    </row>
    <row r="18160" ht="15.75" customHeight="1">
      <c r="E18160" s="1" t="s">
        <v>1106</v>
      </c>
    </row>
    <row r="18161" ht="15.75" customHeight="1">
      <c r="E18161" s="1" t="s">
        <v>1106</v>
      </c>
    </row>
    <row r="18162" ht="15.75" customHeight="1">
      <c r="E18162" s="1" t="s">
        <v>1106</v>
      </c>
    </row>
    <row r="18163" ht="15.75" customHeight="1">
      <c r="E18163" s="1" t="s">
        <v>1106</v>
      </c>
    </row>
    <row r="18164" ht="15.75" customHeight="1">
      <c r="E18164" s="1" t="s">
        <v>1106</v>
      </c>
    </row>
    <row r="18165" ht="15.75" customHeight="1">
      <c r="E18165" s="1" t="s">
        <v>1106</v>
      </c>
    </row>
    <row r="18166" ht="15.75" customHeight="1">
      <c r="E18166" s="1" t="s">
        <v>1106</v>
      </c>
    </row>
    <row r="18167" ht="15.75" customHeight="1">
      <c r="E18167" s="1" t="s">
        <v>1106</v>
      </c>
    </row>
    <row r="18168" ht="15.75" customHeight="1">
      <c r="E18168" s="1" t="s">
        <v>1106</v>
      </c>
    </row>
    <row r="18169" ht="15.75" customHeight="1">
      <c r="E18169" s="1" t="s">
        <v>1106</v>
      </c>
    </row>
    <row r="18170" ht="15.75" customHeight="1">
      <c r="E18170" s="1" t="s">
        <v>1106</v>
      </c>
    </row>
    <row r="18171" ht="15.75" customHeight="1">
      <c r="E18171" s="1" t="s">
        <v>1106</v>
      </c>
    </row>
    <row r="18172" ht="15.75" customHeight="1">
      <c r="E18172" s="1" t="s">
        <v>1106</v>
      </c>
    </row>
    <row r="18173" ht="15.75" customHeight="1">
      <c r="E18173" s="1" t="s">
        <v>1106</v>
      </c>
    </row>
    <row r="18174" ht="15.75" customHeight="1">
      <c r="E18174" s="1" t="s">
        <v>1106</v>
      </c>
    </row>
    <row r="18175" ht="15.75" customHeight="1">
      <c r="E18175" s="1" t="s">
        <v>1106</v>
      </c>
    </row>
    <row r="18176" ht="15.75" customHeight="1">
      <c r="E18176" s="1" t="s">
        <v>1106</v>
      </c>
    </row>
    <row r="18177" ht="15.75" customHeight="1">
      <c r="E18177" s="1" t="s">
        <v>1106</v>
      </c>
    </row>
    <row r="18178" ht="15.75" customHeight="1">
      <c r="E18178" s="1" t="s">
        <v>1106</v>
      </c>
    </row>
    <row r="18179" ht="15.75" customHeight="1">
      <c r="E18179" s="1" t="s">
        <v>1106</v>
      </c>
    </row>
    <row r="18180" ht="15.75" customHeight="1">
      <c r="E18180" s="1" t="s">
        <v>1106</v>
      </c>
    </row>
    <row r="18181" ht="15.75" customHeight="1">
      <c r="E18181" s="1" t="s">
        <v>1106</v>
      </c>
    </row>
    <row r="18182" ht="15.75" customHeight="1">
      <c r="E18182" s="1" t="s">
        <v>1106</v>
      </c>
    </row>
    <row r="18183" ht="15.75" customHeight="1">
      <c r="E18183" s="1" t="s">
        <v>1106</v>
      </c>
    </row>
    <row r="18184" ht="15.75" customHeight="1">
      <c r="E18184" s="1" t="s">
        <v>1106</v>
      </c>
    </row>
    <row r="18185" ht="15.75" customHeight="1">
      <c r="E18185" s="1" t="s">
        <v>1106</v>
      </c>
    </row>
    <row r="18186" ht="15.75" customHeight="1">
      <c r="E18186" s="1" t="s">
        <v>1106</v>
      </c>
    </row>
    <row r="18187" ht="15.75" customHeight="1">
      <c r="E18187" s="1" t="s">
        <v>1106</v>
      </c>
    </row>
    <row r="18188" ht="15.75" customHeight="1">
      <c r="E18188" s="1" t="s">
        <v>1106</v>
      </c>
    </row>
    <row r="18189" ht="15.75" customHeight="1">
      <c r="E18189" s="1" t="s">
        <v>1106</v>
      </c>
    </row>
    <row r="18190" ht="15.75" customHeight="1">
      <c r="E18190" s="1" t="s">
        <v>1106</v>
      </c>
    </row>
    <row r="18191" ht="15.75" customHeight="1">
      <c r="E18191" s="1" t="s">
        <v>1106</v>
      </c>
    </row>
    <row r="18192" ht="15.75" customHeight="1">
      <c r="E18192" s="1" t="s">
        <v>1106</v>
      </c>
    </row>
    <row r="18193" ht="15.75" customHeight="1">
      <c r="E18193" s="1" t="s">
        <v>1106</v>
      </c>
    </row>
    <row r="18194" ht="15.75" customHeight="1">
      <c r="E18194" s="1" t="s">
        <v>1106</v>
      </c>
    </row>
    <row r="18195" ht="15.75" customHeight="1">
      <c r="E18195" s="1" t="s">
        <v>1106</v>
      </c>
    </row>
    <row r="18196" ht="15.75" customHeight="1">
      <c r="E18196" s="1" t="s">
        <v>1106</v>
      </c>
    </row>
    <row r="18197" ht="15.75" customHeight="1">
      <c r="E18197" s="1" t="s">
        <v>1106</v>
      </c>
    </row>
    <row r="18198" ht="15.75" customHeight="1">
      <c r="E18198" s="1" t="s">
        <v>1106</v>
      </c>
    </row>
    <row r="18199" ht="15.75" customHeight="1">
      <c r="E18199" s="1" t="s">
        <v>1106</v>
      </c>
    </row>
    <row r="18200" ht="15.75" customHeight="1">
      <c r="E18200" s="1" t="s">
        <v>1106</v>
      </c>
    </row>
    <row r="18201" ht="15.75" customHeight="1">
      <c r="E18201" s="1" t="s">
        <v>1106</v>
      </c>
    </row>
    <row r="18202" ht="15.75" customHeight="1">
      <c r="E18202" s="1" t="s">
        <v>1106</v>
      </c>
    </row>
    <row r="18203" ht="15.75" customHeight="1">
      <c r="E18203" s="1" t="s">
        <v>1106</v>
      </c>
    </row>
    <row r="18204" ht="15.75" customHeight="1">
      <c r="E18204" s="1" t="s">
        <v>1106</v>
      </c>
    </row>
    <row r="18205" ht="15.75" customHeight="1">
      <c r="E18205" s="1" t="s">
        <v>1106</v>
      </c>
    </row>
    <row r="18206" ht="15.75" customHeight="1">
      <c r="E18206" s="1" t="s">
        <v>1106</v>
      </c>
    </row>
    <row r="18207" ht="15.75" customHeight="1">
      <c r="E18207" s="1" t="s">
        <v>1106</v>
      </c>
    </row>
    <row r="18208" ht="15.75" customHeight="1">
      <c r="E18208" s="1" t="s">
        <v>1106</v>
      </c>
    </row>
    <row r="18209" ht="15.75" customHeight="1">
      <c r="E18209" s="1" t="s">
        <v>1106</v>
      </c>
    </row>
    <row r="18210" ht="15.75" customHeight="1">
      <c r="E18210" s="1" t="s">
        <v>1106</v>
      </c>
    </row>
    <row r="18211" ht="15.75" customHeight="1">
      <c r="E18211" s="1" t="s">
        <v>1106</v>
      </c>
    </row>
    <row r="18212" ht="15.75" customHeight="1">
      <c r="E18212" s="1" t="s">
        <v>1106</v>
      </c>
    </row>
    <row r="18213" ht="15.75" customHeight="1">
      <c r="E18213" s="1" t="s">
        <v>1106</v>
      </c>
    </row>
    <row r="18214" ht="15.75" customHeight="1">
      <c r="E18214" s="1" t="s">
        <v>1106</v>
      </c>
    </row>
    <row r="18215" ht="15.75" customHeight="1">
      <c r="E18215" s="1" t="s">
        <v>1106</v>
      </c>
    </row>
    <row r="18216" ht="15.75" customHeight="1">
      <c r="E18216" s="1" t="s">
        <v>1106</v>
      </c>
    </row>
    <row r="18217" ht="15.75" customHeight="1">
      <c r="E18217" s="1" t="s">
        <v>1106</v>
      </c>
    </row>
    <row r="18218" ht="15.75" customHeight="1">
      <c r="E18218" s="1" t="s">
        <v>1106</v>
      </c>
    </row>
    <row r="18219" ht="15.75" customHeight="1">
      <c r="E18219" s="1" t="s">
        <v>1106</v>
      </c>
    </row>
    <row r="18220" ht="15.75" customHeight="1">
      <c r="E18220" s="1" t="s">
        <v>1106</v>
      </c>
    </row>
    <row r="18221" ht="15.75" customHeight="1">
      <c r="E18221" s="1" t="s">
        <v>1106</v>
      </c>
    </row>
    <row r="18222" ht="15.75" customHeight="1">
      <c r="E18222" s="1" t="s">
        <v>1106</v>
      </c>
    </row>
    <row r="18223" ht="15.75" customHeight="1">
      <c r="E18223" s="1" t="s">
        <v>1106</v>
      </c>
    </row>
    <row r="18224" ht="15.75" customHeight="1">
      <c r="E18224" s="1" t="s">
        <v>1106</v>
      </c>
    </row>
    <row r="18225" ht="15.75" customHeight="1">
      <c r="E18225" s="1" t="s">
        <v>1106</v>
      </c>
    </row>
    <row r="18226" ht="15.75" customHeight="1">
      <c r="E18226" s="1" t="s">
        <v>1106</v>
      </c>
    </row>
    <row r="18227" ht="15.75" customHeight="1">
      <c r="E18227" s="1" t="s">
        <v>1106</v>
      </c>
    </row>
    <row r="18228" ht="15.75" customHeight="1">
      <c r="E18228" s="1" t="s">
        <v>1106</v>
      </c>
    </row>
    <row r="18229" ht="15.75" customHeight="1">
      <c r="E18229" s="1" t="s">
        <v>1106</v>
      </c>
    </row>
    <row r="18230" ht="15.75" customHeight="1">
      <c r="E18230" s="1" t="s">
        <v>1106</v>
      </c>
    </row>
    <row r="18231" ht="15.75" customHeight="1">
      <c r="E18231" s="1" t="s">
        <v>1106</v>
      </c>
    </row>
    <row r="18232" ht="15.75" customHeight="1">
      <c r="E18232" s="1" t="s">
        <v>1106</v>
      </c>
    </row>
    <row r="18233" ht="15.75" customHeight="1">
      <c r="E18233" s="1" t="s">
        <v>1106</v>
      </c>
    </row>
    <row r="18234" ht="15.75" customHeight="1">
      <c r="E18234" s="1" t="s">
        <v>1106</v>
      </c>
    </row>
    <row r="18235" ht="15.75" customHeight="1">
      <c r="E18235" s="1" t="s">
        <v>1106</v>
      </c>
    </row>
    <row r="18236" ht="15.75" customHeight="1">
      <c r="E18236" s="1" t="s">
        <v>1106</v>
      </c>
    </row>
    <row r="18237" ht="15.75" customHeight="1">
      <c r="E18237" s="1" t="s">
        <v>1106</v>
      </c>
    </row>
    <row r="18238" ht="15.75" customHeight="1">
      <c r="E18238" s="1" t="s">
        <v>1106</v>
      </c>
    </row>
    <row r="18239" ht="15.75" customHeight="1">
      <c r="E18239" s="1" t="s">
        <v>1106</v>
      </c>
    </row>
    <row r="18240" ht="15.75" customHeight="1">
      <c r="E18240" s="1" t="s">
        <v>1106</v>
      </c>
    </row>
    <row r="18241" ht="15.75" customHeight="1">
      <c r="E18241" s="1" t="s">
        <v>1106</v>
      </c>
    </row>
    <row r="18242" ht="15.75" customHeight="1">
      <c r="E18242" s="1" t="s">
        <v>1106</v>
      </c>
    </row>
    <row r="18243" ht="15.75" customHeight="1">
      <c r="E18243" s="1" t="s">
        <v>1106</v>
      </c>
    </row>
    <row r="18244" ht="15.75" customHeight="1">
      <c r="E18244" s="1" t="s">
        <v>1106</v>
      </c>
    </row>
    <row r="18245" ht="15.75" customHeight="1">
      <c r="E18245" s="1" t="s">
        <v>1106</v>
      </c>
    </row>
    <row r="18246" ht="15.75" customHeight="1">
      <c r="E18246" s="1" t="s">
        <v>1106</v>
      </c>
    </row>
    <row r="18247" ht="15.75" customHeight="1">
      <c r="E18247" s="1" t="s">
        <v>1106</v>
      </c>
    </row>
    <row r="18248" ht="15.75" customHeight="1">
      <c r="E18248" s="1" t="s">
        <v>1106</v>
      </c>
    </row>
    <row r="18249" ht="15.75" customHeight="1">
      <c r="E18249" s="1" t="s">
        <v>1106</v>
      </c>
    </row>
    <row r="18250" ht="15.75" customHeight="1">
      <c r="E18250" s="1" t="s">
        <v>1106</v>
      </c>
    </row>
    <row r="18251" ht="15.75" customHeight="1">
      <c r="E18251" s="1" t="s">
        <v>1106</v>
      </c>
    </row>
    <row r="18252" ht="15.75" customHeight="1">
      <c r="E18252" s="1" t="s">
        <v>1106</v>
      </c>
    </row>
    <row r="18253" ht="15.75" customHeight="1">
      <c r="E18253" s="1" t="s">
        <v>1106</v>
      </c>
    </row>
    <row r="18254" ht="15.75" customHeight="1">
      <c r="E18254" s="1" t="s">
        <v>1106</v>
      </c>
    </row>
    <row r="18255" ht="15.75" customHeight="1">
      <c r="E18255" s="1" t="s">
        <v>1106</v>
      </c>
    </row>
    <row r="18256" ht="15.75" customHeight="1">
      <c r="E18256" s="1" t="s">
        <v>1106</v>
      </c>
    </row>
    <row r="18257" ht="15.75" customHeight="1">
      <c r="E18257" s="1" t="s">
        <v>1106</v>
      </c>
    </row>
    <row r="18258" ht="15.75" customHeight="1">
      <c r="E18258" s="1" t="s">
        <v>1106</v>
      </c>
    </row>
    <row r="18259" ht="15.75" customHeight="1">
      <c r="E18259" s="1" t="s">
        <v>1106</v>
      </c>
    </row>
    <row r="18260" ht="15.75" customHeight="1">
      <c r="E18260" s="1" t="s">
        <v>1106</v>
      </c>
    </row>
    <row r="18261" ht="15.75" customHeight="1">
      <c r="E18261" s="1" t="s">
        <v>1106</v>
      </c>
    </row>
    <row r="18262" ht="15.75" customHeight="1">
      <c r="E18262" s="1" t="s">
        <v>1106</v>
      </c>
    </row>
    <row r="18263" ht="15.75" customHeight="1">
      <c r="E18263" s="1" t="s">
        <v>1106</v>
      </c>
    </row>
    <row r="18264" ht="15.75" customHeight="1">
      <c r="E18264" s="1" t="s">
        <v>1106</v>
      </c>
    </row>
    <row r="18265" ht="15.75" customHeight="1">
      <c r="E18265" s="1" t="s">
        <v>1106</v>
      </c>
    </row>
    <row r="18266" ht="15.75" customHeight="1">
      <c r="E18266" s="1" t="s">
        <v>1106</v>
      </c>
    </row>
    <row r="18267" ht="15.75" customHeight="1">
      <c r="E18267" s="1" t="s">
        <v>1106</v>
      </c>
    </row>
    <row r="18268" ht="15.75" customHeight="1">
      <c r="E18268" s="1" t="s">
        <v>1106</v>
      </c>
    </row>
    <row r="18269" ht="15.75" customHeight="1">
      <c r="E18269" s="1" t="s">
        <v>1106</v>
      </c>
    </row>
    <row r="18270" ht="15.75" customHeight="1">
      <c r="E18270" s="1" t="s">
        <v>1106</v>
      </c>
    </row>
    <row r="18271" ht="15.75" customHeight="1">
      <c r="E18271" s="1" t="s">
        <v>1106</v>
      </c>
    </row>
    <row r="18272" ht="15.75" customHeight="1">
      <c r="E18272" s="1" t="s">
        <v>1106</v>
      </c>
    </row>
    <row r="18273" ht="15.75" customHeight="1">
      <c r="E18273" s="1" t="s">
        <v>1106</v>
      </c>
    </row>
    <row r="18274" ht="15.75" customHeight="1">
      <c r="E18274" s="1" t="s">
        <v>1106</v>
      </c>
    </row>
    <row r="18275" ht="15.75" customHeight="1">
      <c r="E18275" s="1" t="s">
        <v>1106</v>
      </c>
    </row>
    <row r="18276" ht="15.75" customHeight="1">
      <c r="E18276" s="1" t="s">
        <v>1106</v>
      </c>
    </row>
    <row r="18277" ht="15.75" customHeight="1">
      <c r="E18277" s="1" t="s">
        <v>1106</v>
      </c>
    </row>
    <row r="18278" ht="15.75" customHeight="1">
      <c r="E18278" s="1" t="s">
        <v>1106</v>
      </c>
    </row>
    <row r="18279" ht="15.75" customHeight="1">
      <c r="E18279" s="1" t="s">
        <v>1106</v>
      </c>
    </row>
    <row r="18280" ht="15.75" customHeight="1">
      <c r="E18280" s="1" t="s">
        <v>1106</v>
      </c>
    </row>
    <row r="18281" ht="15.75" customHeight="1">
      <c r="E18281" s="1" t="s">
        <v>1106</v>
      </c>
    </row>
    <row r="18282" ht="15.75" customHeight="1">
      <c r="E18282" s="1" t="s">
        <v>1106</v>
      </c>
    </row>
    <row r="18283" ht="15.75" customHeight="1">
      <c r="E18283" s="1" t="s">
        <v>1106</v>
      </c>
    </row>
    <row r="18284" ht="15.75" customHeight="1">
      <c r="E18284" s="1" t="s">
        <v>1106</v>
      </c>
    </row>
    <row r="18285" ht="15.75" customHeight="1">
      <c r="E18285" s="1" t="s">
        <v>1106</v>
      </c>
    </row>
    <row r="18286" ht="15.75" customHeight="1">
      <c r="E18286" s="1" t="s">
        <v>1106</v>
      </c>
    </row>
    <row r="18287" ht="15.75" customHeight="1">
      <c r="E18287" s="1" t="s">
        <v>1106</v>
      </c>
    </row>
    <row r="18288" ht="15.75" customHeight="1">
      <c r="E18288" s="1" t="s">
        <v>1106</v>
      </c>
    </row>
    <row r="18289" ht="15.75" customHeight="1">
      <c r="E18289" s="1" t="s">
        <v>1106</v>
      </c>
    </row>
    <row r="18290" ht="15.75" customHeight="1">
      <c r="E18290" s="1" t="s">
        <v>1106</v>
      </c>
    </row>
    <row r="18291" ht="15.75" customHeight="1">
      <c r="E18291" s="1" t="s">
        <v>1106</v>
      </c>
    </row>
    <row r="18292" ht="15.75" customHeight="1">
      <c r="E18292" s="1" t="s">
        <v>1106</v>
      </c>
    </row>
    <row r="18293" ht="15.75" customHeight="1">
      <c r="E18293" s="1" t="s">
        <v>1106</v>
      </c>
    </row>
    <row r="18294" ht="15.75" customHeight="1">
      <c r="E18294" s="1" t="s">
        <v>1106</v>
      </c>
    </row>
    <row r="18295" ht="15.75" customHeight="1">
      <c r="E18295" s="1" t="s">
        <v>1106</v>
      </c>
    </row>
    <row r="18296" ht="15.75" customHeight="1">
      <c r="E18296" s="1" t="s">
        <v>1106</v>
      </c>
    </row>
    <row r="18297" ht="15.75" customHeight="1">
      <c r="E18297" s="1" t="s">
        <v>1106</v>
      </c>
    </row>
    <row r="18298" ht="15.75" customHeight="1">
      <c r="E18298" s="1" t="s">
        <v>1106</v>
      </c>
    </row>
    <row r="18299" ht="15.75" customHeight="1">
      <c r="E18299" s="1" t="s">
        <v>1106</v>
      </c>
    </row>
    <row r="18300" ht="15.75" customHeight="1">
      <c r="E18300" s="1" t="s">
        <v>1106</v>
      </c>
    </row>
    <row r="18301" ht="15.75" customHeight="1">
      <c r="E18301" s="1" t="s">
        <v>1106</v>
      </c>
    </row>
    <row r="18302" ht="15.75" customHeight="1">
      <c r="E18302" s="1" t="s">
        <v>1106</v>
      </c>
    </row>
    <row r="18303" ht="15.75" customHeight="1">
      <c r="E18303" s="1" t="s">
        <v>1106</v>
      </c>
    </row>
    <row r="18304" ht="15.75" customHeight="1">
      <c r="E18304" s="1" t="s">
        <v>1106</v>
      </c>
    </row>
    <row r="18305" ht="15.75" customHeight="1">
      <c r="E18305" s="1" t="s">
        <v>1106</v>
      </c>
    </row>
    <row r="18306" ht="15.75" customHeight="1">
      <c r="E18306" s="1" t="s">
        <v>1106</v>
      </c>
    </row>
    <row r="18307" ht="15.75" customHeight="1">
      <c r="E18307" s="1" t="s">
        <v>1106</v>
      </c>
    </row>
    <row r="18308" ht="15.75" customHeight="1">
      <c r="E18308" s="1" t="s">
        <v>1106</v>
      </c>
    </row>
    <row r="18309" ht="15.75" customHeight="1">
      <c r="E18309" s="1" t="s">
        <v>1106</v>
      </c>
    </row>
    <row r="18310" ht="15.75" customHeight="1">
      <c r="E18310" s="1" t="s">
        <v>1106</v>
      </c>
    </row>
    <row r="18311" ht="15.75" customHeight="1">
      <c r="E18311" s="1" t="s">
        <v>1106</v>
      </c>
    </row>
    <row r="18312" ht="15.75" customHeight="1">
      <c r="E18312" s="1" t="s">
        <v>1106</v>
      </c>
    </row>
    <row r="18313" ht="15.75" customHeight="1">
      <c r="E18313" s="1" t="s">
        <v>1106</v>
      </c>
    </row>
    <row r="18314" ht="15.75" customHeight="1">
      <c r="E18314" s="1" t="s">
        <v>1106</v>
      </c>
    </row>
    <row r="18315" ht="15.75" customHeight="1">
      <c r="E18315" s="1" t="s">
        <v>1106</v>
      </c>
    </row>
    <row r="18316" ht="15.75" customHeight="1">
      <c r="E18316" s="1" t="s">
        <v>1106</v>
      </c>
    </row>
    <row r="18317" ht="15.75" customHeight="1">
      <c r="E18317" s="1" t="s">
        <v>1106</v>
      </c>
    </row>
    <row r="18318" ht="15.75" customHeight="1">
      <c r="E18318" s="1" t="s">
        <v>1106</v>
      </c>
    </row>
    <row r="18319" ht="15.75" customHeight="1">
      <c r="E18319" s="1" t="s">
        <v>1106</v>
      </c>
    </row>
    <row r="18320" ht="15.75" customHeight="1">
      <c r="E18320" s="1" t="s">
        <v>1106</v>
      </c>
    </row>
    <row r="18321" ht="15.75" customHeight="1">
      <c r="E18321" s="1" t="s">
        <v>1106</v>
      </c>
    </row>
    <row r="18322" ht="15.75" customHeight="1">
      <c r="E18322" s="1" t="s">
        <v>1106</v>
      </c>
    </row>
    <row r="18323" ht="15.75" customHeight="1">
      <c r="E18323" s="1" t="s">
        <v>1106</v>
      </c>
    </row>
    <row r="18324" ht="15.75" customHeight="1">
      <c r="E18324" s="1" t="s">
        <v>1106</v>
      </c>
    </row>
    <row r="18325" ht="15.75" customHeight="1">
      <c r="E18325" s="1" t="s">
        <v>1106</v>
      </c>
    </row>
    <row r="18326" ht="15.75" customHeight="1">
      <c r="E18326" s="1" t="s">
        <v>1106</v>
      </c>
    </row>
    <row r="18327" ht="15.75" customHeight="1">
      <c r="E18327" s="1" t="s">
        <v>1106</v>
      </c>
    </row>
    <row r="18328" ht="15.75" customHeight="1">
      <c r="E18328" s="1" t="s">
        <v>1106</v>
      </c>
    </row>
    <row r="18329" ht="15.75" customHeight="1">
      <c r="E18329" s="1" t="s">
        <v>1106</v>
      </c>
    </row>
    <row r="18330" ht="15.75" customHeight="1">
      <c r="E18330" s="1" t="s">
        <v>1106</v>
      </c>
    </row>
    <row r="18331" ht="15.75" customHeight="1">
      <c r="E18331" s="1" t="s">
        <v>1106</v>
      </c>
    </row>
    <row r="18332" ht="15.75" customHeight="1">
      <c r="E18332" s="1" t="s">
        <v>1106</v>
      </c>
    </row>
    <row r="18333" ht="15.75" customHeight="1">
      <c r="E18333" s="1" t="s">
        <v>1106</v>
      </c>
    </row>
    <row r="18334" ht="15.75" customHeight="1">
      <c r="E18334" s="1" t="s">
        <v>1106</v>
      </c>
    </row>
    <row r="18335" ht="15.75" customHeight="1">
      <c r="E18335" s="1" t="s">
        <v>1106</v>
      </c>
    </row>
    <row r="18336" ht="15.75" customHeight="1">
      <c r="E18336" s="1" t="s">
        <v>1106</v>
      </c>
    </row>
    <row r="18337" ht="15.75" customHeight="1">
      <c r="E18337" s="1" t="s">
        <v>1106</v>
      </c>
    </row>
    <row r="18338" ht="15.75" customHeight="1">
      <c r="E18338" s="1" t="s">
        <v>1106</v>
      </c>
    </row>
    <row r="18339" ht="15.75" customHeight="1">
      <c r="E18339" s="1" t="s">
        <v>1106</v>
      </c>
    </row>
    <row r="18340" ht="15.75" customHeight="1">
      <c r="E18340" s="1" t="s">
        <v>1106</v>
      </c>
    </row>
    <row r="18341" ht="15.75" customHeight="1">
      <c r="E18341" s="1" t="s">
        <v>1106</v>
      </c>
    </row>
    <row r="18342" ht="15.75" customHeight="1">
      <c r="E18342" s="1" t="s">
        <v>1106</v>
      </c>
    </row>
    <row r="18343" ht="15.75" customHeight="1">
      <c r="E18343" s="1" t="s">
        <v>1106</v>
      </c>
    </row>
    <row r="18344" ht="15.75" customHeight="1">
      <c r="E18344" s="1" t="s">
        <v>1106</v>
      </c>
    </row>
    <row r="18345" ht="15.75" customHeight="1">
      <c r="E18345" s="1" t="s">
        <v>1106</v>
      </c>
    </row>
    <row r="18346" ht="15.75" customHeight="1">
      <c r="E18346" s="1" t="s">
        <v>1106</v>
      </c>
    </row>
    <row r="18347" ht="15.75" customHeight="1">
      <c r="E18347" s="1" t="s">
        <v>1106</v>
      </c>
    </row>
    <row r="18348" ht="15.75" customHeight="1">
      <c r="E18348" s="1" t="s">
        <v>1106</v>
      </c>
    </row>
    <row r="18349" ht="15.75" customHeight="1">
      <c r="E18349" s="1" t="s">
        <v>1106</v>
      </c>
    </row>
    <row r="18350" ht="15.75" customHeight="1">
      <c r="E18350" s="1" t="s">
        <v>1106</v>
      </c>
    </row>
    <row r="18351" ht="15.75" customHeight="1">
      <c r="E18351" s="1" t="s">
        <v>1106</v>
      </c>
    </row>
    <row r="18352" ht="15.75" customHeight="1">
      <c r="E18352" s="1" t="s">
        <v>1106</v>
      </c>
    </row>
    <row r="18353" ht="15.75" customHeight="1">
      <c r="E18353" s="1" t="s">
        <v>1106</v>
      </c>
    </row>
    <row r="18354" ht="15.75" customHeight="1">
      <c r="E18354" s="1" t="s">
        <v>1106</v>
      </c>
    </row>
    <row r="18355" ht="15.75" customHeight="1">
      <c r="E18355" s="1" t="s">
        <v>1106</v>
      </c>
    </row>
    <row r="18356" ht="15.75" customHeight="1">
      <c r="E18356" s="1" t="s">
        <v>1106</v>
      </c>
    </row>
    <row r="18357" ht="15.75" customHeight="1">
      <c r="E18357" s="1" t="s">
        <v>1106</v>
      </c>
    </row>
    <row r="18358" ht="15.75" customHeight="1">
      <c r="E18358" s="1" t="s">
        <v>1106</v>
      </c>
    </row>
    <row r="18359" ht="15.75" customHeight="1">
      <c r="E18359" s="1" t="s">
        <v>1106</v>
      </c>
    </row>
    <row r="18360" ht="15.75" customHeight="1">
      <c r="E18360" s="1" t="s">
        <v>1106</v>
      </c>
    </row>
    <row r="18361" ht="15.75" customHeight="1">
      <c r="E18361" s="1" t="s">
        <v>1106</v>
      </c>
    </row>
    <row r="18362" ht="15.75" customHeight="1">
      <c r="E18362" s="1" t="s">
        <v>1106</v>
      </c>
    </row>
    <row r="18363" ht="15.75" customHeight="1">
      <c r="E18363" s="1" t="s">
        <v>1106</v>
      </c>
    </row>
    <row r="18364" ht="15.75" customHeight="1">
      <c r="E18364" s="1" t="s">
        <v>1106</v>
      </c>
    </row>
    <row r="18365" ht="15.75" customHeight="1">
      <c r="E18365" s="1" t="s">
        <v>1106</v>
      </c>
    </row>
    <row r="18366" ht="15.75" customHeight="1">
      <c r="E18366" s="1" t="s">
        <v>1106</v>
      </c>
    </row>
    <row r="18367" ht="15.75" customHeight="1">
      <c r="E18367" s="1" t="s">
        <v>1106</v>
      </c>
    </row>
    <row r="18368" ht="15.75" customHeight="1">
      <c r="E18368" s="1" t="s">
        <v>1106</v>
      </c>
    </row>
    <row r="18369" ht="15.75" customHeight="1">
      <c r="E18369" s="1" t="s">
        <v>1106</v>
      </c>
    </row>
    <row r="18370" ht="15.75" customHeight="1">
      <c r="E18370" s="1" t="s">
        <v>1106</v>
      </c>
    </row>
    <row r="18371" ht="15.75" customHeight="1">
      <c r="E18371" s="1" t="s">
        <v>1106</v>
      </c>
    </row>
    <row r="18372" ht="15.75" customHeight="1">
      <c r="E18372" s="1" t="s">
        <v>1106</v>
      </c>
    </row>
    <row r="18373" ht="15.75" customHeight="1">
      <c r="E18373" s="1" t="s">
        <v>1106</v>
      </c>
    </row>
    <row r="18374" ht="15.75" customHeight="1">
      <c r="E18374" s="1" t="s">
        <v>1106</v>
      </c>
    </row>
    <row r="18375" ht="15.75" customHeight="1">
      <c r="E18375" s="1" t="s">
        <v>1106</v>
      </c>
    </row>
    <row r="18376" ht="15.75" customHeight="1">
      <c r="E18376" s="1" t="s">
        <v>1106</v>
      </c>
    </row>
    <row r="18377" ht="15.75" customHeight="1">
      <c r="E18377" s="1" t="s">
        <v>1106</v>
      </c>
    </row>
    <row r="18378" ht="15.75" customHeight="1">
      <c r="E18378" s="1" t="s">
        <v>1106</v>
      </c>
    </row>
    <row r="18379" ht="15.75" customHeight="1">
      <c r="E18379" s="1" t="s">
        <v>1106</v>
      </c>
    </row>
    <row r="18380" ht="15.75" customHeight="1">
      <c r="E18380" s="1" t="s">
        <v>1106</v>
      </c>
    </row>
    <row r="18381" ht="15.75" customHeight="1">
      <c r="E18381" s="1" t="s">
        <v>1106</v>
      </c>
    </row>
    <row r="18382" ht="15.75" customHeight="1">
      <c r="E18382" s="1" t="s">
        <v>1106</v>
      </c>
    </row>
    <row r="18383" ht="15.75" customHeight="1">
      <c r="E18383" s="1" t="s">
        <v>1106</v>
      </c>
    </row>
    <row r="18384" ht="15.75" customHeight="1">
      <c r="E18384" s="1" t="s">
        <v>1106</v>
      </c>
    </row>
    <row r="18385" ht="15.75" customHeight="1">
      <c r="E18385" s="1" t="s">
        <v>1106</v>
      </c>
    </row>
    <row r="18386" ht="15.75" customHeight="1">
      <c r="E18386" s="1" t="s">
        <v>1106</v>
      </c>
    </row>
    <row r="18387" ht="15.75" customHeight="1">
      <c r="E18387" s="1" t="s">
        <v>1106</v>
      </c>
    </row>
    <row r="18388" ht="15.75" customHeight="1">
      <c r="E18388" s="1" t="s">
        <v>1106</v>
      </c>
    </row>
    <row r="18389" ht="15.75" customHeight="1">
      <c r="E18389" s="1" t="s">
        <v>1106</v>
      </c>
    </row>
    <row r="18390" ht="15.75" customHeight="1">
      <c r="E18390" s="1" t="s">
        <v>1106</v>
      </c>
    </row>
    <row r="18391" ht="15.75" customHeight="1">
      <c r="E18391" s="1" t="s">
        <v>1106</v>
      </c>
    </row>
    <row r="18392" ht="15.75" customHeight="1">
      <c r="E18392" s="1" t="s">
        <v>1106</v>
      </c>
    </row>
    <row r="18393" ht="15.75" customHeight="1">
      <c r="E18393" s="1" t="s">
        <v>1106</v>
      </c>
    </row>
    <row r="18394" ht="15.75" customHeight="1">
      <c r="E18394" s="1" t="s">
        <v>1106</v>
      </c>
    </row>
    <row r="18395" ht="15.75" customHeight="1">
      <c r="E18395" s="1" t="s">
        <v>1106</v>
      </c>
    </row>
    <row r="18396" ht="15.75" customHeight="1">
      <c r="E18396" s="1" t="s">
        <v>1106</v>
      </c>
    </row>
    <row r="18397" ht="15.75" customHeight="1">
      <c r="E18397" s="1" t="s">
        <v>1106</v>
      </c>
    </row>
    <row r="18398" ht="15.75" customHeight="1">
      <c r="E18398" s="1" t="s">
        <v>1106</v>
      </c>
    </row>
    <row r="18399" ht="15.75" customHeight="1">
      <c r="E18399" s="1" t="s">
        <v>1106</v>
      </c>
    </row>
    <row r="18400" ht="15.75" customHeight="1">
      <c r="E18400" s="1" t="s">
        <v>1106</v>
      </c>
    </row>
    <row r="18401" ht="15.75" customHeight="1">
      <c r="E18401" s="1" t="s">
        <v>1106</v>
      </c>
    </row>
    <row r="18402" ht="15.75" customHeight="1">
      <c r="E18402" s="1" t="s">
        <v>1106</v>
      </c>
    </row>
    <row r="18403" ht="15.75" customHeight="1">
      <c r="E18403" s="1" t="s">
        <v>1106</v>
      </c>
    </row>
    <row r="18404" ht="15.75" customHeight="1">
      <c r="E18404" s="1" t="s">
        <v>1106</v>
      </c>
    </row>
    <row r="18405" ht="15.75" customHeight="1">
      <c r="E18405" s="1" t="s">
        <v>1106</v>
      </c>
    </row>
    <row r="18406" ht="15.75" customHeight="1">
      <c r="E18406" s="1" t="s">
        <v>1106</v>
      </c>
    </row>
    <row r="18407" ht="15.75" customHeight="1">
      <c r="E18407" s="1" t="s">
        <v>1106</v>
      </c>
    </row>
    <row r="18408" ht="15.75" customHeight="1">
      <c r="E18408" s="1" t="s">
        <v>1106</v>
      </c>
    </row>
    <row r="18409" ht="15.75" customHeight="1">
      <c r="E18409" s="1" t="s">
        <v>1106</v>
      </c>
    </row>
    <row r="18410" ht="15.75" customHeight="1">
      <c r="E18410" s="1" t="s">
        <v>1106</v>
      </c>
    </row>
    <row r="18411" ht="15.75" customHeight="1">
      <c r="E18411" s="1" t="s">
        <v>1106</v>
      </c>
    </row>
    <row r="18412" ht="15.75" customHeight="1">
      <c r="E18412" s="1" t="s">
        <v>1106</v>
      </c>
    </row>
    <row r="18413" ht="15.75" customHeight="1">
      <c r="E18413" s="1" t="s">
        <v>1106</v>
      </c>
    </row>
    <row r="18414" ht="15.75" customHeight="1">
      <c r="E18414" s="1" t="s">
        <v>1106</v>
      </c>
    </row>
    <row r="18415" ht="15.75" customHeight="1">
      <c r="E18415" s="1" t="s">
        <v>1106</v>
      </c>
    </row>
    <row r="18416" ht="15.75" customHeight="1">
      <c r="E18416" s="1" t="s">
        <v>1106</v>
      </c>
    </row>
    <row r="18417" ht="15.75" customHeight="1">
      <c r="E18417" s="1" t="s">
        <v>1106</v>
      </c>
    </row>
    <row r="18418" ht="15.75" customHeight="1">
      <c r="E18418" s="1" t="s">
        <v>1106</v>
      </c>
    </row>
    <row r="18419" ht="15.75" customHeight="1">
      <c r="E18419" s="1" t="s">
        <v>1106</v>
      </c>
    </row>
    <row r="18420" ht="15.75" customHeight="1">
      <c r="E18420" s="1" t="s">
        <v>1106</v>
      </c>
    </row>
    <row r="18421" ht="15.75" customHeight="1">
      <c r="E18421" s="1" t="s">
        <v>1106</v>
      </c>
    </row>
    <row r="18422" ht="15.75" customHeight="1">
      <c r="E18422" s="1" t="s">
        <v>1106</v>
      </c>
    </row>
    <row r="18423" ht="15.75" customHeight="1">
      <c r="E18423" s="1" t="s">
        <v>1106</v>
      </c>
    </row>
    <row r="18424" ht="15.75" customHeight="1">
      <c r="E18424" s="1" t="s">
        <v>1106</v>
      </c>
    </row>
    <row r="18425" ht="15.75" customHeight="1">
      <c r="E18425" s="1" t="s">
        <v>1106</v>
      </c>
    </row>
    <row r="18426" ht="15.75" customHeight="1">
      <c r="E18426" s="1" t="s">
        <v>1106</v>
      </c>
    </row>
    <row r="18427" ht="15.75" customHeight="1">
      <c r="E18427" s="1" t="s">
        <v>1106</v>
      </c>
    </row>
    <row r="18428" ht="15.75" customHeight="1">
      <c r="E18428" s="1" t="s">
        <v>1106</v>
      </c>
    </row>
    <row r="18429" ht="15.75" customHeight="1">
      <c r="E18429" s="1" t="s">
        <v>1106</v>
      </c>
    </row>
    <row r="18430" ht="15.75" customHeight="1">
      <c r="E18430" s="1" t="s">
        <v>1106</v>
      </c>
    </row>
    <row r="18431" ht="15.75" customHeight="1">
      <c r="E18431" s="1" t="s">
        <v>1106</v>
      </c>
    </row>
    <row r="18432" ht="15.75" customHeight="1">
      <c r="E18432" s="1" t="s">
        <v>1106</v>
      </c>
    </row>
    <row r="18433" ht="15.75" customHeight="1">
      <c r="E18433" s="1" t="s">
        <v>1106</v>
      </c>
    </row>
    <row r="18434" ht="15.75" customHeight="1">
      <c r="E18434" s="1" t="s">
        <v>1106</v>
      </c>
    </row>
    <row r="18435" ht="15.75" customHeight="1">
      <c r="E18435" s="1" t="s">
        <v>1106</v>
      </c>
    </row>
    <row r="18436" ht="15.75" customHeight="1">
      <c r="E18436" s="1" t="s">
        <v>1106</v>
      </c>
    </row>
    <row r="18437" ht="15.75" customHeight="1">
      <c r="E18437" s="1" t="s">
        <v>1106</v>
      </c>
    </row>
    <row r="18438" ht="15.75" customHeight="1">
      <c r="E18438" s="1" t="s">
        <v>1106</v>
      </c>
    </row>
    <row r="18439" ht="15.75" customHeight="1">
      <c r="E18439" s="1" t="s">
        <v>1106</v>
      </c>
    </row>
    <row r="18440" ht="15.75" customHeight="1">
      <c r="E18440" s="1" t="s">
        <v>1106</v>
      </c>
    </row>
    <row r="18441" ht="15.75" customHeight="1">
      <c r="E18441" s="1" t="s">
        <v>1106</v>
      </c>
    </row>
    <row r="18442" ht="15.75" customHeight="1">
      <c r="E18442" s="1" t="s">
        <v>1106</v>
      </c>
    </row>
    <row r="18443" ht="15.75" customHeight="1">
      <c r="E18443" s="1" t="s">
        <v>1106</v>
      </c>
    </row>
    <row r="18444" ht="15.75" customHeight="1">
      <c r="E18444" s="1" t="s">
        <v>1106</v>
      </c>
    </row>
    <row r="18445" ht="15.75" customHeight="1">
      <c r="E18445" s="1" t="s">
        <v>1106</v>
      </c>
    </row>
    <row r="18446" ht="15.75" customHeight="1">
      <c r="E18446" s="1" t="s">
        <v>1106</v>
      </c>
    </row>
    <row r="18447" ht="15.75" customHeight="1">
      <c r="E18447" s="1" t="s">
        <v>1106</v>
      </c>
    </row>
    <row r="18448" ht="15.75" customHeight="1">
      <c r="E18448" s="1" t="s">
        <v>1106</v>
      </c>
    </row>
    <row r="18449" ht="15.75" customHeight="1">
      <c r="E18449" s="1" t="s">
        <v>1106</v>
      </c>
    </row>
    <row r="18450" ht="15.75" customHeight="1">
      <c r="E18450" s="1" t="s">
        <v>1106</v>
      </c>
    </row>
    <row r="18451" ht="15.75" customHeight="1">
      <c r="E18451" s="1" t="s">
        <v>1106</v>
      </c>
    </row>
    <row r="18452" ht="15.75" customHeight="1">
      <c r="E18452" s="1" t="s">
        <v>1106</v>
      </c>
    </row>
    <row r="18453" ht="15.75" customHeight="1">
      <c r="E18453" s="1" t="s">
        <v>1106</v>
      </c>
    </row>
    <row r="18454" ht="15.75" customHeight="1">
      <c r="E18454" s="1" t="s">
        <v>1106</v>
      </c>
    </row>
    <row r="18455" ht="15.75" customHeight="1">
      <c r="E18455" s="1" t="s">
        <v>1106</v>
      </c>
    </row>
    <row r="18456" ht="15.75" customHeight="1">
      <c r="E18456" s="1" t="s">
        <v>1106</v>
      </c>
    </row>
    <row r="18457" ht="15.75" customHeight="1">
      <c r="E18457" s="1" t="s">
        <v>1106</v>
      </c>
    </row>
    <row r="18458" ht="15.75" customHeight="1">
      <c r="E18458" s="1" t="s">
        <v>1106</v>
      </c>
    </row>
    <row r="18459" ht="15.75" customHeight="1">
      <c r="E18459" s="1" t="s">
        <v>1106</v>
      </c>
    </row>
    <row r="18460" ht="15.75" customHeight="1">
      <c r="E18460" s="1" t="s">
        <v>1106</v>
      </c>
    </row>
    <row r="18461" ht="15.75" customHeight="1">
      <c r="E18461" s="1" t="s">
        <v>1106</v>
      </c>
    </row>
    <row r="18462" ht="15.75" customHeight="1">
      <c r="E18462" s="1" t="s">
        <v>1106</v>
      </c>
    </row>
    <row r="18463" ht="15.75" customHeight="1">
      <c r="E18463" s="1" t="s">
        <v>1106</v>
      </c>
    </row>
    <row r="18464" ht="15.75" customHeight="1">
      <c r="E18464" s="1" t="s">
        <v>1106</v>
      </c>
    </row>
    <row r="18465" ht="15.75" customHeight="1">
      <c r="E18465" s="1" t="s">
        <v>1106</v>
      </c>
    </row>
    <row r="18466" ht="15.75" customHeight="1">
      <c r="E18466" s="1" t="s">
        <v>1106</v>
      </c>
    </row>
    <row r="18467" ht="15.75" customHeight="1">
      <c r="E18467" s="1" t="s">
        <v>1106</v>
      </c>
    </row>
    <row r="18468" ht="15.75" customHeight="1">
      <c r="E18468" s="1" t="s">
        <v>1106</v>
      </c>
    </row>
    <row r="18469" ht="15.75" customHeight="1">
      <c r="E18469" s="1" t="s">
        <v>1106</v>
      </c>
    </row>
    <row r="18470" ht="15.75" customHeight="1">
      <c r="E18470" s="1" t="s">
        <v>1106</v>
      </c>
    </row>
    <row r="18471" ht="15.75" customHeight="1">
      <c r="E18471" s="1" t="s">
        <v>1106</v>
      </c>
    </row>
    <row r="18472" ht="15.75" customHeight="1">
      <c r="E18472" s="1" t="s">
        <v>1106</v>
      </c>
    </row>
    <row r="18473" ht="15.75" customHeight="1">
      <c r="E18473" s="1" t="s">
        <v>1106</v>
      </c>
    </row>
    <row r="18474" ht="15.75" customHeight="1">
      <c r="E18474" s="1" t="s">
        <v>1106</v>
      </c>
    </row>
    <row r="18475" ht="15.75" customHeight="1">
      <c r="E18475" s="1" t="s">
        <v>1106</v>
      </c>
    </row>
    <row r="18476" ht="15.75" customHeight="1">
      <c r="E18476" s="1" t="s">
        <v>1106</v>
      </c>
    </row>
    <row r="18477" ht="15.75" customHeight="1">
      <c r="E18477" s="1" t="s">
        <v>1106</v>
      </c>
    </row>
    <row r="18478" ht="15.75" customHeight="1">
      <c r="E18478" s="1" t="s">
        <v>1106</v>
      </c>
    </row>
    <row r="18479" ht="15.75" customHeight="1">
      <c r="E18479" s="1" t="s">
        <v>1106</v>
      </c>
    </row>
    <row r="18480" ht="15.75" customHeight="1">
      <c r="E18480" s="1" t="s">
        <v>1106</v>
      </c>
    </row>
    <row r="18481" ht="15.75" customHeight="1">
      <c r="E18481" s="1" t="s">
        <v>1106</v>
      </c>
    </row>
    <row r="18482" ht="15.75" customHeight="1">
      <c r="E18482" s="1" t="s">
        <v>1106</v>
      </c>
    </row>
    <row r="18483" ht="15.75" customHeight="1">
      <c r="E18483" s="1" t="s">
        <v>1106</v>
      </c>
    </row>
    <row r="18484" ht="15.75" customHeight="1">
      <c r="E18484" s="1" t="s">
        <v>1106</v>
      </c>
    </row>
    <row r="18485" ht="15.75" customHeight="1">
      <c r="E18485" s="1" t="s">
        <v>1106</v>
      </c>
    </row>
    <row r="18486" ht="15.75" customHeight="1">
      <c r="E18486" s="1" t="s">
        <v>1106</v>
      </c>
    </row>
    <row r="18487" ht="15.75" customHeight="1">
      <c r="E18487" s="1" t="s">
        <v>1106</v>
      </c>
    </row>
    <row r="18488" ht="15.75" customHeight="1">
      <c r="E18488" s="1" t="s">
        <v>1106</v>
      </c>
    </row>
    <row r="18489" ht="15.75" customHeight="1">
      <c r="E18489" s="1" t="s">
        <v>1106</v>
      </c>
    </row>
    <row r="18490" ht="15.75" customHeight="1">
      <c r="E18490" s="1" t="s">
        <v>1106</v>
      </c>
    </row>
    <row r="18491" ht="15.75" customHeight="1">
      <c r="E18491" s="1" t="s">
        <v>1106</v>
      </c>
    </row>
    <row r="18492" ht="15.75" customHeight="1">
      <c r="E18492" s="1" t="s">
        <v>1106</v>
      </c>
    </row>
    <row r="18493" ht="15.75" customHeight="1">
      <c r="E18493" s="1" t="s">
        <v>1106</v>
      </c>
    </row>
    <row r="18494" ht="15.75" customHeight="1">
      <c r="E18494" s="1" t="s">
        <v>1106</v>
      </c>
    </row>
    <row r="18495" ht="15.75" customHeight="1">
      <c r="E18495" s="1" t="s">
        <v>1106</v>
      </c>
    </row>
    <row r="18496" ht="15.75" customHeight="1">
      <c r="E18496" s="1" t="s">
        <v>1106</v>
      </c>
    </row>
    <row r="18497" ht="15.75" customHeight="1">
      <c r="E18497" s="1" t="s">
        <v>1106</v>
      </c>
    </row>
    <row r="18498" ht="15.75" customHeight="1">
      <c r="E18498" s="1" t="s">
        <v>1106</v>
      </c>
    </row>
    <row r="18499" ht="15.75" customHeight="1">
      <c r="E18499" s="1" t="s">
        <v>1106</v>
      </c>
    </row>
    <row r="18500" ht="15.75" customHeight="1">
      <c r="E18500" s="1" t="s">
        <v>1106</v>
      </c>
    </row>
    <row r="18501" ht="15.75" customHeight="1">
      <c r="E18501" s="1" t="s">
        <v>1106</v>
      </c>
    </row>
    <row r="18502" ht="15.75" customHeight="1">
      <c r="E18502" s="1" t="s">
        <v>1106</v>
      </c>
    </row>
    <row r="18503" ht="15.75" customHeight="1">
      <c r="E18503" s="1" t="s">
        <v>1106</v>
      </c>
    </row>
    <row r="18504" ht="15.75" customHeight="1">
      <c r="E18504" s="1" t="s">
        <v>1106</v>
      </c>
    </row>
    <row r="18505" ht="15.75" customHeight="1">
      <c r="E18505" s="1" t="s">
        <v>1106</v>
      </c>
    </row>
    <row r="18506" ht="15.75" customHeight="1">
      <c r="E18506" s="1" t="s">
        <v>1106</v>
      </c>
    </row>
    <row r="18507" ht="15.75" customHeight="1">
      <c r="E18507" s="1" t="s">
        <v>1106</v>
      </c>
    </row>
    <row r="18508" ht="15.75" customHeight="1">
      <c r="E18508" s="1" t="s">
        <v>1106</v>
      </c>
    </row>
    <row r="18509" ht="15.75" customHeight="1">
      <c r="E18509" s="1" t="s">
        <v>1106</v>
      </c>
    </row>
    <row r="18510" ht="15.75" customHeight="1">
      <c r="E18510" s="1" t="s">
        <v>1106</v>
      </c>
    </row>
    <row r="18511" ht="15.75" customHeight="1">
      <c r="E18511" s="1" t="s">
        <v>1106</v>
      </c>
    </row>
    <row r="18512" ht="15.75" customHeight="1">
      <c r="E18512" s="1" t="s">
        <v>1106</v>
      </c>
    </row>
    <row r="18513" ht="15.75" customHeight="1">
      <c r="E18513" s="1" t="s">
        <v>1106</v>
      </c>
    </row>
    <row r="18514" ht="15.75" customHeight="1">
      <c r="E18514" s="1" t="s">
        <v>1106</v>
      </c>
    </row>
    <row r="18515" ht="15.75" customHeight="1">
      <c r="E18515" s="1" t="s">
        <v>1106</v>
      </c>
    </row>
    <row r="18516" ht="15.75" customHeight="1">
      <c r="E18516" s="1" t="s">
        <v>1106</v>
      </c>
    </row>
    <row r="18517" ht="15.75" customHeight="1">
      <c r="E18517" s="1" t="s">
        <v>1106</v>
      </c>
    </row>
    <row r="18518" ht="15.75" customHeight="1">
      <c r="E18518" s="1" t="s">
        <v>1106</v>
      </c>
    </row>
    <row r="18519" ht="15.75" customHeight="1">
      <c r="E18519" s="1" t="s">
        <v>1106</v>
      </c>
    </row>
    <row r="18520" ht="15.75" customHeight="1">
      <c r="E18520" s="1" t="s">
        <v>1106</v>
      </c>
    </row>
    <row r="18521" ht="15.75" customHeight="1">
      <c r="E18521" s="1" t="s">
        <v>1106</v>
      </c>
    </row>
    <row r="18522" ht="15.75" customHeight="1">
      <c r="E18522" s="1" t="s">
        <v>1106</v>
      </c>
    </row>
    <row r="18523" ht="15.75" customHeight="1">
      <c r="E18523" s="1" t="s">
        <v>1106</v>
      </c>
    </row>
    <row r="18524" ht="15.75" customHeight="1">
      <c r="E18524" s="1" t="s">
        <v>1106</v>
      </c>
    </row>
    <row r="18525" ht="15.75" customHeight="1">
      <c r="E18525" s="1" t="s">
        <v>1106</v>
      </c>
    </row>
    <row r="18526" ht="15.75" customHeight="1">
      <c r="E18526" s="1" t="s">
        <v>1106</v>
      </c>
    </row>
    <row r="18527" ht="15.75" customHeight="1">
      <c r="E18527" s="1" t="s">
        <v>1106</v>
      </c>
    </row>
    <row r="18528" ht="15.75" customHeight="1">
      <c r="E18528" s="1" t="s">
        <v>1106</v>
      </c>
    </row>
    <row r="18529" ht="15.75" customHeight="1">
      <c r="E18529" s="1" t="s">
        <v>1106</v>
      </c>
    </row>
    <row r="18530" ht="15.75" customHeight="1">
      <c r="E18530" s="1" t="s">
        <v>1106</v>
      </c>
    </row>
    <row r="18531" ht="15.75" customHeight="1">
      <c r="E18531" s="1" t="s">
        <v>1106</v>
      </c>
    </row>
    <row r="18532" ht="15.75" customHeight="1">
      <c r="E18532" s="1" t="s">
        <v>1106</v>
      </c>
    </row>
    <row r="18533" ht="15.75" customHeight="1">
      <c r="E18533" s="1" t="s">
        <v>1106</v>
      </c>
    </row>
    <row r="18534" ht="15.75" customHeight="1">
      <c r="E18534" s="1" t="s">
        <v>1106</v>
      </c>
    </row>
    <row r="18535" ht="15.75" customHeight="1">
      <c r="E18535" s="1" t="s">
        <v>1106</v>
      </c>
    </row>
    <row r="18536" ht="15.75" customHeight="1">
      <c r="E18536" s="1" t="s">
        <v>1106</v>
      </c>
    </row>
    <row r="18537" ht="15.75" customHeight="1">
      <c r="E18537" s="1" t="s">
        <v>1106</v>
      </c>
    </row>
    <row r="18538" ht="15.75" customHeight="1">
      <c r="E18538" s="1" t="s">
        <v>1106</v>
      </c>
    </row>
    <row r="18539" ht="15.75" customHeight="1">
      <c r="E18539" s="1" t="s">
        <v>1106</v>
      </c>
    </row>
    <row r="18540" ht="15.75" customHeight="1">
      <c r="E18540" s="1" t="s">
        <v>1106</v>
      </c>
    </row>
    <row r="18541" ht="15.75" customHeight="1">
      <c r="E18541" s="1" t="s">
        <v>1106</v>
      </c>
    </row>
    <row r="18542" ht="15.75" customHeight="1">
      <c r="E18542" s="1" t="s">
        <v>1106</v>
      </c>
    </row>
    <row r="18543" ht="15.75" customHeight="1">
      <c r="E18543" s="1" t="s">
        <v>1106</v>
      </c>
    </row>
    <row r="18544" ht="15.75" customHeight="1">
      <c r="E18544" s="1" t="s">
        <v>1106</v>
      </c>
    </row>
    <row r="18545" ht="15.75" customHeight="1">
      <c r="E18545" s="1" t="s">
        <v>1106</v>
      </c>
    </row>
    <row r="18546" ht="15.75" customHeight="1">
      <c r="E18546" s="1" t="s">
        <v>1106</v>
      </c>
    </row>
    <row r="18547" ht="15.75" customHeight="1">
      <c r="E18547" s="1" t="s">
        <v>1106</v>
      </c>
    </row>
    <row r="18548" ht="15.75" customHeight="1">
      <c r="E18548" s="1" t="s">
        <v>1106</v>
      </c>
    </row>
    <row r="18549" ht="15.75" customHeight="1">
      <c r="E18549" s="1" t="s">
        <v>1106</v>
      </c>
    </row>
    <row r="18550" ht="15.75" customHeight="1">
      <c r="E18550" s="1" t="s">
        <v>1106</v>
      </c>
    </row>
    <row r="18551" ht="15.75" customHeight="1">
      <c r="E18551" s="1" t="s">
        <v>1106</v>
      </c>
    </row>
    <row r="18552" ht="15.75" customHeight="1">
      <c r="E18552" s="1" t="s">
        <v>1106</v>
      </c>
    </row>
    <row r="18553" ht="15.75" customHeight="1">
      <c r="E18553" s="1" t="s">
        <v>1106</v>
      </c>
    </row>
    <row r="18554" ht="15.75" customHeight="1">
      <c r="E18554" s="1" t="s">
        <v>1106</v>
      </c>
    </row>
    <row r="18555" ht="15.75" customHeight="1">
      <c r="E18555" s="1" t="s">
        <v>1106</v>
      </c>
    </row>
    <row r="18556" ht="15.75" customHeight="1">
      <c r="E18556" s="1" t="s">
        <v>1106</v>
      </c>
    </row>
    <row r="18557" ht="15.75" customHeight="1">
      <c r="E18557" s="1" t="s">
        <v>1106</v>
      </c>
    </row>
    <row r="18558" ht="15.75" customHeight="1">
      <c r="E18558" s="1" t="s">
        <v>1106</v>
      </c>
    </row>
    <row r="18559" ht="15.75" customHeight="1">
      <c r="E18559" s="1" t="s">
        <v>1106</v>
      </c>
    </row>
    <row r="18560" ht="15.75" customHeight="1">
      <c r="E18560" s="1" t="s">
        <v>1106</v>
      </c>
    </row>
    <row r="18561" ht="15.75" customHeight="1">
      <c r="E18561" s="1" t="s">
        <v>1106</v>
      </c>
    </row>
    <row r="18562" ht="15.75" customHeight="1">
      <c r="E18562" s="1" t="s">
        <v>1106</v>
      </c>
    </row>
    <row r="18563" ht="15.75" customHeight="1">
      <c r="E18563" s="1" t="s">
        <v>1106</v>
      </c>
    </row>
    <row r="18564" ht="15.75" customHeight="1">
      <c r="E18564" s="1" t="s">
        <v>1106</v>
      </c>
    </row>
    <row r="18565" ht="15.75" customHeight="1">
      <c r="E18565" s="1" t="s">
        <v>1106</v>
      </c>
    </row>
    <row r="18566" ht="15.75" customHeight="1">
      <c r="E18566" s="1" t="s">
        <v>1106</v>
      </c>
    </row>
    <row r="18567" ht="15.75" customHeight="1">
      <c r="E18567" s="1" t="s">
        <v>1106</v>
      </c>
    </row>
    <row r="18568" ht="15.75" customHeight="1">
      <c r="E18568" s="1" t="s">
        <v>1106</v>
      </c>
    </row>
    <row r="18569" ht="15.75" customHeight="1">
      <c r="E18569" s="1" t="s">
        <v>1106</v>
      </c>
    </row>
    <row r="18570" ht="15.75" customHeight="1">
      <c r="E18570" s="1" t="s">
        <v>1106</v>
      </c>
    </row>
    <row r="18571" ht="15.75" customHeight="1">
      <c r="E18571" s="1" t="s">
        <v>1106</v>
      </c>
    </row>
    <row r="18572" ht="15.75" customHeight="1">
      <c r="E18572" s="1" t="s">
        <v>1106</v>
      </c>
    </row>
    <row r="18573" ht="15.75" customHeight="1">
      <c r="E18573" s="1" t="s">
        <v>1106</v>
      </c>
    </row>
    <row r="18574" ht="15.75" customHeight="1">
      <c r="E18574" s="1" t="s">
        <v>1106</v>
      </c>
    </row>
    <row r="18575" ht="15.75" customHeight="1">
      <c r="E18575" s="1" t="s">
        <v>1106</v>
      </c>
    </row>
    <row r="18576" ht="15.75" customHeight="1">
      <c r="E18576" s="1" t="s">
        <v>1106</v>
      </c>
    </row>
    <row r="18577" ht="15.75" customHeight="1">
      <c r="E18577" s="1" t="s">
        <v>1106</v>
      </c>
    </row>
    <row r="18578" ht="15.75" customHeight="1">
      <c r="E18578" s="1" t="s">
        <v>1106</v>
      </c>
    </row>
    <row r="18579" ht="15.75" customHeight="1">
      <c r="E18579" s="1" t="s">
        <v>1106</v>
      </c>
    </row>
    <row r="18580" ht="15.75" customHeight="1">
      <c r="E18580" s="1" t="s">
        <v>1106</v>
      </c>
    </row>
    <row r="18581" ht="15.75" customHeight="1">
      <c r="E18581" s="1" t="s">
        <v>1106</v>
      </c>
    </row>
    <row r="18582" ht="15.75" customHeight="1">
      <c r="E18582" s="1" t="s">
        <v>1106</v>
      </c>
    </row>
    <row r="18583" ht="15.75" customHeight="1">
      <c r="E18583" s="1" t="s">
        <v>1106</v>
      </c>
    </row>
    <row r="18584" ht="15.75" customHeight="1">
      <c r="E18584" s="1" t="s">
        <v>1106</v>
      </c>
    </row>
    <row r="18585" ht="15.75" customHeight="1">
      <c r="E18585" s="1" t="s">
        <v>1106</v>
      </c>
    </row>
    <row r="18586" ht="15.75" customHeight="1">
      <c r="E18586" s="1" t="s">
        <v>1106</v>
      </c>
    </row>
    <row r="18587" ht="15.75" customHeight="1">
      <c r="E18587" s="1" t="s">
        <v>1106</v>
      </c>
    </row>
    <row r="18588" ht="15.75" customHeight="1">
      <c r="E18588" s="1" t="s">
        <v>1106</v>
      </c>
    </row>
    <row r="18589" ht="15.75" customHeight="1">
      <c r="E18589" s="1" t="s">
        <v>1106</v>
      </c>
    </row>
    <row r="18590" ht="15.75" customHeight="1">
      <c r="E18590" s="1" t="s">
        <v>1106</v>
      </c>
    </row>
    <row r="18591" ht="15.75" customHeight="1">
      <c r="E18591" s="1" t="s">
        <v>1106</v>
      </c>
    </row>
    <row r="18592" ht="15.75" customHeight="1">
      <c r="E18592" s="1" t="s">
        <v>1106</v>
      </c>
    </row>
    <row r="18593" ht="15.75" customHeight="1">
      <c r="E18593" s="1" t="s">
        <v>1106</v>
      </c>
    </row>
    <row r="18594" ht="15.75" customHeight="1">
      <c r="E18594" s="1" t="s">
        <v>1106</v>
      </c>
    </row>
    <row r="18595" ht="15.75" customHeight="1">
      <c r="E18595" s="1" t="s">
        <v>1106</v>
      </c>
    </row>
    <row r="18596" ht="15.75" customHeight="1">
      <c r="E18596" s="1" t="s">
        <v>1106</v>
      </c>
    </row>
    <row r="18597" ht="15.75" customHeight="1">
      <c r="E18597" s="1" t="s">
        <v>1106</v>
      </c>
    </row>
    <row r="18598" ht="15.75" customHeight="1">
      <c r="E18598" s="1" t="s">
        <v>1106</v>
      </c>
    </row>
    <row r="18599" ht="15.75" customHeight="1">
      <c r="E18599" s="1" t="s">
        <v>1106</v>
      </c>
    </row>
    <row r="18600" ht="15.75" customHeight="1">
      <c r="E18600" s="1" t="s">
        <v>1106</v>
      </c>
    </row>
    <row r="18601" ht="15.75" customHeight="1">
      <c r="E18601" s="1" t="s">
        <v>1106</v>
      </c>
    </row>
    <row r="18602" ht="15.75" customHeight="1">
      <c r="E18602" s="1" t="s">
        <v>1106</v>
      </c>
    </row>
    <row r="18603" ht="15.75" customHeight="1">
      <c r="E18603" s="1" t="s">
        <v>1106</v>
      </c>
    </row>
    <row r="18604" ht="15.75" customHeight="1">
      <c r="E18604" s="1" t="s">
        <v>1106</v>
      </c>
    </row>
    <row r="18605" ht="15.75" customHeight="1">
      <c r="E18605" s="1" t="s">
        <v>1106</v>
      </c>
    </row>
    <row r="18606" ht="15.75" customHeight="1">
      <c r="E18606" s="1" t="s">
        <v>1106</v>
      </c>
    </row>
    <row r="18607" ht="15.75" customHeight="1">
      <c r="E18607" s="1" t="s">
        <v>1106</v>
      </c>
    </row>
    <row r="18608" ht="15.75" customHeight="1">
      <c r="E18608" s="1" t="s">
        <v>1106</v>
      </c>
    </row>
    <row r="18609" ht="15.75" customHeight="1">
      <c r="E18609" s="1" t="s">
        <v>1106</v>
      </c>
    </row>
    <row r="18610" ht="15.75" customHeight="1">
      <c r="E18610" s="1" t="s">
        <v>1106</v>
      </c>
    </row>
    <row r="18611" ht="15.75" customHeight="1">
      <c r="E18611" s="1" t="s">
        <v>1106</v>
      </c>
    </row>
    <row r="18612" ht="15.75" customHeight="1">
      <c r="E18612" s="1" t="s">
        <v>1106</v>
      </c>
    </row>
    <row r="18613" ht="15.75" customHeight="1">
      <c r="E18613" s="1" t="s">
        <v>1106</v>
      </c>
    </row>
    <row r="18614" ht="15.75" customHeight="1">
      <c r="E18614" s="1" t="s">
        <v>1106</v>
      </c>
    </row>
    <row r="18615" ht="15.75" customHeight="1">
      <c r="E18615" s="1" t="s">
        <v>1106</v>
      </c>
    </row>
    <row r="18616" ht="15.75" customHeight="1">
      <c r="E18616" s="1" t="s">
        <v>1106</v>
      </c>
    </row>
    <row r="18617" ht="15.75" customHeight="1">
      <c r="E18617" s="1" t="s">
        <v>1106</v>
      </c>
    </row>
    <row r="18618" ht="15.75" customHeight="1">
      <c r="E18618" s="1" t="s">
        <v>1106</v>
      </c>
    </row>
    <row r="18619" ht="15.75" customHeight="1">
      <c r="E18619" s="1" t="s">
        <v>1106</v>
      </c>
    </row>
    <row r="18620" ht="15.75" customHeight="1">
      <c r="E18620" s="1" t="s">
        <v>1106</v>
      </c>
    </row>
    <row r="18621" ht="15.75" customHeight="1">
      <c r="E18621" s="1" t="s">
        <v>1106</v>
      </c>
    </row>
    <row r="18622" ht="15.75" customHeight="1">
      <c r="E18622" s="1" t="s">
        <v>1106</v>
      </c>
    </row>
    <row r="18623" ht="15.75" customHeight="1">
      <c r="E18623" s="1" t="s">
        <v>1106</v>
      </c>
    </row>
    <row r="18624" ht="15.75" customHeight="1">
      <c r="E18624" s="1" t="s">
        <v>1106</v>
      </c>
    </row>
    <row r="18625" ht="15.75" customHeight="1">
      <c r="E18625" s="1" t="s">
        <v>1106</v>
      </c>
    </row>
    <row r="18626" ht="15.75" customHeight="1">
      <c r="E18626" s="1" t="s">
        <v>1106</v>
      </c>
    </row>
    <row r="18627" ht="15.75" customHeight="1">
      <c r="E18627" s="1" t="s">
        <v>1106</v>
      </c>
    </row>
    <row r="18628" ht="15.75" customHeight="1">
      <c r="E18628" s="1" t="s">
        <v>1106</v>
      </c>
    </row>
    <row r="18629" ht="15.75" customHeight="1">
      <c r="E18629" s="1" t="s">
        <v>1106</v>
      </c>
    </row>
    <row r="18630" ht="15.75" customHeight="1">
      <c r="E18630" s="1" t="s">
        <v>1106</v>
      </c>
    </row>
    <row r="18631" ht="15.75" customHeight="1">
      <c r="E18631" s="1" t="s">
        <v>1106</v>
      </c>
    </row>
    <row r="18632" ht="15.75" customHeight="1">
      <c r="E18632" s="1" t="s">
        <v>1106</v>
      </c>
    </row>
    <row r="18633" ht="15.75" customHeight="1">
      <c r="E18633" s="1" t="s">
        <v>1106</v>
      </c>
    </row>
    <row r="18634" ht="15.75" customHeight="1">
      <c r="E18634" s="1" t="s">
        <v>1106</v>
      </c>
    </row>
    <row r="18635" ht="15.75" customHeight="1">
      <c r="E18635" s="1" t="s">
        <v>1106</v>
      </c>
    </row>
    <row r="18636" ht="15.75" customHeight="1">
      <c r="E18636" s="1" t="s">
        <v>1106</v>
      </c>
    </row>
    <row r="18637" ht="15.75" customHeight="1">
      <c r="E18637" s="1" t="s">
        <v>1106</v>
      </c>
    </row>
    <row r="18638" ht="15.75" customHeight="1">
      <c r="E18638" s="1" t="s">
        <v>1106</v>
      </c>
    </row>
    <row r="18639" ht="15.75" customHeight="1">
      <c r="E18639" s="1" t="s">
        <v>1106</v>
      </c>
    </row>
    <row r="18640" ht="15.75" customHeight="1">
      <c r="E18640" s="1" t="s">
        <v>1106</v>
      </c>
    </row>
    <row r="18641" ht="15.75" customHeight="1">
      <c r="E18641" s="1" t="s">
        <v>1106</v>
      </c>
    </row>
    <row r="18642" ht="15.75" customHeight="1">
      <c r="E18642" s="1" t="s">
        <v>1106</v>
      </c>
    </row>
    <row r="18643" ht="15.75" customHeight="1">
      <c r="E18643" s="1" t="s">
        <v>1106</v>
      </c>
    </row>
    <row r="18644" ht="15.75" customHeight="1">
      <c r="E18644" s="1" t="s">
        <v>1106</v>
      </c>
    </row>
    <row r="18645" ht="15.75" customHeight="1">
      <c r="E18645" s="1" t="s">
        <v>1106</v>
      </c>
    </row>
    <row r="18646" ht="15.75" customHeight="1">
      <c r="E18646" s="1" t="s">
        <v>1106</v>
      </c>
    </row>
    <row r="18647" ht="15.75" customHeight="1">
      <c r="E18647" s="1" t="s">
        <v>1106</v>
      </c>
    </row>
    <row r="18648" ht="15.75" customHeight="1">
      <c r="E18648" s="1" t="s">
        <v>1106</v>
      </c>
    </row>
    <row r="18649" ht="15.75" customHeight="1">
      <c r="E18649" s="1" t="s">
        <v>1106</v>
      </c>
    </row>
    <row r="18650" ht="15.75" customHeight="1">
      <c r="E18650" s="1" t="s">
        <v>1106</v>
      </c>
    </row>
    <row r="18651" ht="15.75" customHeight="1">
      <c r="E18651" s="1" t="s">
        <v>1106</v>
      </c>
    </row>
    <row r="18652" ht="15.75" customHeight="1">
      <c r="E18652" s="1" t="s">
        <v>1106</v>
      </c>
    </row>
    <row r="18653" ht="15.75" customHeight="1">
      <c r="E18653" s="1" t="s">
        <v>1106</v>
      </c>
    </row>
    <row r="18654" ht="15.75" customHeight="1">
      <c r="E18654" s="1" t="s">
        <v>1106</v>
      </c>
    </row>
    <row r="18655" ht="15.75" customHeight="1">
      <c r="E18655" s="1" t="s">
        <v>1106</v>
      </c>
    </row>
    <row r="18656" ht="15.75" customHeight="1">
      <c r="E18656" s="1" t="s">
        <v>1106</v>
      </c>
    </row>
    <row r="18657" ht="15.75" customHeight="1">
      <c r="E18657" s="1" t="s">
        <v>1106</v>
      </c>
    </row>
    <row r="18658" ht="15.75" customHeight="1">
      <c r="E18658" s="1" t="s">
        <v>1106</v>
      </c>
    </row>
    <row r="18659" ht="15.75" customHeight="1">
      <c r="E18659" s="1" t="s">
        <v>1106</v>
      </c>
    </row>
    <row r="18660" ht="15.75" customHeight="1">
      <c r="E18660" s="1" t="s">
        <v>1106</v>
      </c>
    </row>
    <row r="18661" ht="15.75" customHeight="1">
      <c r="E18661" s="1" t="s">
        <v>1106</v>
      </c>
    </row>
    <row r="18662" ht="15.75" customHeight="1">
      <c r="E18662" s="1" t="s">
        <v>1106</v>
      </c>
    </row>
    <row r="18663" ht="15.75" customHeight="1">
      <c r="E18663" s="1" t="s">
        <v>1106</v>
      </c>
    </row>
    <row r="18664" ht="15.75" customHeight="1">
      <c r="E18664" s="1" t="s">
        <v>1106</v>
      </c>
    </row>
    <row r="18665" ht="15.75" customHeight="1">
      <c r="E18665" s="1" t="s">
        <v>1106</v>
      </c>
    </row>
    <row r="18666" ht="15.75" customHeight="1">
      <c r="E18666" s="1" t="s">
        <v>1106</v>
      </c>
    </row>
    <row r="18667" ht="15.75" customHeight="1">
      <c r="E18667" s="1" t="s">
        <v>1106</v>
      </c>
    </row>
    <row r="18668" ht="15.75" customHeight="1">
      <c r="E18668" s="1" t="s">
        <v>1106</v>
      </c>
    </row>
    <row r="18669" ht="15.75" customHeight="1">
      <c r="E18669" s="1" t="s">
        <v>1106</v>
      </c>
    </row>
    <row r="18670" ht="15.75" customHeight="1">
      <c r="E18670" s="1" t="s">
        <v>1106</v>
      </c>
    </row>
    <row r="18671" ht="15.75" customHeight="1">
      <c r="E18671" s="1" t="s">
        <v>1106</v>
      </c>
    </row>
    <row r="18672" ht="15.75" customHeight="1">
      <c r="E18672" s="1" t="s">
        <v>1106</v>
      </c>
    </row>
    <row r="18673" ht="15.75" customHeight="1">
      <c r="E18673" s="1" t="s">
        <v>1106</v>
      </c>
    </row>
    <row r="18674" ht="15.75" customHeight="1">
      <c r="E18674" s="1" t="s">
        <v>1106</v>
      </c>
    </row>
    <row r="18675" ht="15.75" customHeight="1">
      <c r="E18675" s="1" t="s">
        <v>1106</v>
      </c>
    </row>
    <row r="18676" ht="15.75" customHeight="1">
      <c r="E18676" s="1" t="s">
        <v>1106</v>
      </c>
    </row>
    <row r="18677" ht="15.75" customHeight="1">
      <c r="E18677" s="1" t="s">
        <v>1106</v>
      </c>
    </row>
    <row r="18678" ht="15.75" customHeight="1">
      <c r="E18678" s="1" t="s">
        <v>1106</v>
      </c>
    </row>
    <row r="18679" ht="15.75" customHeight="1">
      <c r="E18679" s="1" t="s">
        <v>1106</v>
      </c>
    </row>
    <row r="18680" ht="15.75" customHeight="1">
      <c r="E18680" s="1" t="s">
        <v>1106</v>
      </c>
    </row>
    <row r="18681" ht="15.75" customHeight="1">
      <c r="E18681" s="1" t="s">
        <v>1106</v>
      </c>
    </row>
    <row r="18682" ht="15.75" customHeight="1">
      <c r="E18682" s="1" t="s">
        <v>1106</v>
      </c>
    </row>
    <row r="18683" ht="15.75" customHeight="1">
      <c r="E18683" s="1" t="s">
        <v>1106</v>
      </c>
    </row>
    <row r="18684" ht="15.75" customHeight="1">
      <c r="E18684" s="1" t="s">
        <v>1106</v>
      </c>
    </row>
    <row r="18685" ht="15.75" customHeight="1">
      <c r="E18685" s="1" t="s">
        <v>1106</v>
      </c>
    </row>
    <row r="18686" ht="15.75" customHeight="1">
      <c r="E18686" s="1" t="s">
        <v>1106</v>
      </c>
    </row>
    <row r="18687" ht="15.75" customHeight="1">
      <c r="E18687" s="1" t="s">
        <v>1106</v>
      </c>
    </row>
    <row r="18688" ht="15.75" customHeight="1">
      <c r="E18688" s="1" t="s">
        <v>1106</v>
      </c>
    </row>
    <row r="18689" ht="15.75" customHeight="1">
      <c r="E18689" s="1" t="s">
        <v>1106</v>
      </c>
    </row>
    <row r="18690" ht="15.75" customHeight="1">
      <c r="E18690" s="1" t="s">
        <v>1106</v>
      </c>
    </row>
    <row r="18691" ht="15.75" customHeight="1">
      <c r="E18691" s="1" t="s">
        <v>1106</v>
      </c>
    </row>
    <row r="18692" ht="15.75" customHeight="1">
      <c r="E18692" s="1" t="s">
        <v>1106</v>
      </c>
    </row>
    <row r="18693" ht="15.75" customHeight="1">
      <c r="E18693" s="1" t="s">
        <v>1106</v>
      </c>
    </row>
    <row r="18694" ht="15.75" customHeight="1">
      <c r="E18694" s="1" t="s">
        <v>1106</v>
      </c>
    </row>
    <row r="18695" ht="15.75" customHeight="1">
      <c r="E18695" s="1" t="s">
        <v>1106</v>
      </c>
    </row>
    <row r="18696" ht="15.75" customHeight="1">
      <c r="E18696" s="1" t="s">
        <v>1106</v>
      </c>
    </row>
    <row r="18697" ht="15.75" customHeight="1">
      <c r="E18697" s="1" t="s">
        <v>1106</v>
      </c>
    </row>
    <row r="18698" ht="15.75" customHeight="1">
      <c r="E18698" s="1" t="s">
        <v>1106</v>
      </c>
    </row>
    <row r="18699" ht="15.75" customHeight="1">
      <c r="E18699" s="1" t="s">
        <v>1106</v>
      </c>
    </row>
    <row r="18700" ht="15.75" customHeight="1">
      <c r="E18700" s="1" t="s">
        <v>1106</v>
      </c>
    </row>
    <row r="18701" ht="15.75" customHeight="1">
      <c r="E18701" s="1" t="s">
        <v>1106</v>
      </c>
    </row>
    <row r="18702" ht="15.75" customHeight="1">
      <c r="E18702" s="1" t="s">
        <v>1106</v>
      </c>
    </row>
    <row r="18703" ht="15.75" customHeight="1">
      <c r="E18703" s="1" t="s">
        <v>1106</v>
      </c>
    </row>
    <row r="18704" ht="15.75" customHeight="1">
      <c r="E18704" s="1" t="s">
        <v>1106</v>
      </c>
    </row>
    <row r="18705" ht="15.75" customHeight="1">
      <c r="E18705" s="1" t="s">
        <v>1106</v>
      </c>
    </row>
    <row r="18706" ht="15.75" customHeight="1">
      <c r="E18706" s="1" t="s">
        <v>1106</v>
      </c>
    </row>
    <row r="18707" ht="15.75" customHeight="1">
      <c r="E18707" s="1" t="s">
        <v>1106</v>
      </c>
    </row>
    <row r="18708" ht="15.75" customHeight="1">
      <c r="E18708" s="1" t="s">
        <v>1106</v>
      </c>
    </row>
    <row r="18709" ht="15.75" customHeight="1">
      <c r="E18709" s="1" t="s">
        <v>1106</v>
      </c>
    </row>
    <row r="18710" ht="15.75" customHeight="1">
      <c r="E18710" s="1" t="s">
        <v>1106</v>
      </c>
    </row>
    <row r="18711" ht="15.75" customHeight="1">
      <c r="E18711" s="1" t="s">
        <v>1106</v>
      </c>
    </row>
    <row r="18712" ht="15.75" customHeight="1">
      <c r="E18712" s="1" t="s">
        <v>1106</v>
      </c>
    </row>
    <row r="18713" ht="15.75" customHeight="1">
      <c r="E18713" s="1" t="s">
        <v>1106</v>
      </c>
    </row>
    <row r="18714" ht="15.75" customHeight="1">
      <c r="E18714" s="1" t="s">
        <v>1106</v>
      </c>
    </row>
    <row r="18715" ht="15.75" customHeight="1">
      <c r="E18715" s="1" t="s">
        <v>1106</v>
      </c>
    </row>
    <row r="18716" ht="15.75" customHeight="1">
      <c r="E18716" s="1" t="s">
        <v>1106</v>
      </c>
    </row>
    <row r="18717" ht="15.75" customHeight="1">
      <c r="E18717" s="1" t="s">
        <v>1106</v>
      </c>
    </row>
    <row r="18718" ht="15.75" customHeight="1">
      <c r="E18718" s="1" t="s">
        <v>1106</v>
      </c>
    </row>
    <row r="18719" ht="15.75" customHeight="1">
      <c r="E18719" s="1" t="s">
        <v>1106</v>
      </c>
    </row>
    <row r="18720" ht="15.75" customHeight="1">
      <c r="E18720" s="1" t="s">
        <v>1106</v>
      </c>
    </row>
    <row r="18721" ht="15.75" customHeight="1">
      <c r="E18721" s="1" t="s">
        <v>1106</v>
      </c>
    </row>
    <row r="18722" ht="15.75" customHeight="1">
      <c r="E18722" s="1" t="s">
        <v>1106</v>
      </c>
    </row>
    <row r="18723" ht="15.75" customHeight="1">
      <c r="E18723" s="1" t="s">
        <v>1106</v>
      </c>
    </row>
    <row r="18724" ht="15.75" customHeight="1">
      <c r="E18724" s="1" t="s">
        <v>1106</v>
      </c>
    </row>
    <row r="18725" ht="15.75" customHeight="1">
      <c r="E18725" s="1" t="s">
        <v>1106</v>
      </c>
    </row>
    <row r="18726" ht="15.75" customHeight="1">
      <c r="E18726" s="1" t="s">
        <v>1106</v>
      </c>
    </row>
    <row r="18727" ht="15.75" customHeight="1">
      <c r="E18727" s="1" t="s">
        <v>1106</v>
      </c>
    </row>
    <row r="18728" ht="15.75" customHeight="1">
      <c r="E18728" s="1" t="s">
        <v>1106</v>
      </c>
    </row>
    <row r="18729" ht="15.75" customHeight="1">
      <c r="E18729" s="1" t="s">
        <v>1106</v>
      </c>
    </row>
    <row r="18730" ht="15.75" customHeight="1">
      <c r="E18730" s="1" t="s">
        <v>1106</v>
      </c>
    </row>
    <row r="18731" ht="15.75" customHeight="1">
      <c r="E18731" s="1" t="s">
        <v>1106</v>
      </c>
    </row>
    <row r="18732" ht="15.75" customHeight="1">
      <c r="E18732" s="1" t="s">
        <v>1106</v>
      </c>
    </row>
    <row r="18733" ht="15.75" customHeight="1">
      <c r="E18733" s="1" t="s">
        <v>1106</v>
      </c>
    </row>
    <row r="18734" ht="15.75" customHeight="1">
      <c r="E18734" s="1" t="s">
        <v>1106</v>
      </c>
    </row>
    <row r="18735" ht="15.75" customHeight="1">
      <c r="E18735" s="1" t="s">
        <v>1106</v>
      </c>
    </row>
    <row r="18736" ht="15.75" customHeight="1">
      <c r="E18736" s="1" t="s">
        <v>1106</v>
      </c>
    </row>
    <row r="18737" ht="15.75" customHeight="1">
      <c r="E18737" s="1" t="s">
        <v>1106</v>
      </c>
    </row>
    <row r="18738" ht="15.75" customHeight="1">
      <c r="E18738" s="1" t="s">
        <v>1106</v>
      </c>
    </row>
    <row r="18739" ht="15.75" customHeight="1">
      <c r="E18739" s="1" t="s">
        <v>1106</v>
      </c>
    </row>
    <row r="18740" ht="15.75" customHeight="1">
      <c r="E18740" s="1" t="s">
        <v>1106</v>
      </c>
    </row>
    <row r="18741" ht="15.75" customHeight="1">
      <c r="E18741" s="1" t="s">
        <v>1106</v>
      </c>
    </row>
    <row r="18742" ht="15.75" customHeight="1">
      <c r="E18742" s="1" t="s">
        <v>1106</v>
      </c>
    </row>
    <row r="18743" ht="15.75" customHeight="1">
      <c r="E18743" s="1" t="s">
        <v>1106</v>
      </c>
    </row>
    <row r="18744" ht="15.75" customHeight="1">
      <c r="E18744" s="1" t="s">
        <v>1106</v>
      </c>
    </row>
    <row r="18745" ht="15.75" customHeight="1">
      <c r="E18745" s="1" t="s">
        <v>1106</v>
      </c>
    </row>
    <row r="18746" ht="15.75" customHeight="1">
      <c r="E18746" s="1" t="s">
        <v>1106</v>
      </c>
    </row>
    <row r="18747" ht="15.75" customHeight="1">
      <c r="E18747" s="1" t="s">
        <v>1106</v>
      </c>
    </row>
    <row r="18748" ht="15.75" customHeight="1">
      <c r="E18748" s="1" t="s">
        <v>1106</v>
      </c>
    </row>
    <row r="18749" ht="15.75" customHeight="1">
      <c r="E18749" s="1" t="s">
        <v>1106</v>
      </c>
    </row>
    <row r="18750" ht="15.75" customHeight="1">
      <c r="E18750" s="1" t="s">
        <v>1106</v>
      </c>
    </row>
    <row r="18751" ht="15.75" customHeight="1">
      <c r="E18751" s="1" t="s">
        <v>1106</v>
      </c>
    </row>
    <row r="18752" ht="15.75" customHeight="1">
      <c r="E18752" s="1" t="s">
        <v>1106</v>
      </c>
    </row>
    <row r="18753" ht="15.75" customHeight="1">
      <c r="E18753" s="1" t="s">
        <v>1106</v>
      </c>
    </row>
    <row r="18754" ht="15.75" customHeight="1">
      <c r="E18754" s="1" t="s">
        <v>1106</v>
      </c>
    </row>
    <row r="18755" ht="15.75" customHeight="1">
      <c r="E18755" s="1" t="s">
        <v>1106</v>
      </c>
    </row>
    <row r="18756" ht="15.75" customHeight="1">
      <c r="E18756" s="1" t="s">
        <v>1106</v>
      </c>
    </row>
    <row r="18757" ht="15.75" customHeight="1">
      <c r="E18757" s="1" t="s">
        <v>1106</v>
      </c>
    </row>
    <row r="18758" ht="15.75" customHeight="1">
      <c r="E18758" s="1" t="s">
        <v>1106</v>
      </c>
    </row>
    <row r="18759" ht="15.75" customHeight="1">
      <c r="E18759" s="1" t="s">
        <v>1106</v>
      </c>
    </row>
    <row r="18760" ht="15.75" customHeight="1">
      <c r="E18760" s="1" t="s">
        <v>1106</v>
      </c>
    </row>
    <row r="18761" ht="15.75" customHeight="1">
      <c r="E18761" s="1" t="s">
        <v>1106</v>
      </c>
    </row>
    <row r="18762" ht="15.75" customHeight="1">
      <c r="E18762" s="1" t="s">
        <v>1106</v>
      </c>
    </row>
    <row r="18763" ht="15.75" customHeight="1">
      <c r="E18763" s="1" t="s">
        <v>1106</v>
      </c>
    </row>
    <row r="18764" ht="15.75" customHeight="1">
      <c r="E18764" s="1" t="s">
        <v>1106</v>
      </c>
    </row>
    <row r="18765" ht="15.75" customHeight="1">
      <c r="E18765" s="1" t="s">
        <v>1106</v>
      </c>
    </row>
    <row r="18766" ht="15.75" customHeight="1">
      <c r="E18766" s="1" t="s">
        <v>1106</v>
      </c>
    </row>
    <row r="18767" ht="15.75" customHeight="1">
      <c r="E18767" s="1" t="s">
        <v>1106</v>
      </c>
    </row>
    <row r="18768" ht="15.75" customHeight="1">
      <c r="E18768" s="1" t="s">
        <v>1106</v>
      </c>
    </row>
    <row r="18769" ht="15.75" customHeight="1">
      <c r="E18769" s="1" t="s">
        <v>1106</v>
      </c>
    </row>
    <row r="18770" ht="15.75" customHeight="1">
      <c r="E18770" s="1" t="s">
        <v>1106</v>
      </c>
    </row>
    <row r="18771" ht="15.75" customHeight="1">
      <c r="E18771" s="1" t="s">
        <v>1106</v>
      </c>
    </row>
    <row r="18772" ht="15.75" customHeight="1">
      <c r="E18772" s="1" t="s">
        <v>1106</v>
      </c>
    </row>
    <row r="18773" ht="15.75" customHeight="1">
      <c r="E18773" s="1" t="s">
        <v>1106</v>
      </c>
    </row>
    <row r="18774" ht="15.75" customHeight="1">
      <c r="E18774" s="1" t="s">
        <v>1106</v>
      </c>
    </row>
    <row r="18775" ht="15.75" customHeight="1">
      <c r="E18775" s="1" t="s">
        <v>1106</v>
      </c>
    </row>
    <row r="18776" ht="15.75" customHeight="1">
      <c r="E18776" s="1" t="s">
        <v>1106</v>
      </c>
    </row>
    <row r="18777" ht="15.75" customHeight="1">
      <c r="E18777" s="1" t="s">
        <v>1106</v>
      </c>
    </row>
    <row r="18778" ht="15.75" customHeight="1">
      <c r="E18778" s="1" t="s">
        <v>1106</v>
      </c>
    </row>
    <row r="18779" ht="15.75" customHeight="1">
      <c r="E18779" s="1" t="s">
        <v>1106</v>
      </c>
    </row>
    <row r="18780" ht="15.75" customHeight="1">
      <c r="E18780" s="1" t="s">
        <v>1106</v>
      </c>
    </row>
    <row r="18781" ht="15.75" customHeight="1">
      <c r="E18781" s="1" t="s">
        <v>1106</v>
      </c>
    </row>
    <row r="18782" ht="15.75" customHeight="1">
      <c r="E18782" s="1" t="s">
        <v>1106</v>
      </c>
    </row>
    <row r="18783" ht="15.75" customHeight="1">
      <c r="E18783" s="1" t="s">
        <v>1106</v>
      </c>
    </row>
    <row r="18784" ht="15.75" customHeight="1">
      <c r="E18784" s="1" t="s">
        <v>1106</v>
      </c>
    </row>
    <row r="18785" ht="15.75" customHeight="1">
      <c r="E18785" s="1" t="s">
        <v>1106</v>
      </c>
    </row>
    <row r="18786" ht="15.75" customHeight="1">
      <c r="E18786" s="1" t="s">
        <v>1106</v>
      </c>
    </row>
    <row r="18787" ht="15.75" customHeight="1">
      <c r="E18787" s="1" t="s">
        <v>1106</v>
      </c>
    </row>
    <row r="18788" ht="15.75" customHeight="1">
      <c r="E18788" s="1" t="s">
        <v>1106</v>
      </c>
    </row>
    <row r="18789" ht="15.75" customHeight="1">
      <c r="E18789" s="1" t="s">
        <v>1106</v>
      </c>
    </row>
    <row r="18790" ht="15.75" customHeight="1">
      <c r="E18790" s="1" t="s">
        <v>1106</v>
      </c>
    </row>
    <row r="18791" ht="15.75" customHeight="1">
      <c r="E18791" s="1" t="s">
        <v>1106</v>
      </c>
    </row>
    <row r="18792" ht="15.75" customHeight="1">
      <c r="E18792" s="1" t="s">
        <v>1106</v>
      </c>
    </row>
    <row r="18793" ht="15.75" customHeight="1">
      <c r="E18793" s="1" t="s">
        <v>1106</v>
      </c>
    </row>
    <row r="18794" ht="15.75" customHeight="1">
      <c r="E18794" s="1" t="s">
        <v>1106</v>
      </c>
    </row>
    <row r="18795" ht="15.75" customHeight="1">
      <c r="E18795" s="1" t="s">
        <v>1106</v>
      </c>
    </row>
    <row r="18796" ht="15.75" customHeight="1">
      <c r="E18796" s="1" t="s">
        <v>1106</v>
      </c>
    </row>
    <row r="18797" ht="15.75" customHeight="1">
      <c r="E18797" s="1" t="s">
        <v>1106</v>
      </c>
    </row>
    <row r="18798" ht="15.75" customHeight="1">
      <c r="E18798" s="1" t="s">
        <v>1106</v>
      </c>
    </row>
    <row r="18799" ht="15.75" customHeight="1">
      <c r="E18799" s="1" t="s">
        <v>1106</v>
      </c>
    </row>
    <row r="18800" ht="15.75" customHeight="1">
      <c r="E18800" s="1" t="s">
        <v>1106</v>
      </c>
    </row>
    <row r="18801" ht="15.75" customHeight="1">
      <c r="E18801" s="1" t="s">
        <v>1106</v>
      </c>
    </row>
    <row r="18802" ht="15.75" customHeight="1">
      <c r="E18802" s="1" t="s">
        <v>1106</v>
      </c>
    </row>
    <row r="18803" ht="15.75" customHeight="1">
      <c r="E18803" s="1" t="s">
        <v>1106</v>
      </c>
    </row>
    <row r="18804" ht="15.75" customHeight="1">
      <c r="E18804" s="1" t="s">
        <v>1106</v>
      </c>
    </row>
    <row r="18805" ht="15.75" customHeight="1">
      <c r="E18805" s="1" t="s">
        <v>1106</v>
      </c>
    </row>
    <row r="18806" ht="15.75" customHeight="1">
      <c r="E18806" s="1" t="s">
        <v>1106</v>
      </c>
    </row>
    <row r="18807" ht="15.75" customHeight="1">
      <c r="E18807" s="1" t="s">
        <v>1106</v>
      </c>
    </row>
    <row r="18808" ht="15.75" customHeight="1">
      <c r="E18808" s="1" t="s">
        <v>1106</v>
      </c>
    </row>
    <row r="18809" ht="15.75" customHeight="1">
      <c r="E18809" s="1" t="s">
        <v>1106</v>
      </c>
    </row>
    <row r="18810" ht="15.75" customHeight="1">
      <c r="E18810" s="1" t="s">
        <v>1106</v>
      </c>
    </row>
    <row r="18811" ht="15.75" customHeight="1">
      <c r="E18811" s="1" t="s">
        <v>1106</v>
      </c>
    </row>
    <row r="18812" ht="15.75" customHeight="1">
      <c r="E18812" s="1" t="s">
        <v>1106</v>
      </c>
    </row>
    <row r="18813" ht="15.75" customHeight="1">
      <c r="E18813" s="1" t="s">
        <v>1106</v>
      </c>
    </row>
    <row r="18814" ht="15.75" customHeight="1">
      <c r="E18814" s="1" t="s">
        <v>1106</v>
      </c>
    </row>
    <row r="18815" ht="15.75" customHeight="1">
      <c r="E18815" s="1" t="s">
        <v>1106</v>
      </c>
    </row>
    <row r="18816" ht="15.75" customHeight="1">
      <c r="E18816" s="1" t="s">
        <v>1106</v>
      </c>
    </row>
    <row r="18817" ht="15.75" customHeight="1">
      <c r="E18817" s="1" t="s">
        <v>1106</v>
      </c>
    </row>
    <row r="18818" ht="15.75" customHeight="1">
      <c r="E18818" s="1" t="s">
        <v>1106</v>
      </c>
    </row>
    <row r="18819" ht="15.75" customHeight="1">
      <c r="E18819" s="1" t="s">
        <v>1106</v>
      </c>
    </row>
    <row r="18820" ht="15.75" customHeight="1">
      <c r="E18820" s="1" t="s">
        <v>1106</v>
      </c>
    </row>
    <row r="18821" ht="15.75" customHeight="1">
      <c r="E18821" s="1" t="s">
        <v>1106</v>
      </c>
    </row>
    <row r="18822" ht="15.75" customHeight="1">
      <c r="E18822" s="1" t="s">
        <v>1106</v>
      </c>
    </row>
    <row r="18823" ht="15.75" customHeight="1">
      <c r="E18823" s="1" t="s">
        <v>1106</v>
      </c>
    </row>
    <row r="18824" ht="15.75" customHeight="1">
      <c r="E18824" s="1" t="s">
        <v>1106</v>
      </c>
    </row>
    <row r="18825" ht="15.75" customHeight="1">
      <c r="E18825" s="1" t="s">
        <v>1106</v>
      </c>
    </row>
    <row r="18826" ht="15.75" customHeight="1">
      <c r="E18826" s="1" t="s">
        <v>1106</v>
      </c>
    </row>
    <row r="18827" ht="15.75" customHeight="1">
      <c r="E18827" s="1" t="s">
        <v>1106</v>
      </c>
    </row>
    <row r="18828" ht="15.75" customHeight="1">
      <c r="E18828" s="1" t="s">
        <v>1106</v>
      </c>
    </row>
    <row r="18829" ht="15.75" customHeight="1">
      <c r="E18829" s="1" t="s">
        <v>1106</v>
      </c>
    </row>
    <row r="18830" ht="15.75" customHeight="1">
      <c r="E18830" s="1" t="s">
        <v>1106</v>
      </c>
    </row>
    <row r="18831" ht="15.75" customHeight="1">
      <c r="E18831" s="1" t="s">
        <v>1106</v>
      </c>
    </row>
    <row r="18832" ht="15.75" customHeight="1">
      <c r="E18832" s="1" t="s">
        <v>1106</v>
      </c>
    </row>
    <row r="18833" ht="15.75" customHeight="1">
      <c r="E18833" s="1" t="s">
        <v>1106</v>
      </c>
    </row>
    <row r="18834" ht="15.75" customHeight="1">
      <c r="E18834" s="1" t="s">
        <v>1106</v>
      </c>
    </row>
    <row r="18835" ht="15.75" customHeight="1">
      <c r="E18835" s="1" t="s">
        <v>1106</v>
      </c>
    </row>
    <row r="18836" ht="15.75" customHeight="1">
      <c r="E18836" s="1" t="s">
        <v>1106</v>
      </c>
    </row>
    <row r="18837" ht="15.75" customHeight="1">
      <c r="E18837" s="1" t="s">
        <v>1106</v>
      </c>
    </row>
    <row r="18838" ht="15.75" customHeight="1">
      <c r="E18838" s="1" t="s">
        <v>1106</v>
      </c>
    </row>
    <row r="18839" ht="15.75" customHeight="1">
      <c r="E18839" s="1" t="s">
        <v>1106</v>
      </c>
    </row>
    <row r="18840" ht="15.75" customHeight="1">
      <c r="E18840" s="1" t="s">
        <v>1106</v>
      </c>
    </row>
    <row r="18841" ht="15.75" customHeight="1">
      <c r="E18841" s="1" t="s">
        <v>1106</v>
      </c>
    </row>
    <row r="18842" ht="15.75" customHeight="1">
      <c r="E18842" s="1" t="s">
        <v>1106</v>
      </c>
    </row>
    <row r="18843" ht="15.75" customHeight="1">
      <c r="E18843" s="1" t="s">
        <v>1106</v>
      </c>
    </row>
    <row r="18844" ht="15.75" customHeight="1">
      <c r="E18844" s="1" t="s">
        <v>1106</v>
      </c>
    </row>
    <row r="18845" ht="15.75" customHeight="1">
      <c r="E18845" s="1" t="s">
        <v>1106</v>
      </c>
    </row>
    <row r="18846" ht="15.75" customHeight="1">
      <c r="E18846" s="1" t="s">
        <v>1106</v>
      </c>
    </row>
    <row r="18847" ht="15.75" customHeight="1">
      <c r="E18847" s="1" t="s">
        <v>1106</v>
      </c>
    </row>
    <row r="18848" ht="15.75" customHeight="1">
      <c r="E18848" s="1" t="s">
        <v>1106</v>
      </c>
    </row>
    <row r="18849" ht="15.75" customHeight="1">
      <c r="E18849" s="1" t="s">
        <v>1106</v>
      </c>
    </row>
    <row r="18850" ht="15.75" customHeight="1">
      <c r="E18850" s="1" t="s">
        <v>1106</v>
      </c>
    </row>
    <row r="18851" ht="15.75" customHeight="1">
      <c r="E18851" s="1" t="s">
        <v>1106</v>
      </c>
    </row>
    <row r="18852" ht="15.75" customHeight="1">
      <c r="E18852" s="1" t="s">
        <v>1106</v>
      </c>
    </row>
    <row r="18853" ht="15.75" customHeight="1">
      <c r="E18853" s="1" t="s">
        <v>1106</v>
      </c>
    </row>
    <row r="18854" ht="15.75" customHeight="1">
      <c r="E18854" s="1" t="s">
        <v>1106</v>
      </c>
    </row>
    <row r="18855" ht="15.75" customHeight="1">
      <c r="E18855" s="1" t="s">
        <v>1106</v>
      </c>
    </row>
    <row r="18856" ht="15.75" customHeight="1">
      <c r="E18856" s="1" t="s">
        <v>1106</v>
      </c>
    </row>
    <row r="18857" ht="15.75" customHeight="1">
      <c r="E18857" s="1" t="s">
        <v>1106</v>
      </c>
    </row>
    <row r="18858" ht="15.75" customHeight="1">
      <c r="E18858" s="1" t="s">
        <v>1106</v>
      </c>
    </row>
    <row r="18859" ht="15.75" customHeight="1">
      <c r="E18859" s="1" t="s">
        <v>1106</v>
      </c>
    </row>
    <row r="18860" ht="15.75" customHeight="1">
      <c r="E18860" s="1" t="s">
        <v>1106</v>
      </c>
    </row>
    <row r="18861" ht="15.75" customHeight="1">
      <c r="E18861" s="1" t="s">
        <v>1106</v>
      </c>
    </row>
    <row r="18862" ht="15.75" customHeight="1">
      <c r="E18862" s="1" t="s">
        <v>1106</v>
      </c>
    </row>
    <row r="18863" ht="15.75" customHeight="1">
      <c r="E18863" s="1" t="s">
        <v>1106</v>
      </c>
    </row>
    <row r="18864" ht="15.75" customHeight="1">
      <c r="E18864" s="1" t="s">
        <v>1106</v>
      </c>
    </row>
    <row r="18865" ht="15.75" customHeight="1">
      <c r="E18865" s="1" t="s">
        <v>1106</v>
      </c>
    </row>
    <row r="18866" ht="15.75" customHeight="1">
      <c r="E18866" s="1" t="s">
        <v>1106</v>
      </c>
    </row>
    <row r="18867" ht="15.75" customHeight="1">
      <c r="E18867" s="1" t="s">
        <v>1106</v>
      </c>
    </row>
    <row r="18868" ht="15.75" customHeight="1">
      <c r="E18868" s="1" t="s">
        <v>1106</v>
      </c>
    </row>
    <row r="18869" ht="15.75" customHeight="1">
      <c r="E18869" s="1" t="s">
        <v>1106</v>
      </c>
    </row>
    <row r="18870" ht="15.75" customHeight="1">
      <c r="E18870" s="1" t="s">
        <v>1106</v>
      </c>
    </row>
    <row r="18871" ht="15.75" customHeight="1">
      <c r="E18871" s="1" t="s">
        <v>1106</v>
      </c>
    </row>
    <row r="18872" ht="15.75" customHeight="1">
      <c r="E18872" s="1" t="s">
        <v>1106</v>
      </c>
    </row>
    <row r="18873" ht="15.75" customHeight="1">
      <c r="E18873" s="1" t="s">
        <v>1106</v>
      </c>
    </row>
    <row r="18874" ht="15.75" customHeight="1">
      <c r="E18874" s="1" t="s">
        <v>1106</v>
      </c>
    </row>
    <row r="18875" ht="15.75" customHeight="1">
      <c r="E18875" s="1" t="s">
        <v>1106</v>
      </c>
    </row>
    <row r="18876" ht="15.75" customHeight="1">
      <c r="E18876" s="1" t="s">
        <v>1106</v>
      </c>
    </row>
    <row r="18877" ht="15.75" customHeight="1">
      <c r="E18877" s="1" t="s">
        <v>1106</v>
      </c>
    </row>
    <row r="18878" ht="15.75" customHeight="1">
      <c r="E18878" s="1" t="s">
        <v>1106</v>
      </c>
    </row>
    <row r="18879" ht="15.75" customHeight="1">
      <c r="E18879" s="1" t="s">
        <v>1106</v>
      </c>
    </row>
    <row r="18880" ht="15.75" customHeight="1">
      <c r="E18880" s="1" t="s">
        <v>1106</v>
      </c>
    </row>
    <row r="18881" ht="15.75" customHeight="1">
      <c r="E18881" s="1" t="s">
        <v>1106</v>
      </c>
    </row>
    <row r="18882" ht="15.75" customHeight="1">
      <c r="E18882" s="1" t="s">
        <v>1106</v>
      </c>
    </row>
    <row r="18883" ht="15.75" customHeight="1">
      <c r="E18883" s="1" t="s">
        <v>1106</v>
      </c>
    </row>
    <row r="18884" ht="15.75" customHeight="1">
      <c r="E18884" s="1" t="s">
        <v>1106</v>
      </c>
    </row>
    <row r="18885" ht="15.75" customHeight="1">
      <c r="E18885" s="1" t="s">
        <v>1106</v>
      </c>
    </row>
    <row r="18886" ht="15.75" customHeight="1">
      <c r="E18886" s="1" t="s">
        <v>1106</v>
      </c>
    </row>
    <row r="18887" ht="15.75" customHeight="1">
      <c r="E18887" s="1" t="s">
        <v>1106</v>
      </c>
    </row>
    <row r="18888" ht="15.75" customHeight="1">
      <c r="E18888" s="1" t="s">
        <v>1106</v>
      </c>
    </row>
    <row r="18889" ht="15.75" customHeight="1">
      <c r="E18889" s="1" t="s">
        <v>1106</v>
      </c>
    </row>
    <row r="18890" ht="15.75" customHeight="1">
      <c r="E18890" s="1" t="s">
        <v>1106</v>
      </c>
    </row>
    <row r="18891" ht="15.75" customHeight="1">
      <c r="E18891" s="1" t="s">
        <v>1106</v>
      </c>
    </row>
    <row r="18892" ht="15.75" customHeight="1">
      <c r="E18892" s="1" t="s">
        <v>1106</v>
      </c>
    </row>
    <row r="18893" ht="15.75" customHeight="1">
      <c r="E18893" s="1" t="s">
        <v>1106</v>
      </c>
    </row>
    <row r="18894" ht="15.75" customHeight="1">
      <c r="E18894" s="1" t="s">
        <v>1106</v>
      </c>
    </row>
    <row r="18895" ht="15.75" customHeight="1">
      <c r="E18895" s="1" t="s">
        <v>1106</v>
      </c>
    </row>
    <row r="18896" ht="15.75" customHeight="1">
      <c r="E18896" s="1" t="s">
        <v>1106</v>
      </c>
    </row>
    <row r="18897" ht="15.75" customHeight="1">
      <c r="E18897" s="1" t="s">
        <v>1106</v>
      </c>
    </row>
    <row r="18898" ht="15.75" customHeight="1">
      <c r="E18898" s="1" t="s">
        <v>1106</v>
      </c>
    </row>
    <row r="18899" ht="15.75" customHeight="1">
      <c r="E18899" s="1" t="s">
        <v>1106</v>
      </c>
    </row>
    <row r="18900" ht="15.75" customHeight="1">
      <c r="E18900" s="1" t="s">
        <v>1106</v>
      </c>
    </row>
    <row r="18901" ht="15.75" customHeight="1">
      <c r="E18901" s="1" t="s">
        <v>1106</v>
      </c>
    </row>
    <row r="18902" ht="15.75" customHeight="1">
      <c r="E18902" s="1" t="s">
        <v>1106</v>
      </c>
    </row>
    <row r="18903" ht="15.75" customHeight="1">
      <c r="E18903" s="1" t="s">
        <v>1106</v>
      </c>
    </row>
    <row r="18904" ht="15.75" customHeight="1">
      <c r="E18904" s="1" t="s">
        <v>1106</v>
      </c>
    </row>
    <row r="18905" ht="15.75" customHeight="1">
      <c r="E18905" s="1" t="s">
        <v>1106</v>
      </c>
    </row>
    <row r="18906" ht="15.75" customHeight="1">
      <c r="E18906" s="1" t="s">
        <v>1106</v>
      </c>
    </row>
    <row r="18907" ht="15.75" customHeight="1">
      <c r="E18907" s="1" t="s">
        <v>1106</v>
      </c>
    </row>
    <row r="18908" ht="15.75" customHeight="1">
      <c r="E18908" s="1" t="s">
        <v>1106</v>
      </c>
    </row>
    <row r="18909" ht="15.75" customHeight="1">
      <c r="E18909" s="1" t="s">
        <v>1106</v>
      </c>
    </row>
    <row r="18910" ht="15.75" customHeight="1">
      <c r="E18910" s="1" t="s">
        <v>1106</v>
      </c>
    </row>
    <row r="18911" ht="15.75" customHeight="1">
      <c r="E18911" s="1" t="s">
        <v>1106</v>
      </c>
    </row>
    <row r="18912" ht="15.75" customHeight="1">
      <c r="E18912" s="1" t="s">
        <v>1106</v>
      </c>
    </row>
    <row r="18913" ht="15.75" customHeight="1">
      <c r="E18913" s="1" t="s">
        <v>1106</v>
      </c>
    </row>
    <row r="18914" ht="15.75" customHeight="1">
      <c r="E18914" s="1" t="s">
        <v>1106</v>
      </c>
    </row>
    <row r="18915" ht="15.75" customHeight="1">
      <c r="E18915" s="1" t="s">
        <v>1106</v>
      </c>
    </row>
    <row r="18916" ht="15.75" customHeight="1">
      <c r="E18916" s="1" t="s">
        <v>1106</v>
      </c>
    </row>
    <row r="18917" ht="15.75" customHeight="1">
      <c r="E18917" s="1" t="s">
        <v>1106</v>
      </c>
    </row>
    <row r="18918" ht="15.75" customHeight="1">
      <c r="E18918" s="1" t="s">
        <v>1106</v>
      </c>
    </row>
    <row r="18919" ht="15.75" customHeight="1">
      <c r="E18919" s="1" t="s">
        <v>1106</v>
      </c>
    </row>
    <row r="18920" ht="15.75" customHeight="1">
      <c r="E18920" s="1" t="s">
        <v>1106</v>
      </c>
    </row>
    <row r="18921" ht="15.75" customHeight="1">
      <c r="E18921" s="1" t="s">
        <v>1106</v>
      </c>
    </row>
    <row r="18922" ht="15.75" customHeight="1">
      <c r="E18922" s="1" t="s">
        <v>1106</v>
      </c>
    </row>
    <row r="18923" ht="15.75" customHeight="1">
      <c r="E18923" s="1" t="s">
        <v>1106</v>
      </c>
    </row>
    <row r="18924" ht="15.75" customHeight="1">
      <c r="E18924" s="1" t="s">
        <v>1106</v>
      </c>
    </row>
    <row r="18925" ht="15.75" customHeight="1">
      <c r="E18925" s="1" t="s">
        <v>1106</v>
      </c>
    </row>
    <row r="18926" ht="15.75" customHeight="1">
      <c r="E18926" s="1" t="s">
        <v>1106</v>
      </c>
    </row>
    <row r="18927" ht="15.75" customHeight="1">
      <c r="E18927" s="1" t="s">
        <v>1106</v>
      </c>
    </row>
    <row r="18928" ht="15.75" customHeight="1">
      <c r="E18928" s="1" t="s">
        <v>1106</v>
      </c>
    </row>
    <row r="18929" ht="15.75" customHeight="1">
      <c r="E18929" s="1" t="s">
        <v>1106</v>
      </c>
    </row>
    <row r="18930" ht="15.75" customHeight="1">
      <c r="E18930" s="1" t="s">
        <v>1106</v>
      </c>
    </row>
    <row r="18931" ht="15.75" customHeight="1">
      <c r="E18931" s="1" t="s">
        <v>1106</v>
      </c>
    </row>
    <row r="18932" ht="15.75" customHeight="1">
      <c r="E18932" s="1" t="s">
        <v>1106</v>
      </c>
    </row>
    <row r="18933" ht="15.75" customHeight="1">
      <c r="E18933" s="1" t="s">
        <v>1106</v>
      </c>
    </row>
    <row r="18934" ht="15.75" customHeight="1">
      <c r="E18934" s="1" t="s">
        <v>1106</v>
      </c>
    </row>
    <row r="18935" ht="15.75" customHeight="1">
      <c r="E18935" s="1" t="s">
        <v>1106</v>
      </c>
    </row>
    <row r="18936" ht="15.75" customHeight="1">
      <c r="E18936" s="1" t="s">
        <v>1106</v>
      </c>
    </row>
    <row r="18937" ht="15.75" customHeight="1">
      <c r="E18937" s="1" t="s">
        <v>1106</v>
      </c>
    </row>
    <row r="18938" ht="15.75" customHeight="1">
      <c r="E18938" s="1" t="s">
        <v>1106</v>
      </c>
    </row>
    <row r="18939" ht="15.75" customHeight="1">
      <c r="E18939" s="1" t="s">
        <v>1106</v>
      </c>
    </row>
    <row r="18940" ht="15.75" customHeight="1">
      <c r="E18940" s="1" t="s">
        <v>1106</v>
      </c>
    </row>
    <row r="18941" ht="15.75" customHeight="1">
      <c r="E18941" s="1" t="s">
        <v>1106</v>
      </c>
    </row>
    <row r="18942" ht="15.75" customHeight="1">
      <c r="E18942" s="1" t="s">
        <v>1106</v>
      </c>
    </row>
    <row r="18943" ht="15.75" customHeight="1">
      <c r="E18943" s="1" t="s">
        <v>1106</v>
      </c>
    </row>
    <row r="18944" ht="15.75" customHeight="1">
      <c r="E18944" s="1" t="s">
        <v>1106</v>
      </c>
    </row>
    <row r="18945" ht="15.75" customHeight="1">
      <c r="E18945" s="1" t="s">
        <v>1106</v>
      </c>
    </row>
    <row r="18946" ht="15.75" customHeight="1">
      <c r="E18946" s="1" t="s">
        <v>1106</v>
      </c>
    </row>
    <row r="18947" ht="15.75" customHeight="1">
      <c r="E18947" s="1" t="s">
        <v>1106</v>
      </c>
    </row>
    <row r="18948" ht="15.75" customHeight="1">
      <c r="E18948" s="1" t="s">
        <v>1106</v>
      </c>
    </row>
    <row r="18949" ht="15.75" customHeight="1">
      <c r="E18949" s="1" t="s">
        <v>1106</v>
      </c>
    </row>
    <row r="18950" ht="15.75" customHeight="1">
      <c r="E18950" s="1" t="s">
        <v>1106</v>
      </c>
    </row>
    <row r="18951" ht="15.75" customHeight="1">
      <c r="E18951" s="1" t="s">
        <v>1106</v>
      </c>
    </row>
    <row r="18952" ht="15.75" customHeight="1">
      <c r="E18952" s="1" t="s">
        <v>1106</v>
      </c>
    </row>
    <row r="18953" ht="15.75" customHeight="1">
      <c r="E18953" s="1" t="s">
        <v>1106</v>
      </c>
    </row>
    <row r="18954" ht="15.75" customHeight="1">
      <c r="E18954" s="1" t="s">
        <v>1106</v>
      </c>
    </row>
    <row r="18955" ht="15.75" customHeight="1">
      <c r="E18955" s="1" t="s">
        <v>1106</v>
      </c>
    </row>
    <row r="18956" ht="15.75" customHeight="1">
      <c r="E18956" s="1" t="s">
        <v>1106</v>
      </c>
    </row>
    <row r="18957" ht="15.75" customHeight="1">
      <c r="E18957" s="1" t="s">
        <v>1106</v>
      </c>
    </row>
    <row r="18958" ht="15.75" customHeight="1">
      <c r="E18958" s="1" t="s">
        <v>1106</v>
      </c>
    </row>
    <row r="18959" ht="15.75" customHeight="1">
      <c r="E18959" s="1" t="s">
        <v>1106</v>
      </c>
    </row>
    <row r="18960" ht="15.75" customHeight="1">
      <c r="E18960" s="1" t="s">
        <v>1106</v>
      </c>
    </row>
    <row r="18961" ht="15.75" customHeight="1">
      <c r="E18961" s="1" t="s">
        <v>1106</v>
      </c>
    </row>
    <row r="18962" ht="15.75" customHeight="1">
      <c r="E18962" s="1" t="s">
        <v>1106</v>
      </c>
    </row>
    <row r="18963" ht="15.75" customHeight="1">
      <c r="E18963" s="1" t="s">
        <v>1106</v>
      </c>
    </row>
    <row r="18964" ht="15.75" customHeight="1">
      <c r="E18964" s="1" t="s">
        <v>1106</v>
      </c>
    </row>
    <row r="18965" ht="15.75" customHeight="1">
      <c r="E18965" s="1" t="s">
        <v>1106</v>
      </c>
    </row>
    <row r="18966" ht="15.75" customHeight="1">
      <c r="E18966" s="1" t="s">
        <v>1106</v>
      </c>
    </row>
    <row r="18967" ht="15.75" customHeight="1">
      <c r="E18967" s="1" t="s">
        <v>1106</v>
      </c>
    </row>
    <row r="18968" ht="15.75" customHeight="1">
      <c r="E18968" s="1" t="s">
        <v>1106</v>
      </c>
    </row>
    <row r="18969" ht="15.75" customHeight="1">
      <c r="E18969" s="1" t="s">
        <v>1106</v>
      </c>
    </row>
    <row r="18970" ht="15.75" customHeight="1">
      <c r="E18970" s="1" t="s">
        <v>1106</v>
      </c>
    </row>
    <row r="18971" ht="15.75" customHeight="1">
      <c r="E18971" s="1" t="s">
        <v>1106</v>
      </c>
    </row>
    <row r="18972" ht="15.75" customHeight="1">
      <c r="E18972" s="1" t="s">
        <v>1106</v>
      </c>
    </row>
    <row r="18973" ht="15.75" customHeight="1">
      <c r="E18973" s="1" t="s">
        <v>1106</v>
      </c>
    </row>
    <row r="18974" ht="15.75" customHeight="1">
      <c r="E18974" s="1" t="s">
        <v>1106</v>
      </c>
    </row>
    <row r="18975" ht="15.75" customHeight="1">
      <c r="E18975" s="1" t="s">
        <v>1106</v>
      </c>
    </row>
    <row r="18976" ht="15.75" customHeight="1">
      <c r="E18976" s="1" t="s">
        <v>1106</v>
      </c>
    </row>
    <row r="18977" ht="15.75" customHeight="1">
      <c r="E18977" s="1" t="s">
        <v>1106</v>
      </c>
    </row>
    <row r="18978" ht="15.75" customHeight="1">
      <c r="E18978" s="1" t="s">
        <v>1106</v>
      </c>
    </row>
    <row r="18979" ht="15.75" customHeight="1">
      <c r="E18979" s="1" t="s">
        <v>1106</v>
      </c>
    </row>
    <row r="18980" ht="15.75" customHeight="1">
      <c r="E18980" s="1" t="s">
        <v>1106</v>
      </c>
    </row>
    <row r="18981" ht="15.75" customHeight="1">
      <c r="E18981" s="1" t="s">
        <v>1106</v>
      </c>
    </row>
    <row r="18982" ht="15.75" customHeight="1">
      <c r="E18982" s="1" t="s">
        <v>1106</v>
      </c>
    </row>
    <row r="18983" ht="15.75" customHeight="1">
      <c r="E18983" s="1" t="s">
        <v>1106</v>
      </c>
    </row>
    <row r="18984" ht="15.75" customHeight="1">
      <c r="E18984" s="1" t="s">
        <v>1106</v>
      </c>
    </row>
    <row r="18985" ht="15.75" customHeight="1">
      <c r="E18985" s="1" t="s">
        <v>1106</v>
      </c>
    </row>
    <row r="18986" ht="15.75" customHeight="1">
      <c r="E18986" s="1" t="s">
        <v>1106</v>
      </c>
    </row>
    <row r="18987" ht="15.75" customHeight="1">
      <c r="E18987" s="1" t="s">
        <v>1106</v>
      </c>
    </row>
    <row r="18988" ht="15.75" customHeight="1">
      <c r="E18988" s="1" t="s">
        <v>1106</v>
      </c>
    </row>
    <row r="18989" ht="15.75" customHeight="1">
      <c r="E18989" s="1" t="s">
        <v>1106</v>
      </c>
    </row>
    <row r="18990" ht="15.75" customHeight="1">
      <c r="E18990" s="1" t="s">
        <v>1106</v>
      </c>
    </row>
    <row r="18991" ht="15.75" customHeight="1">
      <c r="E18991" s="1" t="s">
        <v>1106</v>
      </c>
    </row>
    <row r="18992" ht="15.75" customHeight="1">
      <c r="E18992" s="1" t="s">
        <v>1106</v>
      </c>
    </row>
    <row r="18993" ht="15.75" customHeight="1">
      <c r="E18993" s="1" t="s">
        <v>1106</v>
      </c>
    </row>
    <row r="18994" ht="15.75" customHeight="1">
      <c r="E18994" s="1" t="s">
        <v>1106</v>
      </c>
    </row>
    <row r="18995" ht="15.75" customHeight="1">
      <c r="E18995" s="1" t="s">
        <v>1106</v>
      </c>
    </row>
    <row r="18996" ht="15.75" customHeight="1">
      <c r="E18996" s="1" t="s">
        <v>1106</v>
      </c>
    </row>
    <row r="18997" ht="15.75" customHeight="1">
      <c r="E18997" s="1" t="s">
        <v>1106</v>
      </c>
    </row>
    <row r="18998" ht="15.75" customHeight="1">
      <c r="E18998" s="1" t="s">
        <v>1106</v>
      </c>
    </row>
    <row r="18999" ht="15.75" customHeight="1">
      <c r="E18999" s="1" t="s">
        <v>1106</v>
      </c>
    </row>
    <row r="19000" ht="15.75" customHeight="1">
      <c r="E19000" s="1" t="s">
        <v>1106</v>
      </c>
    </row>
    <row r="19001" ht="15.75" customHeight="1">
      <c r="E19001" s="1" t="s">
        <v>1106</v>
      </c>
    </row>
    <row r="19002" ht="15.75" customHeight="1">
      <c r="E19002" s="1" t="s">
        <v>1106</v>
      </c>
    </row>
    <row r="19003" ht="15.75" customHeight="1">
      <c r="E19003" s="1" t="s">
        <v>1106</v>
      </c>
    </row>
    <row r="19004" ht="15.75" customHeight="1">
      <c r="E19004" s="1" t="s">
        <v>1106</v>
      </c>
    </row>
    <row r="19005" ht="15.75" customHeight="1">
      <c r="E19005" s="1" t="s">
        <v>1106</v>
      </c>
    </row>
    <row r="19006" ht="15.75" customHeight="1">
      <c r="E19006" s="1" t="s">
        <v>1106</v>
      </c>
    </row>
    <row r="19007" ht="15.75" customHeight="1">
      <c r="E19007" s="1" t="s">
        <v>1106</v>
      </c>
    </row>
    <row r="19008" ht="15.75" customHeight="1">
      <c r="E19008" s="1" t="s">
        <v>1106</v>
      </c>
    </row>
    <row r="19009" ht="15.75" customHeight="1">
      <c r="E19009" s="1" t="s">
        <v>1106</v>
      </c>
    </row>
    <row r="19010" ht="15.75" customHeight="1">
      <c r="E19010" s="1" t="s">
        <v>1106</v>
      </c>
    </row>
    <row r="19011" ht="15.75" customHeight="1">
      <c r="E19011" s="1" t="s">
        <v>1106</v>
      </c>
    </row>
    <row r="19012" ht="15.75" customHeight="1">
      <c r="E19012" s="1" t="s">
        <v>1106</v>
      </c>
    </row>
    <row r="19013" ht="15.75" customHeight="1">
      <c r="E19013" s="1" t="s">
        <v>1106</v>
      </c>
    </row>
    <row r="19014" ht="15.75" customHeight="1">
      <c r="E19014" s="1" t="s">
        <v>1106</v>
      </c>
    </row>
    <row r="19015" ht="15.75" customHeight="1">
      <c r="E19015" s="1" t="s">
        <v>1106</v>
      </c>
    </row>
    <row r="19016" ht="15.75" customHeight="1">
      <c r="E19016" s="1" t="s">
        <v>1106</v>
      </c>
    </row>
    <row r="19017" ht="15.75" customHeight="1">
      <c r="E19017" s="1" t="s">
        <v>1106</v>
      </c>
    </row>
    <row r="19018" ht="15.75" customHeight="1">
      <c r="E19018" s="1" t="s">
        <v>1106</v>
      </c>
    </row>
    <row r="19019" ht="15.75" customHeight="1">
      <c r="E19019" s="1" t="s">
        <v>1106</v>
      </c>
    </row>
    <row r="19020" ht="15.75" customHeight="1">
      <c r="E19020" s="1" t="s">
        <v>1106</v>
      </c>
    </row>
    <row r="19021" ht="15.75" customHeight="1">
      <c r="E19021" s="1" t="s">
        <v>1106</v>
      </c>
    </row>
    <row r="19022" ht="15.75" customHeight="1">
      <c r="E19022" s="1" t="s">
        <v>1106</v>
      </c>
    </row>
    <row r="19023" ht="15.75" customHeight="1">
      <c r="E19023" s="1" t="s">
        <v>1106</v>
      </c>
    </row>
    <row r="19024" ht="15.75" customHeight="1">
      <c r="E19024" s="1" t="s">
        <v>1106</v>
      </c>
    </row>
    <row r="19025" ht="15.75" customHeight="1">
      <c r="E19025" s="1" t="s">
        <v>1106</v>
      </c>
    </row>
    <row r="19026" ht="15.75" customHeight="1">
      <c r="E19026" s="1" t="s">
        <v>1106</v>
      </c>
    </row>
    <row r="19027" ht="15.75" customHeight="1">
      <c r="E19027" s="1" t="s">
        <v>1106</v>
      </c>
    </row>
    <row r="19028" ht="15.75" customHeight="1">
      <c r="E19028" s="1" t="s">
        <v>1106</v>
      </c>
    </row>
    <row r="19029" ht="15.75" customHeight="1">
      <c r="E19029" s="1" t="s">
        <v>1106</v>
      </c>
    </row>
    <row r="19030" ht="15.75" customHeight="1">
      <c r="E19030" s="1" t="s">
        <v>1106</v>
      </c>
    </row>
    <row r="19031" ht="15.75" customHeight="1">
      <c r="E19031" s="1" t="s">
        <v>1106</v>
      </c>
    </row>
    <row r="19032" ht="15.75" customHeight="1">
      <c r="E19032" s="1" t="s">
        <v>1106</v>
      </c>
    </row>
    <row r="19033" ht="15.75" customHeight="1">
      <c r="E19033" s="1" t="s">
        <v>1106</v>
      </c>
    </row>
    <row r="19034" ht="15.75" customHeight="1">
      <c r="E19034" s="1" t="s">
        <v>1106</v>
      </c>
    </row>
    <row r="19035" ht="15.75" customHeight="1">
      <c r="E19035" s="1" t="s">
        <v>1106</v>
      </c>
    </row>
    <row r="19036" ht="15.75" customHeight="1">
      <c r="E19036" s="1" t="s">
        <v>1106</v>
      </c>
    </row>
    <row r="19037" ht="15.75" customHeight="1">
      <c r="E19037" s="1" t="s">
        <v>1106</v>
      </c>
    </row>
    <row r="19038" ht="15.75" customHeight="1">
      <c r="E19038" s="1" t="s">
        <v>1106</v>
      </c>
    </row>
    <row r="19039" ht="15.75" customHeight="1">
      <c r="E19039" s="1" t="s">
        <v>1106</v>
      </c>
    </row>
    <row r="19040" ht="15.75" customHeight="1">
      <c r="E19040" s="1" t="s">
        <v>1106</v>
      </c>
    </row>
    <row r="19041" ht="15.75" customHeight="1">
      <c r="E19041" s="1" t="s">
        <v>1106</v>
      </c>
    </row>
    <row r="19042" ht="15.75" customHeight="1">
      <c r="E19042" s="1" t="s">
        <v>1106</v>
      </c>
    </row>
    <row r="19043" ht="15.75" customHeight="1">
      <c r="E19043" s="1" t="s">
        <v>1106</v>
      </c>
    </row>
    <row r="19044" ht="15.75" customHeight="1">
      <c r="E19044" s="1" t="s">
        <v>1106</v>
      </c>
    </row>
    <row r="19045" ht="15.75" customHeight="1">
      <c r="E19045" s="1" t="s">
        <v>1106</v>
      </c>
    </row>
    <row r="19046" ht="15.75" customHeight="1">
      <c r="E19046" s="1" t="s">
        <v>1106</v>
      </c>
    </row>
    <row r="19047" ht="15.75" customHeight="1">
      <c r="E19047" s="1" t="s">
        <v>1106</v>
      </c>
    </row>
    <row r="19048" ht="15.75" customHeight="1">
      <c r="E19048" s="1" t="s">
        <v>1106</v>
      </c>
    </row>
    <row r="19049" ht="15.75" customHeight="1">
      <c r="E19049" s="1" t="s">
        <v>1106</v>
      </c>
    </row>
    <row r="19050" ht="15.75" customHeight="1">
      <c r="E19050" s="1" t="s">
        <v>1106</v>
      </c>
    </row>
    <row r="19051" ht="15.75" customHeight="1">
      <c r="E19051" s="1" t="s">
        <v>1106</v>
      </c>
    </row>
    <row r="19052" ht="15.75" customHeight="1">
      <c r="E19052" s="1" t="s">
        <v>1106</v>
      </c>
    </row>
    <row r="19053" ht="15.75" customHeight="1">
      <c r="E19053" s="1" t="s">
        <v>1106</v>
      </c>
    </row>
    <row r="19054" ht="15.75" customHeight="1">
      <c r="E19054" s="1" t="s">
        <v>1106</v>
      </c>
    </row>
    <row r="19055" ht="15.75" customHeight="1">
      <c r="E19055" s="1" t="s">
        <v>1106</v>
      </c>
    </row>
    <row r="19056" ht="15.75" customHeight="1">
      <c r="E19056" s="1" t="s">
        <v>1106</v>
      </c>
    </row>
    <row r="19057" ht="15.75" customHeight="1">
      <c r="E19057" s="1" t="s">
        <v>1106</v>
      </c>
    </row>
    <row r="19058" ht="15.75" customHeight="1">
      <c r="E19058" s="1" t="s">
        <v>1106</v>
      </c>
    </row>
    <row r="19059" ht="15.75" customHeight="1">
      <c r="E19059" s="1" t="s">
        <v>1106</v>
      </c>
    </row>
    <row r="19060" ht="15.75" customHeight="1">
      <c r="E19060" s="1" t="s">
        <v>1106</v>
      </c>
    </row>
    <row r="19061" ht="15.75" customHeight="1">
      <c r="E19061" s="1" t="s">
        <v>1106</v>
      </c>
    </row>
    <row r="19062" ht="15.75" customHeight="1">
      <c r="E19062" s="1" t="s">
        <v>1106</v>
      </c>
    </row>
    <row r="19063" ht="15.75" customHeight="1">
      <c r="E19063" s="1" t="s">
        <v>1106</v>
      </c>
    </row>
    <row r="19064" ht="15.75" customHeight="1">
      <c r="E19064" s="1" t="s">
        <v>1106</v>
      </c>
    </row>
    <row r="19065" ht="15.75" customHeight="1">
      <c r="E19065" s="1" t="s">
        <v>1106</v>
      </c>
    </row>
    <row r="19066" ht="15.75" customHeight="1">
      <c r="E19066" s="1" t="s">
        <v>1106</v>
      </c>
    </row>
    <row r="19067" ht="15.75" customHeight="1">
      <c r="E19067" s="1" t="s">
        <v>1106</v>
      </c>
    </row>
    <row r="19068" ht="15.75" customHeight="1">
      <c r="E19068" s="1" t="s">
        <v>1106</v>
      </c>
    </row>
    <row r="19069" ht="15.75" customHeight="1">
      <c r="E19069" s="1" t="s">
        <v>1106</v>
      </c>
    </row>
    <row r="19070" ht="15.75" customHeight="1">
      <c r="E19070" s="1" t="s">
        <v>1106</v>
      </c>
    </row>
    <row r="19071" ht="15.75" customHeight="1">
      <c r="E19071" s="1" t="s">
        <v>1106</v>
      </c>
    </row>
    <row r="19072" ht="15.75" customHeight="1">
      <c r="E19072" s="1" t="s">
        <v>1106</v>
      </c>
    </row>
    <row r="19073" ht="15.75" customHeight="1">
      <c r="E19073" s="1" t="s">
        <v>1106</v>
      </c>
    </row>
    <row r="19074" ht="15.75" customHeight="1">
      <c r="E19074" s="1" t="s">
        <v>1106</v>
      </c>
    </row>
    <row r="19075" ht="15.75" customHeight="1">
      <c r="E19075" s="1" t="s">
        <v>1106</v>
      </c>
    </row>
    <row r="19076" ht="15.75" customHeight="1">
      <c r="E19076" s="1" t="s">
        <v>1106</v>
      </c>
    </row>
    <row r="19077" ht="15.75" customHeight="1">
      <c r="E19077" s="1" t="s">
        <v>1106</v>
      </c>
    </row>
    <row r="19078" ht="15.75" customHeight="1">
      <c r="E19078" s="1" t="s">
        <v>1106</v>
      </c>
    </row>
    <row r="19079" ht="15.75" customHeight="1">
      <c r="E19079" s="1" t="s">
        <v>1106</v>
      </c>
    </row>
    <row r="19080" ht="15.75" customHeight="1">
      <c r="E19080" s="1" t="s">
        <v>1106</v>
      </c>
    </row>
    <row r="19081" ht="15.75" customHeight="1">
      <c r="E19081" s="1" t="s">
        <v>1106</v>
      </c>
    </row>
    <row r="19082" ht="15.75" customHeight="1">
      <c r="E19082" s="1" t="s">
        <v>1106</v>
      </c>
    </row>
    <row r="19083" ht="15.75" customHeight="1">
      <c r="E19083" s="1" t="s">
        <v>1106</v>
      </c>
    </row>
    <row r="19084" ht="15.75" customHeight="1">
      <c r="E19084" s="1" t="s">
        <v>1106</v>
      </c>
    </row>
    <row r="19085" ht="15.75" customHeight="1">
      <c r="E19085" s="1" t="s">
        <v>1106</v>
      </c>
    </row>
    <row r="19086" ht="15.75" customHeight="1">
      <c r="E19086" s="1" t="s">
        <v>1106</v>
      </c>
    </row>
    <row r="19087" ht="15.75" customHeight="1">
      <c r="E19087" s="1" t="s">
        <v>1106</v>
      </c>
    </row>
    <row r="19088" ht="15.75" customHeight="1">
      <c r="E19088" s="1" t="s">
        <v>1106</v>
      </c>
    </row>
    <row r="19089" ht="15.75" customHeight="1">
      <c r="E19089" s="1" t="s">
        <v>1106</v>
      </c>
    </row>
    <row r="19090" ht="15.75" customHeight="1">
      <c r="E19090" s="1" t="s">
        <v>1106</v>
      </c>
    </row>
    <row r="19091" ht="15.75" customHeight="1">
      <c r="E19091" s="1" t="s">
        <v>1106</v>
      </c>
    </row>
    <row r="19092" ht="15.75" customHeight="1">
      <c r="E19092" s="1" t="s">
        <v>1106</v>
      </c>
    </row>
    <row r="19093" ht="15.75" customHeight="1">
      <c r="E19093" s="1" t="s">
        <v>1106</v>
      </c>
    </row>
    <row r="19094" ht="15.75" customHeight="1">
      <c r="E19094" s="1" t="s">
        <v>1106</v>
      </c>
    </row>
    <row r="19095" ht="15.75" customHeight="1">
      <c r="E19095" s="1" t="s">
        <v>1106</v>
      </c>
    </row>
    <row r="19096" ht="15.75" customHeight="1">
      <c r="E19096" s="1" t="s">
        <v>1106</v>
      </c>
    </row>
    <row r="19097" ht="15.75" customHeight="1">
      <c r="E19097" s="1" t="s">
        <v>1106</v>
      </c>
    </row>
    <row r="19098" ht="15.75" customHeight="1">
      <c r="E19098" s="1" t="s">
        <v>1106</v>
      </c>
    </row>
    <row r="19099" ht="15.75" customHeight="1">
      <c r="E19099" s="1" t="s">
        <v>1106</v>
      </c>
    </row>
    <row r="19100" ht="15.75" customHeight="1">
      <c r="E19100" s="1" t="s">
        <v>1106</v>
      </c>
    </row>
    <row r="19101" ht="15.75" customHeight="1">
      <c r="E19101" s="1" t="s">
        <v>1106</v>
      </c>
    </row>
    <row r="19102" ht="15.75" customHeight="1">
      <c r="E19102" s="1" t="s">
        <v>1106</v>
      </c>
    </row>
    <row r="19103" ht="15.75" customHeight="1">
      <c r="E19103" s="1" t="s">
        <v>1106</v>
      </c>
    </row>
    <row r="19104" ht="15.75" customHeight="1">
      <c r="E19104" s="1" t="s">
        <v>1106</v>
      </c>
    </row>
    <row r="19105" ht="15.75" customHeight="1">
      <c r="E19105" s="1" t="s">
        <v>1106</v>
      </c>
    </row>
    <row r="19106" ht="15.75" customHeight="1">
      <c r="E19106" s="1" t="s">
        <v>1106</v>
      </c>
    </row>
    <row r="19107" ht="15.75" customHeight="1">
      <c r="E19107" s="1" t="s">
        <v>1106</v>
      </c>
    </row>
    <row r="19108" ht="15.75" customHeight="1">
      <c r="E19108" s="1" t="s">
        <v>1106</v>
      </c>
    </row>
    <row r="19109" ht="15.75" customHeight="1">
      <c r="E19109" s="1" t="s">
        <v>1106</v>
      </c>
    </row>
    <row r="19110" ht="15.75" customHeight="1">
      <c r="E19110" s="1" t="s">
        <v>1106</v>
      </c>
    </row>
    <row r="19111" ht="15.75" customHeight="1">
      <c r="E19111" s="1" t="s">
        <v>1106</v>
      </c>
    </row>
    <row r="19112" ht="15.75" customHeight="1">
      <c r="E19112" s="1" t="s">
        <v>1106</v>
      </c>
    </row>
    <row r="19113" ht="15.75" customHeight="1">
      <c r="E19113" s="1" t="s">
        <v>1106</v>
      </c>
    </row>
    <row r="19114" ht="15.75" customHeight="1">
      <c r="E19114" s="1" t="s">
        <v>1106</v>
      </c>
    </row>
    <row r="19115" ht="15.75" customHeight="1">
      <c r="E19115" s="1" t="s">
        <v>1106</v>
      </c>
    </row>
    <row r="19116" ht="15.75" customHeight="1">
      <c r="E19116" s="1" t="s">
        <v>1106</v>
      </c>
    </row>
    <row r="19117" ht="15.75" customHeight="1">
      <c r="E19117" s="1" t="s">
        <v>1106</v>
      </c>
    </row>
    <row r="19118" ht="15.75" customHeight="1">
      <c r="E19118" s="1" t="s">
        <v>1106</v>
      </c>
    </row>
    <row r="19119" ht="15.75" customHeight="1">
      <c r="E19119" s="1" t="s">
        <v>1106</v>
      </c>
    </row>
    <row r="19120" ht="15.75" customHeight="1">
      <c r="E19120" s="1" t="s">
        <v>1106</v>
      </c>
    </row>
    <row r="19121" ht="15.75" customHeight="1">
      <c r="E19121" s="1" t="s">
        <v>1106</v>
      </c>
    </row>
    <row r="19122" ht="15.75" customHeight="1">
      <c r="E19122" s="1" t="s">
        <v>1106</v>
      </c>
    </row>
    <row r="19123" ht="15.75" customHeight="1">
      <c r="E19123" s="1" t="s">
        <v>1106</v>
      </c>
    </row>
    <row r="19124" ht="15.75" customHeight="1">
      <c r="E19124" s="1" t="s">
        <v>1106</v>
      </c>
    </row>
    <row r="19125" ht="15.75" customHeight="1">
      <c r="E19125" s="1" t="s">
        <v>1106</v>
      </c>
    </row>
    <row r="19126" ht="15.75" customHeight="1">
      <c r="E19126" s="1" t="s">
        <v>1106</v>
      </c>
    </row>
    <row r="19127" ht="15.75" customHeight="1">
      <c r="E19127" s="1" t="s">
        <v>1106</v>
      </c>
    </row>
    <row r="19128" ht="15.75" customHeight="1">
      <c r="E19128" s="1" t="s">
        <v>1106</v>
      </c>
    </row>
    <row r="19129" ht="15.75" customHeight="1">
      <c r="E19129" s="1" t="s">
        <v>1106</v>
      </c>
    </row>
    <row r="19130" ht="15.75" customHeight="1">
      <c r="E19130" s="1" t="s">
        <v>1106</v>
      </c>
    </row>
    <row r="19131" ht="15.75" customHeight="1">
      <c r="E19131" s="1" t="s">
        <v>1106</v>
      </c>
    </row>
    <row r="19132" ht="15.75" customHeight="1">
      <c r="E19132" s="1" t="s">
        <v>1106</v>
      </c>
    </row>
    <row r="19133" ht="15.75" customHeight="1">
      <c r="E19133" s="1" t="s">
        <v>1106</v>
      </c>
    </row>
    <row r="19134" ht="15.75" customHeight="1">
      <c r="E19134" s="1" t="s">
        <v>1106</v>
      </c>
    </row>
    <row r="19135" ht="15.75" customHeight="1">
      <c r="E19135" s="1" t="s">
        <v>1106</v>
      </c>
    </row>
    <row r="19136" ht="15.75" customHeight="1">
      <c r="E19136" s="1" t="s">
        <v>1106</v>
      </c>
    </row>
    <row r="19137" ht="15.75" customHeight="1">
      <c r="E19137" s="1" t="s">
        <v>1106</v>
      </c>
    </row>
    <row r="19138" ht="15.75" customHeight="1">
      <c r="E19138" s="1" t="s">
        <v>1106</v>
      </c>
    </row>
    <row r="19139" ht="15.75" customHeight="1">
      <c r="E19139" s="1" t="s">
        <v>1106</v>
      </c>
    </row>
    <row r="19140" ht="15.75" customHeight="1">
      <c r="E19140" s="1" t="s">
        <v>1106</v>
      </c>
    </row>
    <row r="19141" ht="15.75" customHeight="1">
      <c r="E19141" s="1" t="s">
        <v>1106</v>
      </c>
    </row>
    <row r="19142" ht="15.75" customHeight="1">
      <c r="E19142" s="1" t="s">
        <v>1106</v>
      </c>
    </row>
    <row r="19143" ht="15.75" customHeight="1">
      <c r="E19143" s="1" t="s">
        <v>1106</v>
      </c>
    </row>
    <row r="19144" ht="15.75" customHeight="1">
      <c r="E19144" s="1" t="s">
        <v>1106</v>
      </c>
    </row>
    <row r="19145" ht="15.75" customHeight="1">
      <c r="E19145" s="1" t="s">
        <v>1106</v>
      </c>
    </row>
    <row r="19146" ht="15.75" customHeight="1">
      <c r="E19146" s="1" t="s">
        <v>1106</v>
      </c>
    </row>
    <row r="19147" ht="15.75" customHeight="1">
      <c r="E19147" s="1" t="s">
        <v>1106</v>
      </c>
    </row>
    <row r="19148" ht="15.75" customHeight="1">
      <c r="E19148" s="1" t="s">
        <v>1106</v>
      </c>
    </row>
    <row r="19149" ht="15.75" customHeight="1">
      <c r="E19149" s="1" t="s">
        <v>1106</v>
      </c>
    </row>
    <row r="19150" ht="15.75" customHeight="1">
      <c r="E19150" s="1" t="s">
        <v>1106</v>
      </c>
    </row>
    <row r="19151" ht="15.75" customHeight="1">
      <c r="E19151" s="1" t="s">
        <v>1106</v>
      </c>
    </row>
    <row r="19152" ht="15.75" customHeight="1">
      <c r="E19152" s="1" t="s">
        <v>1106</v>
      </c>
    </row>
    <row r="19153" ht="15.75" customHeight="1">
      <c r="E19153" s="1" t="s">
        <v>1106</v>
      </c>
    </row>
    <row r="19154" ht="15.75" customHeight="1">
      <c r="E19154" s="1" t="s">
        <v>1106</v>
      </c>
    </row>
    <row r="19155" ht="15.75" customHeight="1">
      <c r="E19155" s="1" t="s">
        <v>1106</v>
      </c>
    </row>
    <row r="19156" ht="15.75" customHeight="1">
      <c r="E19156" s="1" t="s">
        <v>1106</v>
      </c>
    </row>
    <row r="19157" ht="15.75" customHeight="1">
      <c r="E19157" s="1" t="s">
        <v>1106</v>
      </c>
    </row>
    <row r="19158" ht="15.75" customHeight="1">
      <c r="E19158" s="1" t="s">
        <v>1106</v>
      </c>
    </row>
    <row r="19159" ht="15.75" customHeight="1">
      <c r="E19159" s="1" t="s">
        <v>1106</v>
      </c>
    </row>
    <row r="19160" ht="15.75" customHeight="1">
      <c r="E19160" s="1" t="s">
        <v>1106</v>
      </c>
    </row>
    <row r="19161" ht="15.75" customHeight="1">
      <c r="E19161" s="1" t="s">
        <v>1106</v>
      </c>
    </row>
    <row r="19162" ht="15.75" customHeight="1">
      <c r="E19162" s="1" t="s">
        <v>1106</v>
      </c>
    </row>
    <row r="19163" ht="15.75" customHeight="1">
      <c r="E19163" s="1" t="s">
        <v>1106</v>
      </c>
    </row>
    <row r="19164" ht="15.75" customHeight="1">
      <c r="E19164" s="1" t="s">
        <v>1106</v>
      </c>
    </row>
    <row r="19165" ht="15.75" customHeight="1">
      <c r="E19165" s="1" t="s">
        <v>1106</v>
      </c>
    </row>
    <row r="19166" ht="15.75" customHeight="1">
      <c r="E19166" s="1" t="s">
        <v>1106</v>
      </c>
    </row>
    <row r="19167" ht="15.75" customHeight="1">
      <c r="E19167" s="1" t="s">
        <v>1106</v>
      </c>
    </row>
    <row r="19168" ht="15.75" customHeight="1">
      <c r="E19168" s="1" t="s">
        <v>1106</v>
      </c>
    </row>
    <row r="19169" ht="15.75" customHeight="1">
      <c r="E19169" s="1" t="s">
        <v>1106</v>
      </c>
    </row>
    <row r="19170" ht="15.75" customHeight="1">
      <c r="E19170" s="1" t="s">
        <v>1106</v>
      </c>
    </row>
    <row r="19171" ht="15.75" customHeight="1">
      <c r="E19171" s="1" t="s">
        <v>1106</v>
      </c>
    </row>
    <row r="19172" ht="15.75" customHeight="1">
      <c r="E19172" s="1" t="s">
        <v>1106</v>
      </c>
    </row>
    <row r="19173" ht="15.75" customHeight="1">
      <c r="E19173" s="1" t="s">
        <v>1106</v>
      </c>
    </row>
    <row r="19174" ht="15.75" customHeight="1">
      <c r="E19174" s="1" t="s">
        <v>1106</v>
      </c>
    </row>
    <row r="19175" ht="15.75" customHeight="1">
      <c r="E19175" s="1" t="s">
        <v>1106</v>
      </c>
    </row>
    <row r="19176" ht="15.75" customHeight="1">
      <c r="E19176" s="1" t="s">
        <v>1106</v>
      </c>
    </row>
    <row r="19177" ht="15.75" customHeight="1">
      <c r="E19177" s="1" t="s">
        <v>1106</v>
      </c>
    </row>
    <row r="19178" ht="15.75" customHeight="1">
      <c r="E19178" s="1" t="s">
        <v>1106</v>
      </c>
    </row>
    <row r="19179" ht="15.75" customHeight="1">
      <c r="E19179" s="1" t="s">
        <v>1106</v>
      </c>
    </row>
    <row r="19180" ht="15.75" customHeight="1">
      <c r="E19180" s="1" t="s">
        <v>1106</v>
      </c>
    </row>
    <row r="19181" ht="15.75" customHeight="1">
      <c r="E19181" s="1" t="s">
        <v>1106</v>
      </c>
    </row>
    <row r="19182" ht="15.75" customHeight="1">
      <c r="E19182" s="1" t="s">
        <v>1106</v>
      </c>
    </row>
    <row r="19183" ht="15.75" customHeight="1">
      <c r="E19183" s="1" t="s">
        <v>1106</v>
      </c>
    </row>
    <row r="19184" ht="15.75" customHeight="1">
      <c r="E19184" s="1" t="s">
        <v>1106</v>
      </c>
    </row>
    <row r="19185" ht="15.75" customHeight="1">
      <c r="E19185" s="1" t="s">
        <v>1106</v>
      </c>
    </row>
    <row r="19186" ht="15.75" customHeight="1">
      <c r="E19186" s="1" t="s">
        <v>1106</v>
      </c>
    </row>
    <row r="19187" ht="15.75" customHeight="1">
      <c r="E19187" s="1" t="s">
        <v>1106</v>
      </c>
    </row>
    <row r="19188" ht="15.75" customHeight="1">
      <c r="E19188" s="1" t="s">
        <v>1106</v>
      </c>
    </row>
    <row r="19189" ht="15.75" customHeight="1">
      <c r="E19189" s="1" t="s">
        <v>1106</v>
      </c>
    </row>
    <row r="19190" ht="15.75" customHeight="1">
      <c r="E19190" s="1" t="s">
        <v>1106</v>
      </c>
    </row>
    <row r="19191" ht="15.75" customHeight="1">
      <c r="E19191" s="1" t="s">
        <v>1106</v>
      </c>
    </row>
    <row r="19192" ht="15.75" customHeight="1">
      <c r="E19192" s="1" t="s">
        <v>1106</v>
      </c>
    </row>
    <row r="19193" ht="15.75" customHeight="1">
      <c r="E19193" s="1" t="s">
        <v>1106</v>
      </c>
    </row>
    <row r="19194" ht="15.75" customHeight="1">
      <c r="E19194" s="1" t="s">
        <v>1106</v>
      </c>
    </row>
    <row r="19195" ht="15.75" customHeight="1">
      <c r="E19195" s="1" t="s">
        <v>1106</v>
      </c>
    </row>
    <row r="19196" ht="15.75" customHeight="1">
      <c r="E19196" s="1" t="s">
        <v>1106</v>
      </c>
    </row>
    <row r="19197" ht="15.75" customHeight="1">
      <c r="E19197" s="1" t="s">
        <v>1106</v>
      </c>
    </row>
    <row r="19198" ht="15.75" customHeight="1">
      <c r="E19198" s="1" t="s">
        <v>1106</v>
      </c>
    </row>
    <row r="19199" ht="15.75" customHeight="1">
      <c r="E19199" s="1" t="s">
        <v>1106</v>
      </c>
    </row>
    <row r="19200" ht="15.75" customHeight="1">
      <c r="E19200" s="1" t="s">
        <v>1106</v>
      </c>
    </row>
    <row r="19201" ht="15.75" customHeight="1">
      <c r="E19201" s="1" t="s">
        <v>1106</v>
      </c>
    </row>
    <row r="19202" ht="15.75" customHeight="1">
      <c r="E19202" s="1" t="s">
        <v>1106</v>
      </c>
    </row>
    <row r="19203" ht="15.75" customHeight="1">
      <c r="E19203" s="1" t="s">
        <v>1106</v>
      </c>
    </row>
    <row r="19204" ht="15.75" customHeight="1">
      <c r="E19204" s="1" t="s">
        <v>1106</v>
      </c>
    </row>
    <row r="19205" ht="15.75" customHeight="1">
      <c r="E19205" s="1" t="s">
        <v>1106</v>
      </c>
    </row>
    <row r="19206" ht="15.75" customHeight="1">
      <c r="E19206" s="1" t="s">
        <v>1106</v>
      </c>
    </row>
    <row r="19207" ht="15.75" customHeight="1">
      <c r="E19207" s="1" t="s">
        <v>1106</v>
      </c>
    </row>
    <row r="19208" ht="15.75" customHeight="1">
      <c r="E19208" s="1" t="s">
        <v>1106</v>
      </c>
    </row>
    <row r="19209" ht="15.75" customHeight="1">
      <c r="E19209" s="1" t="s">
        <v>1106</v>
      </c>
    </row>
    <row r="19210" ht="15.75" customHeight="1">
      <c r="E19210" s="1" t="s">
        <v>1106</v>
      </c>
    </row>
    <row r="19211" ht="15.75" customHeight="1">
      <c r="E19211" s="1" t="s">
        <v>1106</v>
      </c>
    </row>
    <row r="19212" ht="15.75" customHeight="1">
      <c r="E19212" s="1" t="s">
        <v>1106</v>
      </c>
    </row>
    <row r="19213" ht="15.75" customHeight="1">
      <c r="E19213" s="1" t="s">
        <v>1106</v>
      </c>
    </row>
    <row r="19214" ht="15.75" customHeight="1">
      <c r="E19214" s="1" t="s">
        <v>1106</v>
      </c>
    </row>
    <row r="19215" ht="15.75" customHeight="1">
      <c r="E19215" s="1" t="s">
        <v>1106</v>
      </c>
    </row>
    <row r="19216" ht="15.75" customHeight="1">
      <c r="E19216" s="1" t="s">
        <v>1106</v>
      </c>
    </row>
    <row r="19217" ht="15.75" customHeight="1">
      <c r="E19217" s="1" t="s">
        <v>1106</v>
      </c>
    </row>
    <row r="19218" ht="15.75" customHeight="1">
      <c r="E19218" s="1" t="s">
        <v>1106</v>
      </c>
    </row>
    <row r="19219" ht="15.75" customHeight="1">
      <c r="E19219" s="1" t="s">
        <v>1106</v>
      </c>
    </row>
    <row r="19220" ht="15.75" customHeight="1">
      <c r="E19220" s="1" t="s">
        <v>1106</v>
      </c>
    </row>
    <row r="19221" ht="15.75" customHeight="1">
      <c r="E19221" s="1" t="s">
        <v>1106</v>
      </c>
    </row>
    <row r="19222" ht="15.75" customHeight="1">
      <c r="E19222" s="1" t="s">
        <v>1106</v>
      </c>
    </row>
    <row r="19223" ht="15.75" customHeight="1">
      <c r="E19223" s="1" t="s">
        <v>1106</v>
      </c>
    </row>
    <row r="19224" ht="15.75" customHeight="1">
      <c r="E19224" s="1" t="s">
        <v>1106</v>
      </c>
    </row>
    <row r="19225" ht="15.75" customHeight="1">
      <c r="E19225" s="1" t="s">
        <v>1106</v>
      </c>
    </row>
    <row r="19226" ht="15.75" customHeight="1">
      <c r="E19226" s="1" t="s">
        <v>1106</v>
      </c>
    </row>
    <row r="19227" ht="15.75" customHeight="1">
      <c r="E19227" s="1" t="s">
        <v>1106</v>
      </c>
    </row>
    <row r="19228" ht="15.75" customHeight="1">
      <c r="E19228" s="1" t="s">
        <v>1106</v>
      </c>
    </row>
    <row r="19229" ht="15.75" customHeight="1">
      <c r="E19229" s="1" t="s">
        <v>1106</v>
      </c>
    </row>
    <row r="19230" ht="15.75" customHeight="1">
      <c r="E19230" s="1" t="s">
        <v>1106</v>
      </c>
    </row>
    <row r="19231" ht="15.75" customHeight="1">
      <c r="E19231" s="1" t="s">
        <v>1106</v>
      </c>
    </row>
    <row r="19232" ht="15.75" customHeight="1">
      <c r="E19232" s="1" t="s">
        <v>1106</v>
      </c>
    </row>
    <row r="19233" ht="15.75" customHeight="1">
      <c r="E19233" s="1" t="s">
        <v>1106</v>
      </c>
    </row>
    <row r="19234" ht="15.75" customHeight="1">
      <c r="E19234" s="1" t="s">
        <v>1106</v>
      </c>
    </row>
    <row r="19235" ht="15.75" customHeight="1">
      <c r="E19235" s="1" t="s">
        <v>1106</v>
      </c>
    </row>
    <row r="19236" ht="15.75" customHeight="1">
      <c r="E19236" s="1" t="s">
        <v>1106</v>
      </c>
    </row>
    <row r="19237" ht="15.75" customHeight="1">
      <c r="E19237" s="1" t="s">
        <v>1106</v>
      </c>
    </row>
    <row r="19238" ht="15.75" customHeight="1">
      <c r="E19238" s="1" t="s">
        <v>1106</v>
      </c>
    </row>
    <row r="19239" ht="15.75" customHeight="1">
      <c r="E19239" s="1" t="s">
        <v>1106</v>
      </c>
    </row>
    <row r="19240" ht="15.75" customHeight="1">
      <c r="E19240" s="1" t="s">
        <v>1106</v>
      </c>
    </row>
    <row r="19241" ht="15.75" customHeight="1">
      <c r="E19241" s="1" t="s">
        <v>1106</v>
      </c>
    </row>
    <row r="19242" ht="15.75" customHeight="1">
      <c r="E19242" s="1" t="s">
        <v>1106</v>
      </c>
    </row>
    <row r="19243" ht="15.75" customHeight="1">
      <c r="E19243" s="1" t="s">
        <v>1106</v>
      </c>
    </row>
    <row r="19244" ht="15.75" customHeight="1">
      <c r="E19244" s="1" t="s">
        <v>1106</v>
      </c>
    </row>
    <row r="19245" ht="15.75" customHeight="1">
      <c r="E19245" s="1" t="s">
        <v>1106</v>
      </c>
    </row>
    <row r="19246" ht="15.75" customHeight="1">
      <c r="E19246" s="1" t="s">
        <v>1106</v>
      </c>
    </row>
    <row r="19247" ht="15.75" customHeight="1">
      <c r="E19247" s="1" t="s">
        <v>1106</v>
      </c>
    </row>
    <row r="19248" ht="15.75" customHeight="1">
      <c r="E19248" s="1" t="s">
        <v>1106</v>
      </c>
    </row>
    <row r="19249" ht="15.75" customHeight="1">
      <c r="E19249" s="1" t="s">
        <v>1106</v>
      </c>
    </row>
    <row r="19250" ht="15.75" customHeight="1">
      <c r="E19250" s="1" t="s">
        <v>1106</v>
      </c>
    </row>
    <row r="19251" ht="15.75" customHeight="1">
      <c r="E19251" s="1" t="s">
        <v>1106</v>
      </c>
    </row>
    <row r="19252" ht="15.75" customHeight="1">
      <c r="E19252" s="1" t="s">
        <v>1106</v>
      </c>
    </row>
    <row r="19253" ht="15.75" customHeight="1">
      <c r="E19253" s="1" t="s">
        <v>1106</v>
      </c>
    </row>
    <row r="19254" ht="15.75" customHeight="1">
      <c r="E19254" s="1" t="s">
        <v>1106</v>
      </c>
    </row>
    <row r="19255" ht="15.75" customHeight="1">
      <c r="E19255" s="1" t="s">
        <v>1106</v>
      </c>
    </row>
    <row r="19256" ht="15.75" customHeight="1">
      <c r="E19256" s="1" t="s">
        <v>1106</v>
      </c>
    </row>
    <row r="19257" ht="15.75" customHeight="1">
      <c r="E19257" s="1" t="s">
        <v>1106</v>
      </c>
    </row>
    <row r="19258" ht="15.75" customHeight="1">
      <c r="E19258" s="1" t="s">
        <v>1106</v>
      </c>
    </row>
    <row r="19259" ht="15.75" customHeight="1">
      <c r="E19259" s="1" t="s">
        <v>1106</v>
      </c>
    </row>
    <row r="19260" ht="15.75" customHeight="1">
      <c r="E19260" s="1" t="s">
        <v>1106</v>
      </c>
    </row>
    <row r="19261" ht="15.75" customHeight="1">
      <c r="E19261" s="1" t="s">
        <v>1106</v>
      </c>
    </row>
    <row r="19262" ht="15.75" customHeight="1">
      <c r="E19262" s="1" t="s">
        <v>1106</v>
      </c>
    </row>
    <row r="19263" ht="15.75" customHeight="1">
      <c r="E19263" s="1" t="s">
        <v>1106</v>
      </c>
    </row>
    <row r="19264" ht="15.75" customHeight="1">
      <c r="E19264" s="1" t="s">
        <v>1106</v>
      </c>
    </row>
    <row r="19265" ht="15.75" customHeight="1">
      <c r="E19265" s="1" t="s">
        <v>1106</v>
      </c>
    </row>
    <row r="19266" ht="15.75" customHeight="1">
      <c r="E19266" s="1" t="s">
        <v>1106</v>
      </c>
    </row>
    <row r="19267" ht="15.75" customHeight="1">
      <c r="E19267" s="1" t="s">
        <v>1106</v>
      </c>
    </row>
    <row r="19268" ht="15.75" customHeight="1">
      <c r="E19268" s="1" t="s">
        <v>1106</v>
      </c>
    </row>
    <row r="19269" ht="15.75" customHeight="1">
      <c r="E19269" s="1" t="s">
        <v>1106</v>
      </c>
    </row>
    <row r="19270" ht="15.75" customHeight="1">
      <c r="E19270" s="1" t="s">
        <v>1106</v>
      </c>
    </row>
    <row r="19271" ht="15.75" customHeight="1">
      <c r="E19271" s="1" t="s">
        <v>1106</v>
      </c>
    </row>
    <row r="19272" ht="15.75" customHeight="1">
      <c r="E19272" s="1" t="s">
        <v>1106</v>
      </c>
    </row>
    <row r="19273" ht="15.75" customHeight="1">
      <c r="E19273" s="1" t="s">
        <v>1106</v>
      </c>
    </row>
    <row r="19274" ht="15.75" customHeight="1">
      <c r="E19274" s="1" t="s">
        <v>1106</v>
      </c>
    </row>
    <row r="19275" ht="15.75" customHeight="1">
      <c r="E19275" s="1" t="s">
        <v>1106</v>
      </c>
    </row>
    <row r="19276" ht="15.75" customHeight="1">
      <c r="E19276" s="1" t="s">
        <v>1106</v>
      </c>
    </row>
    <row r="19277" ht="15.75" customHeight="1">
      <c r="E19277" s="1" t="s">
        <v>1106</v>
      </c>
    </row>
    <row r="19278" ht="15.75" customHeight="1">
      <c r="E19278" s="1" t="s">
        <v>1106</v>
      </c>
    </row>
    <row r="19279" ht="15.75" customHeight="1">
      <c r="E19279" s="1" t="s">
        <v>1106</v>
      </c>
    </row>
    <row r="19280" ht="15.75" customHeight="1">
      <c r="E19280" s="1" t="s">
        <v>1106</v>
      </c>
    </row>
    <row r="19281" ht="15.75" customHeight="1">
      <c r="E19281" s="1" t="s">
        <v>1106</v>
      </c>
    </row>
    <row r="19282" ht="15.75" customHeight="1">
      <c r="E19282" s="1" t="s">
        <v>1106</v>
      </c>
    </row>
    <row r="19283" ht="15.75" customHeight="1">
      <c r="E19283" s="1" t="s">
        <v>1106</v>
      </c>
    </row>
    <row r="19284" ht="15.75" customHeight="1">
      <c r="E19284" s="1" t="s">
        <v>1106</v>
      </c>
    </row>
    <row r="19285" ht="15.75" customHeight="1">
      <c r="E19285" s="1" t="s">
        <v>1106</v>
      </c>
    </row>
    <row r="19286" ht="15.75" customHeight="1">
      <c r="E19286" s="1" t="s">
        <v>1106</v>
      </c>
    </row>
    <row r="19287" ht="15.75" customHeight="1">
      <c r="E19287" s="1" t="s">
        <v>1106</v>
      </c>
    </row>
    <row r="19288" ht="15.75" customHeight="1">
      <c r="E19288" s="1" t="s">
        <v>1106</v>
      </c>
    </row>
    <row r="19289" ht="15.75" customHeight="1">
      <c r="E19289" s="1" t="s">
        <v>1106</v>
      </c>
    </row>
    <row r="19290" ht="15.75" customHeight="1">
      <c r="E19290" s="1" t="s">
        <v>1106</v>
      </c>
    </row>
    <row r="19291" ht="15.75" customHeight="1">
      <c r="E19291" s="1" t="s">
        <v>1106</v>
      </c>
    </row>
    <row r="19292" ht="15.75" customHeight="1">
      <c r="E19292" s="1" t="s">
        <v>1106</v>
      </c>
    </row>
    <row r="19293" ht="15.75" customHeight="1">
      <c r="E19293" s="1" t="s">
        <v>1106</v>
      </c>
    </row>
    <row r="19294" ht="15.75" customHeight="1">
      <c r="E19294" s="1" t="s">
        <v>1106</v>
      </c>
    </row>
    <row r="19295" ht="15.75" customHeight="1">
      <c r="E19295" s="1" t="s">
        <v>1106</v>
      </c>
    </row>
    <row r="19296" ht="15.75" customHeight="1">
      <c r="E19296" s="1" t="s">
        <v>1106</v>
      </c>
    </row>
    <row r="19297" ht="15.75" customHeight="1">
      <c r="E19297" s="1" t="s">
        <v>1106</v>
      </c>
    </row>
    <row r="19298" ht="15.75" customHeight="1">
      <c r="E19298" s="1" t="s">
        <v>1106</v>
      </c>
    </row>
    <row r="19299" ht="15.75" customHeight="1">
      <c r="E19299" s="1" t="s">
        <v>1106</v>
      </c>
    </row>
    <row r="19300" ht="15.75" customHeight="1">
      <c r="E19300" s="1" t="s">
        <v>1106</v>
      </c>
    </row>
    <row r="19301" ht="15.75" customHeight="1">
      <c r="E19301" s="1" t="s">
        <v>1106</v>
      </c>
    </row>
    <row r="19302" ht="15.75" customHeight="1">
      <c r="E19302" s="1" t="s">
        <v>1106</v>
      </c>
    </row>
    <row r="19303" ht="15.75" customHeight="1">
      <c r="E19303" s="1" t="s">
        <v>1106</v>
      </c>
    </row>
    <row r="19304" ht="15.75" customHeight="1">
      <c r="E19304" s="1" t="s">
        <v>1106</v>
      </c>
    </row>
    <row r="19305" ht="15.75" customHeight="1">
      <c r="E19305" s="1" t="s">
        <v>1106</v>
      </c>
    </row>
    <row r="19306" ht="15.75" customHeight="1">
      <c r="E19306" s="1" t="s">
        <v>1106</v>
      </c>
    </row>
    <row r="19307" ht="15.75" customHeight="1">
      <c r="E19307" s="1" t="s">
        <v>1106</v>
      </c>
    </row>
    <row r="19308" ht="15.75" customHeight="1">
      <c r="E19308" s="1" t="s">
        <v>1106</v>
      </c>
    </row>
    <row r="19309" ht="15.75" customHeight="1">
      <c r="E19309" s="1" t="s">
        <v>1106</v>
      </c>
    </row>
    <row r="19310" ht="15.75" customHeight="1">
      <c r="E19310" s="1" t="s">
        <v>1106</v>
      </c>
    </row>
    <row r="19311" ht="15.75" customHeight="1">
      <c r="E19311" s="1" t="s">
        <v>1106</v>
      </c>
    </row>
    <row r="19312" ht="15.75" customHeight="1">
      <c r="E19312" s="1" t="s">
        <v>1106</v>
      </c>
    </row>
    <row r="19313" ht="15.75" customHeight="1">
      <c r="E19313" s="1" t="s">
        <v>1106</v>
      </c>
    </row>
    <row r="19314" ht="15.75" customHeight="1">
      <c r="E19314" s="1" t="s">
        <v>1106</v>
      </c>
    </row>
    <row r="19315" ht="15.75" customHeight="1">
      <c r="E19315" s="1" t="s">
        <v>1106</v>
      </c>
    </row>
    <row r="19316" ht="15.75" customHeight="1">
      <c r="E19316" s="1" t="s">
        <v>1106</v>
      </c>
    </row>
    <row r="19317" ht="15.75" customHeight="1">
      <c r="E19317" s="1" t="s">
        <v>1106</v>
      </c>
    </row>
    <row r="19318" ht="15.75" customHeight="1">
      <c r="E19318" s="1" t="s">
        <v>1106</v>
      </c>
    </row>
    <row r="19319" ht="15.75" customHeight="1">
      <c r="E19319" s="1" t="s">
        <v>1106</v>
      </c>
    </row>
    <row r="19320" ht="15.75" customHeight="1">
      <c r="E19320" s="1" t="s">
        <v>1106</v>
      </c>
    </row>
    <row r="19321" ht="15.75" customHeight="1">
      <c r="E19321" s="1" t="s">
        <v>1106</v>
      </c>
    </row>
    <row r="19322" ht="15.75" customHeight="1">
      <c r="E19322" s="1" t="s">
        <v>1106</v>
      </c>
    </row>
    <row r="19323" ht="15.75" customHeight="1">
      <c r="E19323" s="1" t="s">
        <v>1106</v>
      </c>
    </row>
    <row r="19324" ht="15.75" customHeight="1">
      <c r="E19324" s="1" t="s">
        <v>1106</v>
      </c>
    </row>
    <row r="19325" ht="15.75" customHeight="1">
      <c r="E19325" s="1" t="s">
        <v>1106</v>
      </c>
    </row>
    <row r="19326" ht="15.75" customHeight="1">
      <c r="E19326" s="1" t="s">
        <v>1106</v>
      </c>
    </row>
    <row r="19327" ht="15.75" customHeight="1">
      <c r="E19327" s="1" t="s">
        <v>1106</v>
      </c>
    </row>
    <row r="19328" ht="15.75" customHeight="1">
      <c r="E19328" s="1" t="s">
        <v>1106</v>
      </c>
    </row>
    <row r="19329" ht="15.75" customHeight="1">
      <c r="E19329" s="1" t="s">
        <v>1106</v>
      </c>
    </row>
    <row r="19330" ht="15.75" customHeight="1">
      <c r="E19330" s="1" t="s">
        <v>1106</v>
      </c>
    </row>
    <row r="19331" ht="15.75" customHeight="1">
      <c r="E19331" s="1" t="s">
        <v>1106</v>
      </c>
    </row>
    <row r="19332" ht="15.75" customHeight="1">
      <c r="E19332" s="1" t="s">
        <v>1106</v>
      </c>
    </row>
    <row r="19333" ht="15.75" customHeight="1">
      <c r="E19333" s="1" t="s">
        <v>1106</v>
      </c>
    </row>
    <row r="19334" ht="15.75" customHeight="1">
      <c r="E19334" s="1" t="s">
        <v>1106</v>
      </c>
    </row>
    <row r="19335" ht="15.75" customHeight="1">
      <c r="E19335" s="1" t="s">
        <v>1106</v>
      </c>
    </row>
    <row r="19336" ht="15.75" customHeight="1">
      <c r="E19336" s="1" t="s">
        <v>1106</v>
      </c>
    </row>
    <row r="19337" ht="15.75" customHeight="1">
      <c r="E19337" s="1" t="s">
        <v>1106</v>
      </c>
    </row>
    <row r="19338" ht="15.75" customHeight="1">
      <c r="E19338" s="1" t="s">
        <v>1106</v>
      </c>
    </row>
    <row r="19339" ht="15.75" customHeight="1">
      <c r="E19339" s="1" t="s">
        <v>1106</v>
      </c>
    </row>
    <row r="19340" ht="15.75" customHeight="1">
      <c r="E19340" s="1" t="s">
        <v>1106</v>
      </c>
    </row>
    <row r="19341" ht="15.75" customHeight="1">
      <c r="E19341" s="1" t="s">
        <v>1106</v>
      </c>
    </row>
    <row r="19342" ht="15.75" customHeight="1">
      <c r="E19342" s="1" t="s">
        <v>1106</v>
      </c>
    </row>
    <row r="19343" ht="15.75" customHeight="1">
      <c r="E19343" s="1" t="s">
        <v>1106</v>
      </c>
    </row>
    <row r="19344" ht="15.75" customHeight="1">
      <c r="E19344" s="1" t="s">
        <v>1106</v>
      </c>
    </row>
    <row r="19345" ht="15.75" customHeight="1">
      <c r="E19345" s="1" t="s">
        <v>1106</v>
      </c>
    </row>
    <row r="19346" ht="15.75" customHeight="1">
      <c r="E19346" s="1" t="s">
        <v>1106</v>
      </c>
    </row>
    <row r="19347" ht="15.75" customHeight="1">
      <c r="E19347" s="1" t="s">
        <v>1106</v>
      </c>
    </row>
    <row r="19348" ht="15.75" customHeight="1">
      <c r="E19348" s="1" t="s">
        <v>1106</v>
      </c>
    </row>
    <row r="19349" ht="15.75" customHeight="1">
      <c r="E19349" s="1" t="s">
        <v>1106</v>
      </c>
    </row>
    <row r="19350" ht="15.75" customHeight="1">
      <c r="E19350" s="1" t="s">
        <v>1106</v>
      </c>
    </row>
    <row r="19351" ht="15.75" customHeight="1">
      <c r="E19351" s="1" t="s">
        <v>1106</v>
      </c>
    </row>
    <row r="19352" ht="15.75" customHeight="1">
      <c r="E19352" s="1" t="s">
        <v>1106</v>
      </c>
    </row>
    <row r="19353" ht="15.75" customHeight="1">
      <c r="E19353" s="1" t="s">
        <v>1106</v>
      </c>
    </row>
    <row r="19354" ht="15.75" customHeight="1">
      <c r="E19354" s="1" t="s">
        <v>1106</v>
      </c>
    </row>
    <row r="19355" ht="15.75" customHeight="1">
      <c r="E19355" s="1" t="s">
        <v>1106</v>
      </c>
    </row>
    <row r="19356" ht="15.75" customHeight="1">
      <c r="E19356" s="1" t="s">
        <v>1106</v>
      </c>
    </row>
    <row r="19357" ht="15.75" customHeight="1">
      <c r="E19357" s="1" t="s">
        <v>1106</v>
      </c>
    </row>
    <row r="19358" ht="15.75" customHeight="1">
      <c r="E19358" s="1" t="s">
        <v>1106</v>
      </c>
    </row>
    <row r="19359" ht="15.75" customHeight="1">
      <c r="E19359" s="1" t="s">
        <v>1106</v>
      </c>
    </row>
    <row r="19360" ht="15.75" customHeight="1">
      <c r="E19360" s="1" t="s">
        <v>1106</v>
      </c>
    </row>
    <row r="19361" ht="15.75" customHeight="1">
      <c r="E19361" s="1" t="s">
        <v>1106</v>
      </c>
    </row>
    <row r="19362" ht="15.75" customHeight="1">
      <c r="E19362" s="1" t="s">
        <v>1106</v>
      </c>
    </row>
    <row r="19363" ht="15.75" customHeight="1">
      <c r="E19363" s="1" t="s">
        <v>1106</v>
      </c>
    </row>
    <row r="19364" ht="15.75" customHeight="1">
      <c r="E19364" s="1" t="s">
        <v>1106</v>
      </c>
    </row>
    <row r="19365" ht="15.75" customHeight="1">
      <c r="E19365" s="1" t="s">
        <v>1106</v>
      </c>
    </row>
    <row r="19366" ht="15.75" customHeight="1">
      <c r="E19366" s="1" t="s">
        <v>1106</v>
      </c>
    </row>
    <row r="19367" ht="15.75" customHeight="1">
      <c r="E19367" s="1" t="s">
        <v>1106</v>
      </c>
    </row>
    <row r="19368" ht="15.75" customHeight="1">
      <c r="E19368" s="1" t="s">
        <v>1106</v>
      </c>
    </row>
    <row r="19369" ht="15.75" customHeight="1">
      <c r="E19369" s="1" t="s">
        <v>1106</v>
      </c>
    </row>
    <row r="19370" ht="15.75" customHeight="1">
      <c r="E19370" s="1" t="s">
        <v>1106</v>
      </c>
    </row>
    <row r="19371" ht="15.75" customHeight="1">
      <c r="E19371" s="1" t="s">
        <v>1106</v>
      </c>
    </row>
    <row r="19372" ht="15.75" customHeight="1">
      <c r="E19372" s="1" t="s">
        <v>1106</v>
      </c>
    </row>
    <row r="19373" ht="15.75" customHeight="1">
      <c r="E19373" s="1" t="s">
        <v>1106</v>
      </c>
    </row>
    <row r="19374" ht="15.75" customHeight="1">
      <c r="E19374" s="1" t="s">
        <v>1106</v>
      </c>
    </row>
    <row r="19375" ht="15.75" customHeight="1">
      <c r="E19375" s="1" t="s">
        <v>1106</v>
      </c>
    </row>
    <row r="19376" ht="15.75" customHeight="1">
      <c r="E19376" s="1" t="s">
        <v>1106</v>
      </c>
    </row>
    <row r="19377" ht="15.75" customHeight="1">
      <c r="E19377" s="1" t="s">
        <v>1106</v>
      </c>
    </row>
    <row r="19378" ht="15.75" customHeight="1">
      <c r="E19378" s="1" t="s">
        <v>1106</v>
      </c>
    </row>
    <row r="19379" ht="15.75" customHeight="1">
      <c r="E19379" s="1" t="s">
        <v>1106</v>
      </c>
    </row>
    <row r="19380" ht="15.75" customHeight="1">
      <c r="E19380" s="1" t="s">
        <v>1106</v>
      </c>
    </row>
    <row r="19381" ht="15.75" customHeight="1">
      <c r="E19381" s="1" t="s">
        <v>1106</v>
      </c>
    </row>
    <row r="19382" ht="15.75" customHeight="1">
      <c r="E19382" s="1" t="s">
        <v>1106</v>
      </c>
    </row>
    <row r="19383" ht="15.75" customHeight="1">
      <c r="E19383" s="1" t="s">
        <v>1106</v>
      </c>
    </row>
    <row r="19384" ht="15.75" customHeight="1">
      <c r="E19384" s="1" t="s">
        <v>1106</v>
      </c>
    </row>
    <row r="19385" ht="15.75" customHeight="1">
      <c r="E19385" s="1" t="s">
        <v>1106</v>
      </c>
    </row>
    <row r="19386" ht="15.75" customHeight="1">
      <c r="E19386" s="1" t="s">
        <v>1106</v>
      </c>
    </row>
    <row r="19387" ht="15.75" customHeight="1">
      <c r="E19387" s="1" t="s">
        <v>1106</v>
      </c>
    </row>
    <row r="19388" ht="15.75" customHeight="1">
      <c r="E19388" s="1" t="s">
        <v>1106</v>
      </c>
    </row>
    <row r="19389" ht="15.75" customHeight="1">
      <c r="E19389" s="1" t="s">
        <v>1106</v>
      </c>
    </row>
    <row r="19390" ht="15.75" customHeight="1">
      <c r="E19390" s="1" t="s">
        <v>1106</v>
      </c>
    </row>
    <row r="19391" ht="15.75" customHeight="1">
      <c r="E19391" s="1" t="s">
        <v>1106</v>
      </c>
    </row>
    <row r="19392" ht="15.75" customHeight="1">
      <c r="E19392" s="1" t="s">
        <v>1106</v>
      </c>
    </row>
    <row r="19393" ht="15.75" customHeight="1">
      <c r="E19393" s="1" t="s">
        <v>1106</v>
      </c>
    </row>
    <row r="19394" ht="15.75" customHeight="1">
      <c r="E19394" s="1" t="s">
        <v>1106</v>
      </c>
    </row>
    <row r="19395" ht="15.75" customHeight="1">
      <c r="E19395" s="1" t="s">
        <v>1106</v>
      </c>
    </row>
    <row r="19396" ht="15.75" customHeight="1">
      <c r="E19396" s="1" t="s">
        <v>1106</v>
      </c>
    </row>
    <row r="19397" ht="15.75" customHeight="1">
      <c r="E19397" s="1" t="s">
        <v>1106</v>
      </c>
    </row>
    <row r="19398" ht="15.75" customHeight="1">
      <c r="E19398" s="1" t="s">
        <v>1106</v>
      </c>
    </row>
    <row r="19399" ht="15.75" customHeight="1">
      <c r="E19399" s="1" t="s">
        <v>1106</v>
      </c>
    </row>
    <row r="19400" ht="15.75" customHeight="1">
      <c r="E19400" s="1" t="s">
        <v>1106</v>
      </c>
    </row>
    <row r="19401" ht="15.75" customHeight="1">
      <c r="E19401" s="1" t="s">
        <v>1106</v>
      </c>
    </row>
    <row r="19402" ht="15.75" customHeight="1">
      <c r="E19402" s="1" t="s">
        <v>1106</v>
      </c>
    </row>
    <row r="19403" ht="15.75" customHeight="1">
      <c r="E19403" s="1" t="s">
        <v>1106</v>
      </c>
    </row>
    <row r="19404" ht="15.75" customHeight="1">
      <c r="E19404" s="1" t="s">
        <v>1106</v>
      </c>
    </row>
    <row r="19405" ht="15.75" customHeight="1">
      <c r="E19405" s="1" t="s">
        <v>1106</v>
      </c>
    </row>
    <row r="19406" ht="15.75" customHeight="1">
      <c r="E19406" s="1" t="s">
        <v>1106</v>
      </c>
    </row>
    <row r="19407" ht="15.75" customHeight="1">
      <c r="E19407" s="1" t="s">
        <v>1106</v>
      </c>
    </row>
    <row r="19408" ht="15.75" customHeight="1">
      <c r="E19408" s="1" t="s">
        <v>1106</v>
      </c>
    </row>
    <row r="19409" ht="15.75" customHeight="1">
      <c r="E19409" s="1" t="s">
        <v>1106</v>
      </c>
    </row>
    <row r="19410" ht="15.75" customHeight="1">
      <c r="E19410" s="1" t="s">
        <v>1106</v>
      </c>
    </row>
    <row r="19411" ht="15.75" customHeight="1">
      <c r="E19411" s="1" t="s">
        <v>1106</v>
      </c>
    </row>
    <row r="19412" ht="15.75" customHeight="1">
      <c r="E19412" s="1" t="s">
        <v>1106</v>
      </c>
    </row>
    <row r="19413" ht="15.75" customHeight="1">
      <c r="E19413" s="1" t="s">
        <v>1106</v>
      </c>
    </row>
    <row r="19414" ht="15.75" customHeight="1">
      <c r="E19414" s="1" t="s">
        <v>1106</v>
      </c>
    </row>
    <row r="19415" ht="15.75" customHeight="1">
      <c r="E19415" s="1" t="s">
        <v>1106</v>
      </c>
    </row>
    <row r="19416" ht="15.75" customHeight="1">
      <c r="E19416" s="1" t="s">
        <v>1106</v>
      </c>
    </row>
    <row r="19417" ht="15.75" customHeight="1">
      <c r="E19417" s="1" t="s">
        <v>1106</v>
      </c>
    </row>
    <row r="19418" ht="15.75" customHeight="1">
      <c r="E19418" s="1" t="s">
        <v>1106</v>
      </c>
    </row>
    <row r="19419" ht="15.75" customHeight="1">
      <c r="E19419" s="1" t="s">
        <v>1106</v>
      </c>
    </row>
    <row r="19420" ht="15.75" customHeight="1">
      <c r="E19420" s="1" t="s">
        <v>1106</v>
      </c>
    </row>
    <row r="19421" ht="15.75" customHeight="1">
      <c r="E19421" s="1" t="s">
        <v>1106</v>
      </c>
    </row>
    <row r="19422" ht="15.75" customHeight="1">
      <c r="E19422" s="1" t="s">
        <v>1106</v>
      </c>
    </row>
    <row r="19423" ht="15.75" customHeight="1">
      <c r="E19423" s="1" t="s">
        <v>1106</v>
      </c>
    </row>
    <row r="19424" ht="15.75" customHeight="1">
      <c r="E19424" s="1" t="s">
        <v>1106</v>
      </c>
    </row>
    <row r="19425" ht="15.75" customHeight="1">
      <c r="E19425" s="1" t="s">
        <v>1106</v>
      </c>
    </row>
    <row r="19426" ht="15.75" customHeight="1">
      <c r="E19426" s="1" t="s">
        <v>1106</v>
      </c>
    </row>
    <row r="19427" ht="15.75" customHeight="1">
      <c r="E19427" s="1" t="s">
        <v>1106</v>
      </c>
    </row>
    <row r="19428" ht="15.75" customHeight="1">
      <c r="E19428" s="1" t="s">
        <v>1106</v>
      </c>
    </row>
    <row r="19429" ht="15.75" customHeight="1">
      <c r="E19429" s="1" t="s">
        <v>1106</v>
      </c>
    </row>
    <row r="19430" ht="15.75" customHeight="1">
      <c r="E19430" s="1" t="s">
        <v>1106</v>
      </c>
    </row>
    <row r="19431" ht="15.75" customHeight="1">
      <c r="E19431" s="1" t="s">
        <v>1106</v>
      </c>
    </row>
    <row r="19432" ht="15.75" customHeight="1">
      <c r="E19432" s="1" t="s">
        <v>1106</v>
      </c>
    </row>
    <row r="19433" ht="15.75" customHeight="1">
      <c r="E19433" s="1" t="s">
        <v>1106</v>
      </c>
    </row>
    <row r="19434" ht="15.75" customHeight="1">
      <c r="E19434" s="1" t="s">
        <v>1106</v>
      </c>
    </row>
    <row r="19435" ht="15.75" customHeight="1">
      <c r="E19435" s="1" t="s">
        <v>1106</v>
      </c>
    </row>
    <row r="19436" ht="15.75" customHeight="1">
      <c r="E19436" s="1" t="s">
        <v>1106</v>
      </c>
    </row>
    <row r="19437" ht="15.75" customHeight="1">
      <c r="E19437" s="1" t="s">
        <v>1106</v>
      </c>
    </row>
    <row r="19438" ht="15.75" customHeight="1">
      <c r="E19438" s="1" t="s">
        <v>1106</v>
      </c>
    </row>
    <row r="19439" ht="15.75" customHeight="1">
      <c r="E19439" s="1" t="s">
        <v>1106</v>
      </c>
    </row>
    <row r="19440" ht="15.75" customHeight="1">
      <c r="E19440" s="1" t="s">
        <v>1106</v>
      </c>
    </row>
    <row r="19441" ht="15.75" customHeight="1">
      <c r="E19441" s="1" t="s">
        <v>1106</v>
      </c>
    </row>
    <row r="19442" ht="15.75" customHeight="1">
      <c r="E19442" s="1" t="s">
        <v>1106</v>
      </c>
    </row>
    <row r="19443" ht="15.75" customHeight="1">
      <c r="E19443" s="1" t="s">
        <v>1106</v>
      </c>
    </row>
    <row r="19444" ht="15.75" customHeight="1">
      <c r="E19444" s="1" t="s">
        <v>1106</v>
      </c>
    </row>
    <row r="19445" ht="15.75" customHeight="1">
      <c r="E19445" s="1" t="s">
        <v>1106</v>
      </c>
    </row>
    <row r="19446" ht="15.75" customHeight="1">
      <c r="E19446" s="1" t="s">
        <v>1106</v>
      </c>
    </row>
    <row r="19447" ht="15.75" customHeight="1">
      <c r="E19447" s="1" t="s">
        <v>1106</v>
      </c>
    </row>
    <row r="19448" ht="15.75" customHeight="1">
      <c r="E19448" s="1" t="s">
        <v>1106</v>
      </c>
    </row>
    <row r="19449" ht="15.75" customHeight="1">
      <c r="E19449" s="1" t="s">
        <v>1106</v>
      </c>
    </row>
    <row r="19450" ht="15.75" customHeight="1">
      <c r="E19450" s="1" t="s">
        <v>1106</v>
      </c>
    </row>
    <row r="19451" ht="15.75" customHeight="1">
      <c r="E19451" s="1" t="s">
        <v>1106</v>
      </c>
    </row>
    <row r="19452" ht="15.75" customHeight="1">
      <c r="E19452" s="1" t="s">
        <v>1106</v>
      </c>
    </row>
    <row r="19453" ht="15.75" customHeight="1">
      <c r="E19453" s="1" t="s">
        <v>1106</v>
      </c>
    </row>
    <row r="19454" ht="15.75" customHeight="1">
      <c r="E19454" s="1" t="s">
        <v>1106</v>
      </c>
    </row>
    <row r="19455" ht="15.75" customHeight="1">
      <c r="E19455" s="1" t="s">
        <v>1106</v>
      </c>
    </row>
    <row r="19456" ht="15.75" customHeight="1">
      <c r="E19456" s="1" t="s">
        <v>1106</v>
      </c>
    </row>
    <row r="19457" ht="15.75" customHeight="1">
      <c r="E19457" s="1" t="s">
        <v>1106</v>
      </c>
    </row>
    <row r="19458" ht="15.75" customHeight="1">
      <c r="E19458" s="1" t="s">
        <v>1106</v>
      </c>
    </row>
    <row r="19459" ht="15.75" customHeight="1">
      <c r="E19459" s="1" t="s">
        <v>1106</v>
      </c>
    </row>
    <row r="19460" ht="15.75" customHeight="1">
      <c r="E19460" s="1" t="s">
        <v>1106</v>
      </c>
    </row>
    <row r="19461" ht="15.75" customHeight="1">
      <c r="E19461" s="1" t="s">
        <v>1106</v>
      </c>
    </row>
    <row r="19462" ht="15.75" customHeight="1">
      <c r="E19462" s="1" t="s">
        <v>1106</v>
      </c>
    </row>
    <row r="19463" ht="15.75" customHeight="1">
      <c r="E19463" s="1" t="s">
        <v>1106</v>
      </c>
    </row>
    <row r="19464" ht="15.75" customHeight="1">
      <c r="E19464" s="1" t="s">
        <v>1106</v>
      </c>
    </row>
    <row r="19465" ht="15.75" customHeight="1">
      <c r="E19465" s="1" t="s">
        <v>1106</v>
      </c>
    </row>
    <row r="19466" ht="15.75" customHeight="1">
      <c r="E19466" s="1" t="s">
        <v>1106</v>
      </c>
    </row>
    <row r="19467" ht="15.75" customHeight="1">
      <c r="E19467" s="1" t="s">
        <v>1106</v>
      </c>
    </row>
    <row r="19468" ht="15.75" customHeight="1">
      <c r="E19468" s="1" t="s">
        <v>1106</v>
      </c>
    </row>
    <row r="19469" ht="15.75" customHeight="1">
      <c r="E19469" s="1" t="s">
        <v>1106</v>
      </c>
    </row>
    <row r="19470" ht="15.75" customHeight="1">
      <c r="E19470" s="1" t="s">
        <v>1106</v>
      </c>
    </row>
    <row r="19471" ht="15.75" customHeight="1">
      <c r="E19471" s="1" t="s">
        <v>1106</v>
      </c>
    </row>
    <row r="19472" ht="15.75" customHeight="1">
      <c r="E19472" s="1" t="s">
        <v>1106</v>
      </c>
    </row>
    <row r="19473" ht="15.75" customHeight="1">
      <c r="E19473" s="1" t="s">
        <v>1106</v>
      </c>
    </row>
    <row r="19474" ht="15.75" customHeight="1">
      <c r="E19474" s="1" t="s">
        <v>1106</v>
      </c>
    </row>
    <row r="19475" ht="15.75" customHeight="1">
      <c r="E19475" s="1" t="s">
        <v>1106</v>
      </c>
    </row>
    <row r="19476" ht="15.75" customHeight="1">
      <c r="E19476" s="1" t="s">
        <v>1106</v>
      </c>
    </row>
    <row r="19477" ht="15.75" customHeight="1">
      <c r="E19477" s="1" t="s">
        <v>1106</v>
      </c>
    </row>
    <row r="19478" ht="15.75" customHeight="1">
      <c r="E19478" s="1" t="s">
        <v>1106</v>
      </c>
    </row>
    <row r="19479" ht="15.75" customHeight="1">
      <c r="E19479" s="1" t="s">
        <v>1106</v>
      </c>
    </row>
    <row r="19480" ht="15.75" customHeight="1">
      <c r="E19480" s="1" t="s">
        <v>1106</v>
      </c>
    </row>
    <row r="19481" ht="15.75" customHeight="1">
      <c r="E19481" s="1" t="s">
        <v>1106</v>
      </c>
    </row>
    <row r="19482" ht="15.75" customHeight="1">
      <c r="E19482" s="1" t="s">
        <v>1106</v>
      </c>
    </row>
    <row r="19483" ht="15.75" customHeight="1">
      <c r="E19483" s="1" t="s">
        <v>1106</v>
      </c>
    </row>
    <row r="19484" ht="15.75" customHeight="1">
      <c r="E19484" s="1" t="s">
        <v>1106</v>
      </c>
    </row>
    <row r="19485" ht="15.75" customHeight="1">
      <c r="E19485" s="1" t="s">
        <v>1106</v>
      </c>
    </row>
    <row r="19486" ht="15.75" customHeight="1">
      <c r="E19486" s="1" t="s">
        <v>1106</v>
      </c>
    </row>
    <row r="19487" ht="15.75" customHeight="1">
      <c r="E19487" s="1" t="s">
        <v>1106</v>
      </c>
    </row>
    <row r="19488" ht="15.75" customHeight="1">
      <c r="E19488" s="1" t="s">
        <v>1106</v>
      </c>
    </row>
    <row r="19489" ht="15.75" customHeight="1">
      <c r="E19489" s="1" t="s">
        <v>1106</v>
      </c>
    </row>
    <row r="19490" ht="15.75" customHeight="1">
      <c r="E19490" s="1" t="s">
        <v>1106</v>
      </c>
    </row>
    <row r="19491" ht="15.75" customHeight="1">
      <c r="E19491" s="1" t="s">
        <v>1106</v>
      </c>
    </row>
    <row r="19492" ht="15.75" customHeight="1">
      <c r="E19492" s="1" t="s">
        <v>1106</v>
      </c>
    </row>
    <row r="19493" ht="15.75" customHeight="1">
      <c r="E19493" s="1" t="s">
        <v>1106</v>
      </c>
    </row>
    <row r="19494" ht="15.75" customHeight="1">
      <c r="E19494" s="1" t="s">
        <v>1106</v>
      </c>
    </row>
    <row r="19495" ht="15.75" customHeight="1">
      <c r="E19495" s="1" t="s">
        <v>1106</v>
      </c>
    </row>
    <row r="19496" ht="15.75" customHeight="1">
      <c r="E19496" s="1" t="s">
        <v>1106</v>
      </c>
    </row>
    <row r="19497" ht="15.75" customHeight="1">
      <c r="E19497" s="1" t="s">
        <v>1106</v>
      </c>
    </row>
    <row r="19498" ht="15.75" customHeight="1">
      <c r="E19498" s="1" t="s">
        <v>1106</v>
      </c>
    </row>
    <row r="19499" ht="15.75" customHeight="1">
      <c r="E19499" s="1" t="s">
        <v>1106</v>
      </c>
    </row>
    <row r="19500" ht="15.75" customHeight="1">
      <c r="E19500" s="1" t="s">
        <v>1106</v>
      </c>
    </row>
    <row r="19501" ht="15.75" customHeight="1">
      <c r="E19501" s="1" t="s">
        <v>1106</v>
      </c>
    </row>
    <row r="19502" ht="15.75" customHeight="1">
      <c r="E19502" s="1" t="s">
        <v>1106</v>
      </c>
    </row>
    <row r="19503" ht="15.75" customHeight="1">
      <c r="E19503" s="1" t="s">
        <v>1106</v>
      </c>
    </row>
    <row r="19504" ht="15.75" customHeight="1">
      <c r="E19504" s="1" t="s">
        <v>1106</v>
      </c>
    </row>
    <row r="19505" ht="15.75" customHeight="1">
      <c r="E19505" s="1" t="s">
        <v>1106</v>
      </c>
    </row>
    <row r="19506" ht="15.75" customHeight="1">
      <c r="E19506" s="1" t="s">
        <v>1106</v>
      </c>
    </row>
    <row r="19507" ht="15.75" customHeight="1">
      <c r="E19507" s="1" t="s">
        <v>1106</v>
      </c>
    </row>
    <row r="19508" ht="15.75" customHeight="1">
      <c r="E19508" s="1" t="s">
        <v>1106</v>
      </c>
    </row>
    <row r="19509" ht="15.75" customHeight="1">
      <c r="E19509" s="1" t="s">
        <v>1106</v>
      </c>
    </row>
    <row r="19510" ht="15.75" customHeight="1">
      <c r="E19510" s="1" t="s">
        <v>1106</v>
      </c>
    </row>
    <row r="19511" ht="15.75" customHeight="1">
      <c r="E19511" s="1" t="s">
        <v>1106</v>
      </c>
    </row>
    <row r="19512" ht="15.75" customHeight="1">
      <c r="E19512" s="1" t="s">
        <v>1106</v>
      </c>
    </row>
    <row r="19513" ht="15.75" customHeight="1">
      <c r="E19513" s="1" t="s">
        <v>1106</v>
      </c>
    </row>
    <row r="19514" ht="15.75" customHeight="1">
      <c r="E19514" s="1" t="s">
        <v>1106</v>
      </c>
    </row>
    <row r="19515" ht="15.75" customHeight="1">
      <c r="E19515" s="1" t="s">
        <v>1106</v>
      </c>
    </row>
    <row r="19516" ht="15.75" customHeight="1">
      <c r="E19516" s="1" t="s">
        <v>1106</v>
      </c>
    </row>
    <row r="19517" ht="15.75" customHeight="1">
      <c r="E19517" s="1" t="s">
        <v>1106</v>
      </c>
    </row>
    <row r="19518" ht="15.75" customHeight="1">
      <c r="E19518" s="1" t="s">
        <v>1106</v>
      </c>
    </row>
    <row r="19519" ht="15.75" customHeight="1">
      <c r="E19519" s="1" t="s">
        <v>1106</v>
      </c>
    </row>
    <row r="19520" ht="15.75" customHeight="1">
      <c r="E19520" s="1" t="s">
        <v>1106</v>
      </c>
    </row>
    <row r="19521" ht="15.75" customHeight="1">
      <c r="E19521" s="1" t="s">
        <v>1106</v>
      </c>
    </row>
    <row r="19522" ht="15.75" customHeight="1">
      <c r="E19522" s="1" t="s">
        <v>1106</v>
      </c>
    </row>
    <row r="19523" ht="15.75" customHeight="1">
      <c r="E19523" s="1" t="s">
        <v>1106</v>
      </c>
    </row>
    <row r="19524" ht="15.75" customHeight="1">
      <c r="E19524" s="1" t="s">
        <v>1106</v>
      </c>
    </row>
    <row r="19525" ht="15.75" customHeight="1">
      <c r="E19525" s="1" t="s">
        <v>1106</v>
      </c>
    </row>
    <row r="19526" ht="15.75" customHeight="1">
      <c r="E19526" s="1" t="s">
        <v>1106</v>
      </c>
    </row>
    <row r="19527" ht="15.75" customHeight="1">
      <c r="E19527" s="1" t="s">
        <v>1106</v>
      </c>
    </row>
    <row r="19528" ht="15.75" customHeight="1">
      <c r="E19528" s="1" t="s">
        <v>1106</v>
      </c>
    </row>
    <row r="19529" ht="15.75" customHeight="1">
      <c r="E19529" s="1" t="s">
        <v>1106</v>
      </c>
    </row>
    <row r="19530" ht="15.75" customHeight="1">
      <c r="E19530" s="1" t="s">
        <v>1106</v>
      </c>
    </row>
    <row r="19531" ht="15.75" customHeight="1">
      <c r="E19531" s="1" t="s">
        <v>1106</v>
      </c>
    </row>
    <row r="19532" ht="15.75" customHeight="1">
      <c r="E19532" s="1" t="s">
        <v>1106</v>
      </c>
    </row>
    <row r="19533" ht="15.75" customHeight="1">
      <c r="E19533" s="1" t="s">
        <v>1106</v>
      </c>
    </row>
    <row r="19534" ht="15.75" customHeight="1">
      <c r="E19534" s="1" t="s">
        <v>1106</v>
      </c>
    </row>
    <row r="19535" ht="15.75" customHeight="1">
      <c r="E19535" s="1" t="s">
        <v>1106</v>
      </c>
    </row>
    <row r="19536" ht="15.75" customHeight="1">
      <c r="E19536" s="1" t="s">
        <v>1106</v>
      </c>
    </row>
    <row r="19537" ht="15.75" customHeight="1">
      <c r="E19537" s="1" t="s">
        <v>1106</v>
      </c>
    </row>
    <row r="19538" ht="15.75" customHeight="1">
      <c r="E19538" s="1" t="s">
        <v>1106</v>
      </c>
    </row>
    <row r="19539" ht="15.75" customHeight="1">
      <c r="E19539" s="1" t="s">
        <v>1106</v>
      </c>
    </row>
    <row r="19540" ht="15.75" customHeight="1">
      <c r="E19540" s="1" t="s">
        <v>1106</v>
      </c>
    </row>
    <row r="19541" ht="15.75" customHeight="1">
      <c r="E19541" s="1" t="s">
        <v>1106</v>
      </c>
    </row>
    <row r="19542" ht="15.75" customHeight="1">
      <c r="E19542" s="1" t="s">
        <v>1106</v>
      </c>
    </row>
    <row r="19543" ht="15.75" customHeight="1">
      <c r="E19543" s="1" t="s">
        <v>1106</v>
      </c>
    </row>
    <row r="19544" ht="15.75" customHeight="1">
      <c r="E19544" s="1" t="s">
        <v>1106</v>
      </c>
    </row>
    <row r="19545" ht="15.75" customHeight="1">
      <c r="E19545" s="1" t="s">
        <v>1106</v>
      </c>
    </row>
    <row r="19546" ht="15.75" customHeight="1">
      <c r="E19546" s="1" t="s">
        <v>1106</v>
      </c>
    </row>
    <row r="19547" ht="15.75" customHeight="1">
      <c r="E19547" s="1" t="s">
        <v>1106</v>
      </c>
    </row>
    <row r="19548" ht="15.75" customHeight="1">
      <c r="E19548" s="1" t="s">
        <v>1106</v>
      </c>
    </row>
    <row r="19549" ht="15.75" customHeight="1">
      <c r="E19549" s="1" t="s">
        <v>1106</v>
      </c>
    </row>
    <row r="19550" ht="15.75" customHeight="1">
      <c r="E19550" s="1" t="s">
        <v>1106</v>
      </c>
    </row>
    <row r="19551" ht="15.75" customHeight="1">
      <c r="E19551" s="1" t="s">
        <v>1106</v>
      </c>
    </row>
    <row r="19552" ht="15.75" customHeight="1">
      <c r="E19552" s="1" t="s">
        <v>1106</v>
      </c>
    </row>
    <row r="19553" ht="15.75" customHeight="1">
      <c r="E19553" s="1" t="s">
        <v>1106</v>
      </c>
    </row>
    <row r="19554" ht="15.75" customHeight="1">
      <c r="E19554" s="1" t="s">
        <v>1106</v>
      </c>
    </row>
    <row r="19555" ht="15.75" customHeight="1">
      <c r="E19555" s="1" t="s">
        <v>1106</v>
      </c>
    </row>
    <row r="19556" ht="15.75" customHeight="1">
      <c r="E19556" s="1" t="s">
        <v>1106</v>
      </c>
    </row>
    <row r="19557" ht="15.75" customHeight="1">
      <c r="E19557" s="1" t="s">
        <v>1106</v>
      </c>
    </row>
    <row r="19558" ht="15.75" customHeight="1">
      <c r="E19558" s="1" t="s">
        <v>1106</v>
      </c>
    </row>
    <row r="19559" ht="15.75" customHeight="1">
      <c r="E19559" s="1" t="s">
        <v>1106</v>
      </c>
    </row>
    <row r="19560" ht="15.75" customHeight="1">
      <c r="E19560" s="1" t="s">
        <v>1106</v>
      </c>
    </row>
    <row r="19561" ht="15.75" customHeight="1">
      <c r="E19561" s="1" t="s">
        <v>1106</v>
      </c>
    </row>
    <row r="19562" ht="15.75" customHeight="1">
      <c r="E19562" s="1" t="s">
        <v>1106</v>
      </c>
    </row>
    <row r="19563" ht="15.75" customHeight="1">
      <c r="E19563" s="1" t="s">
        <v>1106</v>
      </c>
    </row>
    <row r="19564" ht="15.75" customHeight="1">
      <c r="E19564" s="1" t="s">
        <v>1106</v>
      </c>
    </row>
    <row r="19565" ht="15.75" customHeight="1">
      <c r="E19565" s="1" t="s">
        <v>1106</v>
      </c>
    </row>
    <row r="19566" ht="15.75" customHeight="1">
      <c r="E19566" s="1" t="s">
        <v>1106</v>
      </c>
    </row>
    <row r="19567" ht="15.75" customHeight="1">
      <c r="E19567" s="1" t="s">
        <v>1106</v>
      </c>
    </row>
    <row r="19568" ht="15.75" customHeight="1">
      <c r="E19568" s="1" t="s">
        <v>1106</v>
      </c>
    </row>
    <row r="19569" ht="15.75" customHeight="1">
      <c r="E19569" s="1" t="s">
        <v>1106</v>
      </c>
    </row>
    <row r="19570" ht="15.75" customHeight="1">
      <c r="E19570" s="1" t="s">
        <v>1106</v>
      </c>
    </row>
    <row r="19571" ht="15.75" customHeight="1">
      <c r="E19571" s="1" t="s">
        <v>1106</v>
      </c>
    </row>
    <row r="19572" ht="15.75" customHeight="1">
      <c r="E19572" s="1" t="s">
        <v>1106</v>
      </c>
    </row>
    <row r="19573" ht="15.75" customHeight="1">
      <c r="E19573" s="1" t="s">
        <v>1106</v>
      </c>
    </row>
    <row r="19574" ht="15.75" customHeight="1">
      <c r="E19574" s="1" t="s">
        <v>1106</v>
      </c>
    </row>
    <row r="19575" ht="15.75" customHeight="1">
      <c r="E19575" s="1" t="s">
        <v>1106</v>
      </c>
    </row>
    <row r="19576" ht="15.75" customHeight="1">
      <c r="E19576" s="1" t="s">
        <v>1106</v>
      </c>
    </row>
    <row r="19577" ht="15.75" customHeight="1">
      <c r="E19577" s="1" t="s">
        <v>1106</v>
      </c>
    </row>
    <row r="19578" ht="15.75" customHeight="1">
      <c r="E19578" s="1" t="s">
        <v>1106</v>
      </c>
    </row>
    <row r="19579" ht="15.75" customHeight="1">
      <c r="E19579" s="1" t="s">
        <v>1106</v>
      </c>
    </row>
    <row r="19580" ht="15.75" customHeight="1">
      <c r="E19580" s="1" t="s">
        <v>1106</v>
      </c>
    </row>
    <row r="19581" ht="15.75" customHeight="1">
      <c r="E19581" s="1" t="s">
        <v>1106</v>
      </c>
    </row>
    <row r="19582" ht="15.75" customHeight="1">
      <c r="E19582" s="1" t="s">
        <v>1106</v>
      </c>
    </row>
    <row r="19583" ht="15.75" customHeight="1">
      <c r="E19583" s="1" t="s">
        <v>1106</v>
      </c>
    </row>
    <row r="19584" ht="15.75" customHeight="1">
      <c r="E19584" s="1" t="s">
        <v>1106</v>
      </c>
    </row>
    <row r="19585" ht="15.75" customHeight="1">
      <c r="E19585" s="1" t="s">
        <v>1106</v>
      </c>
    </row>
    <row r="19586" ht="15.75" customHeight="1">
      <c r="E19586" s="1" t="s">
        <v>1106</v>
      </c>
    </row>
    <row r="19587" ht="15.75" customHeight="1">
      <c r="E19587" s="1" t="s">
        <v>1106</v>
      </c>
    </row>
    <row r="19588" ht="15.75" customHeight="1">
      <c r="E19588" s="1" t="s">
        <v>1106</v>
      </c>
    </row>
    <row r="19589" ht="15.75" customHeight="1">
      <c r="E19589" s="1" t="s">
        <v>1106</v>
      </c>
    </row>
    <row r="19590" ht="15.75" customHeight="1">
      <c r="E19590" s="1" t="s">
        <v>1106</v>
      </c>
    </row>
    <row r="19591" ht="15.75" customHeight="1">
      <c r="E19591" s="1" t="s">
        <v>1106</v>
      </c>
    </row>
    <row r="19592" ht="15.75" customHeight="1">
      <c r="E19592" s="1" t="s">
        <v>1106</v>
      </c>
    </row>
    <row r="19593" ht="15.75" customHeight="1">
      <c r="E19593" s="1" t="s">
        <v>1106</v>
      </c>
    </row>
    <row r="19594" ht="15.75" customHeight="1">
      <c r="E19594" s="1" t="s">
        <v>1106</v>
      </c>
    </row>
    <row r="19595" ht="15.75" customHeight="1">
      <c r="E19595" s="1" t="s">
        <v>1106</v>
      </c>
    </row>
    <row r="19596" ht="15.75" customHeight="1">
      <c r="E19596" s="1" t="s">
        <v>1106</v>
      </c>
    </row>
    <row r="19597" ht="15.75" customHeight="1">
      <c r="E19597" s="1" t="s">
        <v>1106</v>
      </c>
    </row>
    <row r="19598" ht="15.75" customHeight="1">
      <c r="E19598" s="1" t="s">
        <v>1106</v>
      </c>
    </row>
    <row r="19599" ht="15.75" customHeight="1">
      <c r="E19599" s="1" t="s">
        <v>1106</v>
      </c>
    </row>
    <row r="19600" ht="15.75" customHeight="1">
      <c r="E19600" s="1" t="s">
        <v>1106</v>
      </c>
    </row>
    <row r="19601" ht="15.75" customHeight="1">
      <c r="E19601" s="1" t="s">
        <v>1106</v>
      </c>
    </row>
    <row r="19602" ht="15.75" customHeight="1">
      <c r="E19602" s="1" t="s">
        <v>1106</v>
      </c>
    </row>
    <row r="19603" ht="15.75" customHeight="1">
      <c r="E19603" s="1" t="s">
        <v>1106</v>
      </c>
    </row>
    <row r="19604" ht="15.75" customHeight="1">
      <c r="E19604" s="1" t="s">
        <v>1106</v>
      </c>
    </row>
    <row r="19605" ht="15.75" customHeight="1">
      <c r="E19605" s="1" t="s">
        <v>1106</v>
      </c>
    </row>
    <row r="19606" ht="15.75" customHeight="1">
      <c r="E19606" s="1" t="s">
        <v>1106</v>
      </c>
    </row>
    <row r="19607" ht="15.75" customHeight="1">
      <c r="E19607" s="1" t="s">
        <v>1106</v>
      </c>
    </row>
    <row r="19608" ht="15.75" customHeight="1">
      <c r="E19608" s="1" t="s">
        <v>1106</v>
      </c>
    </row>
    <row r="19609" ht="15.75" customHeight="1">
      <c r="E19609" s="1" t="s">
        <v>1106</v>
      </c>
    </row>
    <row r="19610" ht="15.75" customHeight="1">
      <c r="E19610" s="1" t="s">
        <v>1106</v>
      </c>
    </row>
    <row r="19611" ht="15.75" customHeight="1">
      <c r="E19611" s="1" t="s">
        <v>1106</v>
      </c>
    </row>
    <row r="19612" ht="15.75" customHeight="1">
      <c r="E19612" s="1" t="s">
        <v>1106</v>
      </c>
    </row>
    <row r="19613" ht="15.75" customHeight="1">
      <c r="E19613" s="1" t="s">
        <v>1106</v>
      </c>
    </row>
    <row r="19614" ht="15.75" customHeight="1">
      <c r="E19614" s="1" t="s">
        <v>1106</v>
      </c>
    </row>
    <row r="19615" ht="15.75" customHeight="1">
      <c r="E19615" s="1" t="s">
        <v>1106</v>
      </c>
    </row>
    <row r="19616" ht="15.75" customHeight="1">
      <c r="E19616" s="1" t="s">
        <v>1106</v>
      </c>
    </row>
    <row r="19617" ht="15.75" customHeight="1">
      <c r="E19617" s="1" t="s">
        <v>1106</v>
      </c>
    </row>
    <row r="19618" ht="15.75" customHeight="1">
      <c r="E19618" s="1" t="s">
        <v>1106</v>
      </c>
    </row>
    <row r="19619" ht="15.75" customHeight="1">
      <c r="E19619" s="1" t="s">
        <v>1106</v>
      </c>
    </row>
    <row r="19620" ht="15.75" customHeight="1">
      <c r="E19620" s="1" t="s">
        <v>1106</v>
      </c>
    </row>
    <row r="19621" ht="15.75" customHeight="1">
      <c r="E19621" s="1" t="s">
        <v>1106</v>
      </c>
    </row>
    <row r="19622" ht="15.75" customHeight="1">
      <c r="E19622" s="1" t="s">
        <v>1106</v>
      </c>
    </row>
    <row r="19623" ht="15.75" customHeight="1">
      <c r="E19623" s="1" t="s">
        <v>1106</v>
      </c>
    </row>
    <row r="19624" ht="15.75" customHeight="1">
      <c r="E19624" s="1" t="s">
        <v>1106</v>
      </c>
    </row>
    <row r="19625" ht="15.75" customHeight="1">
      <c r="E19625" s="1" t="s">
        <v>1106</v>
      </c>
    </row>
    <row r="19626" ht="15.75" customHeight="1">
      <c r="E19626" s="1" t="s">
        <v>1106</v>
      </c>
    </row>
    <row r="19627" ht="15.75" customHeight="1">
      <c r="E19627" s="1" t="s">
        <v>1106</v>
      </c>
    </row>
    <row r="19628" ht="15.75" customHeight="1">
      <c r="E19628" s="1" t="s">
        <v>1106</v>
      </c>
    </row>
    <row r="19629" ht="15.75" customHeight="1">
      <c r="E19629" s="1" t="s">
        <v>1106</v>
      </c>
    </row>
    <row r="19630" ht="15.75" customHeight="1">
      <c r="E19630" s="1" t="s">
        <v>1106</v>
      </c>
    </row>
    <row r="19631" ht="15.75" customHeight="1">
      <c r="E19631" s="1" t="s">
        <v>1106</v>
      </c>
    </row>
    <row r="19632" ht="15.75" customHeight="1">
      <c r="E19632" s="1" t="s">
        <v>1106</v>
      </c>
    </row>
    <row r="19633" ht="15.75" customHeight="1">
      <c r="E19633" s="1" t="s">
        <v>1106</v>
      </c>
    </row>
    <row r="19634" ht="15.75" customHeight="1">
      <c r="E19634" s="1" t="s">
        <v>1106</v>
      </c>
    </row>
    <row r="19635" ht="15.75" customHeight="1">
      <c r="E19635" s="1" t="s">
        <v>1106</v>
      </c>
    </row>
    <row r="19636" ht="15.75" customHeight="1">
      <c r="E19636" s="1" t="s">
        <v>1106</v>
      </c>
    </row>
    <row r="19637" ht="15.75" customHeight="1">
      <c r="E19637" s="1" t="s">
        <v>1106</v>
      </c>
    </row>
    <row r="19638" ht="15.75" customHeight="1">
      <c r="E19638" s="1" t="s">
        <v>1106</v>
      </c>
    </row>
    <row r="19639" ht="15.75" customHeight="1">
      <c r="E19639" s="1" t="s">
        <v>1106</v>
      </c>
    </row>
    <row r="19640" ht="15.75" customHeight="1">
      <c r="E19640" s="1" t="s">
        <v>1106</v>
      </c>
    </row>
    <row r="19641" ht="15.75" customHeight="1">
      <c r="E19641" s="1" t="s">
        <v>1106</v>
      </c>
    </row>
    <row r="19642" ht="15.75" customHeight="1">
      <c r="E19642" s="1" t="s">
        <v>1106</v>
      </c>
    </row>
    <row r="19643" ht="15.75" customHeight="1">
      <c r="E19643" s="1" t="s">
        <v>1106</v>
      </c>
    </row>
    <row r="19644" ht="15.75" customHeight="1">
      <c r="E19644" s="1" t="s">
        <v>1106</v>
      </c>
    </row>
    <row r="19645" ht="15.75" customHeight="1">
      <c r="E19645" s="1" t="s">
        <v>1106</v>
      </c>
    </row>
    <row r="19646" ht="15.75" customHeight="1">
      <c r="E19646" s="1" t="s">
        <v>1106</v>
      </c>
    </row>
    <row r="19647" ht="15.75" customHeight="1">
      <c r="E19647" s="1" t="s">
        <v>1106</v>
      </c>
    </row>
    <row r="19648" ht="15.75" customHeight="1">
      <c r="E19648" s="1" t="s">
        <v>1106</v>
      </c>
    </row>
    <row r="19649" ht="15.75" customHeight="1">
      <c r="E19649" s="1" t="s">
        <v>1106</v>
      </c>
    </row>
    <row r="19650" ht="15.75" customHeight="1">
      <c r="E19650" s="1" t="s">
        <v>1106</v>
      </c>
    </row>
    <row r="19651" ht="15.75" customHeight="1">
      <c r="E19651" s="1" t="s">
        <v>1106</v>
      </c>
    </row>
    <row r="19652" ht="15.75" customHeight="1">
      <c r="E19652" s="1" t="s">
        <v>1106</v>
      </c>
    </row>
    <row r="19653" ht="15.75" customHeight="1">
      <c r="E19653" s="1" t="s">
        <v>1106</v>
      </c>
    </row>
    <row r="19654" ht="15.75" customHeight="1">
      <c r="E19654" s="1" t="s">
        <v>1106</v>
      </c>
    </row>
    <row r="19655" ht="15.75" customHeight="1">
      <c r="E19655" s="1" t="s">
        <v>1106</v>
      </c>
    </row>
    <row r="19656" ht="15.75" customHeight="1">
      <c r="E19656" s="1" t="s">
        <v>1106</v>
      </c>
    </row>
    <row r="19657" ht="15.75" customHeight="1">
      <c r="E19657" s="1" t="s">
        <v>1106</v>
      </c>
    </row>
    <row r="19658" ht="15.75" customHeight="1">
      <c r="E19658" s="1" t="s">
        <v>1106</v>
      </c>
    </row>
    <row r="19659" ht="15.75" customHeight="1">
      <c r="E19659" s="1" t="s">
        <v>1106</v>
      </c>
    </row>
    <row r="19660" ht="15.75" customHeight="1">
      <c r="E19660" s="1" t="s">
        <v>1106</v>
      </c>
    </row>
    <row r="19661" ht="15.75" customHeight="1">
      <c r="E19661" s="1" t="s">
        <v>1106</v>
      </c>
    </row>
    <row r="19662" ht="15.75" customHeight="1">
      <c r="E19662" s="1" t="s">
        <v>1106</v>
      </c>
    </row>
    <row r="19663" ht="15.75" customHeight="1">
      <c r="E19663" s="1" t="s">
        <v>1106</v>
      </c>
    </row>
    <row r="19664" ht="15.75" customHeight="1">
      <c r="E19664" s="1" t="s">
        <v>1106</v>
      </c>
    </row>
    <row r="19665" ht="15.75" customHeight="1">
      <c r="E19665" s="1" t="s">
        <v>1106</v>
      </c>
    </row>
    <row r="19666" ht="15.75" customHeight="1">
      <c r="E19666" s="1" t="s">
        <v>1106</v>
      </c>
    </row>
    <row r="19667" ht="15.75" customHeight="1">
      <c r="E19667" s="1" t="s">
        <v>1106</v>
      </c>
    </row>
    <row r="19668" ht="15.75" customHeight="1">
      <c r="E19668" s="1" t="s">
        <v>1106</v>
      </c>
    </row>
    <row r="19669" ht="15.75" customHeight="1">
      <c r="E19669" s="1" t="s">
        <v>1106</v>
      </c>
    </row>
    <row r="19670" ht="15.75" customHeight="1">
      <c r="E19670" s="1" t="s">
        <v>1106</v>
      </c>
    </row>
    <row r="19671" ht="15.75" customHeight="1">
      <c r="E19671" s="1" t="s">
        <v>1106</v>
      </c>
    </row>
    <row r="19672" ht="15.75" customHeight="1">
      <c r="E19672" s="1" t="s">
        <v>1106</v>
      </c>
    </row>
    <row r="19673" ht="15.75" customHeight="1">
      <c r="E19673" s="1" t="s">
        <v>1106</v>
      </c>
    </row>
    <row r="19674" ht="15.75" customHeight="1">
      <c r="E19674" s="1" t="s">
        <v>1106</v>
      </c>
    </row>
    <row r="19675" ht="15.75" customHeight="1">
      <c r="E19675" s="1" t="s">
        <v>1106</v>
      </c>
    </row>
    <row r="19676" ht="15.75" customHeight="1">
      <c r="E19676" s="1" t="s">
        <v>1106</v>
      </c>
    </row>
    <row r="19677" ht="15.75" customHeight="1">
      <c r="E19677" s="1" t="s">
        <v>1106</v>
      </c>
    </row>
    <row r="19678" ht="15.75" customHeight="1">
      <c r="E19678" s="1" t="s">
        <v>1106</v>
      </c>
    </row>
    <row r="19679" ht="15.75" customHeight="1">
      <c r="E19679" s="1" t="s">
        <v>1106</v>
      </c>
    </row>
    <row r="19680" ht="15.75" customHeight="1">
      <c r="E19680" s="1" t="s">
        <v>1106</v>
      </c>
    </row>
    <row r="19681" ht="15.75" customHeight="1">
      <c r="E19681" s="1" t="s">
        <v>1106</v>
      </c>
    </row>
    <row r="19682" ht="15.75" customHeight="1">
      <c r="E19682" s="1" t="s">
        <v>1106</v>
      </c>
    </row>
    <row r="19683" ht="15.75" customHeight="1">
      <c r="E19683" s="1" t="s">
        <v>1106</v>
      </c>
    </row>
    <row r="19684" ht="15.75" customHeight="1">
      <c r="E19684" s="1" t="s">
        <v>1106</v>
      </c>
    </row>
    <row r="19685" ht="15.75" customHeight="1">
      <c r="E19685" s="1" t="s">
        <v>1106</v>
      </c>
    </row>
    <row r="19686" ht="15.75" customHeight="1">
      <c r="E19686" s="1" t="s">
        <v>1106</v>
      </c>
    </row>
    <row r="19687" ht="15.75" customHeight="1">
      <c r="E19687" s="1" t="s">
        <v>1106</v>
      </c>
    </row>
    <row r="19688" ht="15.75" customHeight="1">
      <c r="E19688" s="1" t="s">
        <v>1106</v>
      </c>
    </row>
    <row r="19689" ht="15.75" customHeight="1">
      <c r="E19689" s="1" t="s">
        <v>1106</v>
      </c>
    </row>
    <row r="19690" ht="15.75" customHeight="1">
      <c r="E19690" s="1" t="s">
        <v>1106</v>
      </c>
    </row>
    <row r="19691" ht="15.75" customHeight="1">
      <c r="E19691" s="1" t="s">
        <v>1106</v>
      </c>
    </row>
    <row r="19692" ht="15.75" customHeight="1">
      <c r="E19692" s="1" t="s">
        <v>1106</v>
      </c>
    </row>
    <row r="19693" ht="15.75" customHeight="1">
      <c r="E19693" s="1" t="s">
        <v>1106</v>
      </c>
    </row>
    <row r="19694" ht="15.75" customHeight="1">
      <c r="E19694" s="1" t="s">
        <v>1106</v>
      </c>
    </row>
    <row r="19695" ht="15.75" customHeight="1">
      <c r="E19695" s="1" t="s">
        <v>1106</v>
      </c>
    </row>
    <row r="19696" ht="15.75" customHeight="1">
      <c r="E19696" s="1" t="s">
        <v>1106</v>
      </c>
    </row>
    <row r="19697" ht="15.75" customHeight="1">
      <c r="E19697" s="1" t="s">
        <v>1106</v>
      </c>
    </row>
    <row r="19698" ht="15.75" customHeight="1">
      <c r="E19698" s="1" t="s">
        <v>1106</v>
      </c>
    </row>
    <row r="19699" ht="15.75" customHeight="1">
      <c r="E19699" s="1" t="s">
        <v>1106</v>
      </c>
    </row>
    <row r="19700" ht="15.75" customHeight="1">
      <c r="E19700" s="1" t="s">
        <v>1106</v>
      </c>
    </row>
    <row r="19701" ht="15.75" customHeight="1">
      <c r="E19701" s="1" t="s">
        <v>1106</v>
      </c>
    </row>
    <row r="19702" ht="15.75" customHeight="1">
      <c r="E19702" s="1" t="s">
        <v>1106</v>
      </c>
    </row>
    <row r="19703" ht="15.75" customHeight="1">
      <c r="E19703" s="1" t="s">
        <v>1106</v>
      </c>
    </row>
    <row r="19704" ht="15.75" customHeight="1">
      <c r="E19704" s="1" t="s">
        <v>1106</v>
      </c>
    </row>
    <row r="19705" ht="15.75" customHeight="1">
      <c r="E19705" s="1" t="s">
        <v>1106</v>
      </c>
    </row>
    <row r="19706" ht="15.75" customHeight="1">
      <c r="E19706" s="1" t="s">
        <v>1106</v>
      </c>
    </row>
    <row r="19707" ht="15.75" customHeight="1">
      <c r="E19707" s="1" t="s">
        <v>1106</v>
      </c>
    </row>
    <row r="19708" ht="15.75" customHeight="1">
      <c r="E19708" s="1" t="s">
        <v>1106</v>
      </c>
    </row>
    <row r="19709" ht="15.75" customHeight="1">
      <c r="E19709" s="1" t="s">
        <v>1106</v>
      </c>
    </row>
    <row r="19710" ht="15.75" customHeight="1">
      <c r="E19710" s="1" t="s">
        <v>1106</v>
      </c>
    </row>
    <row r="19711" ht="15.75" customHeight="1">
      <c r="E19711" s="1" t="s">
        <v>1106</v>
      </c>
    </row>
    <row r="19712" ht="15.75" customHeight="1">
      <c r="E19712" s="1" t="s">
        <v>1106</v>
      </c>
    </row>
    <row r="19713" ht="15.75" customHeight="1">
      <c r="E19713" s="1" t="s">
        <v>1106</v>
      </c>
    </row>
    <row r="19714" ht="15.75" customHeight="1">
      <c r="E19714" s="1" t="s">
        <v>1106</v>
      </c>
    </row>
    <row r="19715" ht="15.75" customHeight="1">
      <c r="E19715" s="1" t="s">
        <v>1106</v>
      </c>
    </row>
    <row r="19716" ht="15.75" customHeight="1">
      <c r="E19716" s="1" t="s">
        <v>1106</v>
      </c>
    </row>
    <row r="19717" ht="15.75" customHeight="1">
      <c r="E19717" s="1" t="s">
        <v>1106</v>
      </c>
    </row>
    <row r="19718" ht="15.75" customHeight="1">
      <c r="E19718" s="1" t="s">
        <v>1106</v>
      </c>
    </row>
    <row r="19719" ht="15.75" customHeight="1">
      <c r="E19719" s="1" t="s">
        <v>1106</v>
      </c>
    </row>
    <row r="19720" ht="15.75" customHeight="1">
      <c r="E19720" s="1" t="s">
        <v>1106</v>
      </c>
    </row>
    <row r="19721" ht="15.75" customHeight="1">
      <c r="E19721" s="1" t="s">
        <v>1106</v>
      </c>
    </row>
    <row r="19722" ht="15.75" customHeight="1">
      <c r="E19722" s="1" t="s">
        <v>1106</v>
      </c>
    </row>
    <row r="19723" ht="15.75" customHeight="1">
      <c r="E19723" s="1" t="s">
        <v>1106</v>
      </c>
    </row>
    <row r="19724" ht="15.75" customHeight="1">
      <c r="E19724" s="1" t="s">
        <v>1106</v>
      </c>
    </row>
    <row r="19725" ht="15.75" customHeight="1">
      <c r="E19725" s="1" t="s">
        <v>1106</v>
      </c>
    </row>
    <row r="19726" ht="15.75" customHeight="1">
      <c r="E19726" s="1" t="s">
        <v>1106</v>
      </c>
    </row>
    <row r="19727" ht="15.75" customHeight="1">
      <c r="E19727" s="1" t="s">
        <v>1106</v>
      </c>
    </row>
    <row r="19728" ht="15.75" customHeight="1">
      <c r="E19728" s="1" t="s">
        <v>1106</v>
      </c>
    </row>
    <row r="19729" ht="15.75" customHeight="1">
      <c r="E19729" s="1" t="s">
        <v>1106</v>
      </c>
    </row>
    <row r="19730" ht="15.75" customHeight="1">
      <c r="E19730" s="1" t="s">
        <v>1106</v>
      </c>
    </row>
    <row r="19731" ht="15.75" customHeight="1">
      <c r="E19731" s="1" t="s">
        <v>1106</v>
      </c>
    </row>
    <row r="19732" ht="15.75" customHeight="1">
      <c r="E19732" s="1" t="s">
        <v>1106</v>
      </c>
    </row>
    <row r="19733" ht="15.75" customHeight="1">
      <c r="E19733" s="1" t="s">
        <v>1106</v>
      </c>
    </row>
    <row r="19734" ht="15.75" customHeight="1">
      <c r="E19734" s="1" t="s">
        <v>1106</v>
      </c>
    </row>
    <row r="19735" ht="15.75" customHeight="1">
      <c r="E19735" s="1" t="s">
        <v>1106</v>
      </c>
    </row>
    <row r="19736" ht="15.75" customHeight="1">
      <c r="E19736" s="1" t="s">
        <v>1106</v>
      </c>
    </row>
    <row r="19737" ht="15.75" customHeight="1">
      <c r="E19737" s="1" t="s">
        <v>1106</v>
      </c>
    </row>
    <row r="19738" ht="15.75" customHeight="1">
      <c r="E19738" s="1" t="s">
        <v>1106</v>
      </c>
    </row>
    <row r="19739" ht="15.75" customHeight="1">
      <c r="E19739" s="1" t="s">
        <v>1106</v>
      </c>
    </row>
    <row r="19740" ht="15.75" customHeight="1">
      <c r="E19740" s="1" t="s">
        <v>1106</v>
      </c>
    </row>
    <row r="19741" ht="15.75" customHeight="1">
      <c r="E19741" s="1" t="s">
        <v>1106</v>
      </c>
    </row>
    <row r="19742" ht="15.75" customHeight="1">
      <c r="E19742" s="1" t="s">
        <v>1106</v>
      </c>
    </row>
    <row r="19743" ht="15.75" customHeight="1">
      <c r="E19743" s="1" t="s">
        <v>1106</v>
      </c>
    </row>
    <row r="19744" ht="15.75" customHeight="1">
      <c r="E19744" s="1" t="s">
        <v>1106</v>
      </c>
    </row>
    <row r="19745" ht="15.75" customHeight="1">
      <c r="E19745" s="1" t="s">
        <v>1106</v>
      </c>
    </row>
    <row r="19746" ht="15.75" customHeight="1">
      <c r="E19746" s="1" t="s">
        <v>1106</v>
      </c>
    </row>
    <row r="19747" ht="15.75" customHeight="1">
      <c r="E19747" s="1" t="s">
        <v>1106</v>
      </c>
    </row>
    <row r="19748" ht="15.75" customHeight="1">
      <c r="E19748" s="1" t="s">
        <v>1106</v>
      </c>
    </row>
    <row r="19749" ht="15.75" customHeight="1">
      <c r="E19749" s="1" t="s">
        <v>1106</v>
      </c>
    </row>
    <row r="19750" ht="15.75" customHeight="1">
      <c r="E19750" s="1" t="s">
        <v>1106</v>
      </c>
    </row>
    <row r="19751" ht="15.75" customHeight="1">
      <c r="E19751" s="1" t="s">
        <v>1106</v>
      </c>
    </row>
    <row r="19752" ht="15.75" customHeight="1">
      <c r="E19752" s="1" t="s">
        <v>1106</v>
      </c>
    </row>
    <row r="19753" ht="15.75" customHeight="1">
      <c r="E19753" s="1" t="s">
        <v>1106</v>
      </c>
    </row>
    <row r="19754" ht="15.75" customHeight="1">
      <c r="E19754" s="1" t="s">
        <v>1106</v>
      </c>
    </row>
    <row r="19755" ht="15.75" customHeight="1">
      <c r="E19755" s="1" t="s">
        <v>1106</v>
      </c>
    </row>
    <row r="19756" ht="15.75" customHeight="1">
      <c r="E19756" s="1" t="s">
        <v>1106</v>
      </c>
    </row>
    <row r="19757" ht="15.75" customHeight="1">
      <c r="E19757" s="1" t="s">
        <v>1106</v>
      </c>
    </row>
    <row r="19758" ht="15.75" customHeight="1">
      <c r="E19758" s="1" t="s">
        <v>1106</v>
      </c>
    </row>
    <row r="19759" ht="15.75" customHeight="1">
      <c r="E19759" s="1" t="s">
        <v>1106</v>
      </c>
    </row>
    <row r="19760" ht="15.75" customHeight="1">
      <c r="E19760" s="1" t="s">
        <v>1106</v>
      </c>
    </row>
    <row r="19761" ht="15.75" customHeight="1">
      <c r="E19761" s="1" t="s">
        <v>1106</v>
      </c>
    </row>
    <row r="19762" ht="15.75" customHeight="1">
      <c r="E19762" s="1" t="s">
        <v>1106</v>
      </c>
    </row>
    <row r="19763" ht="15.75" customHeight="1">
      <c r="E19763" s="1" t="s">
        <v>1106</v>
      </c>
    </row>
    <row r="19764" ht="15.75" customHeight="1">
      <c r="E19764" s="1" t="s">
        <v>1106</v>
      </c>
    </row>
    <row r="19765" ht="15.75" customHeight="1">
      <c r="E19765" s="1" t="s">
        <v>1106</v>
      </c>
    </row>
    <row r="19766" ht="15.75" customHeight="1">
      <c r="E19766" s="1" t="s">
        <v>1106</v>
      </c>
    </row>
    <row r="19767" ht="15.75" customHeight="1">
      <c r="E19767" s="1" t="s">
        <v>1106</v>
      </c>
    </row>
    <row r="19768" ht="15.75" customHeight="1">
      <c r="E19768" s="1" t="s">
        <v>1106</v>
      </c>
    </row>
    <row r="19769" ht="15.75" customHeight="1">
      <c r="E19769" s="1" t="s">
        <v>1106</v>
      </c>
    </row>
    <row r="19770" ht="15.75" customHeight="1">
      <c r="E19770" s="1" t="s">
        <v>1106</v>
      </c>
    </row>
    <row r="19771" ht="15.75" customHeight="1">
      <c r="E19771" s="1" t="s">
        <v>1106</v>
      </c>
    </row>
    <row r="19772" ht="15.75" customHeight="1">
      <c r="E19772" s="1" t="s">
        <v>1106</v>
      </c>
    </row>
    <row r="19773" ht="15.75" customHeight="1">
      <c r="E19773" s="1" t="s">
        <v>1106</v>
      </c>
    </row>
    <row r="19774" ht="15.75" customHeight="1">
      <c r="E19774" s="1" t="s">
        <v>1106</v>
      </c>
    </row>
    <row r="19775" ht="15.75" customHeight="1">
      <c r="E19775" s="1" t="s">
        <v>1106</v>
      </c>
    </row>
    <row r="19776" ht="15.75" customHeight="1">
      <c r="E19776" s="1" t="s">
        <v>1106</v>
      </c>
    </row>
    <row r="19777" ht="15.75" customHeight="1">
      <c r="E19777" s="1" t="s">
        <v>1106</v>
      </c>
    </row>
    <row r="19778" ht="15.75" customHeight="1">
      <c r="E19778" s="1" t="s">
        <v>1106</v>
      </c>
    </row>
    <row r="19779" ht="15.75" customHeight="1">
      <c r="E19779" s="1" t="s">
        <v>1106</v>
      </c>
    </row>
    <row r="19780" ht="15.75" customHeight="1">
      <c r="E19780" s="1" t="s">
        <v>1106</v>
      </c>
    </row>
    <row r="19781" ht="15.75" customHeight="1">
      <c r="E19781" s="1" t="s">
        <v>1106</v>
      </c>
    </row>
    <row r="19782" ht="15.75" customHeight="1">
      <c r="E19782" s="1" t="s">
        <v>1106</v>
      </c>
    </row>
    <row r="19783" ht="15.75" customHeight="1">
      <c r="E19783" s="1" t="s">
        <v>1106</v>
      </c>
    </row>
    <row r="19784" ht="15.75" customHeight="1">
      <c r="E19784" s="1" t="s">
        <v>1106</v>
      </c>
    </row>
    <row r="19785" ht="15.75" customHeight="1">
      <c r="E19785" s="1" t="s">
        <v>1106</v>
      </c>
    </row>
    <row r="19786" ht="15.75" customHeight="1">
      <c r="E19786" s="1" t="s">
        <v>1106</v>
      </c>
    </row>
    <row r="19787" ht="15.75" customHeight="1">
      <c r="E19787" s="1" t="s">
        <v>1106</v>
      </c>
    </row>
    <row r="19788" ht="15.75" customHeight="1">
      <c r="E19788" s="1" t="s">
        <v>1106</v>
      </c>
    </row>
    <row r="19789" ht="15.75" customHeight="1">
      <c r="E19789" s="1" t="s">
        <v>1106</v>
      </c>
    </row>
    <row r="19790" ht="15.75" customHeight="1">
      <c r="E19790" s="1" t="s">
        <v>1106</v>
      </c>
    </row>
    <row r="19791" ht="15.75" customHeight="1">
      <c r="E19791" s="1" t="s">
        <v>1106</v>
      </c>
    </row>
    <row r="19792" ht="15.75" customHeight="1">
      <c r="E19792" s="1" t="s">
        <v>1106</v>
      </c>
    </row>
    <row r="19793" ht="15.75" customHeight="1">
      <c r="E19793" s="1" t="s">
        <v>1106</v>
      </c>
    </row>
    <row r="19794" ht="15.75" customHeight="1">
      <c r="E19794" s="1" t="s">
        <v>1106</v>
      </c>
    </row>
    <row r="19795" ht="15.75" customHeight="1">
      <c r="E19795" s="1" t="s">
        <v>1106</v>
      </c>
    </row>
    <row r="19796" ht="15.75" customHeight="1">
      <c r="E19796" s="1" t="s">
        <v>1106</v>
      </c>
    </row>
    <row r="19797" ht="15.75" customHeight="1">
      <c r="E19797" s="1" t="s">
        <v>1106</v>
      </c>
    </row>
    <row r="19798" ht="15.75" customHeight="1">
      <c r="E19798" s="1" t="s">
        <v>1106</v>
      </c>
    </row>
    <row r="19799" ht="15.75" customHeight="1">
      <c r="E19799" s="1" t="s">
        <v>1106</v>
      </c>
    </row>
    <row r="19800" ht="15.75" customHeight="1">
      <c r="E19800" s="1" t="s">
        <v>1106</v>
      </c>
    </row>
    <row r="19801" ht="15.75" customHeight="1">
      <c r="E19801" s="1" t="s">
        <v>1106</v>
      </c>
    </row>
    <row r="19802" ht="15.75" customHeight="1">
      <c r="E19802" s="1" t="s">
        <v>1106</v>
      </c>
    </row>
    <row r="19803" ht="15.75" customHeight="1">
      <c r="E19803" s="1" t="s">
        <v>1106</v>
      </c>
    </row>
    <row r="19804" ht="15.75" customHeight="1">
      <c r="E19804" s="1" t="s">
        <v>1106</v>
      </c>
    </row>
    <row r="19805" ht="15.75" customHeight="1">
      <c r="E19805" s="1" t="s">
        <v>1106</v>
      </c>
    </row>
    <row r="19806" ht="15.75" customHeight="1">
      <c r="E19806" s="1" t="s">
        <v>1106</v>
      </c>
    </row>
    <row r="19807" ht="15.75" customHeight="1">
      <c r="E19807" s="1" t="s">
        <v>1106</v>
      </c>
    </row>
    <row r="19808" ht="15.75" customHeight="1">
      <c r="E19808" s="1" t="s">
        <v>1106</v>
      </c>
    </row>
    <row r="19809" ht="15.75" customHeight="1">
      <c r="E19809" s="1" t="s">
        <v>1106</v>
      </c>
    </row>
    <row r="19810" ht="15.75" customHeight="1">
      <c r="E19810" s="1" t="s">
        <v>1106</v>
      </c>
    </row>
    <row r="19811" ht="15.75" customHeight="1">
      <c r="E19811" s="1" t="s">
        <v>1106</v>
      </c>
    </row>
    <row r="19812" ht="15.75" customHeight="1">
      <c r="E19812" s="1" t="s">
        <v>1106</v>
      </c>
    </row>
    <row r="19813" ht="15.75" customHeight="1">
      <c r="E19813" s="1" t="s">
        <v>1106</v>
      </c>
    </row>
    <row r="19814" ht="15.75" customHeight="1">
      <c r="E19814" s="1" t="s">
        <v>1106</v>
      </c>
    </row>
    <row r="19815" ht="15.75" customHeight="1">
      <c r="E19815" s="1" t="s">
        <v>1106</v>
      </c>
    </row>
    <row r="19816" ht="15.75" customHeight="1">
      <c r="E19816" s="1" t="s">
        <v>1106</v>
      </c>
    </row>
    <row r="19817" ht="15.75" customHeight="1">
      <c r="E19817" s="1" t="s">
        <v>1106</v>
      </c>
    </row>
    <row r="19818" ht="15.75" customHeight="1">
      <c r="E19818" s="1" t="s">
        <v>1106</v>
      </c>
    </row>
    <row r="19819" ht="15.75" customHeight="1">
      <c r="E19819" s="1" t="s">
        <v>1106</v>
      </c>
    </row>
    <row r="19820" ht="15.75" customHeight="1">
      <c r="E19820" s="1" t="s">
        <v>1106</v>
      </c>
    </row>
    <row r="19821" ht="15.75" customHeight="1">
      <c r="E19821" s="1" t="s">
        <v>1106</v>
      </c>
    </row>
    <row r="19822" ht="15.75" customHeight="1">
      <c r="E19822" s="1" t="s">
        <v>1106</v>
      </c>
    </row>
    <row r="19823" ht="15.75" customHeight="1">
      <c r="E19823" s="1" t="s">
        <v>1106</v>
      </c>
    </row>
    <row r="19824" ht="15.75" customHeight="1">
      <c r="E19824" s="1" t="s">
        <v>1106</v>
      </c>
    </row>
    <row r="19825" ht="15.75" customHeight="1">
      <c r="E19825" s="1" t="s">
        <v>1106</v>
      </c>
    </row>
    <row r="19826" ht="15.75" customHeight="1">
      <c r="E19826" s="1" t="s">
        <v>1106</v>
      </c>
    </row>
    <row r="19827" ht="15.75" customHeight="1">
      <c r="E19827" s="1" t="s">
        <v>1106</v>
      </c>
    </row>
    <row r="19828" ht="15.75" customHeight="1">
      <c r="E19828" s="1" t="s">
        <v>1106</v>
      </c>
    </row>
    <row r="19829" ht="15.75" customHeight="1">
      <c r="E19829" s="1" t="s">
        <v>1106</v>
      </c>
    </row>
    <row r="19830" ht="15.75" customHeight="1">
      <c r="E19830" s="1" t="s">
        <v>1106</v>
      </c>
    </row>
    <row r="19831" ht="15.75" customHeight="1">
      <c r="E19831" s="1" t="s">
        <v>1106</v>
      </c>
    </row>
    <row r="19832" ht="15.75" customHeight="1">
      <c r="E19832" s="1" t="s">
        <v>1106</v>
      </c>
    </row>
    <row r="19833" ht="15.75" customHeight="1">
      <c r="E19833" s="1" t="s">
        <v>1106</v>
      </c>
    </row>
    <row r="19834" ht="15.75" customHeight="1">
      <c r="E19834" s="1" t="s">
        <v>1106</v>
      </c>
    </row>
    <row r="19835" ht="15.75" customHeight="1">
      <c r="E19835" s="1" t="s">
        <v>1106</v>
      </c>
    </row>
    <row r="19836" ht="15.75" customHeight="1">
      <c r="E19836" s="1" t="s">
        <v>1106</v>
      </c>
    </row>
    <row r="19837" ht="15.75" customHeight="1">
      <c r="E19837" s="1" t="s">
        <v>1106</v>
      </c>
    </row>
    <row r="19838" ht="15.75" customHeight="1">
      <c r="E19838" s="1" t="s">
        <v>1106</v>
      </c>
    </row>
    <row r="19839" ht="15.75" customHeight="1">
      <c r="E19839" s="1" t="s">
        <v>1106</v>
      </c>
    </row>
    <row r="19840" ht="15.75" customHeight="1">
      <c r="E19840" s="1" t="s">
        <v>1106</v>
      </c>
    </row>
    <row r="19841" ht="15.75" customHeight="1">
      <c r="E19841" s="1" t="s">
        <v>1106</v>
      </c>
    </row>
    <row r="19842" ht="15.75" customHeight="1">
      <c r="E19842" s="1" t="s">
        <v>1106</v>
      </c>
    </row>
    <row r="19843" ht="15.75" customHeight="1">
      <c r="E19843" s="1" t="s">
        <v>1106</v>
      </c>
    </row>
    <row r="19844" ht="15.75" customHeight="1">
      <c r="E19844" s="1" t="s">
        <v>1106</v>
      </c>
    </row>
    <row r="19845" ht="15.75" customHeight="1">
      <c r="E19845" s="1" t="s">
        <v>1106</v>
      </c>
    </row>
    <row r="19846" ht="15.75" customHeight="1">
      <c r="E19846" s="1" t="s">
        <v>1106</v>
      </c>
    </row>
    <row r="19847" ht="15.75" customHeight="1">
      <c r="E19847" s="1" t="s">
        <v>1106</v>
      </c>
    </row>
    <row r="19848" ht="15.75" customHeight="1">
      <c r="E19848" s="1" t="s">
        <v>1106</v>
      </c>
    </row>
    <row r="19849" ht="15.75" customHeight="1">
      <c r="E19849" s="1" t="s">
        <v>1106</v>
      </c>
    </row>
    <row r="19850" ht="15.75" customHeight="1">
      <c r="E19850" s="1" t="s">
        <v>1106</v>
      </c>
    </row>
    <row r="19851" ht="15.75" customHeight="1">
      <c r="E19851" s="1" t="s">
        <v>1106</v>
      </c>
    </row>
    <row r="19852" ht="15.75" customHeight="1">
      <c r="E19852" s="1" t="s">
        <v>1106</v>
      </c>
    </row>
    <row r="19853" ht="15.75" customHeight="1">
      <c r="E19853" s="1" t="s">
        <v>1106</v>
      </c>
    </row>
    <row r="19854" ht="15.75" customHeight="1">
      <c r="E19854" s="1" t="s">
        <v>1106</v>
      </c>
    </row>
    <row r="19855" ht="15.75" customHeight="1">
      <c r="E19855" s="1" t="s">
        <v>1106</v>
      </c>
    </row>
    <row r="19856" ht="15.75" customHeight="1">
      <c r="E19856" s="1" t="s">
        <v>1106</v>
      </c>
    </row>
    <row r="19857" ht="15.75" customHeight="1">
      <c r="E19857" s="1" t="s">
        <v>1106</v>
      </c>
    </row>
    <row r="19858" ht="15.75" customHeight="1">
      <c r="E19858" s="1" t="s">
        <v>1106</v>
      </c>
    </row>
    <row r="19859" ht="15.75" customHeight="1">
      <c r="E19859" s="1" t="s">
        <v>1106</v>
      </c>
    </row>
    <row r="19860" ht="15.75" customHeight="1">
      <c r="E19860" s="1" t="s">
        <v>1106</v>
      </c>
    </row>
    <row r="19861" ht="15.75" customHeight="1">
      <c r="E19861" s="1" t="s">
        <v>1106</v>
      </c>
    </row>
    <row r="19862" ht="15.75" customHeight="1">
      <c r="E19862" s="1" t="s">
        <v>1106</v>
      </c>
    </row>
    <row r="19863" ht="15.75" customHeight="1">
      <c r="E19863" s="1" t="s">
        <v>1106</v>
      </c>
    </row>
    <row r="19864" ht="15.75" customHeight="1">
      <c r="E19864" s="1" t="s">
        <v>1106</v>
      </c>
    </row>
    <row r="19865" ht="15.75" customHeight="1">
      <c r="E19865" s="1" t="s">
        <v>1106</v>
      </c>
    </row>
    <row r="19866" ht="15.75" customHeight="1">
      <c r="E19866" s="1" t="s">
        <v>1106</v>
      </c>
    </row>
    <row r="19867" ht="15.75" customHeight="1">
      <c r="E19867" s="1" t="s">
        <v>1106</v>
      </c>
    </row>
    <row r="19868" ht="15.75" customHeight="1">
      <c r="E19868" s="1" t="s">
        <v>1106</v>
      </c>
    </row>
    <row r="19869" ht="15.75" customHeight="1">
      <c r="E19869" s="1" t="s">
        <v>1106</v>
      </c>
    </row>
    <row r="19870" ht="15.75" customHeight="1">
      <c r="E19870" s="1" t="s">
        <v>1106</v>
      </c>
    </row>
    <row r="19871" ht="15.75" customHeight="1">
      <c r="E19871" s="1" t="s">
        <v>1106</v>
      </c>
    </row>
    <row r="19872" ht="15.75" customHeight="1">
      <c r="E19872" s="1" t="s">
        <v>1106</v>
      </c>
    </row>
    <row r="19873" ht="15.75" customHeight="1">
      <c r="E19873" s="1" t="s">
        <v>1106</v>
      </c>
    </row>
    <row r="19874" ht="15.75" customHeight="1">
      <c r="E19874" s="1" t="s">
        <v>1106</v>
      </c>
    </row>
    <row r="19875" ht="15.75" customHeight="1">
      <c r="E19875" s="1" t="s">
        <v>1106</v>
      </c>
    </row>
    <row r="19876" ht="15.75" customHeight="1">
      <c r="E19876" s="1" t="s">
        <v>1106</v>
      </c>
    </row>
    <row r="19877" ht="15.75" customHeight="1">
      <c r="E19877" s="1" t="s">
        <v>1106</v>
      </c>
    </row>
    <row r="19878" ht="15.75" customHeight="1">
      <c r="E19878" s="1" t="s">
        <v>1106</v>
      </c>
    </row>
    <row r="19879" ht="15.75" customHeight="1">
      <c r="E19879" s="1" t="s">
        <v>1106</v>
      </c>
    </row>
    <row r="19880" ht="15.75" customHeight="1">
      <c r="E19880" s="1" t="s">
        <v>1106</v>
      </c>
    </row>
    <row r="19881" ht="15.75" customHeight="1">
      <c r="E19881" s="1" t="s">
        <v>1106</v>
      </c>
    </row>
    <row r="19882" ht="15.75" customHeight="1">
      <c r="E19882" s="1" t="s">
        <v>1106</v>
      </c>
    </row>
    <row r="19883" ht="15.75" customHeight="1">
      <c r="E19883" s="1" t="s">
        <v>1106</v>
      </c>
    </row>
    <row r="19884" ht="15.75" customHeight="1">
      <c r="E19884" s="1" t="s">
        <v>1106</v>
      </c>
    </row>
    <row r="19885" ht="15.75" customHeight="1">
      <c r="E19885" s="1" t="s">
        <v>1106</v>
      </c>
    </row>
    <row r="19886" ht="15.75" customHeight="1">
      <c r="E19886" s="1" t="s">
        <v>1106</v>
      </c>
    </row>
    <row r="19887" ht="15.75" customHeight="1">
      <c r="E19887" s="1" t="s">
        <v>1106</v>
      </c>
    </row>
    <row r="19888" ht="15.75" customHeight="1">
      <c r="E19888" s="1" t="s">
        <v>1106</v>
      </c>
    </row>
    <row r="19889" ht="15.75" customHeight="1">
      <c r="E19889" s="1" t="s">
        <v>1106</v>
      </c>
    </row>
    <row r="19890" ht="15.75" customHeight="1">
      <c r="E19890" s="1" t="s">
        <v>1106</v>
      </c>
    </row>
    <row r="19891" ht="15.75" customHeight="1">
      <c r="E19891" s="1" t="s">
        <v>1106</v>
      </c>
    </row>
    <row r="19892" ht="15.75" customHeight="1">
      <c r="E19892" s="1" t="s">
        <v>1106</v>
      </c>
    </row>
    <row r="19893" ht="15.75" customHeight="1">
      <c r="E19893" s="1" t="s">
        <v>1106</v>
      </c>
    </row>
    <row r="19894" ht="15.75" customHeight="1">
      <c r="E19894" s="1" t="s">
        <v>1106</v>
      </c>
    </row>
    <row r="19895" ht="15.75" customHeight="1">
      <c r="E19895" s="1" t="s">
        <v>1106</v>
      </c>
    </row>
    <row r="19896" ht="15.75" customHeight="1">
      <c r="E19896" s="1" t="s">
        <v>1106</v>
      </c>
    </row>
    <row r="19897" ht="15.75" customHeight="1">
      <c r="E19897" s="1" t="s">
        <v>1106</v>
      </c>
    </row>
    <row r="19898" ht="15.75" customHeight="1">
      <c r="E19898" s="1" t="s">
        <v>1106</v>
      </c>
    </row>
    <row r="19899" ht="15.75" customHeight="1">
      <c r="E19899" s="1" t="s">
        <v>1106</v>
      </c>
    </row>
    <row r="19900" ht="15.75" customHeight="1">
      <c r="E19900" s="1" t="s">
        <v>1106</v>
      </c>
    </row>
    <row r="19901" ht="15.75" customHeight="1">
      <c r="E19901" s="1" t="s">
        <v>1106</v>
      </c>
    </row>
    <row r="19902" ht="15.75" customHeight="1">
      <c r="E19902" s="1" t="s">
        <v>1106</v>
      </c>
    </row>
    <row r="19903" ht="15.75" customHeight="1">
      <c r="E19903" s="1" t="s">
        <v>1106</v>
      </c>
    </row>
    <row r="19904" ht="15.75" customHeight="1">
      <c r="E19904" s="1" t="s">
        <v>1106</v>
      </c>
    </row>
    <row r="19905" ht="15.75" customHeight="1">
      <c r="E19905" s="1" t="s">
        <v>1106</v>
      </c>
    </row>
    <row r="19906" ht="15.75" customHeight="1">
      <c r="E19906" s="1" t="s">
        <v>1106</v>
      </c>
    </row>
    <row r="19907" ht="15.75" customHeight="1">
      <c r="E19907" s="1" t="s">
        <v>1106</v>
      </c>
    </row>
    <row r="19908" ht="15.75" customHeight="1">
      <c r="E19908" s="1" t="s">
        <v>1106</v>
      </c>
    </row>
    <row r="19909" ht="15.75" customHeight="1">
      <c r="E19909" s="1" t="s">
        <v>1106</v>
      </c>
    </row>
    <row r="19910" ht="15.75" customHeight="1">
      <c r="E19910" s="1" t="s">
        <v>1106</v>
      </c>
    </row>
    <row r="19911" ht="15.75" customHeight="1">
      <c r="E19911" s="1" t="s">
        <v>1106</v>
      </c>
    </row>
    <row r="19912" ht="15.75" customHeight="1">
      <c r="E19912" s="1" t="s">
        <v>1106</v>
      </c>
    </row>
    <row r="19913" ht="15.75" customHeight="1">
      <c r="E19913" s="1" t="s">
        <v>1106</v>
      </c>
    </row>
    <row r="19914" ht="15.75" customHeight="1">
      <c r="E19914" s="1" t="s">
        <v>1106</v>
      </c>
    </row>
    <row r="19915" ht="15.75" customHeight="1">
      <c r="E19915" s="1" t="s">
        <v>1106</v>
      </c>
    </row>
    <row r="19916" ht="15.75" customHeight="1">
      <c r="E19916" s="1" t="s">
        <v>1106</v>
      </c>
    </row>
    <row r="19917" ht="15.75" customHeight="1">
      <c r="E19917" s="1" t="s">
        <v>1106</v>
      </c>
    </row>
    <row r="19918" ht="15.75" customHeight="1">
      <c r="E19918" s="1" t="s">
        <v>1106</v>
      </c>
    </row>
    <row r="19919" ht="15.75" customHeight="1">
      <c r="E19919" s="1" t="s">
        <v>1106</v>
      </c>
    </row>
    <row r="19920" ht="15.75" customHeight="1">
      <c r="E19920" s="1" t="s">
        <v>1106</v>
      </c>
    </row>
    <row r="19921" ht="15.75" customHeight="1">
      <c r="E19921" s="1" t="s">
        <v>1106</v>
      </c>
    </row>
    <row r="19922" ht="15.75" customHeight="1">
      <c r="E19922" s="1" t="s">
        <v>1106</v>
      </c>
    </row>
    <row r="19923" ht="15.75" customHeight="1">
      <c r="E19923" s="1" t="s">
        <v>1106</v>
      </c>
    </row>
    <row r="19924" ht="15.75" customHeight="1">
      <c r="E19924" s="1" t="s">
        <v>1106</v>
      </c>
    </row>
    <row r="19925" ht="15.75" customHeight="1">
      <c r="E19925" s="1" t="s">
        <v>1106</v>
      </c>
    </row>
    <row r="19926" ht="15.75" customHeight="1">
      <c r="E19926" s="1" t="s">
        <v>1106</v>
      </c>
    </row>
    <row r="19927" ht="15.75" customHeight="1">
      <c r="E19927" s="1" t="s">
        <v>1106</v>
      </c>
    </row>
    <row r="19928" ht="15.75" customHeight="1">
      <c r="E19928" s="1" t="s">
        <v>1106</v>
      </c>
    </row>
    <row r="19929" ht="15.75" customHeight="1">
      <c r="E19929" s="1" t="s">
        <v>1106</v>
      </c>
    </row>
    <row r="19930" ht="15.75" customHeight="1">
      <c r="E19930" s="1" t="s">
        <v>1106</v>
      </c>
    </row>
    <row r="19931" ht="15.75" customHeight="1">
      <c r="E19931" s="1" t="s">
        <v>1106</v>
      </c>
    </row>
    <row r="19932" ht="15.75" customHeight="1">
      <c r="E19932" s="1" t="s">
        <v>1106</v>
      </c>
    </row>
    <row r="19933" ht="15.75" customHeight="1">
      <c r="E19933" s="1" t="s">
        <v>1106</v>
      </c>
    </row>
    <row r="19934" ht="15.75" customHeight="1">
      <c r="E19934" s="1" t="s">
        <v>1106</v>
      </c>
    </row>
    <row r="19935" ht="15.75" customHeight="1">
      <c r="E19935" s="1" t="s">
        <v>1106</v>
      </c>
    </row>
    <row r="19936" ht="15.75" customHeight="1">
      <c r="E19936" s="1" t="s">
        <v>1106</v>
      </c>
    </row>
    <row r="19937" ht="15.75" customHeight="1">
      <c r="E19937" s="1" t="s">
        <v>1106</v>
      </c>
    </row>
    <row r="19938" ht="15.75" customHeight="1">
      <c r="E19938" s="1" t="s">
        <v>1106</v>
      </c>
    </row>
    <row r="19939" ht="15.75" customHeight="1">
      <c r="E19939" s="1" t="s">
        <v>1106</v>
      </c>
    </row>
    <row r="19940" ht="15.75" customHeight="1">
      <c r="E19940" s="1" t="s">
        <v>1106</v>
      </c>
    </row>
    <row r="19941" ht="15.75" customHeight="1">
      <c r="E19941" s="1" t="s">
        <v>1106</v>
      </c>
    </row>
    <row r="19942" ht="15.75" customHeight="1">
      <c r="E19942" s="1" t="s">
        <v>1106</v>
      </c>
    </row>
    <row r="19943" ht="15.75" customHeight="1">
      <c r="E19943" s="1" t="s">
        <v>1106</v>
      </c>
    </row>
    <row r="19944" ht="15.75" customHeight="1">
      <c r="E19944" s="1" t="s">
        <v>1106</v>
      </c>
    </row>
    <row r="19945" ht="15.75" customHeight="1">
      <c r="E19945" s="1" t="s">
        <v>1106</v>
      </c>
    </row>
    <row r="19946" ht="15.75" customHeight="1">
      <c r="E19946" s="1" t="s">
        <v>1106</v>
      </c>
    </row>
    <row r="19947" ht="15.75" customHeight="1">
      <c r="E19947" s="1" t="s">
        <v>1106</v>
      </c>
    </row>
    <row r="19948" ht="15.75" customHeight="1">
      <c r="E19948" s="1" t="s">
        <v>1106</v>
      </c>
    </row>
    <row r="19949" ht="15.75" customHeight="1">
      <c r="E19949" s="1" t="s">
        <v>1106</v>
      </c>
    </row>
    <row r="19950" ht="15.75" customHeight="1">
      <c r="E19950" s="1" t="s">
        <v>1106</v>
      </c>
    </row>
    <row r="19951" ht="15.75" customHeight="1">
      <c r="E19951" s="1" t="s">
        <v>1106</v>
      </c>
    </row>
    <row r="19952" ht="15.75" customHeight="1">
      <c r="E19952" s="1" t="s">
        <v>1106</v>
      </c>
    </row>
    <row r="19953" ht="15.75" customHeight="1">
      <c r="E19953" s="1" t="s">
        <v>1106</v>
      </c>
    </row>
    <row r="19954" ht="15.75" customHeight="1">
      <c r="E19954" s="1" t="s">
        <v>1106</v>
      </c>
    </row>
    <row r="19955" ht="15.75" customHeight="1">
      <c r="E19955" s="1" t="s">
        <v>1106</v>
      </c>
    </row>
    <row r="19956" ht="15.75" customHeight="1">
      <c r="E19956" s="1" t="s">
        <v>1106</v>
      </c>
    </row>
    <row r="19957" ht="15.75" customHeight="1">
      <c r="E19957" s="1" t="s">
        <v>1106</v>
      </c>
    </row>
    <row r="19958" ht="15.75" customHeight="1">
      <c r="E19958" s="1" t="s">
        <v>1106</v>
      </c>
    </row>
    <row r="19959" ht="15.75" customHeight="1">
      <c r="E19959" s="1" t="s">
        <v>1106</v>
      </c>
    </row>
    <row r="19960" ht="15.75" customHeight="1">
      <c r="E19960" s="1" t="s">
        <v>1106</v>
      </c>
    </row>
    <row r="19961" ht="15.75" customHeight="1">
      <c r="E19961" s="1" t="s">
        <v>1106</v>
      </c>
    </row>
    <row r="19962" ht="15.75" customHeight="1">
      <c r="E19962" s="1" t="s">
        <v>1106</v>
      </c>
    </row>
    <row r="19963" ht="15.75" customHeight="1">
      <c r="E19963" s="1" t="s">
        <v>1106</v>
      </c>
    </row>
    <row r="19964" ht="15.75" customHeight="1">
      <c r="E19964" s="1" t="s">
        <v>1106</v>
      </c>
    </row>
    <row r="19965" ht="15.75" customHeight="1">
      <c r="E19965" s="1" t="s">
        <v>1106</v>
      </c>
    </row>
    <row r="19966" ht="15.75" customHeight="1">
      <c r="E19966" s="1" t="s">
        <v>1106</v>
      </c>
    </row>
    <row r="19967" ht="15.75" customHeight="1">
      <c r="E19967" s="1" t="s">
        <v>1106</v>
      </c>
    </row>
    <row r="19968" ht="15.75" customHeight="1">
      <c r="E19968" s="1" t="s">
        <v>1106</v>
      </c>
    </row>
    <row r="19969" ht="15.75" customHeight="1">
      <c r="E19969" s="1" t="s">
        <v>1106</v>
      </c>
    </row>
    <row r="19970" ht="15.75" customHeight="1">
      <c r="E19970" s="1" t="s">
        <v>1106</v>
      </c>
    </row>
    <row r="19971" ht="15.75" customHeight="1">
      <c r="E19971" s="1" t="s">
        <v>1106</v>
      </c>
    </row>
    <row r="19972" ht="15.75" customHeight="1">
      <c r="E19972" s="1" t="s">
        <v>1106</v>
      </c>
    </row>
    <row r="19973" ht="15.75" customHeight="1">
      <c r="E19973" s="1" t="s">
        <v>1106</v>
      </c>
    </row>
    <row r="19974" ht="15.75" customHeight="1">
      <c r="E19974" s="1" t="s">
        <v>1106</v>
      </c>
    </row>
    <row r="19975" ht="15.75" customHeight="1">
      <c r="E19975" s="1" t="s">
        <v>1106</v>
      </c>
    </row>
    <row r="19976" ht="15.75" customHeight="1">
      <c r="E19976" s="1" t="s">
        <v>1106</v>
      </c>
    </row>
    <row r="19977" ht="15.75" customHeight="1">
      <c r="E19977" s="1" t="s">
        <v>1106</v>
      </c>
    </row>
    <row r="19978" ht="15.75" customHeight="1">
      <c r="E19978" s="1" t="s">
        <v>1106</v>
      </c>
    </row>
    <row r="19979" ht="15.75" customHeight="1">
      <c r="E19979" s="1" t="s">
        <v>1106</v>
      </c>
    </row>
    <row r="19980" ht="15.75" customHeight="1">
      <c r="E19980" s="1" t="s">
        <v>1106</v>
      </c>
    </row>
    <row r="19981" ht="15.75" customHeight="1">
      <c r="E19981" s="1" t="s">
        <v>1106</v>
      </c>
    </row>
    <row r="19982" ht="15.75" customHeight="1">
      <c r="E19982" s="1" t="s">
        <v>1106</v>
      </c>
    </row>
    <row r="19983" ht="15.75" customHeight="1">
      <c r="E19983" s="1" t="s">
        <v>1106</v>
      </c>
    </row>
    <row r="19984" ht="15.75" customHeight="1">
      <c r="E19984" s="1" t="s">
        <v>1106</v>
      </c>
    </row>
    <row r="19985" ht="15.75" customHeight="1">
      <c r="E19985" s="1" t="s">
        <v>1106</v>
      </c>
    </row>
    <row r="19986" ht="15.75" customHeight="1">
      <c r="E19986" s="1" t="s">
        <v>1106</v>
      </c>
    </row>
    <row r="19987" ht="15.75" customHeight="1">
      <c r="E19987" s="1" t="s">
        <v>1106</v>
      </c>
    </row>
    <row r="19988" ht="15.75" customHeight="1">
      <c r="E19988" s="1" t="s">
        <v>1106</v>
      </c>
    </row>
    <row r="19989" ht="15.75" customHeight="1">
      <c r="E19989" s="1" t="s">
        <v>1106</v>
      </c>
    </row>
    <row r="19990" ht="15.75" customHeight="1">
      <c r="E19990" s="1" t="s">
        <v>1106</v>
      </c>
    </row>
    <row r="19991" ht="15.75" customHeight="1">
      <c r="E19991" s="1" t="s">
        <v>1106</v>
      </c>
    </row>
    <row r="19992" ht="15.75" customHeight="1">
      <c r="E19992" s="1" t="s">
        <v>1106</v>
      </c>
    </row>
    <row r="19993" ht="15.75" customHeight="1">
      <c r="E19993" s="1" t="s">
        <v>1106</v>
      </c>
    </row>
    <row r="19994" ht="15.75" customHeight="1">
      <c r="E19994" s="1" t="s">
        <v>1106</v>
      </c>
    </row>
    <row r="19995" ht="15.75" customHeight="1">
      <c r="E19995" s="1" t="s">
        <v>1106</v>
      </c>
    </row>
    <row r="19996" ht="15.75" customHeight="1">
      <c r="E19996" s="1" t="s">
        <v>1106</v>
      </c>
    </row>
    <row r="19997" ht="15.75" customHeight="1">
      <c r="E19997" s="1" t="s">
        <v>1106</v>
      </c>
    </row>
    <row r="19998" ht="15.75" customHeight="1">
      <c r="E19998" s="1" t="s">
        <v>1106</v>
      </c>
    </row>
    <row r="19999" ht="15.75" customHeight="1">
      <c r="E19999" s="1" t="s">
        <v>1106</v>
      </c>
    </row>
    <row r="20000" ht="15.75" customHeight="1">
      <c r="E20000" s="1" t="s">
        <v>1106</v>
      </c>
    </row>
    <row r="20001" ht="15.75" customHeight="1">
      <c r="E20001" s="1" t="s">
        <v>1106</v>
      </c>
    </row>
    <row r="20002" ht="15.75" customHeight="1">
      <c r="E20002" s="1" t="s">
        <v>1106</v>
      </c>
    </row>
    <row r="20003" ht="15.75" customHeight="1">
      <c r="E20003" s="1" t="s">
        <v>1106</v>
      </c>
    </row>
    <row r="20004" ht="15.75" customHeight="1">
      <c r="E20004" s="1" t="s">
        <v>1106</v>
      </c>
    </row>
    <row r="20005" ht="15.75" customHeight="1">
      <c r="E20005" s="1" t="s">
        <v>1106</v>
      </c>
    </row>
    <row r="20006" ht="15.75" customHeight="1">
      <c r="E20006" s="1" t="s">
        <v>1106</v>
      </c>
    </row>
    <row r="20007" ht="15.75" customHeight="1">
      <c r="E20007" s="1" t="s">
        <v>1106</v>
      </c>
    </row>
    <row r="20008" ht="15.75" customHeight="1">
      <c r="E20008" s="1" t="s">
        <v>1106</v>
      </c>
    </row>
    <row r="20009" ht="15.75" customHeight="1">
      <c r="E20009" s="1" t="s">
        <v>1106</v>
      </c>
    </row>
    <row r="20010" ht="15.75" customHeight="1">
      <c r="E20010" s="1" t="s">
        <v>1106</v>
      </c>
    </row>
    <row r="20011" ht="15.75" customHeight="1">
      <c r="E20011" s="1" t="s">
        <v>1106</v>
      </c>
    </row>
    <row r="20012" ht="15.75" customHeight="1">
      <c r="E20012" s="1" t="s">
        <v>1106</v>
      </c>
    </row>
    <row r="20013" ht="15.75" customHeight="1">
      <c r="E20013" s="1" t="s">
        <v>1106</v>
      </c>
    </row>
    <row r="20014" ht="15.75" customHeight="1">
      <c r="E20014" s="1" t="s">
        <v>1106</v>
      </c>
    </row>
    <row r="20015" ht="15.75" customHeight="1">
      <c r="E20015" s="1" t="s">
        <v>1106</v>
      </c>
    </row>
    <row r="20016" ht="15.75" customHeight="1">
      <c r="E20016" s="1" t="s">
        <v>1106</v>
      </c>
    </row>
    <row r="20017" ht="15.75" customHeight="1">
      <c r="E20017" s="1" t="s">
        <v>1106</v>
      </c>
    </row>
    <row r="20018" ht="15.75" customHeight="1">
      <c r="E20018" s="1" t="s">
        <v>1106</v>
      </c>
    </row>
    <row r="20019" ht="15.75" customHeight="1">
      <c r="E20019" s="1" t="s">
        <v>1106</v>
      </c>
    </row>
    <row r="20020" ht="15.75" customHeight="1">
      <c r="E20020" s="1" t="s">
        <v>1106</v>
      </c>
    </row>
    <row r="20021" ht="15.75" customHeight="1">
      <c r="E20021" s="1" t="s">
        <v>1106</v>
      </c>
    </row>
    <row r="20022" ht="15.75" customHeight="1">
      <c r="E20022" s="1" t="s">
        <v>1106</v>
      </c>
    </row>
    <row r="20023" ht="15.75" customHeight="1">
      <c r="E20023" s="1" t="s">
        <v>1106</v>
      </c>
    </row>
    <row r="20024" ht="15.75" customHeight="1">
      <c r="E20024" s="1" t="s">
        <v>1106</v>
      </c>
    </row>
    <row r="20025" ht="15.75" customHeight="1">
      <c r="E20025" s="1" t="s">
        <v>1106</v>
      </c>
    </row>
    <row r="20026" ht="15.75" customHeight="1">
      <c r="E20026" s="1" t="s">
        <v>1106</v>
      </c>
    </row>
    <row r="20027" ht="15.75" customHeight="1">
      <c r="E20027" s="1" t="s">
        <v>1106</v>
      </c>
    </row>
    <row r="20028" ht="15.75" customHeight="1">
      <c r="E20028" s="1" t="s">
        <v>1106</v>
      </c>
    </row>
    <row r="20029" ht="15.75" customHeight="1">
      <c r="E20029" s="1" t="s">
        <v>1106</v>
      </c>
    </row>
    <row r="20030" ht="15.75" customHeight="1">
      <c r="E20030" s="1" t="s">
        <v>1106</v>
      </c>
    </row>
    <row r="20031" ht="15.75" customHeight="1">
      <c r="E20031" s="1" t="s">
        <v>1106</v>
      </c>
    </row>
    <row r="20032" ht="15.75" customHeight="1">
      <c r="E20032" s="1" t="s">
        <v>1106</v>
      </c>
    </row>
    <row r="20033" ht="15.75" customHeight="1">
      <c r="E20033" s="1" t="s">
        <v>1106</v>
      </c>
    </row>
    <row r="20034" ht="15.75" customHeight="1">
      <c r="E20034" s="1" t="s">
        <v>1106</v>
      </c>
    </row>
    <row r="20035" ht="15.75" customHeight="1">
      <c r="E20035" s="1" t="s">
        <v>1106</v>
      </c>
    </row>
    <row r="20036" ht="15.75" customHeight="1">
      <c r="E20036" s="1" t="s">
        <v>1106</v>
      </c>
    </row>
    <row r="20037" ht="15.75" customHeight="1">
      <c r="E20037" s="1" t="s">
        <v>1106</v>
      </c>
    </row>
    <row r="20038" ht="15.75" customHeight="1">
      <c r="E20038" s="1" t="s">
        <v>1106</v>
      </c>
    </row>
    <row r="20039" ht="15.75" customHeight="1">
      <c r="E20039" s="1" t="s">
        <v>1106</v>
      </c>
    </row>
    <row r="20040" ht="15.75" customHeight="1">
      <c r="E20040" s="1" t="s">
        <v>1106</v>
      </c>
    </row>
    <row r="20041" ht="15.75" customHeight="1">
      <c r="E20041" s="1" t="s">
        <v>1106</v>
      </c>
    </row>
    <row r="20042" ht="15.75" customHeight="1">
      <c r="E20042" s="1" t="s">
        <v>1106</v>
      </c>
    </row>
    <row r="20043" ht="15.75" customHeight="1">
      <c r="E20043" s="1" t="s">
        <v>1106</v>
      </c>
    </row>
    <row r="20044" ht="15.75" customHeight="1">
      <c r="E20044" s="1" t="s">
        <v>1106</v>
      </c>
    </row>
    <row r="20045" ht="15.75" customHeight="1">
      <c r="E20045" s="1" t="s">
        <v>1106</v>
      </c>
    </row>
    <row r="20046" ht="15.75" customHeight="1">
      <c r="E20046" s="1" t="s">
        <v>1106</v>
      </c>
    </row>
    <row r="20047" ht="15.75" customHeight="1">
      <c r="E20047" s="1" t="s">
        <v>1106</v>
      </c>
    </row>
    <row r="20048" ht="15.75" customHeight="1">
      <c r="E20048" s="1" t="s">
        <v>1106</v>
      </c>
    </row>
    <row r="20049" ht="15.75" customHeight="1">
      <c r="E20049" s="1" t="s">
        <v>1106</v>
      </c>
    </row>
    <row r="20050" ht="15.75" customHeight="1">
      <c r="E20050" s="1" t="s">
        <v>1106</v>
      </c>
    </row>
    <row r="20051" ht="15.75" customHeight="1">
      <c r="E20051" s="1" t="s">
        <v>1106</v>
      </c>
    </row>
    <row r="20052" ht="15.75" customHeight="1">
      <c r="E20052" s="1" t="s">
        <v>1106</v>
      </c>
    </row>
    <row r="20053" ht="15.75" customHeight="1">
      <c r="E20053" s="1" t="s">
        <v>1106</v>
      </c>
    </row>
    <row r="20054" ht="15.75" customHeight="1">
      <c r="E20054" s="1" t="s">
        <v>1106</v>
      </c>
    </row>
    <row r="20055" ht="15.75" customHeight="1">
      <c r="E20055" s="1" t="s">
        <v>1106</v>
      </c>
    </row>
    <row r="20056" ht="15.75" customHeight="1">
      <c r="E20056" s="1" t="s">
        <v>1106</v>
      </c>
    </row>
    <row r="20057" ht="15.75" customHeight="1">
      <c r="E20057" s="1" t="s">
        <v>1106</v>
      </c>
    </row>
    <row r="20058" ht="15.75" customHeight="1">
      <c r="E20058" s="1" t="s">
        <v>1106</v>
      </c>
    </row>
    <row r="20059" ht="15.75" customHeight="1">
      <c r="E20059" s="1" t="s">
        <v>1106</v>
      </c>
    </row>
    <row r="20060" ht="15.75" customHeight="1">
      <c r="E20060" s="1" t="s">
        <v>1106</v>
      </c>
    </row>
    <row r="20061" ht="15.75" customHeight="1">
      <c r="E20061" s="1" t="s">
        <v>1106</v>
      </c>
    </row>
    <row r="20062" ht="15.75" customHeight="1">
      <c r="E20062" s="1" t="s">
        <v>1106</v>
      </c>
    </row>
    <row r="20063" ht="15.75" customHeight="1">
      <c r="E20063" s="1" t="s">
        <v>1106</v>
      </c>
    </row>
    <row r="20064" ht="15.75" customHeight="1">
      <c r="E20064" s="1" t="s">
        <v>1106</v>
      </c>
    </row>
    <row r="20065" ht="15.75" customHeight="1">
      <c r="E20065" s="1" t="s">
        <v>1106</v>
      </c>
    </row>
    <row r="20066" ht="15.75" customHeight="1">
      <c r="E20066" s="1" t="s">
        <v>1106</v>
      </c>
    </row>
    <row r="20067" ht="15.75" customHeight="1">
      <c r="E20067" s="1" t="s">
        <v>1106</v>
      </c>
    </row>
    <row r="20068" ht="15.75" customHeight="1">
      <c r="E20068" s="1" t="s">
        <v>1106</v>
      </c>
    </row>
    <row r="20069" ht="15.75" customHeight="1">
      <c r="E20069" s="1" t="s">
        <v>1106</v>
      </c>
    </row>
    <row r="20070" ht="15.75" customHeight="1">
      <c r="E20070" s="1" t="s">
        <v>1106</v>
      </c>
    </row>
    <row r="20071" ht="15.75" customHeight="1">
      <c r="E20071" s="1" t="s">
        <v>1106</v>
      </c>
    </row>
    <row r="20072" ht="15.75" customHeight="1">
      <c r="E20072" s="1" t="s">
        <v>1106</v>
      </c>
    </row>
    <row r="20073" ht="15.75" customHeight="1">
      <c r="E20073" s="1" t="s">
        <v>1106</v>
      </c>
    </row>
    <row r="20074" ht="15.75" customHeight="1">
      <c r="E20074" s="1" t="s">
        <v>1106</v>
      </c>
    </row>
    <row r="20075" ht="15.75" customHeight="1">
      <c r="E20075" s="1" t="s">
        <v>1106</v>
      </c>
    </row>
    <row r="20076" ht="15.75" customHeight="1">
      <c r="E20076" s="1" t="s">
        <v>1106</v>
      </c>
    </row>
    <row r="20077" ht="15.75" customHeight="1">
      <c r="E20077" s="1" t="s">
        <v>1106</v>
      </c>
    </row>
    <row r="20078" ht="15.75" customHeight="1">
      <c r="E20078" s="1" t="s">
        <v>1106</v>
      </c>
    </row>
    <row r="20079" ht="15.75" customHeight="1">
      <c r="E20079" s="1" t="s">
        <v>1106</v>
      </c>
    </row>
    <row r="20080" ht="15.75" customHeight="1">
      <c r="E20080" s="1" t="s">
        <v>1106</v>
      </c>
    </row>
    <row r="20081" ht="15.75" customHeight="1">
      <c r="E20081" s="1" t="s">
        <v>1106</v>
      </c>
    </row>
    <row r="20082" ht="15.75" customHeight="1">
      <c r="E20082" s="1" t="s">
        <v>1106</v>
      </c>
    </row>
    <row r="20083" ht="15.75" customHeight="1">
      <c r="E20083" s="1" t="s">
        <v>1106</v>
      </c>
    </row>
    <row r="20084" ht="15.75" customHeight="1">
      <c r="E20084" s="1" t="s">
        <v>1106</v>
      </c>
    </row>
    <row r="20085" ht="15.75" customHeight="1">
      <c r="E20085" s="1" t="s">
        <v>1106</v>
      </c>
    </row>
    <row r="20086" ht="15.75" customHeight="1">
      <c r="E20086" s="1" t="s">
        <v>1106</v>
      </c>
    </row>
    <row r="20087" ht="15.75" customHeight="1">
      <c r="E20087" s="1" t="s">
        <v>1106</v>
      </c>
    </row>
    <row r="20088" ht="15.75" customHeight="1">
      <c r="E20088" s="1" t="s">
        <v>1106</v>
      </c>
    </row>
    <row r="20089" ht="15.75" customHeight="1">
      <c r="E20089" s="1" t="s">
        <v>1106</v>
      </c>
    </row>
    <row r="20090" ht="15.75" customHeight="1">
      <c r="E20090" s="1" t="s">
        <v>1106</v>
      </c>
    </row>
    <row r="20091" ht="15.75" customHeight="1">
      <c r="E20091" s="1" t="s">
        <v>1106</v>
      </c>
    </row>
    <row r="20092" ht="15.75" customHeight="1">
      <c r="E20092" s="1" t="s">
        <v>1106</v>
      </c>
    </row>
    <row r="20093" ht="15.75" customHeight="1">
      <c r="E20093" s="1" t="s">
        <v>1106</v>
      </c>
    </row>
    <row r="20094" ht="15.75" customHeight="1">
      <c r="E20094" s="1" t="s">
        <v>1106</v>
      </c>
    </row>
    <row r="20095" ht="15.75" customHeight="1">
      <c r="E20095" s="1" t="s">
        <v>1106</v>
      </c>
    </row>
    <row r="20096" ht="15.75" customHeight="1">
      <c r="E20096" s="1" t="s">
        <v>1106</v>
      </c>
    </row>
    <row r="20097" ht="15.75" customHeight="1">
      <c r="E20097" s="1" t="s">
        <v>1106</v>
      </c>
    </row>
    <row r="20098" ht="15.75" customHeight="1">
      <c r="E20098" s="1" t="s">
        <v>1106</v>
      </c>
    </row>
    <row r="20099" ht="15.75" customHeight="1">
      <c r="E20099" s="1" t="s">
        <v>1106</v>
      </c>
    </row>
    <row r="20100" ht="15.75" customHeight="1">
      <c r="E20100" s="1" t="s">
        <v>1106</v>
      </c>
    </row>
    <row r="20101" ht="15.75" customHeight="1">
      <c r="E20101" s="1" t="s">
        <v>1106</v>
      </c>
    </row>
    <row r="20102" ht="15.75" customHeight="1">
      <c r="E20102" s="1" t="s">
        <v>1106</v>
      </c>
    </row>
    <row r="20103" ht="15.75" customHeight="1">
      <c r="E20103" s="1" t="s">
        <v>1106</v>
      </c>
    </row>
    <row r="20104" ht="15.75" customHeight="1">
      <c r="E20104" s="1" t="s">
        <v>1106</v>
      </c>
    </row>
    <row r="20105" ht="15.75" customHeight="1">
      <c r="E20105" s="1" t="s">
        <v>1106</v>
      </c>
    </row>
    <row r="20106" ht="15.75" customHeight="1">
      <c r="E20106" s="1" t="s">
        <v>1106</v>
      </c>
    </row>
    <row r="20107" ht="15.75" customHeight="1">
      <c r="E20107" s="1" t="s">
        <v>1106</v>
      </c>
    </row>
    <row r="20108" ht="15.75" customHeight="1">
      <c r="E20108" s="1" t="s">
        <v>1106</v>
      </c>
    </row>
    <row r="20109" ht="15.75" customHeight="1">
      <c r="E20109" s="1" t="s">
        <v>1106</v>
      </c>
    </row>
    <row r="20110" ht="15.75" customHeight="1">
      <c r="E20110" s="1" t="s">
        <v>1106</v>
      </c>
    </row>
    <row r="20111" ht="15.75" customHeight="1">
      <c r="E20111" s="1" t="s">
        <v>1106</v>
      </c>
    </row>
    <row r="20112" ht="15.75" customHeight="1">
      <c r="E20112" s="1" t="s">
        <v>1106</v>
      </c>
    </row>
    <row r="20113" ht="15.75" customHeight="1">
      <c r="E20113" s="1" t="s">
        <v>1106</v>
      </c>
    </row>
    <row r="20114" ht="15.75" customHeight="1">
      <c r="E20114" s="1" t="s">
        <v>1106</v>
      </c>
    </row>
    <row r="20115" ht="15.75" customHeight="1">
      <c r="E20115" s="1" t="s">
        <v>1106</v>
      </c>
    </row>
    <row r="20116" ht="15.75" customHeight="1">
      <c r="E20116" s="1" t="s">
        <v>1106</v>
      </c>
    </row>
    <row r="20117" ht="15.75" customHeight="1">
      <c r="E20117" s="1" t="s">
        <v>1106</v>
      </c>
    </row>
    <row r="20118" ht="15.75" customHeight="1">
      <c r="E20118" s="1" t="s">
        <v>1106</v>
      </c>
    </row>
    <row r="20119" ht="15.75" customHeight="1">
      <c r="E20119" s="1" t="s">
        <v>1106</v>
      </c>
    </row>
    <row r="20120" ht="15.75" customHeight="1">
      <c r="E20120" s="1" t="s">
        <v>1106</v>
      </c>
    </row>
    <row r="20121" ht="15.75" customHeight="1">
      <c r="E20121" s="1" t="s">
        <v>1106</v>
      </c>
    </row>
    <row r="20122" ht="15.75" customHeight="1">
      <c r="E20122" s="1" t="s">
        <v>1106</v>
      </c>
    </row>
    <row r="20123" ht="15.75" customHeight="1">
      <c r="E20123" s="1" t="s">
        <v>1106</v>
      </c>
    </row>
    <row r="20124" ht="15.75" customHeight="1">
      <c r="E20124" s="1" t="s">
        <v>1106</v>
      </c>
    </row>
    <row r="20125" ht="15.75" customHeight="1">
      <c r="E20125" s="1" t="s">
        <v>1106</v>
      </c>
    </row>
    <row r="20126" ht="15.75" customHeight="1">
      <c r="E20126" s="1" t="s">
        <v>1106</v>
      </c>
    </row>
    <row r="20127" ht="15.75" customHeight="1">
      <c r="E20127" s="1" t="s">
        <v>1106</v>
      </c>
    </row>
    <row r="20128" ht="15.75" customHeight="1">
      <c r="E20128" s="1" t="s">
        <v>1106</v>
      </c>
    </row>
    <row r="20129" ht="15.75" customHeight="1">
      <c r="E20129" s="1" t="s">
        <v>1106</v>
      </c>
    </row>
    <row r="20130" ht="15.75" customHeight="1">
      <c r="E20130" s="1" t="s">
        <v>1106</v>
      </c>
    </row>
    <row r="20131" ht="15.75" customHeight="1">
      <c r="E20131" s="1" t="s">
        <v>1106</v>
      </c>
    </row>
    <row r="20132" ht="15.75" customHeight="1">
      <c r="E20132" s="1" t="s">
        <v>1106</v>
      </c>
    </row>
    <row r="20133" ht="15.75" customHeight="1">
      <c r="E20133" s="1" t="s">
        <v>1106</v>
      </c>
    </row>
    <row r="20134" ht="15.75" customHeight="1">
      <c r="E20134" s="1" t="s">
        <v>1106</v>
      </c>
    </row>
    <row r="20135" ht="15.75" customHeight="1">
      <c r="E20135" s="1" t="s">
        <v>1106</v>
      </c>
    </row>
    <row r="20136" ht="15.75" customHeight="1">
      <c r="E20136" s="1" t="s">
        <v>1106</v>
      </c>
    </row>
    <row r="20137" ht="15.75" customHeight="1">
      <c r="E20137" s="1" t="s">
        <v>1106</v>
      </c>
    </row>
    <row r="20138" ht="15.75" customHeight="1">
      <c r="E20138" s="1" t="s">
        <v>1106</v>
      </c>
    </row>
    <row r="20139" ht="15.75" customHeight="1">
      <c r="E20139" s="1" t="s">
        <v>1106</v>
      </c>
    </row>
    <row r="20140" ht="15.75" customHeight="1">
      <c r="E20140" s="1" t="s">
        <v>1106</v>
      </c>
    </row>
    <row r="20141" ht="15.75" customHeight="1">
      <c r="E20141" s="1" t="s">
        <v>1106</v>
      </c>
    </row>
    <row r="20142" ht="15.75" customHeight="1">
      <c r="E20142" s="1" t="s">
        <v>1106</v>
      </c>
    </row>
    <row r="20143" ht="15.75" customHeight="1">
      <c r="E20143" s="1" t="s">
        <v>1106</v>
      </c>
    </row>
    <row r="20144" ht="15.75" customHeight="1">
      <c r="E20144" s="1" t="s">
        <v>1106</v>
      </c>
    </row>
    <row r="20145" ht="15.75" customHeight="1">
      <c r="E20145" s="1" t="s">
        <v>1106</v>
      </c>
    </row>
    <row r="20146" ht="15.75" customHeight="1">
      <c r="E20146" s="1" t="s">
        <v>1106</v>
      </c>
    </row>
    <row r="20147" ht="15.75" customHeight="1">
      <c r="E20147" s="1" t="s">
        <v>1106</v>
      </c>
    </row>
    <row r="20148" ht="15.75" customHeight="1">
      <c r="E20148" s="1" t="s">
        <v>1106</v>
      </c>
    </row>
    <row r="20149" ht="15.75" customHeight="1">
      <c r="E20149" s="1" t="s">
        <v>1106</v>
      </c>
    </row>
    <row r="20150" ht="15.75" customHeight="1">
      <c r="E20150" s="1" t="s">
        <v>1106</v>
      </c>
    </row>
    <row r="20151" ht="15.75" customHeight="1">
      <c r="E20151" s="1" t="s">
        <v>1106</v>
      </c>
    </row>
    <row r="20152" ht="15.75" customHeight="1">
      <c r="E20152" s="1" t="s">
        <v>1106</v>
      </c>
    </row>
    <row r="20153" ht="15.75" customHeight="1">
      <c r="E20153" s="1" t="s">
        <v>1106</v>
      </c>
    </row>
    <row r="20154" ht="15.75" customHeight="1">
      <c r="E20154" s="1" t="s">
        <v>1106</v>
      </c>
    </row>
    <row r="20155" ht="15.75" customHeight="1">
      <c r="E20155" s="1" t="s">
        <v>1106</v>
      </c>
    </row>
    <row r="20156" ht="15.75" customHeight="1">
      <c r="E20156" s="1" t="s">
        <v>1106</v>
      </c>
    </row>
    <row r="20157" ht="15.75" customHeight="1">
      <c r="E20157" s="1" t="s">
        <v>1106</v>
      </c>
    </row>
    <row r="20158" ht="15.75" customHeight="1">
      <c r="E20158" s="1" t="s">
        <v>1106</v>
      </c>
    </row>
    <row r="20159" ht="15.75" customHeight="1">
      <c r="E20159" s="1" t="s">
        <v>1106</v>
      </c>
    </row>
    <row r="20160" ht="15.75" customHeight="1">
      <c r="E20160" s="1" t="s">
        <v>1106</v>
      </c>
    </row>
    <row r="20161" ht="15.75" customHeight="1">
      <c r="E20161" s="1" t="s">
        <v>1106</v>
      </c>
    </row>
    <row r="20162" ht="15.75" customHeight="1">
      <c r="E20162" s="1" t="s">
        <v>1106</v>
      </c>
    </row>
    <row r="20163" ht="15.75" customHeight="1">
      <c r="E20163" s="1" t="s">
        <v>1106</v>
      </c>
    </row>
    <row r="20164" ht="15.75" customHeight="1">
      <c r="E20164" s="1" t="s">
        <v>1106</v>
      </c>
    </row>
    <row r="20165" ht="15.75" customHeight="1">
      <c r="E20165" s="1" t="s">
        <v>1106</v>
      </c>
    </row>
    <row r="20166" ht="15.75" customHeight="1">
      <c r="E20166" s="1" t="s">
        <v>1106</v>
      </c>
    </row>
    <row r="20167" ht="15.75" customHeight="1">
      <c r="E20167" s="1" t="s">
        <v>1106</v>
      </c>
    </row>
    <row r="20168" ht="15.75" customHeight="1">
      <c r="E20168" s="1" t="s">
        <v>1106</v>
      </c>
    </row>
    <row r="20169" ht="15.75" customHeight="1">
      <c r="E20169" s="1" t="s">
        <v>1106</v>
      </c>
    </row>
    <row r="20170" ht="15.75" customHeight="1">
      <c r="E20170" s="1" t="s">
        <v>1106</v>
      </c>
    </row>
    <row r="20171" ht="15.75" customHeight="1">
      <c r="E20171" s="1" t="s">
        <v>1106</v>
      </c>
    </row>
    <row r="20172" ht="15.75" customHeight="1">
      <c r="E20172" s="1" t="s">
        <v>1106</v>
      </c>
    </row>
    <row r="20173" ht="15.75" customHeight="1">
      <c r="E20173" s="1" t="s">
        <v>1106</v>
      </c>
    </row>
    <row r="20174" ht="15.75" customHeight="1">
      <c r="E20174" s="1" t="s">
        <v>1106</v>
      </c>
    </row>
    <row r="20175" ht="15.75" customHeight="1">
      <c r="E20175" s="1" t="s">
        <v>1106</v>
      </c>
    </row>
    <row r="20176" ht="15.75" customHeight="1">
      <c r="E20176" s="1" t="s">
        <v>1106</v>
      </c>
    </row>
    <row r="20177" ht="15.75" customHeight="1">
      <c r="E20177" s="1" t="s">
        <v>1106</v>
      </c>
    </row>
    <row r="20178" ht="15.75" customHeight="1">
      <c r="E20178" s="1" t="s">
        <v>1106</v>
      </c>
    </row>
    <row r="20179" ht="15.75" customHeight="1">
      <c r="E20179" s="1" t="s">
        <v>1106</v>
      </c>
    </row>
    <row r="20180" ht="15.75" customHeight="1">
      <c r="E20180" s="1" t="s">
        <v>1106</v>
      </c>
    </row>
    <row r="20181" ht="15.75" customHeight="1">
      <c r="E20181" s="1" t="s">
        <v>1106</v>
      </c>
    </row>
    <row r="20182" ht="15.75" customHeight="1">
      <c r="E20182" s="1" t="s">
        <v>1106</v>
      </c>
    </row>
    <row r="20183" ht="15.75" customHeight="1">
      <c r="E20183" s="1" t="s">
        <v>1106</v>
      </c>
    </row>
    <row r="20184" ht="15.75" customHeight="1">
      <c r="E20184" s="1" t="s">
        <v>1106</v>
      </c>
    </row>
    <row r="20185" ht="15.75" customHeight="1">
      <c r="E20185" s="1" t="s">
        <v>1106</v>
      </c>
    </row>
    <row r="20186" ht="15.75" customHeight="1">
      <c r="E20186" s="1" t="s">
        <v>1106</v>
      </c>
    </row>
    <row r="20187" ht="15.75" customHeight="1">
      <c r="E20187" s="1" t="s">
        <v>1106</v>
      </c>
    </row>
    <row r="20188" ht="15.75" customHeight="1">
      <c r="E20188" s="1" t="s">
        <v>1106</v>
      </c>
    </row>
    <row r="20189" ht="15.75" customHeight="1">
      <c r="E20189" s="1" t="s">
        <v>1106</v>
      </c>
    </row>
    <row r="20190" ht="15.75" customHeight="1">
      <c r="E20190" s="1" t="s">
        <v>1106</v>
      </c>
    </row>
    <row r="20191" ht="15.75" customHeight="1">
      <c r="E20191" s="1" t="s">
        <v>1106</v>
      </c>
    </row>
    <row r="20192" ht="15.75" customHeight="1">
      <c r="E20192" s="1" t="s">
        <v>1106</v>
      </c>
    </row>
    <row r="20193" ht="15.75" customHeight="1">
      <c r="E20193" s="1" t="s">
        <v>1106</v>
      </c>
    </row>
    <row r="20194" ht="15.75" customHeight="1">
      <c r="E20194" s="1" t="s">
        <v>1106</v>
      </c>
    </row>
    <row r="20195" ht="15.75" customHeight="1">
      <c r="E20195" s="1" t="s">
        <v>1106</v>
      </c>
    </row>
    <row r="20196" ht="15.75" customHeight="1">
      <c r="E20196" s="1" t="s">
        <v>1106</v>
      </c>
    </row>
    <row r="20197" ht="15.75" customHeight="1">
      <c r="E20197" s="1" t="s">
        <v>1106</v>
      </c>
    </row>
    <row r="20198" ht="15.75" customHeight="1">
      <c r="E20198" s="1" t="s">
        <v>1106</v>
      </c>
    </row>
    <row r="20199" ht="15.75" customHeight="1">
      <c r="E20199" s="1" t="s">
        <v>1106</v>
      </c>
    </row>
    <row r="20200" ht="15.75" customHeight="1">
      <c r="E20200" s="1" t="s">
        <v>1106</v>
      </c>
    </row>
    <row r="20201" ht="15.75" customHeight="1">
      <c r="E20201" s="1" t="s">
        <v>1106</v>
      </c>
    </row>
    <row r="20202" ht="15.75" customHeight="1">
      <c r="E20202" s="1" t="s">
        <v>1106</v>
      </c>
    </row>
    <row r="20203" ht="15.75" customHeight="1">
      <c r="E20203" s="1" t="s">
        <v>1106</v>
      </c>
    </row>
    <row r="20204" ht="15.75" customHeight="1">
      <c r="E20204" s="1" t="s">
        <v>1106</v>
      </c>
    </row>
    <row r="20205" ht="15.75" customHeight="1">
      <c r="E20205" s="1" t="s">
        <v>1106</v>
      </c>
    </row>
    <row r="20206" ht="15.75" customHeight="1">
      <c r="E20206" s="1" t="s">
        <v>1106</v>
      </c>
    </row>
    <row r="20207" ht="15.75" customHeight="1">
      <c r="E20207" s="1" t="s">
        <v>1106</v>
      </c>
    </row>
    <row r="20208" ht="15.75" customHeight="1">
      <c r="E20208" s="1" t="s">
        <v>1106</v>
      </c>
    </row>
    <row r="20209" ht="15.75" customHeight="1">
      <c r="E20209" s="1" t="s">
        <v>1106</v>
      </c>
    </row>
    <row r="20210" ht="15.75" customHeight="1">
      <c r="E20210" s="1" t="s">
        <v>1106</v>
      </c>
    </row>
    <row r="20211" ht="15.75" customHeight="1">
      <c r="E20211" s="1" t="s">
        <v>1106</v>
      </c>
    </row>
    <row r="20212" ht="15.75" customHeight="1">
      <c r="E20212" s="1" t="s">
        <v>1106</v>
      </c>
    </row>
    <row r="20213" ht="15.75" customHeight="1">
      <c r="E20213" s="1" t="s">
        <v>1106</v>
      </c>
    </row>
    <row r="20214" ht="15.75" customHeight="1">
      <c r="E20214" s="1" t="s">
        <v>1106</v>
      </c>
    </row>
    <row r="20215" ht="15.75" customHeight="1">
      <c r="E20215" s="1" t="s">
        <v>1106</v>
      </c>
    </row>
    <row r="20216" ht="15.75" customHeight="1">
      <c r="E20216" s="1" t="s">
        <v>1106</v>
      </c>
    </row>
    <row r="20217" ht="15.75" customHeight="1">
      <c r="E20217" s="1" t="s">
        <v>1106</v>
      </c>
    </row>
    <row r="20218" ht="15.75" customHeight="1">
      <c r="E20218" s="1" t="s">
        <v>1106</v>
      </c>
    </row>
    <row r="20219" ht="15.75" customHeight="1">
      <c r="E20219" s="1" t="s">
        <v>1106</v>
      </c>
    </row>
    <row r="20220" ht="15.75" customHeight="1">
      <c r="E20220" s="1" t="s">
        <v>1106</v>
      </c>
    </row>
    <row r="20221" ht="15.75" customHeight="1">
      <c r="E20221" s="1" t="s">
        <v>1106</v>
      </c>
    </row>
    <row r="20222" ht="15.75" customHeight="1">
      <c r="E20222" s="1" t="s">
        <v>1106</v>
      </c>
    </row>
    <row r="20223" ht="15.75" customHeight="1">
      <c r="E20223" s="1" t="s">
        <v>1106</v>
      </c>
    </row>
    <row r="20224" ht="15.75" customHeight="1">
      <c r="E20224" s="1" t="s">
        <v>1106</v>
      </c>
    </row>
    <row r="20225" ht="15.75" customHeight="1">
      <c r="E20225" s="1" t="s">
        <v>1106</v>
      </c>
    </row>
    <row r="20226" ht="15.75" customHeight="1">
      <c r="E20226" s="1" t="s">
        <v>1106</v>
      </c>
    </row>
    <row r="20227" ht="15.75" customHeight="1">
      <c r="E20227" s="1" t="s">
        <v>1106</v>
      </c>
    </row>
    <row r="20228" ht="15.75" customHeight="1">
      <c r="E20228" s="1" t="s">
        <v>1106</v>
      </c>
    </row>
    <row r="20229" ht="15.75" customHeight="1">
      <c r="E20229" s="1" t="s">
        <v>1106</v>
      </c>
    </row>
    <row r="20230" ht="15.75" customHeight="1">
      <c r="E20230" s="1" t="s">
        <v>1106</v>
      </c>
    </row>
    <row r="20231" ht="15.75" customHeight="1">
      <c r="E20231" s="1" t="s">
        <v>1106</v>
      </c>
    </row>
    <row r="20232" ht="15.75" customHeight="1">
      <c r="E20232" s="1" t="s">
        <v>1106</v>
      </c>
    </row>
    <row r="20233" ht="15.75" customHeight="1">
      <c r="E20233" s="1" t="s">
        <v>1106</v>
      </c>
    </row>
    <row r="20234" ht="15.75" customHeight="1">
      <c r="E20234" s="1" t="s">
        <v>1106</v>
      </c>
    </row>
    <row r="20235" ht="15.75" customHeight="1">
      <c r="E20235" s="1" t="s">
        <v>1106</v>
      </c>
    </row>
    <row r="20236" ht="15.75" customHeight="1">
      <c r="E20236" s="1" t="s">
        <v>1106</v>
      </c>
    </row>
    <row r="20237" ht="15.75" customHeight="1">
      <c r="E20237" s="1" t="s">
        <v>1106</v>
      </c>
    </row>
    <row r="20238" ht="15.75" customHeight="1">
      <c r="E20238" s="1" t="s">
        <v>1106</v>
      </c>
    </row>
    <row r="20239" ht="15.75" customHeight="1">
      <c r="E20239" s="1" t="s">
        <v>1106</v>
      </c>
    </row>
    <row r="20240" ht="15.75" customHeight="1">
      <c r="E20240" s="1" t="s">
        <v>1106</v>
      </c>
    </row>
    <row r="20241" ht="15.75" customHeight="1">
      <c r="E20241" s="1" t="s">
        <v>1106</v>
      </c>
    </row>
    <row r="20242" ht="15.75" customHeight="1">
      <c r="E20242" s="1" t="s">
        <v>1106</v>
      </c>
    </row>
    <row r="20243" ht="15.75" customHeight="1">
      <c r="E20243" s="1" t="s">
        <v>1106</v>
      </c>
    </row>
    <row r="20244" ht="15.75" customHeight="1">
      <c r="E20244" s="1" t="s">
        <v>1106</v>
      </c>
    </row>
    <row r="20245" ht="15.75" customHeight="1">
      <c r="E20245" s="1" t="s">
        <v>1106</v>
      </c>
    </row>
    <row r="20246" ht="15.75" customHeight="1">
      <c r="E20246" s="1" t="s">
        <v>1106</v>
      </c>
    </row>
    <row r="20247" ht="15.75" customHeight="1">
      <c r="E20247" s="1" t="s">
        <v>1106</v>
      </c>
    </row>
    <row r="20248" ht="15.75" customHeight="1">
      <c r="E20248" s="1" t="s">
        <v>1106</v>
      </c>
    </row>
    <row r="20249" ht="15.75" customHeight="1">
      <c r="E20249" s="1" t="s">
        <v>1106</v>
      </c>
    </row>
    <row r="20250" ht="15.75" customHeight="1">
      <c r="E20250" s="1" t="s">
        <v>1106</v>
      </c>
    </row>
    <row r="20251" ht="15.75" customHeight="1">
      <c r="E20251" s="1" t="s">
        <v>1106</v>
      </c>
    </row>
    <row r="20252" ht="15.75" customHeight="1">
      <c r="E20252" s="1" t="s">
        <v>1106</v>
      </c>
    </row>
    <row r="20253" ht="15.75" customHeight="1">
      <c r="E20253" s="1" t="s">
        <v>1106</v>
      </c>
    </row>
    <row r="20254" ht="15.75" customHeight="1">
      <c r="E20254" s="1" t="s">
        <v>1106</v>
      </c>
    </row>
    <row r="20255" ht="15.75" customHeight="1">
      <c r="E20255" s="1" t="s">
        <v>1106</v>
      </c>
    </row>
    <row r="20256" ht="15.75" customHeight="1">
      <c r="E20256" s="1" t="s">
        <v>1106</v>
      </c>
    </row>
    <row r="20257" ht="15.75" customHeight="1">
      <c r="E20257" s="1" t="s">
        <v>1106</v>
      </c>
    </row>
    <row r="20258" ht="15.75" customHeight="1">
      <c r="E20258" s="1" t="s">
        <v>1106</v>
      </c>
    </row>
    <row r="20259" ht="15.75" customHeight="1">
      <c r="E20259" s="1" t="s">
        <v>1106</v>
      </c>
    </row>
    <row r="20260" ht="15.75" customHeight="1">
      <c r="E20260" s="1" t="s">
        <v>1106</v>
      </c>
    </row>
    <row r="20261" ht="15.75" customHeight="1">
      <c r="E20261" s="1" t="s">
        <v>1106</v>
      </c>
    </row>
    <row r="20262" ht="15.75" customHeight="1">
      <c r="E20262" s="1" t="s">
        <v>1106</v>
      </c>
    </row>
    <row r="20263" ht="15.75" customHeight="1">
      <c r="E20263" s="1" t="s">
        <v>1106</v>
      </c>
    </row>
    <row r="20264" ht="15.75" customHeight="1">
      <c r="E20264" s="1" t="s">
        <v>1106</v>
      </c>
    </row>
    <row r="20265" ht="15.75" customHeight="1">
      <c r="E20265" s="1" t="s">
        <v>1106</v>
      </c>
    </row>
    <row r="20266" ht="15.75" customHeight="1">
      <c r="E20266" s="1" t="s">
        <v>1106</v>
      </c>
    </row>
    <row r="20267" ht="15.75" customHeight="1">
      <c r="E20267" s="1" t="s">
        <v>1106</v>
      </c>
    </row>
    <row r="20268" ht="15.75" customHeight="1">
      <c r="E20268" s="1" t="s">
        <v>1106</v>
      </c>
    </row>
    <row r="20269" ht="15.75" customHeight="1">
      <c r="E20269" s="1" t="s">
        <v>1106</v>
      </c>
    </row>
    <row r="20270" ht="15.75" customHeight="1">
      <c r="E20270" s="1" t="s">
        <v>1106</v>
      </c>
    </row>
    <row r="20271" ht="15.75" customHeight="1">
      <c r="E20271" s="1" t="s">
        <v>1106</v>
      </c>
    </row>
    <row r="20272" ht="15.75" customHeight="1">
      <c r="E20272" s="1" t="s">
        <v>1106</v>
      </c>
    </row>
    <row r="20273" ht="15.75" customHeight="1">
      <c r="E20273" s="1" t="s">
        <v>1106</v>
      </c>
    </row>
    <row r="20274" ht="15.75" customHeight="1">
      <c r="E20274" s="1" t="s">
        <v>1106</v>
      </c>
    </row>
    <row r="20275" ht="15.75" customHeight="1">
      <c r="E20275" s="1" t="s">
        <v>1106</v>
      </c>
    </row>
    <row r="20276" ht="15.75" customHeight="1">
      <c r="E20276" s="1" t="s">
        <v>1106</v>
      </c>
    </row>
    <row r="20277" ht="15.75" customHeight="1">
      <c r="E20277" s="1" t="s">
        <v>1106</v>
      </c>
    </row>
    <row r="20278" ht="15.75" customHeight="1">
      <c r="E20278" s="1" t="s">
        <v>1106</v>
      </c>
    </row>
    <row r="20279" ht="15.75" customHeight="1">
      <c r="E20279" s="1" t="s">
        <v>1106</v>
      </c>
    </row>
    <row r="20280" ht="15.75" customHeight="1">
      <c r="E20280" s="1" t="s">
        <v>1106</v>
      </c>
    </row>
    <row r="20281" ht="15.75" customHeight="1">
      <c r="E20281" s="1" t="s">
        <v>1106</v>
      </c>
    </row>
    <row r="20282" ht="15.75" customHeight="1">
      <c r="E20282" s="1" t="s">
        <v>1106</v>
      </c>
    </row>
    <row r="20283" ht="15.75" customHeight="1">
      <c r="E20283" s="1" t="s">
        <v>1106</v>
      </c>
    </row>
    <row r="20284" ht="15.75" customHeight="1">
      <c r="E20284" s="1" t="s">
        <v>1106</v>
      </c>
    </row>
    <row r="20285" ht="15.75" customHeight="1">
      <c r="E20285" s="1" t="s">
        <v>1106</v>
      </c>
    </row>
    <row r="20286" ht="15.75" customHeight="1">
      <c r="E20286" s="1" t="s">
        <v>1106</v>
      </c>
    </row>
    <row r="20287" ht="15.75" customHeight="1">
      <c r="E20287" s="1" t="s">
        <v>1106</v>
      </c>
    </row>
    <row r="20288" ht="15.75" customHeight="1">
      <c r="E20288" s="1" t="s">
        <v>1106</v>
      </c>
    </row>
    <row r="20289" ht="15.75" customHeight="1">
      <c r="E20289" s="1" t="s">
        <v>1106</v>
      </c>
    </row>
    <row r="20290" ht="15.75" customHeight="1">
      <c r="E20290" s="1" t="s">
        <v>1106</v>
      </c>
    </row>
    <row r="20291" ht="15.75" customHeight="1">
      <c r="E20291" s="1" t="s">
        <v>1106</v>
      </c>
    </row>
    <row r="20292" ht="15.75" customHeight="1">
      <c r="E20292" s="1" t="s">
        <v>1106</v>
      </c>
    </row>
    <row r="20293" ht="15.75" customHeight="1">
      <c r="E20293" s="1" t="s">
        <v>1106</v>
      </c>
    </row>
    <row r="20294" ht="15.75" customHeight="1">
      <c r="E20294" s="1" t="s">
        <v>1106</v>
      </c>
    </row>
    <row r="20295" ht="15.75" customHeight="1">
      <c r="E20295" s="1" t="s">
        <v>1106</v>
      </c>
    </row>
    <row r="20296" ht="15.75" customHeight="1">
      <c r="E20296" s="1" t="s">
        <v>1106</v>
      </c>
    </row>
    <row r="20297" ht="15.75" customHeight="1">
      <c r="E20297" s="1" t="s">
        <v>1106</v>
      </c>
    </row>
    <row r="20298" ht="15.75" customHeight="1">
      <c r="E20298" s="1" t="s">
        <v>1106</v>
      </c>
    </row>
    <row r="20299" ht="15.75" customHeight="1">
      <c r="E20299" s="1" t="s">
        <v>1106</v>
      </c>
    </row>
    <row r="20300" ht="15.75" customHeight="1">
      <c r="E20300" s="1" t="s">
        <v>1106</v>
      </c>
    </row>
    <row r="20301" ht="15.75" customHeight="1">
      <c r="E20301" s="1" t="s">
        <v>1106</v>
      </c>
    </row>
    <row r="20302" ht="15.75" customHeight="1">
      <c r="E20302" s="1" t="s">
        <v>1106</v>
      </c>
    </row>
    <row r="20303" ht="15.75" customHeight="1">
      <c r="E20303" s="1" t="s">
        <v>1106</v>
      </c>
    </row>
    <row r="20304" ht="15.75" customHeight="1">
      <c r="E20304" s="1" t="s">
        <v>1106</v>
      </c>
    </row>
    <row r="20305" ht="15.75" customHeight="1">
      <c r="E20305" s="1" t="s">
        <v>1106</v>
      </c>
    </row>
    <row r="20306" ht="15.75" customHeight="1">
      <c r="E20306" s="1" t="s">
        <v>1106</v>
      </c>
    </row>
    <row r="20307" ht="15.75" customHeight="1">
      <c r="E20307" s="1" t="s">
        <v>1106</v>
      </c>
    </row>
    <row r="20308" ht="15.75" customHeight="1">
      <c r="E20308" s="1" t="s">
        <v>1106</v>
      </c>
    </row>
    <row r="20309" ht="15.75" customHeight="1">
      <c r="E20309" s="1" t="s">
        <v>1106</v>
      </c>
    </row>
    <row r="20310" ht="15.75" customHeight="1">
      <c r="E20310" s="1" t="s">
        <v>1106</v>
      </c>
    </row>
    <row r="20311" ht="15.75" customHeight="1">
      <c r="E20311" s="1" t="s">
        <v>1106</v>
      </c>
    </row>
    <row r="20312" ht="15.75" customHeight="1">
      <c r="E20312" s="1" t="s">
        <v>1106</v>
      </c>
    </row>
    <row r="20313" ht="15.75" customHeight="1">
      <c r="E20313" s="1" t="s">
        <v>1106</v>
      </c>
    </row>
    <row r="20314" ht="15.75" customHeight="1">
      <c r="E20314" s="1" t="s">
        <v>1106</v>
      </c>
    </row>
    <row r="20315" ht="15.75" customHeight="1">
      <c r="E20315" s="1" t="s">
        <v>1106</v>
      </c>
    </row>
    <row r="20316" ht="15.75" customHeight="1">
      <c r="E20316" s="1" t="s">
        <v>1106</v>
      </c>
    </row>
    <row r="20317" ht="15.75" customHeight="1">
      <c r="E20317" s="1" t="s">
        <v>1106</v>
      </c>
    </row>
    <row r="20318" ht="15.75" customHeight="1">
      <c r="E20318" s="1" t="s">
        <v>1106</v>
      </c>
    </row>
    <row r="20319" ht="15.75" customHeight="1">
      <c r="E20319" s="1" t="s">
        <v>1106</v>
      </c>
    </row>
    <row r="20320" ht="15.75" customHeight="1">
      <c r="E20320" s="1" t="s">
        <v>1106</v>
      </c>
    </row>
    <row r="20321" ht="15.75" customHeight="1">
      <c r="E20321" s="1" t="s">
        <v>1106</v>
      </c>
    </row>
    <row r="20322" ht="15.75" customHeight="1">
      <c r="E20322" s="1" t="s">
        <v>1106</v>
      </c>
    </row>
    <row r="20323" ht="15.75" customHeight="1">
      <c r="E20323" s="1" t="s">
        <v>1106</v>
      </c>
    </row>
    <row r="20324" ht="15.75" customHeight="1">
      <c r="E20324" s="1" t="s">
        <v>1106</v>
      </c>
    </row>
    <row r="20325" ht="15.75" customHeight="1">
      <c r="E20325" s="1" t="s">
        <v>1106</v>
      </c>
    </row>
    <row r="20326" ht="15.75" customHeight="1">
      <c r="E20326" s="1" t="s">
        <v>1106</v>
      </c>
    </row>
    <row r="20327" ht="15.75" customHeight="1">
      <c r="E20327" s="1" t="s">
        <v>1106</v>
      </c>
    </row>
    <row r="20328" ht="15.75" customHeight="1">
      <c r="E20328" s="1" t="s">
        <v>1106</v>
      </c>
    </row>
    <row r="20329" ht="15.75" customHeight="1">
      <c r="E20329" s="1" t="s">
        <v>1106</v>
      </c>
    </row>
    <row r="20330" ht="15.75" customHeight="1">
      <c r="E20330" s="1" t="s">
        <v>1106</v>
      </c>
    </row>
    <row r="20331" ht="15.75" customHeight="1">
      <c r="E20331" s="1" t="s">
        <v>1106</v>
      </c>
    </row>
    <row r="20332" ht="15.75" customHeight="1">
      <c r="E20332" s="1" t="s">
        <v>1106</v>
      </c>
    </row>
    <row r="20333" ht="15.75" customHeight="1">
      <c r="E20333" s="1" t="s">
        <v>1106</v>
      </c>
    </row>
    <row r="20334" ht="15.75" customHeight="1">
      <c r="E20334" s="1" t="s">
        <v>1106</v>
      </c>
    </row>
    <row r="20335" ht="15.75" customHeight="1">
      <c r="E20335" s="1" t="s">
        <v>1106</v>
      </c>
    </row>
    <row r="20336" ht="15.75" customHeight="1">
      <c r="E20336" s="1" t="s">
        <v>1106</v>
      </c>
    </row>
    <row r="20337" ht="15.75" customHeight="1">
      <c r="E20337" s="1" t="s">
        <v>1106</v>
      </c>
    </row>
    <row r="20338" ht="15.75" customHeight="1">
      <c r="E20338" s="1" t="s">
        <v>1106</v>
      </c>
    </row>
    <row r="20339" ht="15.75" customHeight="1">
      <c r="E20339" s="1" t="s">
        <v>1106</v>
      </c>
    </row>
    <row r="20340" ht="15.75" customHeight="1">
      <c r="E20340" s="1" t="s">
        <v>1106</v>
      </c>
    </row>
    <row r="20341" ht="15.75" customHeight="1">
      <c r="E20341" s="1" t="s">
        <v>1106</v>
      </c>
    </row>
    <row r="20342" ht="15.75" customHeight="1">
      <c r="E20342" s="1" t="s">
        <v>1106</v>
      </c>
    </row>
    <row r="20343" ht="15.75" customHeight="1">
      <c r="E20343" s="1" t="s">
        <v>1106</v>
      </c>
    </row>
    <row r="20344" ht="15.75" customHeight="1">
      <c r="E20344" s="1" t="s">
        <v>1106</v>
      </c>
    </row>
    <row r="20345" ht="15.75" customHeight="1">
      <c r="E20345" s="1" t="s">
        <v>1106</v>
      </c>
    </row>
    <row r="20346" ht="15.75" customHeight="1">
      <c r="E20346" s="1" t="s">
        <v>1106</v>
      </c>
    </row>
    <row r="20347" ht="15.75" customHeight="1">
      <c r="E20347" s="1" t="s">
        <v>1106</v>
      </c>
    </row>
    <row r="20348" ht="15.75" customHeight="1">
      <c r="E20348" s="1" t="s">
        <v>1106</v>
      </c>
    </row>
    <row r="20349" ht="15.75" customHeight="1">
      <c r="E20349" s="1" t="s">
        <v>1106</v>
      </c>
    </row>
    <row r="20350" ht="15.75" customHeight="1">
      <c r="E20350" s="1" t="s">
        <v>1106</v>
      </c>
    </row>
    <row r="20351" ht="15.75" customHeight="1">
      <c r="E20351" s="1" t="s">
        <v>1106</v>
      </c>
    </row>
    <row r="20352" ht="15.75" customHeight="1">
      <c r="E20352" s="1" t="s">
        <v>1106</v>
      </c>
    </row>
    <row r="20353" ht="15.75" customHeight="1">
      <c r="E20353" s="1" t="s">
        <v>1106</v>
      </c>
    </row>
    <row r="20354" ht="15.75" customHeight="1">
      <c r="E20354" s="1" t="s">
        <v>1106</v>
      </c>
    </row>
    <row r="20355" ht="15.75" customHeight="1">
      <c r="E20355" s="1" t="s">
        <v>1106</v>
      </c>
    </row>
    <row r="20356" ht="15.75" customHeight="1">
      <c r="E20356" s="1" t="s">
        <v>1106</v>
      </c>
    </row>
    <row r="20357" ht="15.75" customHeight="1">
      <c r="E20357" s="1" t="s">
        <v>1106</v>
      </c>
    </row>
    <row r="20358" ht="15.75" customHeight="1">
      <c r="E20358" s="1" t="s">
        <v>1106</v>
      </c>
    </row>
    <row r="20359" ht="15.75" customHeight="1">
      <c r="E20359" s="1" t="s">
        <v>1106</v>
      </c>
    </row>
    <row r="20360" ht="15.75" customHeight="1">
      <c r="E20360" s="1" t="s">
        <v>1106</v>
      </c>
    </row>
    <row r="20361" ht="15.75" customHeight="1">
      <c r="E20361" s="1" t="s">
        <v>1106</v>
      </c>
    </row>
    <row r="20362" ht="15.75" customHeight="1">
      <c r="E20362" s="1" t="s">
        <v>1106</v>
      </c>
    </row>
    <row r="20363" ht="15.75" customHeight="1">
      <c r="E20363" s="1" t="s">
        <v>1106</v>
      </c>
    </row>
    <row r="20364" ht="15.75" customHeight="1">
      <c r="E20364" s="1" t="s">
        <v>1106</v>
      </c>
    </row>
    <row r="20365" ht="15.75" customHeight="1">
      <c r="E20365" s="1" t="s">
        <v>1106</v>
      </c>
    </row>
    <row r="20366" ht="15.75" customHeight="1">
      <c r="E20366" s="1" t="s">
        <v>1106</v>
      </c>
    </row>
    <row r="20367" ht="15.75" customHeight="1">
      <c r="E20367" s="1" t="s">
        <v>1106</v>
      </c>
    </row>
    <row r="20368" ht="15.75" customHeight="1">
      <c r="E20368" s="1" t="s">
        <v>1106</v>
      </c>
    </row>
    <row r="20369" ht="15.75" customHeight="1">
      <c r="E20369" s="1" t="s">
        <v>1106</v>
      </c>
    </row>
    <row r="20370" ht="15.75" customHeight="1">
      <c r="E20370" s="1" t="s">
        <v>1106</v>
      </c>
    </row>
    <row r="20371" ht="15.75" customHeight="1">
      <c r="E20371" s="1" t="s">
        <v>1106</v>
      </c>
    </row>
    <row r="20372" ht="15.75" customHeight="1">
      <c r="E20372" s="1" t="s">
        <v>1106</v>
      </c>
    </row>
    <row r="20373" ht="15.75" customHeight="1">
      <c r="E20373" s="1" t="s">
        <v>1106</v>
      </c>
    </row>
    <row r="20374" ht="15.75" customHeight="1">
      <c r="E20374" s="1" t="s">
        <v>1106</v>
      </c>
    </row>
    <row r="20375" ht="15.75" customHeight="1">
      <c r="E20375" s="1" t="s">
        <v>1106</v>
      </c>
    </row>
    <row r="20376" ht="15.75" customHeight="1">
      <c r="E20376" s="1" t="s">
        <v>1106</v>
      </c>
    </row>
    <row r="20377" ht="15.75" customHeight="1">
      <c r="E20377" s="1" t="s">
        <v>1106</v>
      </c>
    </row>
    <row r="20378" ht="15.75" customHeight="1">
      <c r="E20378" s="1" t="s">
        <v>1106</v>
      </c>
    </row>
    <row r="20379" ht="15.75" customHeight="1">
      <c r="E20379" s="1" t="s">
        <v>1106</v>
      </c>
    </row>
    <row r="20380" ht="15.75" customHeight="1">
      <c r="E20380" s="1" t="s">
        <v>1106</v>
      </c>
    </row>
    <row r="20381" ht="15.75" customHeight="1">
      <c r="E20381" s="1" t="s">
        <v>1106</v>
      </c>
    </row>
    <row r="20382" ht="15.75" customHeight="1">
      <c r="E20382" s="1" t="s">
        <v>1106</v>
      </c>
    </row>
    <row r="20383" ht="15.75" customHeight="1">
      <c r="E20383" s="1" t="s">
        <v>1106</v>
      </c>
    </row>
    <row r="20384" ht="15.75" customHeight="1">
      <c r="E20384" s="1" t="s">
        <v>1106</v>
      </c>
    </row>
    <row r="20385" ht="15.75" customHeight="1">
      <c r="E20385" s="1" t="s">
        <v>1106</v>
      </c>
    </row>
    <row r="20386" ht="15.75" customHeight="1">
      <c r="E20386" s="1" t="s">
        <v>1106</v>
      </c>
    </row>
    <row r="20387" ht="15.75" customHeight="1">
      <c r="E20387" s="1" t="s">
        <v>1106</v>
      </c>
    </row>
    <row r="20388" ht="15.75" customHeight="1">
      <c r="E20388" s="1" t="s">
        <v>1106</v>
      </c>
    </row>
    <row r="20389" ht="15.75" customHeight="1">
      <c r="E20389" s="1" t="s">
        <v>1106</v>
      </c>
    </row>
    <row r="20390" ht="15.75" customHeight="1">
      <c r="E20390" s="1" t="s">
        <v>1106</v>
      </c>
    </row>
    <row r="20391" ht="15.75" customHeight="1">
      <c r="E20391" s="1" t="s">
        <v>1106</v>
      </c>
    </row>
    <row r="20392" ht="15.75" customHeight="1">
      <c r="E20392" s="1" t="s">
        <v>1106</v>
      </c>
    </row>
    <row r="20393" ht="15.75" customHeight="1">
      <c r="E20393" s="1" t="s">
        <v>1106</v>
      </c>
    </row>
    <row r="20394" ht="15.75" customHeight="1">
      <c r="E20394" s="1" t="s">
        <v>1106</v>
      </c>
    </row>
    <row r="20395" ht="15.75" customHeight="1">
      <c r="E20395" s="1" t="s">
        <v>1106</v>
      </c>
    </row>
    <row r="20396" ht="15.75" customHeight="1">
      <c r="E20396" s="1" t="s">
        <v>1106</v>
      </c>
    </row>
    <row r="20397" ht="15.75" customHeight="1">
      <c r="E20397" s="1" t="s">
        <v>1106</v>
      </c>
    </row>
    <row r="20398" ht="15.75" customHeight="1">
      <c r="E20398" s="1" t="s">
        <v>1106</v>
      </c>
    </row>
    <row r="20399" ht="15.75" customHeight="1">
      <c r="E20399" s="1" t="s">
        <v>1106</v>
      </c>
    </row>
    <row r="20400" ht="15.75" customHeight="1">
      <c r="E20400" s="1" t="s">
        <v>1106</v>
      </c>
    </row>
    <row r="20401" ht="15.75" customHeight="1">
      <c r="E20401" s="1" t="s">
        <v>1106</v>
      </c>
    </row>
    <row r="20402" ht="15.75" customHeight="1">
      <c r="E20402" s="1" t="s">
        <v>1106</v>
      </c>
    </row>
    <row r="20403" ht="15.75" customHeight="1">
      <c r="E20403" s="1" t="s">
        <v>1106</v>
      </c>
    </row>
    <row r="20404" ht="15.75" customHeight="1">
      <c r="E20404" s="1" t="s">
        <v>1106</v>
      </c>
    </row>
    <row r="20405" ht="15.75" customHeight="1">
      <c r="E20405" s="1" t="s">
        <v>1106</v>
      </c>
    </row>
    <row r="20406" ht="15.75" customHeight="1">
      <c r="E20406" s="1" t="s">
        <v>1106</v>
      </c>
    </row>
    <row r="20407" ht="15.75" customHeight="1">
      <c r="E20407" s="1" t="s">
        <v>1106</v>
      </c>
    </row>
    <row r="20408" ht="15.75" customHeight="1">
      <c r="E20408" s="1" t="s">
        <v>1106</v>
      </c>
    </row>
    <row r="20409" ht="15.75" customHeight="1">
      <c r="E20409" s="1" t="s">
        <v>1106</v>
      </c>
    </row>
    <row r="20410" ht="15.75" customHeight="1">
      <c r="E20410" s="1" t="s">
        <v>1106</v>
      </c>
    </row>
    <row r="20411" ht="15.75" customHeight="1">
      <c r="E20411" s="1" t="s">
        <v>1106</v>
      </c>
    </row>
    <row r="20412" ht="15.75" customHeight="1">
      <c r="E20412" s="1" t="s">
        <v>1106</v>
      </c>
    </row>
    <row r="20413" ht="15.75" customHeight="1">
      <c r="E20413" s="1" t="s">
        <v>1106</v>
      </c>
    </row>
    <row r="20414" ht="15.75" customHeight="1">
      <c r="E20414" s="1" t="s">
        <v>1106</v>
      </c>
    </row>
    <row r="20415" ht="15.75" customHeight="1">
      <c r="E20415" s="1" t="s">
        <v>1106</v>
      </c>
    </row>
    <row r="20416" ht="15.75" customHeight="1">
      <c r="E20416" s="1" t="s">
        <v>1106</v>
      </c>
    </row>
    <row r="20417" ht="15.75" customHeight="1">
      <c r="E20417" s="1" t="s">
        <v>1106</v>
      </c>
    </row>
    <row r="20418" ht="15.75" customHeight="1">
      <c r="E20418" s="1" t="s">
        <v>1106</v>
      </c>
    </row>
    <row r="20419" ht="15.75" customHeight="1">
      <c r="E20419" s="1" t="s">
        <v>1106</v>
      </c>
    </row>
    <row r="20420" ht="15.75" customHeight="1">
      <c r="E20420" s="1" t="s">
        <v>1106</v>
      </c>
    </row>
    <row r="20421" ht="15.75" customHeight="1">
      <c r="E20421" s="1" t="s">
        <v>1106</v>
      </c>
    </row>
    <row r="20422" ht="15.75" customHeight="1">
      <c r="E20422" s="1" t="s">
        <v>1106</v>
      </c>
    </row>
    <row r="20423" ht="15.75" customHeight="1">
      <c r="E20423" s="1" t="s">
        <v>1106</v>
      </c>
    </row>
    <row r="20424" ht="15.75" customHeight="1">
      <c r="E20424" s="1" t="s">
        <v>1106</v>
      </c>
    </row>
    <row r="20425" ht="15.75" customHeight="1">
      <c r="E20425" s="1" t="s">
        <v>1106</v>
      </c>
    </row>
    <row r="20426" ht="15.75" customHeight="1">
      <c r="E20426" s="1" t="s">
        <v>1106</v>
      </c>
    </row>
    <row r="20427" ht="15.75" customHeight="1">
      <c r="E20427" s="1" t="s">
        <v>1106</v>
      </c>
    </row>
    <row r="20428" ht="15.75" customHeight="1">
      <c r="E20428" s="1" t="s">
        <v>1106</v>
      </c>
    </row>
    <row r="20429" ht="15.75" customHeight="1">
      <c r="E20429" s="1" t="s">
        <v>1106</v>
      </c>
    </row>
    <row r="20430" ht="15.75" customHeight="1">
      <c r="E20430" s="1" t="s">
        <v>1106</v>
      </c>
    </row>
    <row r="20431" ht="15.75" customHeight="1">
      <c r="E20431" s="1" t="s">
        <v>1106</v>
      </c>
    </row>
    <row r="20432" ht="15.75" customHeight="1">
      <c r="E20432" s="1" t="s">
        <v>1106</v>
      </c>
    </row>
    <row r="20433" ht="15.75" customHeight="1">
      <c r="E20433" s="1" t="s">
        <v>1106</v>
      </c>
    </row>
    <row r="20434" ht="15.75" customHeight="1">
      <c r="E20434" s="1" t="s">
        <v>1106</v>
      </c>
    </row>
    <row r="20435" ht="15.75" customHeight="1">
      <c r="E20435" s="1" t="s">
        <v>1106</v>
      </c>
    </row>
    <row r="20436" ht="15.75" customHeight="1">
      <c r="E20436" s="1" t="s">
        <v>1106</v>
      </c>
    </row>
    <row r="20437" ht="15.75" customHeight="1">
      <c r="E20437" s="1" t="s">
        <v>1106</v>
      </c>
    </row>
    <row r="20438" ht="15.75" customHeight="1">
      <c r="E20438" s="1" t="s">
        <v>1106</v>
      </c>
    </row>
    <row r="20439" ht="15.75" customHeight="1">
      <c r="E20439" s="1" t="s">
        <v>1106</v>
      </c>
    </row>
    <row r="20440" ht="15.75" customHeight="1">
      <c r="E20440" s="1" t="s">
        <v>1106</v>
      </c>
    </row>
    <row r="20441" ht="15.75" customHeight="1">
      <c r="E20441" s="1" t="s">
        <v>1106</v>
      </c>
    </row>
    <row r="20442" ht="15.75" customHeight="1">
      <c r="E20442" s="1" t="s">
        <v>1106</v>
      </c>
    </row>
    <row r="20443" ht="15.75" customHeight="1">
      <c r="E20443" s="1" t="s">
        <v>1106</v>
      </c>
    </row>
    <row r="20444" ht="15.75" customHeight="1">
      <c r="E20444" s="1" t="s">
        <v>1106</v>
      </c>
    </row>
    <row r="20445" ht="15.75" customHeight="1">
      <c r="E20445" s="1" t="s">
        <v>1106</v>
      </c>
    </row>
    <row r="20446" ht="15.75" customHeight="1">
      <c r="E20446" s="1" t="s">
        <v>1106</v>
      </c>
    </row>
    <row r="20447" ht="15.75" customHeight="1">
      <c r="E20447" s="1" t="s">
        <v>1106</v>
      </c>
    </row>
    <row r="20448" ht="15.75" customHeight="1">
      <c r="E20448" s="1" t="s">
        <v>1106</v>
      </c>
    </row>
    <row r="20449" ht="15.75" customHeight="1">
      <c r="E20449" s="1" t="s">
        <v>1106</v>
      </c>
    </row>
    <row r="20450" ht="15.75" customHeight="1">
      <c r="E20450" s="1" t="s">
        <v>1106</v>
      </c>
    </row>
    <row r="20451" ht="15.75" customHeight="1">
      <c r="E20451" s="1" t="s">
        <v>1106</v>
      </c>
    </row>
    <row r="20452" ht="15.75" customHeight="1">
      <c r="E20452" s="1" t="s">
        <v>1106</v>
      </c>
    </row>
    <row r="20453" ht="15.75" customHeight="1">
      <c r="E20453" s="1" t="s">
        <v>1106</v>
      </c>
    </row>
    <row r="20454" ht="15.75" customHeight="1">
      <c r="E20454" s="1" t="s">
        <v>1106</v>
      </c>
    </row>
    <row r="20455" ht="15.75" customHeight="1">
      <c r="E20455" s="1" t="s">
        <v>1106</v>
      </c>
    </row>
    <row r="20456" ht="15.75" customHeight="1">
      <c r="E20456" s="1" t="s">
        <v>1106</v>
      </c>
    </row>
    <row r="20457" ht="15.75" customHeight="1">
      <c r="E20457" s="1" t="s">
        <v>1106</v>
      </c>
    </row>
    <row r="20458" ht="15.75" customHeight="1">
      <c r="E20458" s="1" t="s">
        <v>1106</v>
      </c>
    </row>
    <row r="20459" ht="15.75" customHeight="1">
      <c r="E20459" s="1" t="s">
        <v>1106</v>
      </c>
    </row>
    <row r="20460" ht="15.75" customHeight="1">
      <c r="E20460" s="1" t="s">
        <v>1106</v>
      </c>
    </row>
    <row r="20461" ht="15.75" customHeight="1">
      <c r="E20461" s="1" t="s">
        <v>1106</v>
      </c>
    </row>
    <row r="20462" ht="15.75" customHeight="1">
      <c r="E20462" s="1" t="s">
        <v>1106</v>
      </c>
    </row>
    <row r="20463" ht="15.75" customHeight="1">
      <c r="E20463" s="1" t="s">
        <v>1106</v>
      </c>
    </row>
    <row r="20464" ht="15.75" customHeight="1">
      <c r="E20464" s="1" t="s">
        <v>1106</v>
      </c>
    </row>
    <row r="20465" ht="15.75" customHeight="1">
      <c r="E20465" s="1" t="s">
        <v>1106</v>
      </c>
    </row>
    <row r="20466" ht="15.75" customHeight="1">
      <c r="E20466" s="1" t="s">
        <v>1106</v>
      </c>
    </row>
    <row r="20467" ht="15.75" customHeight="1">
      <c r="E20467" s="1" t="s">
        <v>1106</v>
      </c>
    </row>
    <row r="20468" ht="15.75" customHeight="1">
      <c r="E20468" s="1" t="s">
        <v>1106</v>
      </c>
    </row>
    <row r="20469" ht="15.75" customHeight="1">
      <c r="E20469" s="1" t="s">
        <v>1106</v>
      </c>
    </row>
    <row r="20470" ht="15.75" customHeight="1">
      <c r="E20470" s="1" t="s">
        <v>1106</v>
      </c>
    </row>
    <row r="20471" ht="15.75" customHeight="1">
      <c r="E20471" s="1" t="s">
        <v>1106</v>
      </c>
    </row>
    <row r="20472" ht="15.75" customHeight="1">
      <c r="E20472" s="1" t="s">
        <v>1106</v>
      </c>
    </row>
    <row r="20473" ht="15.75" customHeight="1">
      <c r="E20473" s="1" t="s">
        <v>1106</v>
      </c>
    </row>
    <row r="20474" ht="15.75" customHeight="1">
      <c r="E20474" s="1" t="s">
        <v>1106</v>
      </c>
    </row>
    <row r="20475" ht="15.75" customHeight="1">
      <c r="E20475" s="1" t="s">
        <v>1106</v>
      </c>
    </row>
    <row r="20476" ht="15.75" customHeight="1">
      <c r="E20476" s="1" t="s">
        <v>1106</v>
      </c>
    </row>
    <row r="20477" ht="15.75" customHeight="1">
      <c r="E20477" s="1" t="s">
        <v>1106</v>
      </c>
    </row>
    <row r="20478" ht="15.75" customHeight="1">
      <c r="E20478" s="1" t="s">
        <v>1106</v>
      </c>
    </row>
    <row r="20479" ht="15.75" customHeight="1">
      <c r="E20479" s="1" t="s">
        <v>1106</v>
      </c>
    </row>
    <row r="20480" ht="15.75" customHeight="1">
      <c r="E20480" s="1" t="s">
        <v>1106</v>
      </c>
    </row>
    <row r="20481" ht="15.75" customHeight="1">
      <c r="E20481" s="1" t="s">
        <v>1106</v>
      </c>
    </row>
    <row r="20482" ht="15.75" customHeight="1">
      <c r="E20482" s="1" t="s">
        <v>1106</v>
      </c>
    </row>
    <row r="20483" ht="15.75" customHeight="1">
      <c r="E20483" s="1" t="s">
        <v>1106</v>
      </c>
    </row>
    <row r="20484" ht="15.75" customHeight="1">
      <c r="E20484" s="1" t="s">
        <v>1106</v>
      </c>
    </row>
    <row r="20485" ht="15.75" customHeight="1">
      <c r="E20485" s="1" t="s">
        <v>1106</v>
      </c>
    </row>
    <row r="20486" ht="15.75" customHeight="1">
      <c r="E20486" s="1" t="s">
        <v>1106</v>
      </c>
    </row>
    <row r="20487" ht="15.75" customHeight="1">
      <c r="E20487" s="1" t="s">
        <v>1106</v>
      </c>
    </row>
    <row r="20488" ht="15.75" customHeight="1">
      <c r="E20488" s="1" t="s">
        <v>1106</v>
      </c>
    </row>
    <row r="20489" ht="15.75" customHeight="1">
      <c r="E20489" s="1" t="s">
        <v>1106</v>
      </c>
    </row>
    <row r="20490" ht="15.75" customHeight="1">
      <c r="E20490" s="1" t="s">
        <v>1106</v>
      </c>
    </row>
    <row r="20491" ht="15.75" customHeight="1">
      <c r="E20491" s="1" t="s">
        <v>1106</v>
      </c>
    </row>
    <row r="20492" ht="15.75" customHeight="1">
      <c r="E20492" s="1" t="s">
        <v>1106</v>
      </c>
    </row>
    <row r="20493" ht="15.75" customHeight="1">
      <c r="E20493" s="1" t="s">
        <v>1106</v>
      </c>
    </row>
    <row r="20494" ht="15.75" customHeight="1">
      <c r="E20494" s="1" t="s">
        <v>1106</v>
      </c>
    </row>
    <row r="20495" ht="15.75" customHeight="1">
      <c r="E20495" s="1" t="s">
        <v>1106</v>
      </c>
    </row>
    <row r="20496" ht="15.75" customHeight="1">
      <c r="E20496" s="1" t="s">
        <v>1106</v>
      </c>
    </row>
    <row r="20497" ht="15.75" customHeight="1">
      <c r="E20497" s="1" t="s">
        <v>1106</v>
      </c>
    </row>
    <row r="20498" ht="15.75" customHeight="1">
      <c r="E20498" s="1" t="s">
        <v>1106</v>
      </c>
    </row>
    <row r="20499" ht="15.75" customHeight="1">
      <c r="E20499" s="1" t="s">
        <v>1106</v>
      </c>
    </row>
    <row r="20500" ht="15.75" customHeight="1">
      <c r="E20500" s="1" t="s">
        <v>1106</v>
      </c>
    </row>
    <row r="20501" ht="15.75" customHeight="1">
      <c r="E20501" s="1" t="s">
        <v>1106</v>
      </c>
    </row>
    <row r="20502" ht="15.75" customHeight="1">
      <c r="E20502" s="1" t="s">
        <v>1106</v>
      </c>
    </row>
    <row r="20503" ht="15.75" customHeight="1">
      <c r="E20503" s="1" t="s">
        <v>1106</v>
      </c>
    </row>
    <row r="20504" ht="15.75" customHeight="1">
      <c r="E20504" s="1" t="s">
        <v>1106</v>
      </c>
    </row>
    <row r="20505" ht="15.75" customHeight="1">
      <c r="E20505" s="1" t="s">
        <v>1106</v>
      </c>
    </row>
    <row r="20506" ht="15.75" customHeight="1">
      <c r="E20506" s="1" t="s">
        <v>1106</v>
      </c>
    </row>
    <row r="20507" ht="15.75" customHeight="1">
      <c r="E20507" s="1" t="s">
        <v>1106</v>
      </c>
    </row>
    <row r="20508" ht="15.75" customHeight="1">
      <c r="E20508" s="1" t="s">
        <v>1106</v>
      </c>
    </row>
    <row r="20509" ht="15.75" customHeight="1">
      <c r="E20509" s="1" t="s">
        <v>1106</v>
      </c>
    </row>
    <row r="20510" ht="15.75" customHeight="1">
      <c r="E20510" s="1" t="s">
        <v>1106</v>
      </c>
    </row>
    <row r="20511" ht="15.75" customHeight="1">
      <c r="E20511" s="1" t="s">
        <v>1106</v>
      </c>
    </row>
    <row r="20512" ht="15.75" customHeight="1">
      <c r="E20512" s="1" t="s">
        <v>1106</v>
      </c>
    </row>
    <row r="20513" ht="15.75" customHeight="1">
      <c r="E20513" s="1" t="s">
        <v>1106</v>
      </c>
    </row>
    <row r="20514" ht="15.75" customHeight="1">
      <c r="E20514" s="1" t="s">
        <v>1106</v>
      </c>
    </row>
    <row r="20515" ht="15.75" customHeight="1">
      <c r="E20515" s="1" t="s">
        <v>1106</v>
      </c>
    </row>
    <row r="20516" ht="15.75" customHeight="1">
      <c r="E20516" s="1" t="s">
        <v>1106</v>
      </c>
    </row>
    <row r="20517" ht="15.75" customHeight="1">
      <c r="E20517" s="1" t="s">
        <v>1106</v>
      </c>
    </row>
    <row r="20518" ht="15.75" customHeight="1">
      <c r="E20518" s="1" t="s">
        <v>1106</v>
      </c>
    </row>
    <row r="20519" ht="15.75" customHeight="1">
      <c r="E20519" s="1" t="s">
        <v>1106</v>
      </c>
    </row>
    <row r="20520" ht="15.75" customHeight="1">
      <c r="E20520" s="1" t="s">
        <v>1106</v>
      </c>
    </row>
    <row r="20521" ht="15.75" customHeight="1">
      <c r="E20521" s="1" t="s">
        <v>1106</v>
      </c>
    </row>
    <row r="20522" ht="15.75" customHeight="1">
      <c r="E20522" s="1" t="s">
        <v>1106</v>
      </c>
    </row>
    <row r="20523" ht="15.75" customHeight="1">
      <c r="E20523" s="1" t="s">
        <v>1106</v>
      </c>
    </row>
    <row r="20524" ht="15.75" customHeight="1">
      <c r="E20524" s="1" t="s">
        <v>1106</v>
      </c>
    </row>
    <row r="20525" ht="15.75" customHeight="1">
      <c r="E20525" s="1" t="s">
        <v>1106</v>
      </c>
    </row>
    <row r="20526" ht="15.75" customHeight="1">
      <c r="E20526" s="1" t="s">
        <v>1106</v>
      </c>
    </row>
    <row r="20527" ht="15.75" customHeight="1">
      <c r="E20527" s="1" t="s">
        <v>1106</v>
      </c>
    </row>
    <row r="20528" ht="15.75" customHeight="1">
      <c r="E20528" s="1" t="s">
        <v>1106</v>
      </c>
    </row>
    <row r="20529" ht="15.75" customHeight="1">
      <c r="E20529" s="1" t="s">
        <v>1106</v>
      </c>
    </row>
    <row r="20530" ht="15.75" customHeight="1">
      <c r="E20530" s="1" t="s">
        <v>1106</v>
      </c>
    </row>
    <row r="20531" ht="15.75" customHeight="1">
      <c r="E20531" s="1" t="s">
        <v>1106</v>
      </c>
    </row>
    <row r="20532" ht="15.75" customHeight="1">
      <c r="E20532" s="1" t="s">
        <v>1106</v>
      </c>
    </row>
    <row r="20533" ht="15.75" customHeight="1">
      <c r="E20533" s="1" t="s">
        <v>1106</v>
      </c>
    </row>
    <row r="20534" ht="15.75" customHeight="1">
      <c r="E20534" s="1" t="s">
        <v>1106</v>
      </c>
    </row>
    <row r="20535" ht="15.75" customHeight="1">
      <c r="E20535" s="1" t="s">
        <v>1106</v>
      </c>
    </row>
    <row r="20536" ht="15.75" customHeight="1">
      <c r="E20536" s="1" t="s">
        <v>1106</v>
      </c>
    </row>
    <row r="20537" ht="15.75" customHeight="1">
      <c r="E20537" s="1" t="s">
        <v>1106</v>
      </c>
    </row>
    <row r="20538" ht="15.75" customHeight="1">
      <c r="E20538" s="1" t="s">
        <v>1106</v>
      </c>
    </row>
    <row r="20539" ht="15.75" customHeight="1">
      <c r="E20539" s="1" t="s">
        <v>1106</v>
      </c>
    </row>
    <row r="20540" ht="15.75" customHeight="1">
      <c r="E20540" s="1" t="s">
        <v>1106</v>
      </c>
    </row>
    <row r="20541" ht="15.75" customHeight="1">
      <c r="E20541" s="1" t="s">
        <v>1106</v>
      </c>
    </row>
    <row r="20542" ht="15.75" customHeight="1">
      <c r="E20542" s="1" t="s">
        <v>1106</v>
      </c>
    </row>
    <row r="20543" ht="15.75" customHeight="1">
      <c r="E20543" s="1" t="s">
        <v>1106</v>
      </c>
    </row>
    <row r="20544" ht="15.75" customHeight="1">
      <c r="E20544" s="1" t="s">
        <v>1106</v>
      </c>
    </row>
    <row r="20545" ht="15.75" customHeight="1">
      <c r="E20545" s="1" t="s">
        <v>1106</v>
      </c>
    </row>
    <row r="20546" ht="15.75" customHeight="1">
      <c r="E20546" s="1" t="s">
        <v>1106</v>
      </c>
    </row>
    <row r="20547" ht="15.75" customHeight="1">
      <c r="E20547" s="1" t="s">
        <v>1106</v>
      </c>
    </row>
    <row r="20548" ht="15.75" customHeight="1">
      <c r="E20548" s="1" t="s">
        <v>1106</v>
      </c>
    </row>
    <row r="20549" ht="15.75" customHeight="1">
      <c r="E20549" s="1" t="s">
        <v>1106</v>
      </c>
    </row>
    <row r="20550" ht="15.75" customHeight="1">
      <c r="E20550" s="1" t="s">
        <v>1106</v>
      </c>
    </row>
    <row r="20551" ht="15.75" customHeight="1">
      <c r="E20551" s="1" t="s">
        <v>1106</v>
      </c>
    </row>
    <row r="20552" ht="15.75" customHeight="1">
      <c r="E20552" s="1" t="s">
        <v>1106</v>
      </c>
    </row>
    <row r="20553" ht="15.75" customHeight="1">
      <c r="E20553" s="1" t="s">
        <v>1106</v>
      </c>
    </row>
    <row r="20554" ht="15.75" customHeight="1">
      <c r="E20554" s="1" t="s">
        <v>1106</v>
      </c>
    </row>
    <row r="20555" ht="15.75" customHeight="1">
      <c r="E20555" s="1" t="s">
        <v>1106</v>
      </c>
    </row>
    <row r="20556" ht="15.75" customHeight="1">
      <c r="E20556" s="1" t="s">
        <v>1106</v>
      </c>
    </row>
    <row r="20557" ht="15.75" customHeight="1">
      <c r="E20557" s="1" t="s">
        <v>1106</v>
      </c>
    </row>
    <row r="20558" ht="15.75" customHeight="1">
      <c r="E20558" s="1" t="s">
        <v>1106</v>
      </c>
    </row>
    <row r="20559" ht="15.75" customHeight="1">
      <c r="E20559" s="1" t="s">
        <v>1106</v>
      </c>
    </row>
    <row r="20560" ht="15.75" customHeight="1">
      <c r="E20560" s="1" t="s">
        <v>1106</v>
      </c>
    </row>
    <row r="20561" ht="15.75" customHeight="1">
      <c r="E20561" s="1" t="s">
        <v>1106</v>
      </c>
    </row>
    <row r="20562" ht="15.75" customHeight="1">
      <c r="E20562" s="1" t="s">
        <v>1106</v>
      </c>
    </row>
    <row r="20563" ht="15.75" customHeight="1">
      <c r="E20563" s="1" t="s">
        <v>1106</v>
      </c>
    </row>
    <row r="20564" ht="15.75" customHeight="1">
      <c r="E20564" s="1" t="s">
        <v>1106</v>
      </c>
    </row>
    <row r="20565" ht="15.75" customHeight="1">
      <c r="E20565" s="1" t="s">
        <v>1106</v>
      </c>
    </row>
    <row r="20566" ht="15.75" customHeight="1">
      <c r="E20566" s="1" t="s">
        <v>1106</v>
      </c>
    </row>
    <row r="20567" ht="15.75" customHeight="1">
      <c r="E20567" s="1" t="s">
        <v>1106</v>
      </c>
    </row>
    <row r="20568" ht="15.75" customHeight="1">
      <c r="E20568" s="1" t="s">
        <v>1106</v>
      </c>
    </row>
    <row r="20569" ht="15.75" customHeight="1">
      <c r="E20569" s="1" t="s">
        <v>1106</v>
      </c>
    </row>
    <row r="20570" ht="15.75" customHeight="1">
      <c r="E20570" s="1" t="s">
        <v>1106</v>
      </c>
    </row>
    <row r="20571" ht="15.75" customHeight="1">
      <c r="E20571" s="1" t="s">
        <v>1106</v>
      </c>
    </row>
    <row r="20572" ht="15.75" customHeight="1">
      <c r="E20572" s="1" t="s">
        <v>1106</v>
      </c>
    </row>
    <row r="20573" ht="15.75" customHeight="1">
      <c r="E20573" s="1" t="s">
        <v>1106</v>
      </c>
    </row>
    <row r="20574" ht="15.75" customHeight="1">
      <c r="E20574" s="1" t="s">
        <v>1106</v>
      </c>
    </row>
    <row r="20575" ht="15.75" customHeight="1">
      <c r="E20575" s="1" t="s">
        <v>1106</v>
      </c>
    </row>
    <row r="20576" ht="15.75" customHeight="1">
      <c r="E20576" s="1" t="s">
        <v>1106</v>
      </c>
    </row>
    <row r="20577" ht="15.75" customHeight="1">
      <c r="E20577" s="1" t="s">
        <v>1106</v>
      </c>
    </row>
    <row r="20578" ht="15.75" customHeight="1">
      <c r="E20578" s="1" t="s">
        <v>1106</v>
      </c>
    </row>
    <row r="20579" ht="15.75" customHeight="1">
      <c r="E20579" s="1" t="s">
        <v>1106</v>
      </c>
    </row>
    <row r="20580" ht="15.75" customHeight="1">
      <c r="E20580" s="1" t="s">
        <v>1106</v>
      </c>
    </row>
    <row r="20581" ht="15.75" customHeight="1">
      <c r="E20581" s="1" t="s">
        <v>1106</v>
      </c>
    </row>
    <row r="20582" ht="15.75" customHeight="1">
      <c r="E20582" s="1" t="s">
        <v>1106</v>
      </c>
    </row>
    <row r="20583" ht="15.75" customHeight="1">
      <c r="E20583" s="1" t="s">
        <v>1106</v>
      </c>
    </row>
    <row r="20584" ht="15.75" customHeight="1">
      <c r="E20584" s="1" t="s">
        <v>1106</v>
      </c>
    </row>
    <row r="20585" ht="15.75" customHeight="1">
      <c r="E20585" s="1" t="s">
        <v>1106</v>
      </c>
    </row>
    <row r="20586" ht="15.75" customHeight="1">
      <c r="E20586" s="1" t="s">
        <v>1106</v>
      </c>
    </row>
    <row r="20587" ht="15.75" customHeight="1">
      <c r="E20587" s="1" t="s">
        <v>1106</v>
      </c>
    </row>
    <row r="20588" ht="15.75" customHeight="1">
      <c r="E20588" s="1" t="s">
        <v>1106</v>
      </c>
    </row>
    <row r="20589" ht="15.75" customHeight="1">
      <c r="E20589" s="1" t="s">
        <v>1106</v>
      </c>
    </row>
    <row r="20590" ht="15.75" customHeight="1">
      <c r="E20590" s="1" t="s">
        <v>1106</v>
      </c>
    </row>
    <row r="20591" ht="15.75" customHeight="1">
      <c r="E20591" s="1" t="s">
        <v>1106</v>
      </c>
    </row>
    <row r="20592" ht="15.75" customHeight="1">
      <c r="E20592" s="1" t="s">
        <v>1106</v>
      </c>
    </row>
    <row r="20593" ht="15.75" customHeight="1">
      <c r="E20593" s="1" t="s">
        <v>1106</v>
      </c>
    </row>
    <row r="20594" ht="15.75" customHeight="1">
      <c r="E20594" s="1" t="s">
        <v>1106</v>
      </c>
    </row>
    <row r="20595" ht="15.75" customHeight="1">
      <c r="E20595" s="1" t="s">
        <v>1106</v>
      </c>
    </row>
    <row r="20596" ht="15.75" customHeight="1">
      <c r="E20596" s="1" t="s">
        <v>1106</v>
      </c>
    </row>
    <row r="20597" ht="15.75" customHeight="1">
      <c r="E20597" s="1" t="s">
        <v>1106</v>
      </c>
    </row>
    <row r="20598" ht="15.75" customHeight="1">
      <c r="E20598" s="1" t="s">
        <v>1106</v>
      </c>
    </row>
    <row r="20599" ht="15.75" customHeight="1">
      <c r="E20599" s="1" t="s">
        <v>1106</v>
      </c>
    </row>
    <row r="20600" ht="15.75" customHeight="1">
      <c r="E20600" s="1" t="s">
        <v>1106</v>
      </c>
    </row>
    <row r="20601" ht="15.75" customHeight="1">
      <c r="E20601" s="1" t="s">
        <v>1106</v>
      </c>
    </row>
    <row r="20602" ht="15.75" customHeight="1">
      <c r="E20602" s="1" t="s">
        <v>1106</v>
      </c>
    </row>
    <row r="20603" ht="15.75" customHeight="1">
      <c r="E20603" s="1" t="s">
        <v>1106</v>
      </c>
    </row>
    <row r="20604" ht="15.75" customHeight="1">
      <c r="E20604" s="1" t="s">
        <v>1106</v>
      </c>
    </row>
    <row r="20605" ht="15.75" customHeight="1">
      <c r="E20605" s="1" t="s">
        <v>1106</v>
      </c>
    </row>
    <row r="20606" ht="15.75" customHeight="1">
      <c r="E20606" s="1" t="s">
        <v>1106</v>
      </c>
    </row>
    <row r="20607" ht="15.75" customHeight="1">
      <c r="E20607" s="1" t="s">
        <v>1106</v>
      </c>
    </row>
    <row r="20608" ht="15.75" customHeight="1">
      <c r="E20608" s="1" t="s">
        <v>1106</v>
      </c>
    </row>
    <row r="20609" ht="15.75" customHeight="1">
      <c r="E20609" s="1" t="s">
        <v>1106</v>
      </c>
    </row>
    <row r="20610" ht="15.75" customHeight="1">
      <c r="E20610" s="1" t="s">
        <v>1106</v>
      </c>
    </row>
    <row r="20611" ht="15.75" customHeight="1">
      <c r="E20611" s="1" t="s">
        <v>1106</v>
      </c>
    </row>
    <row r="20612" ht="15.75" customHeight="1">
      <c r="E20612" s="1" t="s">
        <v>1106</v>
      </c>
    </row>
    <row r="20613" ht="15.75" customHeight="1">
      <c r="E20613" s="1" t="s">
        <v>1106</v>
      </c>
    </row>
    <row r="20614" ht="15.75" customHeight="1">
      <c r="E20614" s="1" t="s">
        <v>1106</v>
      </c>
    </row>
    <row r="20615" ht="15.75" customHeight="1">
      <c r="E20615" s="1" t="s">
        <v>1106</v>
      </c>
    </row>
    <row r="20616" ht="15.75" customHeight="1">
      <c r="E20616" s="1" t="s">
        <v>1106</v>
      </c>
    </row>
    <row r="20617" ht="15.75" customHeight="1">
      <c r="E20617" s="1" t="s">
        <v>1106</v>
      </c>
    </row>
    <row r="20618" ht="15.75" customHeight="1">
      <c r="E20618" s="1" t="s">
        <v>1106</v>
      </c>
    </row>
    <row r="20619" ht="15.75" customHeight="1">
      <c r="E20619" s="1" t="s">
        <v>1106</v>
      </c>
    </row>
    <row r="20620" ht="15.75" customHeight="1">
      <c r="E20620" s="1" t="s">
        <v>1106</v>
      </c>
    </row>
    <row r="20621" ht="15.75" customHeight="1">
      <c r="E20621" s="1" t="s">
        <v>1106</v>
      </c>
    </row>
    <row r="20622" ht="15.75" customHeight="1">
      <c r="E20622" s="1" t="s">
        <v>1106</v>
      </c>
    </row>
    <row r="20623" ht="15.75" customHeight="1">
      <c r="E20623" s="1" t="s">
        <v>1106</v>
      </c>
    </row>
    <row r="20624" ht="15.75" customHeight="1">
      <c r="E20624" s="1" t="s">
        <v>1106</v>
      </c>
    </row>
    <row r="20625" ht="15.75" customHeight="1">
      <c r="E20625" s="1" t="s">
        <v>1106</v>
      </c>
    </row>
    <row r="20626" ht="15.75" customHeight="1">
      <c r="E20626" s="1" t="s">
        <v>1106</v>
      </c>
    </row>
    <row r="20627" ht="15.75" customHeight="1">
      <c r="E20627" s="1" t="s">
        <v>1106</v>
      </c>
    </row>
    <row r="20628" ht="15.75" customHeight="1">
      <c r="E20628" s="1" t="s">
        <v>1106</v>
      </c>
    </row>
    <row r="20629" ht="15.75" customHeight="1">
      <c r="E20629" s="1" t="s">
        <v>1106</v>
      </c>
    </row>
    <row r="20630" ht="15.75" customHeight="1">
      <c r="E20630" s="1" t="s">
        <v>1106</v>
      </c>
    </row>
    <row r="20631" ht="15.75" customHeight="1">
      <c r="E20631" s="1" t="s">
        <v>1106</v>
      </c>
    </row>
    <row r="20632" ht="15.75" customHeight="1">
      <c r="E20632" s="1" t="s">
        <v>1106</v>
      </c>
    </row>
    <row r="20633" ht="15.75" customHeight="1">
      <c r="E20633" s="1" t="s">
        <v>1106</v>
      </c>
    </row>
    <row r="20634" ht="15.75" customHeight="1">
      <c r="E20634" s="1" t="s">
        <v>1106</v>
      </c>
    </row>
    <row r="20635" ht="15.75" customHeight="1">
      <c r="E20635" s="1" t="s">
        <v>1106</v>
      </c>
    </row>
    <row r="20636" ht="15.75" customHeight="1">
      <c r="E20636" s="1" t="s">
        <v>1106</v>
      </c>
    </row>
    <row r="20637" ht="15.75" customHeight="1">
      <c r="E20637" s="1" t="s">
        <v>1106</v>
      </c>
    </row>
    <row r="20638" ht="15.75" customHeight="1">
      <c r="E20638" s="1" t="s">
        <v>1106</v>
      </c>
    </row>
    <row r="20639" ht="15.75" customHeight="1">
      <c r="E20639" s="1" t="s">
        <v>1106</v>
      </c>
    </row>
    <row r="20640" ht="15.75" customHeight="1">
      <c r="E20640" s="1" t="s">
        <v>1106</v>
      </c>
    </row>
    <row r="20641" ht="15.75" customHeight="1">
      <c r="E20641" s="1" t="s">
        <v>1106</v>
      </c>
    </row>
    <row r="20642" ht="15.75" customHeight="1">
      <c r="E20642" s="1" t="s">
        <v>1106</v>
      </c>
    </row>
    <row r="20643" ht="15.75" customHeight="1">
      <c r="E20643" s="1" t="s">
        <v>1106</v>
      </c>
    </row>
    <row r="20644" ht="15.75" customHeight="1">
      <c r="E20644" s="1" t="s">
        <v>1106</v>
      </c>
    </row>
    <row r="20645" ht="15.75" customHeight="1">
      <c r="E20645" s="1" t="s">
        <v>1106</v>
      </c>
    </row>
    <row r="20646" ht="15.75" customHeight="1">
      <c r="E20646" s="1" t="s">
        <v>1106</v>
      </c>
    </row>
    <row r="20647" ht="15.75" customHeight="1">
      <c r="E20647" s="1" t="s">
        <v>1106</v>
      </c>
    </row>
    <row r="20648" ht="15.75" customHeight="1">
      <c r="E20648" s="1" t="s">
        <v>1106</v>
      </c>
    </row>
    <row r="20649" ht="15.75" customHeight="1">
      <c r="E20649" s="1" t="s">
        <v>1106</v>
      </c>
    </row>
    <row r="20650" ht="15.75" customHeight="1">
      <c r="E20650" s="1" t="s">
        <v>1106</v>
      </c>
    </row>
    <row r="20651" ht="15.75" customHeight="1">
      <c r="E20651" s="1" t="s">
        <v>1106</v>
      </c>
    </row>
    <row r="20652" ht="15.75" customHeight="1">
      <c r="E20652" s="1" t="s">
        <v>1106</v>
      </c>
    </row>
    <row r="20653" ht="15.75" customHeight="1">
      <c r="E20653" s="1" t="s">
        <v>1106</v>
      </c>
    </row>
    <row r="20654" ht="15.75" customHeight="1">
      <c r="E20654" s="1" t="s">
        <v>1106</v>
      </c>
    </row>
    <row r="20655" ht="15.75" customHeight="1">
      <c r="E20655" s="1" t="s">
        <v>1106</v>
      </c>
    </row>
    <row r="20656" ht="15.75" customHeight="1">
      <c r="E20656" s="1" t="s">
        <v>1106</v>
      </c>
    </row>
    <row r="20657" ht="15.75" customHeight="1">
      <c r="E20657" s="1" t="s">
        <v>1106</v>
      </c>
    </row>
    <row r="20658" ht="15.75" customHeight="1">
      <c r="E20658" s="1" t="s">
        <v>1106</v>
      </c>
    </row>
    <row r="20659" ht="15.75" customHeight="1">
      <c r="E20659" s="1" t="s">
        <v>1106</v>
      </c>
    </row>
    <row r="20660" ht="15.75" customHeight="1">
      <c r="E20660" s="1" t="s">
        <v>1106</v>
      </c>
    </row>
    <row r="20661" ht="15.75" customHeight="1">
      <c r="E20661" s="1" t="s">
        <v>1106</v>
      </c>
    </row>
    <row r="20662" ht="15.75" customHeight="1">
      <c r="E20662" s="1" t="s">
        <v>1106</v>
      </c>
    </row>
    <row r="20663" ht="15.75" customHeight="1">
      <c r="E20663" s="1" t="s">
        <v>1106</v>
      </c>
    </row>
    <row r="20664" ht="15.75" customHeight="1">
      <c r="E20664" s="1" t="s">
        <v>1106</v>
      </c>
    </row>
    <row r="20665" ht="15.75" customHeight="1">
      <c r="E20665" s="1" t="s">
        <v>1106</v>
      </c>
    </row>
    <row r="20666" ht="15.75" customHeight="1">
      <c r="E20666" s="1" t="s">
        <v>1106</v>
      </c>
    </row>
    <row r="20667" ht="15.75" customHeight="1">
      <c r="E20667" s="1" t="s">
        <v>1106</v>
      </c>
    </row>
    <row r="20668" ht="15.75" customHeight="1">
      <c r="E20668" s="1" t="s">
        <v>1106</v>
      </c>
    </row>
    <row r="20669" ht="15.75" customHeight="1">
      <c r="E20669" s="1" t="s">
        <v>1106</v>
      </c>
    </row>
    <row r="20670" ht="15.75" customHeight="1">
      <c r="E20670" s="1" t="s">
        <v>1106</v>
      </c>
    </row>
    <row r="20671" ht="15.75" customHeight="1">
      <c r="E20671" s="1" t="s">
        <v>1106</v>
      </c>
    </row>
    <row r="20672" ht="15.75" customHeight="1">
      <c r="E20672" s="1" t="s">
        <v>1106</v>
      </c>
    </row>
    <row r="20673" ht="15.75" customHeight="1">
      <c r="E20673" s="1" t="s">
        <v>1106</v>
      </c>
    </row>
    <row r="20674" ht="15.75" customHeight="1">
      <c r="E20674" s="1" t="s">
        <v>1106</v>
      </c>
    </row>
    <row r="20675" ht="15.75" customHeight="1">
      <c r="E20675" s="1" t="s">
        <v>1106</v>
      </c>
    </row>
    <row r="20676" ht="15.75" customHeight="1">
      <c r="E20676" s="1" t="s">
        <v>1106</v>
      </c>
    </row>
    <row r="20677" ht="15.75" customHeight="1">
      <c r="E20677" s="1" t="s">
        <v>1106</v>
      </c>
    </row>
    <row r="20678" ht="15.75" customHeight="1">
      <c r="E20678" s="1" t="s">
        <v>1106</v>
      </c>
    </row>
    <row r="20679" ht="15.75" customHeight="1">
      <c r="E20679" s="1" t="s">
        <v>1106</v>
      </c>
    </row>
    <row r="20680" ht="15.75" customHeight="1">
      <c r="E20680" s="1" t="s">
        <v>1106</v>
      </c>
    </row>
    <row r="20681" ht="15.75" customHeight="1">
      <c r="E20681" s="1" t="s">
        <v>1106</v>
      </c>
    </row>
    <row r="20682" ht="15.75" customHeight="1">
      <c r="E20682" s="1" t="s">
        <v>1106</v>
      </c>
    </row>
    <row r="20683" ht="15.75" customHeight="1">
      <c r="E20683" s="1" t="s">
        <v>1106</v>
      </c>
    </row>
    <row r="20684" ht="15.75" customHeight="1">
      <c r="E20684" s="1" t="s">
        <v>1106</v>
      </c>
    </row>
    <row r="20685" ht="15.75" customHeight="1">
      <c r="E20685" s="1" t="s">
        <v>1106</v>
      </c>
    </row>
    <row r="20686" ht="15.75" customHeight="1">
      <c r="E20686" s="1" t="s">
        <v>1106</v>
      </c>
    </row>
    <row r="20687" ht="15.75" customHeight="1">
      <c r="E20687" s="1" t="s">
        <v>1106</v>
      </c>
    </row>
    <row r="20688" ht="15.75" customHeight="1">
      <c r="E20688" s="1" t="s">
        <v>1106</v>
      </c>
    </row>
    <row r="20689" ht="15.75" customHeight="1">
      <c r="E20689" s="1" t="s">
        <v>1106</v>
      </c>
    </row>
    <row r="20690" ht="15.75" customHeight="1">
      <c r="E20690" s="1" t="s">
        <v>1106</v>
      </c>
    </row>
    <row r="20691" ht="15.75" customHeight="1">
      <c r="E20691" s="1" t="s">
        <v>1106</v>
      </c>
    </row>
    <row r="20692" ht="15.75" customHeight="1">
      <c r="E20692" s="1" t="s">
        <v>1106</v>
      </c>
    </row>
    <row r="20693" ht="15.75" customHeight="1">
      <c r="E20693" s="1" t="s">
        <v>1106</v>
      </c>
    </row>
    <row r="20694" ht="15.75" customHeight="1">
      <c r="E20694" s="1" t="s">
        <v>1106</v>
      </c>
    </row>
    <row r="20695" ht="15.75" customHeight="1">
      <c r="E20695" s="1" t="s">
        <v>1106</v>
      </c>
    </row>
    <row r="20696" ht="15.75" customHeight="1">
      <c r="E20696" s="1" t="s">
        <v>1106</v>
      </c>
    </row>
    <row r="20697" ht="15.75" customHeight="1">
      <c r="E20697" s="1" t="s">
        <v>1106</v>
      </c>
    </row>
    <row r="20698" ht="15.75" customHeight="1">
      <c r="E20698" s="1" t="s">
        <v>1106</v>
      </c>
    </row>
    <row r="20699" ht="15.75" customHeight="1">
      <c r="E20699" s="1" t="s">
        <v>1106</v>
      </c>
    </row>
    <row r="20700" ht="15.75" customHeight="1">
      <c r="E20700" s="1" t="s">
        <v>1106</v>
      </c>
    </row>
    <row r="20701" ht="15.75" customHeight="1">
      <c r="E20701" s="1" t="s">
        <v>1106</v>
      </c>
    </row>
    <row r="20702" ht="15.75" customHeight="1">
      <c r="E20702" s="1" t="s">
        <v>1106</v>
      </c>
    </row>
    <row r="20703" ht="15.75" customHeight="1">
      <c r="E20703" s="1" t="s">
        <v>1106</v>
      </c>
    </row>
    <row r="20704" ht="15.75" customHeight="1">
      <c r="E20704" s="1" t="s">
        <v>1106</v>
      </c>
    </row>
    <row r="20705" ht="15.75" customHeight="1">
      <c r="E20705" s="1" t="s">
        <v>1106</v>
      </c>
    </row>
    <row r="20706" ht="15.75" customHeight="1">
      <c r="E20706" s="1" t="s">
        <v>1106</v>
      </c>
    </row>
    <row r="20707" ht="15.75" customHeight="1">
      <c r="E20707" s="1" t="s">
        <v>1106</v>
      </c>
    </row>
    <row r="20708" ht="15.75" customHeight="1">
      <c r="E20708" s="1" t="s">
        <v>1106</v>
      </c>
    </row>
    <row r="20709" ht="15.75" customHeight="1">
      <c r="E20709" s="1" t="s">
        <v>1106</v>
      </c>
    </row>
    <row r="20710" ht="15.75" customHeight="1">
      <c r="E20710" s="1" t="s">
        <v>1106</v>
      </c>
    </row>
    <row r="20711" ht="15.75" customHeight="1">
      <c r="E20711" s="1" t="s">
        <v>1106</v>
      </c>
    </row>
    <row r="20712" ht="15.75" customHeight="1">
      <c r="E20712" s="1" t="s">
        <v>1106</v>
      </c>
    </row>
    <row r="20713" ht="15.75" customHeight="1">
      <c r="E20713" s="1" t="s">
        <v>1106</v>
      </c>
    </row>
    <row r="20714" ht="15.75" customHeight="1">
      <c r="E20714" s="1" t="s">
        <v>1106</v>
      </c>
    </row>
    <row r="20715" ht="15.75" customHeight="1">
      <c r="E20715" s="1" t="s">
        <v>1106</v>
      </c>
    </row>
    <row r="20716" ht="15.75" customHeight="1">
      <c r="E20716" s="1" t="s">
        <v>1106</v>
      </c>
    </row>
    <row r="20717" ht="15.75" customHeight="1">
      <c r="E20717" s="1" t="s">
        <v>1106</v>
      </c>
    </row>
    <row r="20718" ht="15.75" customHeight="1">
      <c r="E20718" s="1" t="s">
        <v>1106</v>
      </c>
    </row>
    <row r="20719" ht="15.75" customHeight="1">
      <c r="E20719" s="1" t="s">
        <v>1106</v>
      </c>
    </row>
    <row r="20720" ht="15.75" customHeight="1">
      <c r="E20720" s="1" t="s">
        <v>1106</v>
      </c>
    </row>
    <row r="20721" ht="15.75" customHeight="1">
      <c r="E20721" s="1" t="s">
        <v>1106</v>
      </c>
    </row>
    <row r="20722" ht="15.75" customHeight="1">
      <c r="E20722" s="1" t="s">
        <v>1106</v>
      </c>
    </row>
    <row r="20723" ht="15.75" customHeight="1">
      <c r="E20723" s="1" t="s">
        <v>1106</v>
      </c>
    </row>
    <row r="20724" ht="15.75" customHeight="1">
      <c r="E20724" s="1" t="s">
        <v>1106</v>
      </c>
    </row>
    <row r="20725" ht="15.75" customHeight="1">
      <c r="E20725" s="1" t="s">
        <v>1106</v>
      </c>
    </row>
    <row r="20726" ht="15.75" customHeight="1">
      <c r="E20726" s="1" t="s">
        <v>1106</v>
      </c>
    </row>
    <row r="20727" ht="15.75" customHeight="1">
      <c r="E20727" s="1" t="s">
        <v>1106</v>
      </c>
    </row>
    <row r="20728" ht="15.75" customHeight="1">
      <c r="E20728" s="1" t="s">
        <v>1106</v>
      </c>
    </row>
    <row r="20729" ht="15.75" customHeight="1">
      <c r="E20729" s="1" t="s">
        <v>1106</v>
      </c>
    </row>
    <row r="20730" ht="15.75" customHeight="1">
      <c r="E20730" s="1" t="s">
        <v>1106</v>
      </c>
    </row>
    <row r="20731" ht="15.75" customHeight="1">
      <c r="E20731" s="1" t="s">
        <v>1106</v>
      </c>
    </row>
    <row r="20732" ht="15.75" customHeight="1">
      <c r="E20732" s="1" t="s">
        <v>1106</v>
      </c>
    </row>
    <row r="20733" ht="15.75" customHeight="1">
      <c r="E20733" s="1" t="s">
        <v>1106</v>
      </c>
    </row>
    <row r="20734" ht="15.75" customHeight="1">
      <c r="E20734" s="1" t="s">
        <v>1106</v>
      </c>
    </row>
    <row r="20735" ht="15.75" customHeight="1">
      <c r="E20735" s="1" t="s">
        <v>1106</v>
      </c>
    </row>
    <row r="20736" ht="15.75" customHeight="1">
      <c r="E20736" s="1" t="s">
        <v>1106</v>
      </c>
    </row>
    <row r="20737" ht="15.75" customHeight="1">
      <c r="E20737" s="1" t="s">
        <v>1106</v>
      </c>
    </row>
    <row r="20738" ht="15.75" customHeight="1">
      <c r="E20738" s="1" t="s">
        <v>1106</v>
      </c>
    </row>
    <row r="20739" ht="15.75" customHeight="1">
      <c r="E20739" s="1" t="s">
        <v>1106</v>
      </c>
    </row>
    <row r="20740" ht="15.75" customHeight="1">
      <c r="E20740" s="1" t="s">
        <v>1106</v>
      </c>
    </row>
    <row r="20741" ht="15.75" customHeight="1">
      <c r="E20741" s="1" t="s">
        <v>1106</v>
      </c>
    </row>
    <row r="20742" ht="15.75" customHeight="1">
      <c r="E20742" s="1" t="s">
        <v>1106</v>
      </c>
    </row>
    <row r="20743" ht="15.75" customHeight="1">
      <c r="E20743" s="1" t="s">
        <v>1106</v>
      </c>
    </row>
    <row r="20744" ht="15.75" customHeight="1">
      <c r="E20744" s="1" t="s">
        <v>1106</v>
      </c>
    </row>
    <row r="20745" ht="15.75" customHeight="1">
      <c r="E20745" s="1" t="s">
        <v>1106</v>
      </c>
    </row>
    <row r="20746" ht="15.75" customHeight="1">
      <c r="E20746" s="1" t="s">
        <v>1106</v>
      </c>
    </row>
    <row r="20747" ht="15.75" customHeight="1">
      <c r="E20747" s="1" t="s">
        <v>1106</v>
      </c>
    </row>
    <row r="20748" ht="15.75" customHeight="1">
      <c r="E20748" s="1" t="s">
        <v>1106</v>
      </c>
    </row>
    <row r="20749" ht="15.75" customHeight="1">
      <c r="E20749" s="1" t="s">
        <v>1106</v>
      </c>
    </row>
    <row r="20750" ht="15.75" customHeight="1">
      <c r="E20750" s="1" t="s">
        <v>1106</v>
      </c>
    </row>
    <row r="20751" ht="15.75" customHeight="1">
      <c r="E20751" s="1" t="s">
        <v>1106</v>
      </c>
    </row>
    <row r="20752" ht="15.75" customHeight="1">
      <c r="E20752" s="1" t="s">
        <v>1106</v>
      </c>
    </row>
    <row r="20753" ht="15.75" customHeight="1">
      <c r="E20753" s="1" t="s">
        <v>1106</v>
      </c>
    </row>
    <row r="20754" ht="15.75" customHeight="1">
      <c r="E20754" s="1" t="s">
        <v>1106</v>
      </c>
    </row>
    <row r="20755" ht="15.75" customHeight="1">
      <c r="E20755" s="1" t="s">
        <v>1106</v>
      </c>
    </row>
    <row r="20756" ht="15.75" customHeight="1">
      <c r="E20756" s="1" t="s">
        <v>1106</v>
      </c>
    </row>
    <row r="20757" ht="15.75" customHeight="1">
      <c r="E20757" s="1" t="s">
        <v>1106</v>
      </c>
    </row>
    <row r="20758" ht="15.75" customHeight="1">
      <c r="E20758" s="1" t="s">
        <v>1106</v>
      </c>
    </row>
    <row r="20759" ht="15.75" customHeight="1">
      <c r="E20759" s="1" t="s">
        <v>1106</v>
      </c>
    </row>
    <row r="20760" ht="15.75" customHeight="1">
      <c r="E20760" s="1" t="s">
        <v>1106</v>
      </c>
    </row>
    <row r="20761" ht="15.75" customHeight="1">
      <c r="E20761" s="1" t="s">
        <v>1106</v>
      </c>
    </row>
    <row r="20762" ht="15.75" customHeight="1">
      <c r="E20762" s="1" t="s">
        <v>1106</v>
      </c>
    </row>
    <row r="20763" ht="15.75" customHeight="1">
      <c r="E20763" s="1" t="s">
        <v>1106</v>
      </c>
    </row>
    <row r="20764" ht="15.75" customHeight="1">
      <c r="E20764" s="1" t="s">
        <v>1106</v>
      </c>
    </row>
    <row r="20765" ht="15.75" customHeight="1">
      <c r="E20765" s="1" t="s">
        <v>1106</v>
      </c>
    </row>
    <row r="20766" ht="15.75" customHeight="1">
      <c r="E20766" s="1" t="s">
        <v>1106</v>
      </c>
    </row>
    <row r="20767" ht="15.75" customHeight="1">
      <c r="E20767" s="1" t="s">
        <v>1106</v>
      </c>
    </row>
    <row r="20768" ht="15.75" customHeight="1">
      <c r="E20768" s="1" t="s">
        <v>1106</v>
      </c>
    </row>
    <row r="20769" ht="15.75" customHeight="1">
      <c r="E20769" s="1" t="s">
        <v>1106</v>
      </c>
    </row>
    <row r="20770" ht="15.75" customHeight="1">
      <c r="E20770" s="1" t="s">
        <v>1106</v>
      </c>
    </row>
    <row r="20771" ht="15.75" customHeight="1">
      <c r="E20771" s="1" t="s">
        <v>1106</v>
      </c>
    </row>
    <row r="20772" ht="15.75" customHeight="1">
      <c r="E20772" s="1" t="s">
        <v>1106</v>
      </c>
    </row>
    <row r="20773" ht="15.75" customHeight="1">
      <c r="E20773" s="1" t="s">
        <v>1106</v>
      </c>
    </row>
    <row r="20774" ht="15.75" customHeight="1">
      <c r="E20774" s="1" t="s">
        <v>1106</v>
      </c>
    </row>
    <row r="20775" ht="15.75" customHeight="1">
      <c r="E20775" s="1" t="s">
        <v>1106</v>
      </c>
    </row>
    <row r="20776" ht="15.75" customHeight="1">
      <c r="E20776" s="1" t="s">
        <v>1106</v>
      </c>
    </row>
    <row r="20777" ht="15.75" customHeight="1">
      <c r="E20777" s="1" t="s">
        <v>1106</v>
      </c>
    </row>
    <row r="20778" ht="15.75" customHeight="1">
      <c r="E20778" s="1" t="s">
        <v>1106</v>
      </c>
    </row>
    <row r="20779" ht="15.75" customHeight="1">
      <c r="E20779" s="1" t="s">
        <v>1106</v>
      </c>
    </row>
    <row r="20780" ht="15.75" customHeight="1">
      <c r="E20780" s="1" t="s">
        <v>1106</v>
      </c>
    </row>
    <row r="20781" ht="15.75" customHeight="1">
      <c r="E20781" s="1" t="s">
        <v>1106</v>
      </c>
    </row>
    <row r="20782" ht="15.75" customHeight="1">
      <c r="E20782" s="1" t="s">
        <v>1106</v>
      </c>
    </row>
    <row r="20783" ht="15.75" customHeight="1">
      <c r="E20783" s="1" t="s">
        <v>1106</v>
      </c>
    </row>
    <row r="20784" ht="15.75" customHeight="1">
      <c r="E20784" s="1" t="s">
        <v>1106</v>
      </c>
    </row>
    <row r="20785" ht="15.75" customHeight="1">
      <c r="E20785" s="1" t="s">
        <v>1106</v>
      </c>
    </row>
    <row r="20786" ht="15.75" customHeight="1">
      <c r="E20786" s="1" t="s">
        <v>1106</v>
      </c>
    </row>
    <row r="20787" ht="15.75" customHeight="1">
      <c r="E20787" s="1" t="s">
        <v>1106</v>
      </c>
    </row>
    <row r="20788" ht="15.75" customHeight="1">
      <c r="E20788" s="1" t="s">
        <v>1106</v>
      </c>
    </row>
    <row r="20789" ht="15.75" customHeight="1">
      <c r="E20789" s="1" t="s">
        <v>1106</v>
      </c>
    </row>
    <row r="20790" ht="15.75" customHeight="1">
      <c r="E20790" s="1" t="s">
        <v>1106</v>
      </c>
    </row>
    <row r="20791" ht="15.75" customHeight="1">
      <c r="E20791" s="1" t="s">
        <v>1106</v>
      </c>
    </row>
    <row r="20792" ht="15.75" customHeight="1">
      <c r="E20792" s="1" t="s">
        <v>1106</v>
      </c>
    </row>
    <row r="20793" ht="15.75" customHeight="1">
      <c r="E20793" s="1" t="s">
        <v>1106</v>
      </c>
    </row>
    <row r="20794" ht="15.75" customHeight="1">
      <c r="E20794" s="1" t="s">
        <v>1106</v>
      </c>
    </row>
    <row r="20795" ht="15.75" customHeight="1">
      <c r="E20795" s="1" t="s">
        <v>1106</v>
      </c>
    </row>
    <row r="20796" ht="15.75" customHeight="1">
      <c r="E20796" s="1" t="s">
        <v>1106</v>
      </c>
    </row>
    <row r="20797" ht="15.75" customHeight="1">
      <c r="E20797" s="1" t="s">
        <v>1106</v>
      </c>
    </row>
    <row r="20798" ht="15.75" customHeight="1">
      <c r="E20798" s="1" t="s">
        <v>1106</v>
      </c>
    </row>
    <row r="20799" ht="15.75" customHeight="1">
      <c r="E20799" s="1" t="s">
        <v>1106</v>
      </c>
    </row>
    <row r="20800" ht="15.75" customHeight="1">
      <c r="E20800" s="1" t="s">
        <v>1106</v>
      </c>
    </row>
    <row r="20801" ht="15.75" customHeight="1">
      <c r="E20801" s="1" t="s">
        <v>1106</v>
      </c>
    </row>
    <row r="20802" ht="15.75" customHeight="1">
      <c r="E20802" s="1" t="s">
        <v>1106</v>
      </c>
    </row>
    <row r="20803" ht="15.75" customHeight="1">
      <c r="E20803" s="1" t="s">
        <v>1106</v>
      </c>
    </row>
    <row r="20804" ht="15.75" customHeight="1">
      <c r="E20804" s="1" t="s">
        <v>1106</v>
      </c>
    </row>
    <row r="20805" ht="15.75" customHeight="1">
      <c r="E20805" s="1" t="s">
        <v>1106</v>
      </c>
    </row>
    <row r="20806" ht="15.75" customHeight="1">
      <c r="E20806" s="1" t="s">
        <v>1106</v>
      </c>
    </row>
    <row r="20807" ht="15.75" customHeight="1">
      <c r="E20807" s="1" t="s">
        <v>1106</v>
      </c>
    </row>
    <row r="20808" ht="15.75" customHeight="1">
      <c r="E20808" s="1" t="s">
        <v>1106</v>
      </c>
    </row>
    <row r="20809" ht="15.75" customHeight="1">
      <c r="E20809" s="1" t="s">
        <v>1106</v>
      </c>
    </row>
    <row r="20810" ht="15.75" customHeight="1">
      <c r="E20810" s="1" t="s">
        <v>1106</v>
      </c>
    </row>
    <row r="20811" ht="15.75" customHeight="1">
      <c r="E20811" s="1" t="s">
        <v>1106</v>
      </c>
    </row>
    <row r="20812" ht="15.75" customHeight="1">
      <c r="E20812" s="1" t="s">
        <v>1106</v>
      </c>
    </row>
    <row r="20813" ht="15.75" customHeight="1">
      <c r="E20813" s="1" t="s">
        <v>1106</v>
      </c>
    </row>
    <row r="20814" ht="15.75" customHeight="1">
      <c r="E20814" s="1" t="s">
        <v>1106</v>
      </c>
    </row>
    <row r="20815" ht="15.75" customHeight="1">
      <c r="E20815" s="1" t="s">
        <v>1106</v>
      </c>
    </row>
    <row r="20816" ht="15.75" customHeight="1">
      <c r="E20816" s="1" t="s">
        <v>1106</v>
      </c>
    </row>
    <row r="20817" ht="15.75" customHeight="1">
      <c r="E20817" s="1" t="s">
        <v>1106</v>
      </c>
    </row>
    <row r="20818" ht="15.75" customHeight="1">
      <c r="E20818" s="1" t="s">
        <v>1106</v>
      </c>
    </row>
    <row r="20819" ht="15.75" customHeight="1">
      <c r="E20819" s="1" t="s">
        <v>1106</v>
      </c>
    </row>
    <row r="20820" ht="15.75" customHeight="1">
      <c r="E20820" s="1" t="s">
        <v>1106</v>
      </c>
    </row>
    <row r="20821" ht="15.75" customHeight="1">
      <c r="E20821" s="1" t="s">
        <v>1106</v>
      </c>
    </row>
    <row r="20822" ht="15.75" customHeight="1">
      <c r="E20822" s="1" t="s">
        <v>1106</v>
      </c>
    </row>
    <row r="20823" ht="15.75" customHeight="1">
      <c r="E20823" s="1" t="s">
        <v>1106</v>
      </c>
    </row>
    <row r="20824" ht="15.75" customHeight="1">
      <c r="E20824" s="1" t="s">
        <v>1106</v>
      </c>
    </row>
    <row r="20825" ht="15.75" customHeight="1">
      <c r="E20825" s="1" t="s">
        <v>1106</v>
      </c>
    </row>
    <row r="20826" ht="15.75" customHeight="1">
      <c r="E20826" s="1" t="s">
        <v>1106</v>
      </c>
    </row>
    <row r="20827" ht="15.75" customHeight="1">
      <c r="E20827" s="1" t="s">
        <v>1106</v>
      </c>
    </row>
    <row r="20828" ht="15.75" customHeight="1">
      <c r="E20828" s="1" t="s">
        <v>1106</v>
      </c>
    </row>
    <row r="20829" ht="15.75" customHeight="1">
      <c r="E20829" s="1" t="s">
        <v>1106</v>
      </c>
    </row>
    <row r="20830" ht="15.75" customHeight="1">
      <c r="E20830" s="1" t="s">
        <v>1106</v>
      </c>
    </row>
    <row r="20831" ht="15.75" customHeight="1">
      <c r="E20831" s="1" t="s">
        <v>1106</v>
      </c>
    </row>
    <row r="20832" ht="15.75" customHeight="1">
      <c r="E20832" s="1" t="s">
        <v>1106</v>
      </c>
    </row>
    <row r="20833" ht="15.75" customHeight="1">
      <c r="E20833" s="1" t="s">
        <v>1106</v>
      </c>
    </row>
    <row r="20834" ht="15.75" customHeight="1">
      <c r="E20834" s="1" t="s">
        <v>1106</v>
      </c>
    </row>
    <row r="20835" ht="15.75" customHeight="1">
      <c r="E20835" s="1" t="s">
        <v>1106</v>
      </c>
    </row>
    <row r="20836" ht="15.75" customHeight="1">
      <c r="E20836" s="1" t="s">
        <v>1106</v>
      </c>
    </row>
    <row r="20837" ht="15.75" customHeight="1">
      <c r="E20837" s="1" t="s">
        <v>1106</v>
      </c>
    </row>
    <row r="20838" ht="15.75" customHeight="1">
      <c r="E20838" s="1" t="s">
        <v>1106</v>
      </c>
    </row>
    <row r="20839" ht="15.75" customHeight="1">
      <c r="E20839" s="1" t="s">
        <v>1106</v>
      </c>
    </row>
    <row r="20840" ht="15.75" customHeight="1">
      <c r="E20840" s="1" t="s">
        <v>1106</v>
      </c>
    </row>
    <row r="20841" ht="15.75" customHeight="1">
      <c r="E20841" s="1" t="s">
        <v>1106</v>
      </c>
    </row>
    <row r="20842" ht="15.75" customHeight="1">
      <c r="E20842" s="1" t="s">
        <v>1106</v>
      </c>
    </row>
    <row r="20843" ht="15.75" customHeight="1">
      <c r="E20843" s="1" t="s">
        <v>1106</v>
      </c>
    </row>
    <row r="20844" ht="15.75" customHeight="1">
      <c r="E20844" s="1" t="s">
        <v>1106</v>
      </c>
    </row>
    <row r="20845" ht="15.75" customHeight="1">
      <c r="E20845" s="1" t="s">
        <v>1106</v>
      </c>
    </row>
    <row r="20846" ht="15.75" customHeight="1">
      <c r="E20846" s="1" t="s">
        <v>1106</v>
      </c>
    </row>
    <row r="20847" ht="15.75" customHeight="1">
      <c r="E20847" s="1" t="s">
        <v>1106</v>
      </c>
    </row>
    <row r="20848" ht="15.75" customHeight="1">
      <c r="E20848" s="1" t="s">
        <v>1106</v>
      </c>
    </row>
    <row r="20849" ht="15.75" customHeight="1">
      <c r="E20849" s="1" t="s">
        <v>1106</v>
      </c>
    </row>
    <row r="20850" ht="15.75" customHeight="1">
      <c r="E20850" s="1" t="s">
        <v>1106</v>
      </c>
    </row>
    <row r="20851" ht="15.75" customHeight="1">
      <c r="E20851" s="1" t="s">
        <v>1106</v>
      </c>
    </row>
    <row r="20852" ht="15.75" customHeight="1">
      <c r="E20852" s="1" t="s">
        <v>1106</v>
      </c>
    </row>
    <row r="20853" ht="15.75" customHeight="1">
      <c r="E20853" s="1" t="s">
        <v>1106</v>
      </c>
    </row>
    <row r="20854" ht="15.75" customHeight="1">
      <c r="E20854" s="1" t="s">
        <v>1106</v>
      </c>
    </row>
    <row r="20855" ht="15.75" customHeight="1">
      <c r="E20855" s="1" t="s">
        <v>1106</v>
      </c>
    </row>
    <row r="20856" ht="15.75" customHeight="1">
      <c r="E20856" s="1" t="s">
        <v>1106</v>
      </c>
    </row>
    <row r="20857" ht="15.75" customHeight="1">
      <c r="E20857" s="1" t="s">
        <v>1106</v>
      </c>
    </row>
    <row r="20858" ht="15.75" customHeight="1">
      <c r="E20858" s="1" t="s">
        <v>1106</v>
      </c>
    </row>
    <row r="20859" ht="15.75" customHeight="1">
      <c r="E20859" s="1" t="s">
        <v>1106</v>
      </c>
    </row>
    <row r="20860" ht="15.75" customHeight="1">
      <c r="E20860" s="1" t="s">
        <v>1106</v>
      </c>
    </row>
    <row r="20861" ht="15.75" customHeight="1">
      <c r="E20861" s="1" t="s">
        <v>1106</v>
      </c>
    </row>
    <row r="20862" ht="15.75" customHeight="1">
      <c r="E20862" s="1" t="s">
        <v>1106</v>
      </c>
    </row>
    <row r="20863" ht="15.75" customHeight="1">
      <c r="E20863" s="1" t="s">
        <v>1106</v>
      </c>
    </row>
    <row r="20864" ht="15.75" customHeight="1">
      <c r="E20864" s="1" t="s">
        <v>1106</v>
      </c>
    </row>
    <row r="20865" ht="15.75" customHeight="1">
      <c r="E20865" s="1" t="s">
        <v>1106</v>
      </c>
    </row>
    <row r="20866" ht="15.75" customHeight="1">
      <c r="E20866" s="1" t="s">
        <v>1106</v>
      </c>
    </row>
    <row r="20867" ht="15.75" customHeight="1">
      <c r="E20867" s="1" t="s">
        <v>1106</v>
      </c>
    </row>
    <row r="20868" ht="15.75" customHeight="1">
      <c r="E20868" s="1" t="s">
        <v>1106</v>
      </c>
    </row>
    <row r="20869" ht="15.75" customHeight="1">
      <c r="E20869" s="1" t="s">
        <v>1106</v>
      </c>
    </row>
    <row r="20870" ht="15.75" customHeight="1">
      <c r="E20870" s="1" t="s">
        <v>1106</v>
      </c>
    </row>
    <row r="20871" ht="15.75" customHeight="1">
      <c r="E20871" s="1" t="s">
        <v>1106</v>
      </c>
    </row>
    <row r="20872" ht="15.75" customHeight="1">
      <c r="E20872" s="1" t="s">
        <v>1106</v>
      </c>
    </row>
    <row r="20873" ht="15.75" customHeight="1">
      <c r="E20873" s="1" t="s">
        <v>1106</v>
      </c>
    </row>
    <row r="20874" ht="15.75" customHeight="1">
      <c r="E20874" s="1" t="s">
        <v>1106</v>
      </c>
    </row>
    <row r="20875" ht="15.75" customHeight="1">
      <c r="E20875" s="1" t="s">
        <v>1106</v>
      </c>
    </row>
    <row r="20876" ht="15.75" customHeight="1">
      <c r="E20876" s="1" t="s">
        <v>1106</v>
      </c>
    </row>
    <row r="20877" ht="15.75" customHeight="1">
      <c r="E20877" s="1" t="s">
        <v>1106</v>
      </c>
    </row>
    <row r="20878" ht="15.75" customHeight="1">
      <c r="E20878" s="1" t="s">
        <v>1106</v>
      </c>
    </row>
    <row r="20879" ht="15.75" customHeight="1">
      <c r="E20879" s="1" t="s">
        <v>1106</v>
      </c>
    </row>
    <row r="20880" ht="15.75" customHeight="1">
      <c r="E20880" s="1" t="s">
        <v>1106</v>
      </c>
    </row>
    <row r="20881" ht="15.75" customHeight="1">
      <c r="E20881" s="1" t="s">
        <v>1106</v>
      </c>
    </row>
    <row r="20882" ht="15.75" customHeight="1">
      <c r="E20882" s="1" t="s">
        <v>1106</v>
      </c>
    </row>
    <row r="20883" ht="15.75" customHeight="1">
      <c r="E20883" s="1" t="s">
        <v>1106</v>
      </c>
    </row>
    <row r="20884" ht="15.75" customHeight="1">
      <c r="E20884" s="1" t="s">
        <v>1106</v>
      </c>
    </row>
    <row r="20885" ht="15.75" customHeight="1">
      <c r="E20885" s="1" t="s">
        <v>1106</v>
      </c>
    </row>
    <row r="20886" ht="15.75" customHeight="1">
      <c r="E20886" s="1" t="s">
        <v>1106</v>
      </c>
    </row>
    <row r="20887" ht="15.75" customHeight="1">
      <c r="E20887" s="1" t="s">
        <v>1106</v>
      </c>
    </row>
    <row r="20888" ht="15.75" customHeight="1">
      <c r="E20888" s="1" t="s">
        <v>1106</v>
      </c>
    </row>
    <row r="20889" ht="15.75" customHeight="1">
      <c r="E20889" s="1" t="s">
        <v>1106</v>
      </c>
    </row>
    <row r="20890" ht="15.75" customHeight="1">
      <c r="E20890" s="1" t="s">
        <v>1106</v>
      </c>
    </row>
    <row r="20891" ht="15.75" customHeight="1">
      <c r="E20891" s="1" t="s">
        <v>1106</v>
      </c>
    </row>
    <row r="20892" ht="15.75" customHeight="1">
      <c r="E20892" s="1" t="s">
        <v>1106</v>
      </c>
    </row>
    <row r="20893" ht="15.75" customHeight="1">
      <c r="E20893" s="1" t="s">
        <v>1106</v>
      </c>
    </row>
    <row r="20894" ht="15.75" customHeight="1">
      <c r="E20894" s="1" t="s">
        <v>1106</v>
      </c>
    </row>
    <row r="20895" ht="15.75" customHeight="1">
      <c r="E20895" s="1" t="s">
        <v>1106</v>
      </c>
    </row>
    <row r="20896" ht="15.75" customHeight="1">
      <c r="E20896" s="1" t="s">
        <v>1106</v>
      </c>
    </row>
    <row r="20897" ht="15.75" customHeight="1">
      <c r="E20897" s="1" t="s">
        <v>1106</v>
      </c>
    </row>
    <row r="20898" ht="15.75" customHeight="1">
      <c r="E20898" s="1" t="s">
        <v>1106</v>
      </c>
    </row>
    <row r="20899" ht="15.75" customHeight="1">
      <c r="E20899" s="1" t="s">
        <v>1106</v>
      </c>
    </row>
    <row r="20900" ht="15.75" customHeight="1">
      <c r="E20900" s="1" t="s">
        <v>1106</v>
      </c>
    </row>
    <row r="20901" ht="15.75" customHeight="1">
      <c r="E20901" s="1" t="s">
        <v>1106</v>
      </c>
    </row>
    <row r="20902" ht="15.75" customHeight="1">
      <c r="E20902" s="1" t="s">
        <v>1106</v>
      </c>
    </row>
    <row r="20903" ht="15.75" customHeight="1">
      <c r="E20903" s="1" t="s">
        <v>1106</v>
      </c>
    </row>
    <row r="20904" ht="15.75" customHeight="1">
      <c r="E20904" s="1" t="s">
        <v>1106</v>
      </c>
    </row>
    <row r="20905" ht="15.75" customHeight="1">
      <c r="E20905" s="1" t="s">
        <v>1106</v>
      </c>
    </row>
    <row r="20906" ht="15.75" customHeight="1">
      <c r="E20906" s="1" t="s">
        <v>1106</v>
      </c>
    </row>
    <row r="20907" ht="15.75" customHeight="1">
      <c r="E20907" s="1" t="s">
        <v>1106</v>
      </c>
    </row>
    <row r="20908" ht="15.75" customHeight="1">
      <c r="E20908" s="1" t="s">
        <v>1106</v>
      </c>
    </row>
    <row r="20909" ht="15.75" customHeight="1">
      <c r="E20909" s="1" t="s">
        <v>1106</v>
      </c>
    </row>
    <row r="20910" ht="15.75" customHeight="1">
      <c r="E20910" s="1" t="s">
        <v>1106</v>
      </c>
    </row>
    <row r="20911" ht="15.75" customHeight="1">
      <c r="E20911" s="1" t="s">
        <v>1106</v>
      </c>
    </row>
    <row r="20912" ht="15.75" customHeight="1">
      <c r="E20912" s="1" t="s">
        <v>1106</v>
      </c>
    </row>
    <row r="20913" ht="15.75" customHeight="1">
      <c r="E20913" s="1" t="s">
        <v>1106</v>
      </c>
    </row>
    <row r="20914" ht="15.75" customHeight="1">
      <c r="E20914" s="1" t="s">
        <v>1106</v>
      </c>
    </row>
    <row r="20915" ht="15.75" customHeight="1">
      <c r="E20915" s="1" t="s">
        <v>1106</v>
      </c>
    </row>
    <row r="20916" ht="15.75" customHeight="1">
      <c r="E20916" s="1" t="s">
        <v>1106</v>
      </c>
    </row>
    <row r="20917" ht="15.75" customHeight="1">
      <c r="E20917" s="1" t="s">
        <v>1106</v>
      </c>
    </row>
    <row r="20918" ht="15.75" customHeight="1">
      <c r="E20918" s="1" t="s">
        <v>1106</v>
      </c>
    </row>
    <row r="20919" ht="15.75" customHeight="1">
      <c r="E20919" s="1" t="s">
        <v>1106</v>
      </c>
    </row>
    <row r="20920" ht="15.75" customHeight="1">
      <c r="E20920" s="1" t="s">
        <v>1106</v>
      </c>
    </row>
    <row r="20921" ht="15.75" customHeight="1">
      <c r="E20921" s="1" t="s">
        <v>1106</v>
      </c>
    </row>
    <row r="20922" ht="15.75" customHeight="1">
      <c r="E20922" s="1" t="s">
        <v>1106</v>
      </c>
    </row>
    <row r="20923" ht="15.75" customHeight="1">
      <c r="E20923" s="1" t="s">
        <v>1106</v>
      </c>
    </row>
    <row r="20924" ht="15.75" customHeight="1">
      <c r="E20924" s="1" t="s">
        <v>1106</v>
      </c>
    </row>
    <row r="20925" ht="15.75" customHeight="1">
      <c r="E20925" s="1" t="s">
        <v>1106</v>
      </c>
    </row>
    <row r="20926" ht="15.75" customHeight="1">
      <c r="E20926" s="1" t="s">
        <v>1106</v>
      </c>
    </row>
    <row r="20927" ht="15.75" customHeight="1">
      <c r="E20927" s="1" t="s">
        <v>1106</v>
      </c>
    </row>
    <row r="20928" ht="15.75" customHeight="1">
      <c r="E20928" s="1" t="s">
        <v>1106</v>
      </c>
    </row>
    <row r="20929" ht="15.75" customHeight="1">
      <c r="E20929" s="1" t="s">
        <v>1106</v>
      </c>
    </row>
    <row r="20930" ht="15.75" customHeight="1">
      <c r="E20930" s="1" t="s">
        <v>1106</v>
      </c>
    </row>
    <row r="20931" ht="15.75" customHeight="1">
      <c r="E20931" s="1" t="s">
        <v>1106</v>
      </c>
    </row>
    <row r="20932" ht="15.75" customHeight="1">
      <c r="E20932" s="1" t="s">
        <v>1106</v>
      </c>
    </row>
    <row r="20933" ht="15.75" customHeight="1">
      <c r="E20933" s="1" t="s">
        <v>1106</v>
      </c>
    </row>
    <row r="20934" ht="15.75" customHeight="1">
      <c r="E20934" s="1" t="s">
        <v>1106</v>
      </c>
    </row>
    <row r="20935" ht="15.75" customHeight="1">
      <c r="E20935" s="1" t="s">
        <v>1106</v>
      </c>
    </row>
    <row r="20936" ht="15.75" customHeight="1">
      <c r="E20936" s="1" t="s">
        <v>1106</v>
      </c>
    </row>
    <row r="20937" ht="15.75" customHeight="1">
      <c r="E20937" s="1" t="s">
        <v>1106</v>
      </c>
    </row>
    <row r="20938" ht="15.75" customHeight="1">
      <c r="E20938" s="1" t="s">
        <v>1106</v>
      </c>
    </row>
    <row r="20939" ht="15.75" customHeight="1">
      <c r="E20939" s="1" t="s">
        <v>1106</v>
      </c>
    </row>
    <row r="20940" ht="15.75" customHeight="1">
      <c r="E20940" s="1" t="s">
        <v>1106</v>
      </c>
    </row>
    <row r="20941" ht="15.75" customHeight="1">
      <c r="E20941" s="1" t="s">
        <v>1106</v>
      </c>
    </row>
    <row r="20942" ht="15.75" customHeight="1">
      <c r="E20942" s="1" t="s">
        <v>1106</v>
      </c>
    </row>
    <row r="20943" ht="15.75" customHeight="1">
      <c r="E20943" s="1" t="s">
        <v>1106</v>
      </c>
    </row>
    <row r="20944" ht="15.75" customHeight="1">
      <c r="E20944" s="1" t="s">
        <v>1106</v>
      </c>
    </row>
    <row r="20945" ht="15.75" customHeight="1">
      <c r="E20945" s="1" t="s">
        <v>1106</v>
      </c>
    </row>
    <row r="20946" ht="15.75" customHeight="1">
      <c r="E20946" s="1" t="s">
        <v>1106</v>
      </c>
    </row>
    <row r="20947" ht="15.75" customHeight="1">
      <c r="E20947" s="1" t="s">
        <v>1106</v>
      </c>
    </row>
    <row r="20948" ht="15.75" customHeight="1">
      <c r="E20948" s="1" t="s">
        <v>1106</v>
      </c>
    </row>
    <row r="20949" ht="15.75" customHeight="1">
      <c r="E20949" s="1" t="s">
        <v>1106</v>
      </c>
    </row>
    <row r="20950" ht="15.75" customHeight="1">
      <c r="E20950" s="1" t="s">
        <v>1106</v>
      </c>
    </row>
    <row r="20951" ht="15.75" customHeight="1">
      <c r="E20951" s="1" t="s">
        <v>1106</v>
      </c>
    </row>
    <row r="20952" ht="15.75" customHeight="1">
      <c r="E20952" s="1" t="s">
        <v>1106</v>
      </c>
    </row>
    <row r="20953" ht="15.75" customHeight="1">
      <c r="E20953" s="1" t="s">
        <v>1106</v>
      </c>
    </row>
    <row r="20954" ht="15.75" customHeight="1">
      <c r="E20954" s="1" t="s">
        <v>1106</v>
      </c>
    </row>
    <row r="20955" ht="15.75" customHeight="1">
      <c r="E20955" s="1" t="s">
        <v>1106</v>
      </c>
    </row>
    <row r="20956" ht="15.75" customHeight="1">
      <c r="E20956" s="1" t="s">
        <v>1106</v>
      </c>
    </row>
    <row r="20957" ht="15.75" customHeight="1">
      <c r="E20957" s="1" t="s">
        <v>1106</v>
      </c>
    </row>
    <row r="20958" ht="15.75" customHeight="1">
      <c r="E20958" s="1" t="s">
        <v>1106</v>
      </c>
    </row>
    <row r="20959" ht="15.75" customHeight="1">
      <c r="E20959" s="1" t="s">
        <v>1106</v>
      </c>
    </row>
    <row r="20960" ht="15.75" customHeight="1">
      <c r="E20960" s="1" t="s">
        <v>1106</v>
      </c>
    </row>
    <row r="20961" ht="15.75" customHeight="1">
      <c r="E20961" s="1" t="s">
        <v>1106</v>
      </c>
    </row>
    <row r="20962" ht="15.75" customHeight="1">
      <c r="E20962" s="1" t="s">
        <v>1106</v>
      </c>
    </row>
    <row r="20963" ht="15.75" customHeight="1">
      <c r="E20963" s="1" t="s">
        <v>1106</v>
      </c>
    </row>
    <row r="20964" ht="15.75" customHeight="1">
      <c r="E20964" s="1" t="s">
        <v>1106</v>
      </c>
    </row>
    <row r="20965" ht="15.75" customHeight="1">
      <c r="E20965" s="1" t="s">
        <v>1106</v>
      </c>
    </row>
    <row r="20966" ht="15.75" customHeight="1">
      <c r="E20966" s="1" t="s">
        <v>1106</v>
      </c>
    </row>
    <row r="20967" ht="15.75" customHeight="1">
      <c r="E20967" s="1" t="s">
        <v>1106</v>
      </c>
    </row>
    <row r="20968" ht="15.75" customHeight="1">
      <c r="E20968" s="1" t="s">
        <v>1106</v>
      </c>
    </row>
    <row r="20969" ht="15.75" customHeight="1">
      <c r="E20969" s="1" t="s">
        <v>1106</v>
      </c>
    </row>
    <row r="20970" ht="15.75" customHeight="1">
      <c r="E20970" s="1" t="s">
        <v>1106</v>
      </c>
    </row>
    <row r="20971" ht="15.75" customHeight="1">
      <c r="E20971" s="1" t="s">
        <v>1106</v>
      </c>
    </row>
    <row r="20972" ht="15.75" customHeight="1">
      <c r="E20972" s="1" t="s">
        <v>1106</v>
      </c>
    </row>
    <row r="20973" ht="15.75" customHeight="1">
      <c r="E20973" s="1" t="s">
        <v>1106</v>
      </c>
    </row>
    <row r="20974" ht="15.75" customHeight="1">
      <c r="E20974" s="1" t="s">
        <v>1106</v>
      </c>
    </row>
    <row r="20975" ht="15.75" customHeight="1">
      <c r="E20975" s="1" t="s">
        <v>1106</v>
      </c>
    </row>
    <row r="20976" ht="15.75" customHeight="1">
      <c r="E20976" s="1" t="s">
        <v>1106</v>
      </c>
    </row>
    <row r="20977" ht="15.75" customHeight="1">
      <c r="E20977" s="1" t="s">
        <v>1106</v>
      </c>
    </row>
    <row r="20978" ht="15.75" customHeight="1">
      <c r="E20978" s="1" t="s">
        <v>1106</v>
      </c>
    </row>
    <row r="20979" ht="15.75" customHeight="1">
      <c r="E20979" s="1" t="s">
        <v>1106</v>
      </c>
    </row>
    <row r="20980" ht="15.75" customHeight="1">
      <c r="E20980" s="1" t="s">
        <v>1106</v>
      </c>
    </row>
    <row r="20981" ht="15.75" customHeight="1">
      <c r="E20981" s="1" t="s">
        <v>1106</v>
      </c>
    </row>
    <row r="20982" ht="15.75" customHeight="1">
      <c r="E20982" s="1" t="s">
        <v>1106</v>
      </c>
    </row>
    <row r="20983" ht="15.75" customHeight="1">
      <c r="E20983" s="1" t="s">
        <v>1106</v>
      </c>
    </row>
    <row r="20984" ht="15.75" customHeight="1">
      <c r="E20984" s="1" t="s">
        <v>1106</v>
      </c>
    </row>
    <row r="20985" ht="15.75" customHeight="1">
      <c r="E20985" s="1" t="s">
        <v>1106</v>
      </c>
    </row>
    <row r="20986" ht="15.75" customHeight="1">
      <c r="E20986" s="1" t="s">
        <v>1106</v>
      </c>
    </row>
    <row r="20987" ht="15.75" customHeight="1">
      <c r="E20987" s="1" t="s">
        <v>1106</v>
      </c>
    </row>
    <row r="20988" ht="15.75" customHeight="1">
      <c r="E20988" s="1" t="s">
        <v>1106</v>
      </c>
    </row>
    <row r="20989" ht="15.75" customHeight="1">
      <c r="E20989" s="1" t="s">
        <v>1106</v>
      </c>
    </row>
    <row r="20990" ht="15.75" customHeight="1">
      <c r="E20990" s="1" t="s">
        <v>1106</v>
      </c>
    </row>
    <row r="20991" ht="15.75" customHeight="1">
      <c r="E20991" s="1" t="s">
        <v>1106</v>
      </c>
    </row>
    <row r="20992" ht="15.75" customHeight="1">
      <c r="E20992" s="1" t="s">
        <v>1106</v>
      </c>
    </row>
    <row r="20993" ht="15.75" customHeight="1">
      <c r="E20993" s="1" t="s">
        <v>1106</v>
      </c>
    </row>
    <row r="20994" ht="15.75" customHeight="1">
      <c r="E20994" s="1" t="s">
        <v>1106</v>
      </c>
    </row>
    <row r="20995" ht="15.75" customHeight="1">
      <c r="E20995" s="1" t="s">
        <v>1106</v>
      </c>
    </row>
    <row r="20996" ht="15.75" customHeight="1">
      <c r="E20996" s="1" t="s">
        <v>1106</v>
      </c>
    </row>
    <row r="20997" ht="15.75" customHeight="1">
      <c r="E20997" s="1" t="s">
        <v>1106</v>
      </c>
    </row>
    <row r="20998" ht="15.75" customHeight="1">
      <c r="E20998" s="1" t="s">
        <v>1106</v>
      </c>
    </row>
    <row r="20999" ht="15.75" customHeight="1">
      <c r="E20999" s="1" t="s">
        <v>1106</v>
      </c>
    </row>
    <row r="21000" ht="15.75" customHeight="1">
      <c r="E21000" s="1" t="s">
        <v>1106</v>
      </c>
    </row>
    <row r="21001" ht="15.75" customHeight="1">
      <c r="E21001" s="1" t="s">
        <v>1106</v>
      </c>
    </row>
    <row r="21002" ht="15.75" customHeight="1">
      <c r="E21002" s="1" t="s">
        <v>1106</v>
      </c>
    </row>
    <row r="21003" ht="15.75" customHeight="1">
      <c r="E21003" s="1" t="s">
        <v>1106</v>
      </c>
    </row>
    <row r="21004" ht="15.75" customHeight="1">
      <c r="E21004" s="1" t="s">
        <v>1106</v>
      </c>
    </row>
    <row r="21005" ht="15.75" customHeight="1">
      <c r="E21005" s="1" t="s">
        <v>1106</v>
      </c>
    </row>
    <row r="21006" ht="15.75" customHeight="1">
      <c r="E21006" s="1" t="s">
        <v>1106</v>
      </c>
    </row>
    <row r="21007" ht="15.75" customHeight="1">
      <c r="E21007" s="1" t="s">
        <v>1106</v>
      </c>
    </row>
    <row r="21008" ht="15.75" customHeight="1">
      <c r="E21008" s="1" t="s">
        <v>1106</v>
      </c>
    </row>
    <row r="21009" ht="15.75" customHeight="1">
      <c r="E21009" s="1" t="s">
        <v>1106</v>
      </c>
    </row>
    <row r="21010" ht="15.75" customHeight="1">
      <c r="E21010" s="1" t="s">
        <v>1106</v>
      </c>
    </row>
    <row r="21011" ht="15.75" customHeight="1">
      <c r="E21011" s="1" t="s">
        <v>1106</v>
      </c>
    </row>
    <row r="21012" ht="15.75" customHeight="1">
      <c r="E21012" s="1" t="s">
        <v>1106</v>
      </c>
    </row>
    <row r="21013" ht="15.75" customHeight="1">
      <c r="E21013" s="1" t="s">
        <v>1106</v>
      </c>
    </row>
    <row r="21014" ht="15.75" customHeight="1">
      <c r="E21014" s="1" t="s">
        <v>1106</v>
      </c>
    </row>
    <row r="21015" ht="15.75" customHeight="1">
      <c r="E21015" s="1" t="s">
        <v>1106</v>
      </c>
    </row>
    <row r="21016" ht="15.75" customHeight="1">
      <c r="E21016" s="1" t="s">
        <v>1106</v>
      </c>
    </row>
    <row r="21017" ht="15.75" customHeight="1">
      <c r="E21017" s="1" t="s">
        <v>1106</v>
      </c>
    </row>
    <row r="21018" ht="15.75" customHeight="1">
      <c r="E21018" s="1" t="s">
        <v>1106</v>
      </c>
    </row>
    <row r="21019" ht="15.75" customHeight="1">
      <c r="E21019" s="1" t="s">
        <v>1106</v>
      </c>
    </row>
    <row r="21020" ht="15.75" customHeight="1">
      <c r="E21020" s="1" t="s">
        <v>1106</v>
      </c>
    </row>
    <row r="21021" ht="15.75" customHeight="1">
      <c r="E21021" s="1" t="s">
        <v>1106</v>
      </c>
    </row>
    <row r="21022" ht="15.75" customHeight="1">
      <c r="E21022" s="1" t="s">
        <v>1106</v>
      </c>
    </row>
    <row r="21023" ht="15.75" customHeight="1">
      <c r="E21023" s="1" t="s">
        <v>1106</v>
      </c>
    </row>
    <row r="21024" ht="15.75" customHeight="1">
      <c r="E21024" s="1" t="s">
        <v>1106</v>
      </c>
    </row>
    <row r="21025" ht="15.75" customHeight="1">
      <c r="E21025" s="1" t="s">
        <v>1106</v>
      </c>
    </row>
    <row r="21026" ht="15.75" customHeight="1">
      <c r="E21026" s="1" t="s">
        <v>1106</v>
      </c>
    </row>
    <row r="21027" ht="15.75" customHeight="1">
      <c r="E21027" s="1" t="s">
        <v>1106</v>
      </c>
    </row>
    <row r="21028" ht="15.75" customHeight="1">
      <c r="E21028" s="1" t="s">
        <v>1106</v>
      </c>
    </row>
    <row r="21029" ht="15.75" customHeight="1">
      <c r="E21029" s="1" t="s">
        <v>1106</v>
      </c>
    </row>
    <row r="21030" ht="15.75" customHeight="1">
      <c r="E21030" s="1" t="s">
        <v>1106</v>
      </c>
    </row>
    <row r="21031" ht="15.75" customHeight="1">
      <c r="E21031" s="1" t="s">
        <v>1106</v>
      </c>
    </row>
    <row r="21032" ht="15.75" customHeight="1">
      <c r="E21032" s="1" t="s">
        <v>1106</v>
      </c>
    </row>
    <row r="21033" ht="15.75" customHeight="1">
      <c r="E21033" s="1" t="s">
        <v>1106</v>
      </c>
    </row>
    <row r="21034" ht="15.75" customHeight="1">
      <c r="E21034" s="1" t="s">
        <v>1106</v>
      </c>
    </row>
    <row r="21035" ht="15.75" customHeight="1">
      <c r="E21035" s="1" t="s">
        <v>1106</v>
      </c>
    </row>
    <row r="21036" ht="15.75" customHeight="1">
      <c r="E21036" s="1" t="s">
        <v>1106</v>
      </c>
    </row>
    <row r="21037" ht="15.75" customHeight="1">
      <c r="E21037" s="1" t="s">
        <v>1106</v>
      </c>
    </row>
    <row r="21038" ht="15.75" customHeight="1">
      <c r="E21038" s="1" t="s">
        <v>1106</v>
      </c>
    </row>
    <row r="21039" ht="15.75" customHeight="1">
      <c r="E21039" s="1" t="s">
        <v>1106</v>
      </c>
    </row>
    <row r="21040" ht="15.75" customHeight="1">
      <c r="E21040" s="1" t="s">
        <v>1106</v>
      </c>
    </row>
    <row r="21041" ht="15.75" customHeight="1">
      <c r="E21041" s="1" t="s">
        <v>1106</v>
      </c>
    </row>
    <row r="21042" ht="15.75" customHeight="1">
      <c r="E21042" s="1" t="s">
        <v>1106</v>
      </c>
    </row>
    <row r="21043" ht="15.75" customHeight="1">
      <c r="E21043" s="1" t="s">
        <v>1106</v>
      </c>
    </row>
    <row r="21044" ht="15.75" customHeight="1">
      <c r="E21044" s="1" t="s">
        <v>1106</v>
      </c>
    </row>
    <row r="21045" ht="15.75" customHeight="1">
      <c r="E21045" s="1" t="s">
        <v>1106</v>
      </c>
    </row>
    <row r="21046" ht="15.75" customHeight="1">
      <c r="E21046" s="1" t="s">
        <v>1106</v>
      </c>
    </row>
    <row r="21047" ht="15.75" customHeight="1">
      <c r="E21047" s="1" t="s">
        <v>1106</v>
      </c>
    </row>
    <row r="21048" ht="15.75" customHeight="1">
      <c r="E21048" s="1" t="s">
        <v>1106</v>
      </c>
    </row>
    <row r="21049" ht="15.75" customHeight="1">
      <c r="E21049" s="1" t="s">
        <v>1106</v>
      </c>
    </row>
    <row r="21050" ht="15.75" customHeight="1">
      <c r="E21050" s="1" t="s">
        <v>1106</v>
      </c>
    </row>
    <row r="21051" ht="15.75" customHeight="1">
      <c r="E21051" s="1" t="s">
        <v>1106</v>
      </c>
    </row>
    <row r="21052" ht="15.75" customHeight="1">
      <c r="E21052" s="1" t="s">
        <v>1106</v>
      </c>
    </row>
    <row r="21053" ht="15.75" customHeight="1">
      <c r="E21053" s="1" t="s">
        <v>1106</v>
      </c>
    </row>
    <row r="21054" ht="15.75" customHeight="1">
      <c r="E21054" s="1" t="s">
        <v>1106</v>
      </c>
    </row>
    <row r="21055" ht="15.75" customHeight="1">
      <c r="E21055" s="1" t="s">
        <v>1106</v>
      </c>
    </row>
    <row r="21056" ht="15.75" customHeight="1">
      <c r="E21056" s="1" t="s">
        <v>1106</v>
      </c>
    </row>
    <row r="21057" ht="15.75" customHeight="1">
      <c r="E21057" s="1" t="s">
        <v>1106</v>
      </c>
    </row>
    <row r="21058" ht="15.75" customHeight="1">
      <c r="E21058" s="1" t="s">
        <v>1106</v>
      </c>
    </row>
    <row r="21059" ht="15.75" customHeight="1">
      <c r="E21059" s="1" t="s">
        <v>1106</v>
      </c>
    </row>
    <row r="21060" ht="15.75" customHeight="1">
      <c r="E21060" s="1" t="s">
        <v>1106</v>
      </c>
    </row>
    <row r="21061" ht="15.75" customHeight="1">
      <c r="E21061" s="1" t="s">
        <v>1106</v>
      </c>
    </row>
    <row r="21062" ht="15.75" customHeight="1">
      <c r="E21062" s="1" t="s">
        <v>1106</v>
      </c>
    </row>
    <row r="21063" ht="15.75" customHeight="1">
      <c r="E21063" s="1" t="s">
        <v>1106</v>
      </c>
    </row>
    <row r="21064" ht="15.75" customHeight="1">
      <c r="E21064" s="1" t="s">
        <v>1106</v>
      </c>
    </row>
    <row r="21065" ht="15.75" customHeight="1">
      <c r="E21065" s="1" t="s">
        <v>1106</v>
      </c>
    </row>
    <row r="21066" ht="15.75" customHeight="1">
      <c r="E21066" s="1" t="s">
        <v>1106</v>
      </c>
    </row>
    <row r="21067" ht="15.75" customHeight="1">
      <c r="E21067" s="1" t="s">
        <v>1106</v>
      </c>
    </row>
    <row r="21068" ht="15.75" customHeight="1">
      <c r="E21068" s="1" t="s">
        <v>1106</v>
      </c>
    </row>
    <row r="21069" ht="15.75" customHeight="1">
      <c r="E21069" s="1" t="s">
        <v>1106</v>
      </c>
    </row>
    <row r="21070" ht="15.75" customHeight="1">
      <c r="E21070" s="1" t="s">
        <v>1106</v>
      </c>
    </row>
    <row r="21071" ht="15.75" customHeight="1">
      <c r="E21071" s="1" t="s">
        <v>1106</v>
      </c>
    </row>
    <row r="21072" ht="15.75" customHeight="1">
      <c r="E21072" s="1" t="s">
        <v>1106</v>
      </c>
    </row>
    <row r="21073" ht="15.75" customHeight="1">
      <c r="E21073" s="1" t="s">
        <v>1106</v>
      </c>
    </row>
    <row r="21074" ht="15.75" customHeight="1">
      <c r="E21074" s="1" t="s">
        <v>1106</v>
      </c>
    </row>
    <row r="21075" ht="15.75" customHeight="1">
      <c r="E21075" s="1" t="s">
        <v>1106</v>
      </c>
    </row>
    <row r="21076" ht="15.75" customHeight="1">
      <c r="E21076" s="1" t="s">
        <v>1106</v>
      </c>
    </row>
    <row r="21077" ht="15.75" customHeight="1">
      <c r="E21077" s="1" t="s">
        <v>1106</v>
      </c>
    </row>
    <row r="21078" ht="15.75" customHeight="1">
      <c r="E21078" s="1" t="s">
        <v>1106</v>
      </c>
    </row>
    <row r="21079" ht="15.75" customHeight="1">
      <c r="E21079" s="1" t="s">
        <v>1106</v>
      </c>
    </row>
    <row r="21080" ht="15.75" customHeight="1">
      <c r="E21080" s="1" t="s">
        <v>1106</v>
      </c>
    </row>
    <row r="21081" ht="15.75" customHeight="1">
      <c r="E21081" s="1" t="s">
        <v>1106</v>
      </c>
    </row>
    <row r="21082" ht="15.75" customHeight="1">
      <c r="E21082" s="1" t="s">
        <v>1106</v>
      </c>
    </row>
    <row r="21083" ht="15.75" customHeight="1">
      <c r="E21083" s="1" t="s">
        <v>1106</v>
      </c>
    </row>
    <row r="21084" ht="15.75" customHeight="1">
      <c r="E21084" s="1" t="s">
        <v>1106</v>
      </c>
    </row>
    <row r="21085" ht="15.75" customHeight="1">
      <c r="E21085" s="1" t="s">
        <v>1106</v>
      </c>
    </row>
    <row r="21086" ht="15.75" customHeight="1">
      <c r="E21086" s="1" t="s">
        <v>1106</v>
      </c>
    </row>
    <row r="21087" ht="15.75" customHeight="1">
      <c r="E21087" s="1" t="s">
        <v>1106</v>
      </c>
    </row>
    <row r="21088" ht="15.75" customHeight="1">
      <c r="E21088" s="1" t="s">
        <v>1106</v>
      </c>
    </row>
    <row r="21089" ht="15.75" customHeight="1">
      <c r="E21089" s="1" t="s">
        <v>1106</v>
      </c>
    </row>
    <row r="21090" ht="15.75" customHeight="1">
      <c r="E21090" s="1" t="s">
        <v>1106</v>
      </c>
    </row>
    <row r="21091" ht="15.75" customHeight="1">
      <c r="E21091" s="1" t="s">
        <v>1106</v>
      </c>
    </row>
    <row r="21092" ht="15.75" customHeight="1">
      <c r="E21092" s="1" t="s">
        <v>1106</v>
      </c>
    </row>
    <row r="21093" ht="15.75" customHeight="1">
      <c r="E21093" s="1" t="s">
        <v>1106</v>
      </c>
    </row>
    <row r="21094" ht="15.75" customHeight="1">
      <c r="E21094" s="1" t="s">
        <v>1106</v>
      </c>
    </row>
    <row r="21095" ht="15.75" customHeight="1">
      <c r="E21095" s="1" t="s">
        <v>1106</v>
      </c>
    </row>
    <row r="21096" ht="15.75" customHeight="1">
      <c r="E21096" s="1" t="s">
        <v>1106</v>
      </c>
    </row>
    <row r="21097" ht="15.75" customHeight="1">
      <c r="E21097" s="1" t="s">
        <v>1106</v>
      </c>
    </row>
    <row r="21098" ht="15.75" customHeight="1">
      <c r="E21098" s="1" t="s">
        <v>1106</v>
      </c>
    </row>
    <row r="21099" ht="15.75" customHeight="1">
      <c r="E21099" s="1" t="s">
        <v>1106</v>
      </c>
    </row>
    <row r="21100" ht="15.75" customHeight="1">
      <c r="E21100" s="1" t="s">
        <v>1106</v>
      </c>
    </row>
    <row r="21101" ht="15.75" customHeight="1">
      <c r="E21101" s="1" t="s">
        <v>1106</v>
      </c>
    </row>
    <row r="21102" ht="15.75" customHeight="1">
      <c r="E21102" s="1" t="s">
        <v>1106</v>
      </c>
    </row>
    <row r="21103" ht="15.75" customHeight="1">
      <c r="E21103" s="1" t="s">
        <v>1106</v>
      </c>
    </row>
    <row r="21104" ht="15.75" customHeight="1">
      <c r="E21104" s="1" t="s">
        <v>1106</v>
      </c>
    </row>
    <row r="21105" ht="15.75" customHeight="1">
      <c r="E21105" s="1" t="s">
        <v>1106</v>
      </c>
    </row>
    <row r="21106" ht="15.75" customHeight="1">
      <c r="E21106" s="1" t="s">
        <v>1106</v>
      </c>
    </row>
    <row r="21107" ht="15.75" customHeight="1">
      <c r="E21107" s="1" t="s">
        <v>1106</v>
      </c>
    </row>
    <row r="21108" ht="15.75" customHeight="1">
      <c r="E21108" s="1" t="s">
        <v>1106</v>
      </c>
    </row>
    <row r="21109" ht="15.75" customHeight="1">
      <c r="E21109" s="1" t="s">
        <v>1106</v>
      </c>
    </row>
    <row r="21110" ht="15.75" customHeight="1">
      <c r="E21110" s="1" t="s">
        <v>1106</v>
      </c>
    </row>
    <row r="21111" ht="15.75" customHeight="1">
      <c r="E21111" s="1" t="s">
        <v>1106</v>
      </c>
    </row>
    <row r="21112" ht="15.75" customHeight="1">
      <c r="E21112" s="1" t="s">
        <v>1106</v>
      </c>
    </row>
    <row r="21113" ht="15.75" customHeight="1">
      <c r="E21113" s="1" t="s">
        <v>1106</v>
      </c>
    </row>
    <row r="21114" ht="15.75" customHeight="1">
      <c r="E21114" s="1" t="s">
        <v>1106</v>
      </c>
    </row>
    <row r="21115" ht="15.75" customHeight="1">
      <c r="E21115" s="1" t="s">
        <v>1106</v>
      </c>
    </row>
    <row r="21116" ht="15.75" customHeight="1">
      <c r="E21116" s="1" t="s">
        <v>1106</v>
      </c>
    </row>
    <row r="21117" ht="15.75" customHeight="1">
      <c r="E21117" s="1" t="s">
        <v>1106</v>
      </c>
    </row>
    <row r="21118" ht="15.75" customHeight="1">
      <c r="E21118" s="1" t="s">
        <v>1106</v>
      </c>
    </row>
    <row r="21119" ht="15.75" customHeight="1">
      <c r="E21119" s="1" t="s">
        <v>1106</v>
      </c>
    </row>
    <row r="21120" ht="15.75" customHeight="1">
      <c r="E21120" s="1" t="s">
        <v>1106</v>
      </c>
    </row>
    <row r="21121" ht="15.75" customHeight="1">
      <c r="E21121" s="1" t="s">
        <v>1106</v>
      </c>
    </row>
    <row r="21122" ht="15.75" customHeight="1">
      <c r="E21122" s="1" t="s">
        <v>1106</v>
      </c>
    </row>
    <row r="21123" ht="15.75" customHeight="1">
      <c r="E21123" s="1" t="s">
        <v>1106</v>
      </c>
    </row>
    <row r="21124" ht="15.75" customHeight="1">
      <c r="E21124" s="1" t="s">
        <v>1106</v>
      </c>
    </row>
    <row r="21125" ht="15.75" customHeight="1">
      <c r="E21125" s="1" t="s">
        <v>1106</v>
      </c>
    </row>
    <row r="21126" ht="15.75" customHeight="1">
      <c r="E21126" s="1" t="s">
        <v>1106</v>
      </c>
    </row>
    <row r="21127" ht="15.75" customHeight="1">
      <c r="E21127" s="1" t="s">
        <v>1106</v>
      </c>
    </row>
    <row r="21128" ht="15.75" customHeight="1">
      <c r="E21128" s="1" t="s">
        <v>1106</v>
      </c>
    </row>
    <row r="21129" ht="15.75" customHeight="1">
      <c r="E21129" s="1" t="s">
        <v>1106</v>
      </c>
    </row>
    <row r="21130" ht="15.75" customHeight="1">
      <c r="E21130" s="1" t="s">
        <v>1106</v>
      </c>
    </row>
    <row r="21131" ht="15.75" customHeight="1">
      <c r="E21131" s="1" t="s">
        <v>1106</v>
      </c>
    </row>
    <row r="21132" ht="15.75" customHeight="1">
      <c r="E21132" s="1" t="s">
        <v>1106</v>
      </c>
    </row>
    <row r="21133" ht="15.75" customHeight="1">
      <c r="E21133" s="1" t="s">
        <v>1106</v>
      </c>
    </row>
    <row r="21134" ht="15.75" customHeight="1">
      <c r="E21134" s="1" t="s">
        <v>1106</v>
      </c>
    </row>
    <row r="21135" ht="15.75" customHeight="1">
      <c r="E21135" s="1" t="s">
        <v>1106</v>
      </c>
    </row>
    <row r="21136" ht="15.75" customHeight="1">
      <c r="E21136" s="1" t="s">
        <v>1106</v>
      </c>
    </row>
    <row r="21137" ht="15.75" customHeight="1">
      <c r="E21137" s="1" t="s">
        <v>1106</v>
      </c>
    </row>
    <row r="21138" ht="15.75" customHeight="1">
      <c r="E21138" s="1" t="s">
        <v>1106</v>
      </c>
    </row>
    <row r="21139" ht="15.75" customHeight="1">
      <c r="E21139" s="1" t="s">
        <v>1106</v>
      </c>
    </row>
    <row r="21140" ht="15.75" customHeight="1">
      <c r="E21140" s="1" t="s">
        <v>1106</v>
      </c>
    </row>
    <row r="21141" ht="15.75" customHeight="1">
      <c r="E21141" s="1" t="s">
        <v>1106</v>
      </c>
    </row>
    <row r="21142" ht="15.75" customHeight="1">
      <c r="E21142" s="1" t="s">
        <v>1106</v>
      </c>
    </row>
    <row r="21143" ht="15.75" customHeight="1">
      <c r="E21143" s="1" t="s">
        <v>1106</v>
      </c>
    </row>
    <row r="21144" ht="15.75" customHeight="1">
      <c r="E21144" s="1" t="s">
        <v>1106</v>
      </c>
    </row>
    <row r="21145" ht="15.75" customHeight="1">
      <c r="E21145" s="1" t="s">
        <v>1106</v>
      </c>
    </row>
    <row r="21146" ht="15.75" customHeight="1">
      <c r="E21146" s="1" t="s">
        <v>1106</v>
      </c>
    </row>
    <row r="21147" ht="15.75" customHeight="1">
      <c r="E21147" s="1" t="s">
        <v>1106</v>
      </c>
    </row>
    <row r="21148" ht="15.75" customHeight="1">
      <c r="E21148" s="1" t="s">
        <v>1106</v>
      </c>
    </row>
    <row r="21149" ht="15.75" customHeight="1">
      <c r="E21149" s="1" t="s">
        <v>1106</v>
      </c>
    </row>
    <row r="21150" ht="15.75" customHeight="1">
      <c r="E21150" s="1" t="s">
        <v>1106</v>
      </c>
    </row>
    <row r="21151" ht="15.75" customHeight="1">
      <c r="E21151" s="1" t="s">
        <v>1106</v>
      </c>
    </row>
    <row r="21152" ht="15.75" customHeight="1">
      <c r="E21152" s="1" t="s">
        <v>1106</v>
      </c>
    </row>
    <row r="21153" ht="15.75" customHeight="1">
      <c r="E21153" s="1" t="s">
        <v>1106</v>
      </c>
    </row>
    <row r="21154" ht="15.75" customHeight="1">
      <c r="E21154" s="1" t="s">
        <v>1106</v>
      </c>
    </row>
    <row r="21155" ht="15.75" customHeight="1">
      <c r="E21155" s="1" t="s">
        <v>1106</v>
      </c>
    </row>
    <row r="21156" ht="15.75" customHeight="1">
      <c r="E21156" s="1" t="s">
        <v>1106</v>
      </c>
    </row>
    <row r="21157" ht="15.75" customHeight="1">
      <c r="E21157" s="1" t="s">
        <v>1106</v>
      </c>
    </row>
    <row r="21158" ht="15.75" customHeight="1">
      <c r="E21158" s="1" t="s">
        <v>1106</v>
      </c>
    </row>
    <row r="21159" ht="15.75" customHeight="1">
      <c r="E21159" s="1" t="s">
        <v>1106</v>
      </c>
    </row>
    <row r="21160" ht="15.75" customHeight="1">
      <c r="E21160" s="1" t="s">
        <v>1106</v>
      </c>
    </row>
    <row r="21161" ht="15.75" customHeight="1">
      <c r="E21161" s="1" t="s">
        <v>1106</v>
      </c>
    </row>
    <row r="21162" ht="15.75" customHeight="1">
      <c r="E21162" s="1" t="s">
        <v>1106</v>
      </c>
    </row>
    <row r="21163" ht="15.75" customHeight="1">
      <c r="E21163" s="1" t="s">
        <v>1106</v>
      </c>
    </row>
    <row r="21164" ht="15.75" customHeight="1">
      <c r="E21164" s="1" t="s">
        <v>1106</v>
      </c>
    </row>
    <row r="21165" ht="15.75" customHeight="1">
      <c r="E21165" s="1" t="s">
        <v>1106</v>
      </c>
    </row>
    <row r="21166" ht="15.75" customHeight="1">
      <c r="E21166" s="1" t="s">
        <v>1106</v>
      </c>
    </row>
    <row r="21167" ht="15.75" customHeight="1">
      <c r="E21167" s="1" t="s">
        <v>1106</v>
      </c>
    </row>
    <row r="21168" ht="15.75" customHeight="1">
      <c r="E21168" s="1" t="s">
        <v>1106</v>
      </c>
    </row>
    <row r="21169" ht="15.75" customHeight="1">
      <c r="E21169" s="1" t="s">
        <v>1106</v>
      </c>
    </row>
    <row r="21170" ht="15.75" customHeight="1">
      <c r="E21170" s="1" t="s">
        <v>1106</v>
      </c>
    </row>
    <row r="21171" ht="15.75" customHeight="1">
      <c r="E21171" s="1" t="s">
        <v>1106</v>
      </c>
    </row>
    <row r="21172" ht="15.75" customHeight="1">
      <c r="E21172" s="1" t="s">
        <v>1106</v>
      </c>
    </row>
    <row r="21173" ht="15.75" customHeight="1">
      <c r="E21173" s="1" t="s">
        <v>1106</v>
      </c>
    </row>
    <row r="21174" ht="15.75" customHeight="1">
      <c r="E21174" s="1" t="s">
        <v>1106</v>
      </c>
    </row>
    <row r="21175" ht="15.75" customHeight="1">
      <c r="E21175" s="1" t="s">
        <v>1106</v>
      </c>
    </row>
    <row r="21176" ht="15.75" customHeight="1">
      <c r="E21176" s="1" t="s">
        <v>1106</v>
      </c>
    </row>
    <row r="21177" ht="15.75" customHeight="1">
      <c r="E21177" s="1" t="s">
        <v>1106</v>
      </c>
    </row>
    <row r="21178" ht="15.75" customHeight="1">
      <c r="E21178" s="1" t="s">
        <v>1106</v>
      </c>
    </row>
    <row r="21179" ht="15.75" customHeight="1">
      <c r="E21179" s="1" t="s">
        <v>1106</v>
      </c>
    </row>
    <row r="21180" ht="15.75" customHeight="1">
      <c r="E21180" s="1" t="s">
        <v>1106</v>
      </c>
    </row>
    <row r="21181" ht="15.75" customHeight="1">
      <c r="E21181" s="1" t="s">
        <v>1106</v>
      </c>
    </row>
    <row r="21182" ht="15.75" customHeight="1">
      <c r="E21182" s="1" t="s">
        <v>1106</v>
      </c>
    </row>
    <row r="21183" ht="15.75" customHeight="1">
      <c r="E21183" s="1" t="s">
        <v>1106</v>
      </c>
    </row>
    <row r="21184" ht="15.75" customHeight="1">
      <c r="E21184" s="1" t="s">
        <v>1106</v>
      </c>
    </row>
    <row r="21185" ht="15.75" customHeight="1">
      <c r="E21185" s="1" t="s">
        <v>1106</v>
      </c>
    </row>
    <row r="21186" ht="15.75" customHeight="1">
      <c r="E21186" s="1" t="s">
        <v>1106</v>
      </c>
    </row>
    <row r="21187" ht="15.75" customHeight="1">
      <c r="E21187" s="1" t="s">
        <v>1106</v>
      </c>
    </row>
    <row r="21188" ht="15.75" customHeight="1">
      <c r="E21188" s="1" t="s">
        <v>1106</v>
      </c>
    </row>
    <row r="21189" ht="15.75" customHeight="1">
      <c r="E21189" s="1" t="s">
        <v>1106</v>
      </c>
    </row>
    <row r="21190" ht="15.75" customHeight="1">
      <c r="E21190" s="1" t="s">
        <v>1106</v>
      </c>
    </row>
    <row r="21191" ht="15.75" customHeight="1">
      <c r="E21191" s="1" t="s">
        <v>1106</v>
      </c>
    </row>
    <row r="21192" ht="15.75" customHeight="1">
      <c r="E21192" s="1" t="s">
        <v>1106</v>
      </c>
    </row>
    <row r="21193" ht="15.75" customHeight="1">
      <c r="E21193" s="1" t="s">
        <v>1106</v>
      </c>
    </row>
    <row r="21194" ht="15.75" customHeight="1">
      <c r="E21194" s="1" t="s">
        <v>1106</v>
      </c>
    </row>
    <row r="21195" ht="15.75" customHeight="1">
      <c r="E21195" s="1" t="s">
        <v>1106</v>
      </c>
    </row>
    <row r="21196" ht="15.75" customHeight="1">
      <c r="E21196" s="1" t="s">
        <v>1106</v>
      </c>
    </row>
    <row r="21197" ht="15.75" customHeight="1">
      <c r="E21197" s="1" t="s">
        <v>1106</v>
      </c>
    </row>
    <row r="21198" ht="15.75" customHeight="1">
      <c r="E21198" s="1" t="s">
        <v>1106</v>
      </c>
    </row>
    <row r="21199" ht="15.75" customHeight="1">
      <c r="E21199" s="1" t="s">
        <v>1106</v>
      </c>
    </row>
    <row r="21200" ht="15.75" customHeight="1">
      <c r="E21200" s="1" t="s">
        <v>1106</v>
      </c>
    </row>
    <row r="21201" ht="15.75" customHeight="1">
      <c r="E21201" s="1" t="s">
        <v>1106</v>
      </c>
    </row>
    <row r="21202" ht="15.75" customHeight="1">
      <c r="E21202" s="1" t="s">
        <v>1106</v>
      </c>
    </row>
    <row r="21203" ht="15.75" customHeight="1">
      <c r="E21203" s="1" t="s">
        <v>1106</v>
      </c>
    </row>
    <row r="21204" ht="15.75" customHeight="1">
      <c r="E21204" s="1" t="s">
        <v>1106</v>
      </c>
    </row>
    <row r="21205" ht="15.75" customHeight="1">
      <c r="E21205" s="1" t="s">
        <v>1106</v>
      </c>
    </row>
    <row r="21206" ht="15.75" customHeight="1">
      <c r="E21206" s="1" t="s">
        <v>1106</v>
      </c>
    </row>
    <row r="21207" ht="15.75" customHeight="1">
      <c r="E21207" s="1" t="s">
        <v>1106</v>
      </c>
    </row>
    <row r="21208" ht="15.75" customHeight="1">
      <c r="E21208" s="1" t="s">
        <v>1106</v>
      </c>
    </row>
    <row r="21209" ht="15.75" customHeight="1">
      <c r="E21209" s="1" t="s">
        <v>1106</v>
      </c>
    </row>
    <row r="21210" ht="15.75" customHeight="1">
      <c r="E21210" s="1" t="s">
        <v>1106</v>
      </c>
    </row>
    <row r="21211" ht="15.75" customHeight="1">
      <c r="E21211" s="1" t="s">
        <v>1106</v>
      </c>
    </row>
    <row r="21212" ht="15.75" customHeight="1">
      <c r="E21212" s="1" t="s">
        <v>1106</v>
      </c>
    </row>
    <row r="21213" ht="15.75" customHeight="1">
      <c r="E21213" s="1" t="s">
        <v>1106</v>
      </c>
    </row>
    <row r="21214" ht="15.75" customHeight="1">
      <c r="E21214" s="1" t="s">
        <v>1106</v>
      </c>
    </row>
    <row r="21215" ht="15.75" customHeight="1">
      <c r="E21215" s="1" t="s">
        <v>1106</v>
      </c>
    </row>
    <row r="21216" ht="15.75" customHeight="1">
      <c r="E21216" s="1" t="s">
        <v>1106</v>
      </c>
    </row>
    <row r="21217" ht="15.75" customHeight="1">
      <c r="E21217" s="1" t="s">
        <v>1106</v>
      </c>
    </row>
    <row r="21218" ht="15.75" customHeight="1">
      <c r="E21218" s="1" t="s">
        <v>1106</v>
      </c>
    </row>
    <row r="21219" ht="15.75" customHeight="1">
      <c r="E21219" s="1" t="s">
        <v>1106</v>
      </c>
    </row>
    <row r="21220" ht="15.75" customHeight="1">
      <c r="E21220" s="1" t="s">
        <v>1106</v>
      </c>
    </row>
    <row r="21221" ht="15.75" customHeight="1">
      <c r="E21221" s="1" t="s">
        <v>1106</v>
      </c>
    </row>
    <row r="21222" ht="15.75" customHeight="1">
      <c r="E21222" s="1" t="s">
        <v>1106</v>
      </c>
    </row>
    <row r="21223" ht="15.75" customHeight="1">
      <c r="E21223" s="1" t="s">
        <v>1106</v>
      </c>
    </row>
    <row r="21224" ht="15.75" customHeight="1">
      <c r="E21224" s="1" t="s">
        <v>1106</v>
      </c>
    </row>
    <row r="21225" ht="15.75" customHeight="1">
      <c r="E21225" s="1" t="s">
        <v>1106</v>
      </c>
    </row>
    <row r="21226" ht="15.75" customHeight="1">
      <c r="E21226" s="1" t="s">
        <v>1106</v>
      </c>
    </row>
    <row r="21227" ht="15.75" customHeight="1">
      <c r="E21227" s="1" t="s">
        <v>1106</v>
      </c>
    </row>
    <row r="21228" ht="15.75" customHeight="1">
      <c r="E21228" s="1" t="s">
        <v>1106</v>
      </c>
    </row>
    <row r="21229" ht="15.75" customHeight="1">
      <c r="E21229" s="1" t="s">
        <v>1106</v>
      </c>
    </row>
    <row r="21230" ht="15.75" customHeight="1">
      <c r="E21230" s="1" t="s">
        <v>1106</v>
      </c>
    </row>
    <row r="21231" ht="15.75" customHeight="1">
      <c r="E21231" s="1" t="s">
        <v>1106</v>
      </c>
    </row>
    <row r="21232" ht="15.75" customHeight="1">
      <c r="E21232" s="1" t="s">
        <v>1106</v>
      </c>
    </row>
    <row r="21233" ht="15.75" customHeight="1">
      <c r="E21233" s="1" t="s">
        <v>1106</v>
      </c>
    </row>
    <row r="21234" ht="15.75" customHeight="1">
      <c r="E21234" s="1" t="s">
        <v>1106</v>
      </c>
    </row>
    <row r="21235" ht="15.75" customHeight="1">
      <c r="E21235" s="1" t="s">
        <v>1106</v>
      </c>
    </row>
    <row r="21236" ht="15.75" customHeight="1">
      <c r="E21236" s="1" t="s">
        <v>1106</v>
      </c>
    </row>
    <row r="21237" ht="15.75" customHeight="1">
      <c r="E21237" s="1" t="s">
        <v>1106</v>
      </c>
    </row>
    <row r="21238" ht="15.75" customHeight="1">
      <c r="E21238" s="1" t="s">
        <v>1106</v>
      </c>
    </row>
    <row r="21239" ht="15.75" customHeight="1">
      <c r="E21239" s="1" t="s">
        <v>1106</v>
      </c>
    </row>
    <row r="21240" ht="15.75" customHeight="1">
      <c r="E21240" s="1" t="s">
        <v>1106</v>
      </c>
    </row>
    <row r="21241" ht="15.75" customHeight="1">
      <c r="E21241" s="1" t="s">
        <v>1106</v>
      </c>
    </row>
    <row r="21242" ht="15.75" customHeight="1">
      <c r="E21242" s="1" t="s">
        <v>1106</v>
      </c>
    </row>
    <row r="21243" ht="15.75" customHeight="1">
      <c r="E21243" s="1" t="s">
        <v>1106</v>
      </c>
    </row>
    <row r="21244" ht="15.75" customHeight="1">
      <c r="E21244" s="1" t="s">
        <v>1106</v>
      </c>
    </row>
    <row r="21245" ht="15.75" customHeight="1">
      <c r="E21245" s="1" t="s">
        <v>1106</v>
      </c>
    </row>
    <row r="21246" ht="15.75" customHeight="1">
      <c r="E21246" s="1" t="s">
        <v>1106</v>
      </c>
    </row>
    <row r="21247" ht="15.75" customHeight="1">
      <c r="E21247" s="1" t="s">
        <v>1106</v>
      </c>
    </row>
    <row r="21248" ht="15.75" customHeight="1">
      <c r="E21248" s="1" t="s">
        <v>1106</v>
      </c>
    </row>
    <row r="21249" ht="15.75" customHeight="1">
      <c r="E21249" s="1" t="s">
        <v>1106</v>
      </c>
    </row>
    <row r="21250" ht="15.75" customHeight="1">
      <c r="E21250" s="1" t="s">
        <v>1106</v>
      </c>
    </row>
    <row r="21251" ht="15.75" customHeight="1">
      <c r="E21251" s="1" t="s">
        <v>1106</v>
      </c>
    </row>
    <row r="21252" ht="15.75" customHeight="1">
      <c r="E21252" s="1" t="s">
        <v>1106</v>
      </c>
    </row>
    <row r="21253" ht="15.75" customHeight="1">
      <c r="E21253" s="1" t="s">
        <v>1106</v>
      </c>
    </row>
    <row r="21254" ht="15.75" customHeight="1">
      <c r="E21254" s="1" t="s">
        <v>1106</v>
      </c>
    </row>
    <row r="21255" ht="15.75" customHeight="1">
      <c r="E21255" s="1" t="s">
        <v>1106</v>
      </c>
    </row>
    <row r="21256" ht="15.75" customHeight="1">
      <c r="E21256" s="1" t="s">
        <v>1106</v>
      </c>
    </row>
    <row r="21257" ht="15.75" customHeight="1">
      <c r="E21257" s="1" t="s">
        <v>1106</v>
      </c>
    </row>
    <row r="21258" ht="15.75" customHeight="1">
      <c r="E21258" s="1" t="s">
        <v>1106</v>
      </c>
    </row>
    <row r="21259" ht="15.75" customHeight="1">
      <c r="E21259" s="1" t="s">
        <v>1106</v>
      </c>
    </row>
    <row r="21260" ht="15.75" customHeight="1">
      <c r="E21260" s="1" t="s">
        <v>1106</v>
      </c>
    </row>
    <row r="21261" ht="15.75" customHeight="1">
      <c r="E21261" s="1" t="s">
        <v>1106</v>
      </c>
    </row>
    <row r="21262" ht="15.75" customHeight="1">
      <c r="E21262" s="1" t="s">
        <v>1106</v>
      </c>
    </row>
    <row r="21263" ht="15.75" customHeight="1">
      <c r="E21263" s="1" t="s">
        <v>1106</v>
      </c>
    </row>
    <row r="21264" ht="15.75" customHeight="1">
      <c r="E21264" s="1" t="s">
        <v>1106</v>
      </c>
    </row>
    <row r="21265" ht="15.75" customHeight="1">
      <c r="E21265" s="1" t="s">
        <v>1106</v>
      </c>
    </row>
    <row r="21266" ht="15.75" customHeight="1">
      <c r="E21266" s="1" t="s">
        <v>1106</v>
      </c>
    </row>
    <row r="21267" ht="15.75" customHeight="1">
      <c r="E21267" s="1" t="s">
        <v>1106</v>
      </c>
    </row>
    <row r="21268" ht="15.75" customHeight="1">
      <c r="E21268" s="1" t="s">
        <v>1106</v>
      </c>
    </row>
    <row r="21269" ht="15.75" customHeight="1">
      <c r="E21269" s="1" t="s">
        <v>1106</v>
      </c>
    </row>
    <row r="21270" ht="15.75" customHeight="1">
      <c r="E21270" s="1" t="s">
        <v>1106</v>
      </c>
    </row>
    <row r="21271" ht="15.75" customHeight="1">
      <c r="E21271" s="1" t="s">
        <v>1106</v>
      </c>
    </row>
    <row r="21272" ht="15.75" customHeight="1">
      <c r="E21272" s="1" t="s">
        <v>1106</v>
      </c>
    </row>
    <row r="21273" ht="15.75" customHeight="1">
      <c r="E21273" s="1" t="s">
        <v>1106</v>
      </c>
    </row>
    <row r="21274" ht="15.75" customHeight="1">
      <c r="E21274" s="1" t="s">
        <v>1106</v>
      </c>
    </row>
    <row r="21275" ht="15.75" customHeight="1">
      <c r="E21275" s="1" t="s">
        <v>1106</v>
      </c>
    </row>
    <row r="21276" ht="15.75" customHeight="1">
      <c r="E21276" s="1" t="s">
        <v>1106</v>
      </c>
    </row>
    <row r="21277" ht="15.75" customHeight="1">
      <c r="E21277" s="1" t="s">
        <v>1106</v>
      </c>
    </row>
    <row r="21278" ht="15.75" customHeight="1">
      <c r="E21278" s="1" t="s">
        <v>1106</v>
      </c>
    </row>
    <row r="21279" ht="15.75" customHeight="1">
      <c r="E21279" s="1" t="s">
        <v>1106</v>
      </c>
    </row>
    <row r="21280" ht="15.75" customHeight="1">
      <c r="E21280" s="1" t="s">
        <v>1106</v>
      </c>
    </row>
    <row r="21281" ht="15.75" customHeight="1">
      <c r="E21281" s="1" t="s">
        <v>1106</v>
      </c>
    </row>
    <row r="21282" ht="15.75" customHeight="1">
      <c r="E21282" s="1" t="s">
        <v>1106</v>
      </c>
    </row>
    <row r="21283" ht="15.75" customHeight="1">
      <c r="E21283" s="1" t="s">
        <v>1106</v>
      </c>
    </row>
    <row r="21284" ht="15.75" customHeight="1">
      <c r="E21284" s="1" t="s">
        <v>1106</v>
      </c>
    </row>
    <row r="21285" ht="15.75" customHeight="1">
      <c r="E21285" s="1" t="s">
        <v>1106</v>
      </c>
    </row>
    <row r="21286" ht="15.75" customHeight="1">
      <c r="E21286" s="1" t="s">
        <v>1106</v>
      </c>
    </row>
    <row r="21287" ht="15.75" customHeight="1">
      <c r="E21287" s="1" t="s">
        <v>1106</v>
      </c>
    </row>
    <row r="21288" ht="15.75" customHeight="1">
      <c r="E21288" s="1" t="s">
        <v>1106</v>
      </c>
    </row>
    <row r="21289" ht="15.75" customHeight="1">
      <c r="E21289" s="1" t="s">
        <v>1106</v>
      </c>
    </row>
    <row r="21290" ht="15.75" customHeight="1">
      <c r="E21290" s="1" t="s">
        <v>1106</v>
      </c>
    </row>
    <row r="21291" ht="15.75" customHeight="1">
      <c r="E21291" s="1" t="s">
        <v>1106</v>
      </c>
    </row>
    <row r="21292" ht="15.75" customHeight="1">
      <c r="E21292" s="1" t="s">
        <v>1106</v>
      </c>
    </row>
    <row r="21293" ht="15.75" customHeight="1">
      <c r="E21293" s="1" t="s">
        <v>1106</v>
      </c>
    </row>
    <row r="21294" ht="15.75" customHeight="1">
      <c r="E21294" s="1" t="s">
        <v>1106</v>
      </c>
    </row>
    <row r="21295" ht="15.75" customHeight="1">
      <c r="E21295" s="1" t="s">
        <v>1106</v>
      </c>
    </row>
    <row r="21296" ht="15.75" customHeight="1">
      <c r="E21296" s="1" t="s">
        <v>1106</v>
      </c>
    </row>
    <row r="21297" ht="15.75" customHeight="1">
      <c r="E21297" s="1" t="s">
        <v>1106</v>
      </c>
    </row>
    <row r="21298" ht="15.75" customHeight="1">
      <c r="E21298" s="1" t="s">
        <v>1106</v>
      </c>
    </row>
    <row r="21299" ht="15.75" customHeight="1">
      <c r="E21299" s="1" t="s">
        <v>1106</v>
      </c>
    </row>
    <row r="21300" ht="15.75" customHeight="1">
      <c r="E21300" s="1" t="s">
        <v>1106</v>
      </c>
    </row>
    <row r="21301" ht="15.75" customHeight="1">
      <c r="E21301" s="1" t="s">
        <v>1106</v>
      </c>
    </row>
    <row r="21302" ht="15.75" customHeight="1">
      <c r="E21302" s="1" t="s">
        <v>1106</v>
      </c>
    </row>
    <row r="21303" ht="15.75" customHeight="1">
      <c r="E21303" s="1" t="s">
        <v>1106</v>
      </c>
    </row>
    <row r="21304" ht="15.75" customHeight="1">
      <c r="E21304" s="1" t="s">
        <v>1106</v>
      </c>
    </row>
    <row r="21305" ht="15.75" customHeight="1">
      <c r="E21305" s="1" t="s">
        <v>1106</v>
      </c>
    </row>
    <row r="21306" ht="15.75" customHeight="1">
      <c r="E21306" s="1" t="s">
        <v>1106</v>
      </c>
    </row>
    <row r="21307" ht="15.75" customHeight="1">
      <c r="E21307" s="1" t="s">
        <v>1106</v>
      </c>
    </row>
    <row r="21308" ht="15.75" customHeight="1">
      <c r="E21308" s="1" t="s">
        <v>1106</v>
      </c>
    </row>
    <row r="21309" ht="15.75" customHeight="1">
      <c r="E21309" s="1" t="s">
        <v>1106</v>
      </c>
    </row>
    <row r="21310" ht="15.75" customHeight="1">
      <c r="E21310" s="1" t="s">
        <v>1106</v>
      </c>
    </row>
    <row r="21311" ht="15.75" customHeight="1">
      <c r="E21311" s="1" t="s">
        <v>1106</v>
      </c>
    </row>
    <row r="21312" ht="15.75" customHeight="1">
      <c r="E21312" s="1" t="s">
        <v>1106</v>
      </c>
    </row>
    <row r="21313" ht="15.75" customHeight="1">
      <c r="E21313" s="1" t="s">
        <v>1106</v>
      </c>
    </row>
    <row r="21314" ht="15.75" customHeight="1">
      <c r="E21314" s="1" t="s">
        <v>1106</v>
      </c>
    </row>
    <row r="21315" ht="15.75" customHeight="1">
      <c r="E21315" s="1" t="s">
        <v>1106</v>
      </c>
    </row>
    <row r="21316" ht="15.75" customHeight="1">
      <c r="E21316" s="1" t="s">
        <v>1106</v>
      </c>
    </row>
    <row r="21317" ht="15.75" customHeight="1">
      <c r="E21317" s="1" t="s">
        <v>1106</v>
      </c>
    </row>
    <row r="21318" ht="15.75" customHeight="1">
      <c r="E21318" s="1" t="s">
        <v>1106</v>
      </c>
    </row>
    <row r="21319" ht="15.75" customHeight="1">
      <c r="E21319" s="1" t="s">
        <v>1106</v>
      </c>
    </row>
    <row r="21320" ht="15.75" customHeight="1">
      <c r="E21320" s="1" t="s">
        <v>1106</v>
      </c>
    </row>
    <row r="21321" ht="15.75" customHeight="1">
      <c r="E21321" s="1" t="s">
        <v>1106</v>
      </c>
    </row>
    <row r="21322" ht="15.75" customHeight="1">
      <c r="E21322" s="1" t="s">
        <v>1106</v>
      </c>
    </row>
    <row r="21323" ht="15.75" customHeight="1">
      <c r="E21323" s="1" t="s">
        <v>1106</v>
      </c>
    </row>
    <row r="21324" ht="15.75" customHeight="1">
      <c r="E21324" s="1" t="s">
        <v>1106</v>
      </c>
    </row>
    <row r="21325" ht="15.75" customHeight="1">
      <c r="E21325" s="1" t="s">
        <v>1106</v>
      </c>
    </row>
    <row r="21326" ht="15.75" customHeight="1">
      <c r="E21326" s="1" t="s">
        <v>1106</v>
      </c>
    </row>
    <row r="21327" ht="15.75" customHeight="1">
      <c r="E21327" s="1" t="s">
        <v>1106</v>
      </c>
    </row>
    <row r="21328" ht="15.75" customHeight="1">
      <c r="E21328" s="1" t="s">
        <v>1106</v>
      </c>
    </row>
    <row r="21329" ht="15.75" customHeight="1">
      <c r="E21329" s="1" t="s">
        <v>1106</v>
      </c>
    </row>
    <row r="21330" ht="15.75" customHeight="1">
      <c r="E21330" s="1" t="s">
        <v>1106</v>
      </c>
    </row>
    <row r="21331" ht="15.75" customHeight="1">
      <c r="E21331" s="1" t="s">
        <v>1106</v>
      </c>
    </row>
    <row r="21332" ht="15.75" customHeight="1">
      <c r="E21332" s="1" t="s">
        <v>1106</v>
      </c>
    </row>
    <row r="21333" ht="15.75" customHeight="1">
      <c r="E21333" s="1" t="s">
        <v>1106</v>
      </c>
    </row>
    <row r="21334" ht="15.75" customHeight="1">
      <c r="E21334" s="1" t="s">
        <v>1106</v>
      </c>
    </row>
    <row r="21335" ht="15.75" customHeight="1">
      <c r="E21335" s="1" t="s">
        <v>1106</v>
      </c>
    </row>
    <row r="21336" ht="15.75" customHeight="1">
      <c r="E21336" s="1" t="s">
        <v>1106</v>
      </c>
    </row>
    <row r="21337" ht="15.75" customHeight="1">
      <c r="E21337" s="1" t="s">
        <v>1106</v>
      </c>
    </row>
    <row r="21338" ht="15.75" customHeight="1">
      <c r="E21338" s="1" t="s">
        <v>1106</v>
      </c>
    </row>
    <row r="21339" ht="15.75" customHeight="1">
      <c r="E21339" s="1" t="s">
        <v>1106</v>
      </c>
    </row>
    <row r="21340" ht="15.75" customHeight="1">
      <c r="E21340" s="1" t="s">
        <v>1106</v>
      </c>
    </row>
    <row r="21341" ht="15.75" customHeight="1">
      <c r="E21341" s="1" t="s">
        <v>1106</v>
      </c>
    </row>
    <row r="21342" ht="15.75" customHeight="1">
      <c r="E21342" s="1" t="s">
        <v>1106</v>
      </c>
    </row>
    <row r="21343" ht="15.75" customHeight="1">
      <c r="E21343" s="1" t="s">
        <v>1106</v>
      </c>
    </row>
    <row r="21344" ht="15.75" customHeight="1">
      <c r="E21344" s="1" t="s">
        <v>1106</v>
      </c>
    </row>
    <row r="21345" ht="15.75" customHeight="1">
      <c r="E21345" s="1" t="s">
        <v>1106</v>
      </c>
    </row>
    <row r="21346" ht="15.75" customHeight="1">
      <c r="E21346" s="1" t="s">
        <v>1106</v>
      </c>
    </row>
    <row r="21347" ht="15.75" customHeight="1">
      <c r="E21347" s="1" t="s">
        <v>1106</v>
      </c>
    </row>
    <row r="21348" ht="15.75" customHeight="1">
      <c r="E21348" s="1" t="s">
        <v>1106</v>
      </c>
    </row>
    <row r="21349" ht="15.75" customHeight="1">
      <c r="E21349" s="1" t="s">
        <v>1106</v>
      </c>
    </row>
    <row r="21350" ht="15.75" customHeight="1">
      <c r="E21350" s="1" t="s">
        <v>1106</v>
      </c>
    </row>
    <row r="21351" ht="15.75" customHeight="1">
      <c r="E21351" s="1" t="s">
        <v>1106</v>
      </c>
    </row>
    <row r="21352" ht="15.75" customHeight="1">
      <c r="E21352" s="1" t="s">
        <v>1106</v>
      </c>
    </row>
    <row r="21353" ht="15.75" customHeight="1">
      <c r="E21353" s="1" t="s">
        <v>1106</v>
      </c>
    </row>
    <row r="21354" ht="15.75" customHeight="1">
      <c r="E21354" s="1" t="s">
        <v>1106</v>
      </c>
    </row>
    <row r="21355" ht="15.75" customHeight="1">
      <c r="E21355" s="1" t="s">
        <v>1106</v>
      </c>
    </row>
    <row r="21356" ht="15.75" customHeight="1">
      <c r="E21356" s="1" t="s">
        <v>1106</v>
      </c>
    </row>
    <row r="21357" ht="15.75" customHeight="1">
      <c r="E21357" s="1" t="s">
        <v>1106</v>
      </c>
    </row>
    <row r="21358" ht="15.75" customHeight="1">
      <c r="E21358" s="1" t="s">
        <v>1106</v>
      </c>
    </row>
    <row r="21359" ht="15.75" customHeight="1">
      <c r="E21359" s="1" t="s">
        <v>1106</v>
      </c>
    </row>
    <row r="21360" ht="15.75" customHeight="1">
      <c r="E21360" s="1" t="s">
        <v>1106</v>
      </c>
    </row>
    <row r="21361" ht="15.75" customHeight="1">
      <c r="E21361" s="1" t="s">
        <v>1106</v>
      </c>
    </row>
    <row r="21362" ht="15.75" customHeight="1">
      <c r="E21362" s="1" t="s">
        <v>1106</v>
      </c>
    </row>
    <row r="21363" ht="15.75" customHeight="1">
      <c r="E21363" s="1" t="s">
        <v>1106</v>
      </c>
    </row>
    <row r="21364" ht="15.75" customHeight="1">
      <c r="E21364" s="1" t="s">
        <v>1106</v>
      </c>
    </row>
    <row r="21365" ht="15.75" customHeight="1">
      <c r="E21365" s="1" t="s">
        <v>1106</v>
      </c>
    </row>
    <row r="21366" ht="15.75" customHeight="1">
      <c r="E21366" s="1" t="s">
        <v>1106</v>
      </c>
    </row>
    <row r="21367" ht="15.75" customHeight="1">
      <c r="E21367" s="1" t="s">
        <v>1106</v>
      </c>
    </row>
    <row r="21368" ht="15.75" customHeight="1">
      <c r="E21368" s="1" t="s">
        <v>1106</v>
      </c>
    </row>
    <row r="21369" ht="15.75" customHeight="1">
      <c r="E21369" s="1" t="s">
        <v>1106</v>
      </c>
    </row>
    <row r="21370" ht="15.75" customHeight="1">
      <c r="E21370" s="1" t="s">
        <v>1106</v>
      </c>
    </row>
    <row r="21371" ht="15.75" customHeight="1">
      <c r="E21371" s="1" t="s">
        <v>1106</v>
      </c>
    </row>
    <row r="21372" ht="15.75" customHeight="1">
      <c r="E21372" s="1" t="s">
        <v>1106</v>
      </c>
    </row>
    <row r="21373" ht="15.75" customHeight="1">
      <c r="E21373" s="1" t="s">
        <v>1106</v>
      </c>
    </row>
    <row r="21374" ht="15.75" customHeight="1">
      <c r="E21374" s="1" t="s">
        <v>1106</v>
      </c>
    </row>
    <row r="21375" ht="15.75" customHeight="1">
      <c r="E21375" s="1" t="s">
        <v>1106</v>
      </c>
    </row>
    <row r="21376" ht="15.75" customHeight="1">
      <c r="E21376" s="1" t="s">
        <v>1106</v>
      </c>
    </row>
    <row r="21377" ht="15.75" customHeight="1">
      <c r="E21377" s="1" t="s">
        <v>1106</v>
      </c>
    </row>
    <row r="21378" ht="15.75" customHeight="1">
      <c r="E21378" s="1" t="s">
        <v>1106</v>
      </c>
    </row>
    <row r="21379" ht="15.75" customHeight="1">
      <c r="E21379" s="1" t="s">
        <v>1106</v>
      </c>
    </row>
    <row r="21380" ht="15.75" customHeight="1">
      <c r="E21380" s="1" t="s">
        <v>1106</v>
      </c>
    </row>
    <row r="21381" ht="15.75" customHeight="1">
      <c r="E21381" s="1" t="s">
        <v>1106</v>
      </c>
    </row>
    <row r="21382" ht="15.75" customHeight="1">
      <c r="E21382" s="1" t="s">
        <v>1106</v>
      </c>
    </row>
    <row r="21383" ht="15.75" customHeight="1">
      <c r="E21383" s="1" t="s">
        <v>1106</v>
      </c>
    </row>
    <row r="21384" ht="15.75" customHeight="1">
      <c r="E21384" s="1" t="s">
        <v>1106</v>
      </c>
    </row>
    <row r="21385" ht="15.75" customHeight="1">
      <c r="E21385" s="1" t="s">
        <v>1106</v>
      </c>
    </row>
    <row r="21386" ht="15.75" customHeight="1">
      <c r="E21386" s="1" t="s">
        <v>1106</v>
      </c>
    </row>
    <row r="21387" ht="15.75" customHeight="1">
      <c r="E21387" s="1" t="s">
        <v>1106</v>
      </c>
    </row>
    <row r="21388" ht="15.75" customHeight="1">
      <c r="E21388" s="1" t="s">
        <v>1106</v>
      </c>
    </row>
    <row r="21389" ht="15.75" customHeight="1">
      <c r="E21389" s="1" t="s">
        <v>1106</v>
      </c>
    </row>
    <row r="21390" ht="15.75" customHeight="1">
      <c r="E21390" s="1" t="s">
        <v>1106</v>
      </c>
    </row>
    <row r="21391" ht="15.75" customHeight="1">
      <c r="E21391" s="1" t="s">
        <v>1106</v>
      </c>
    </row>
    <row r="21392" ht="15.75" customHeight="1">
      <c r="E21392" s="1" t="s">
        <v>1106</v>
      </c>
    </row>
    <row r="21393" ht="15.75" customHeight="1">
      <c r="E21393" s="1" t="s">
        <v>1106</v>
      </c>
    </row>
    <row r="21394" ht="15.75" customHeight="1">
      <c r="E21394" s="1" t="s">
        <v>1106</v>
      </c>
    </row>
    <row r="21395" ht="15.75" customHeight="1">
      <c r="E21395" s="1" t="s">
        <v>1106</v>
      </c>
    </row>
    <row r="21396" ht="15.75" customHeight="1">
      <c r="E21396" s="1" t="s">
        <v>1106</v>
      </c>
    </row>
    <row r="21397" ht="15.75" customHeight="1">
      <c r="E21397" s="1" t="s">
        <v>1106</v>
      </c>
    </row>
    <row r="21398" ht="15.75" customHeight="1">
      <c r="E21398" s="1" t="s">
        <v>1106</v>
      </c>
    </row>
    <row r="21399" ht="15.75" customHeight="1">
      <c r="E21399" s="1" t="s">
        <v>1106</v>
      </c>
    </row>
    <row r="21400" ht="15.75" customHeight="1">
      <c r="E21400" s="1" t="s">
        <v>1106</v>
      </c>
    </row>
    <row r="21401" ht="15.75" customHeight="1">
      <c r="E21401" s="1" t="s">
        <v>1106</v>
      </c>
    </row>
    <row r="21402" ht="15.75" customHeight="1">
      <c r="E21402" s="1" t="s">
        <v>1106</v>
      </c>
    </row>
    <row r="21403" ht="15.75" customHeight="1">
      <c r="E21403" s="1" t="s">
        <v>1106</v>
      </c>
    </row>
    <row r="21404" ht="15.75" customHeight="1">
      <c r="E21404" s="1" t="s">
        <v>1106</v>
      </c>
    </row>
    <row r="21405" ht="15.75" customHeight="1">
      <c r="E21405" s="1" t="s">
        <v>1106</v>
      </c>
    </row>
    <row r="21406" ht="15.75" customHeight="1">
      <c r="E21406" s="1" t="s">
        <v>1106</v>
      </c>
    </row>
    <row r="21407" ht="15.75" customHeight="1">
      <c r="E21407" s="1" t="s">
        <v>1106</v>
      </c>
    </row>
    <row r="21408" ht="15.75" customHeight="1">
      <c r="E21408" s="1" t="s">
        <v>1106</v>
      </c>
    </row>
    <row r="21409" ht="15.75" customHeight="1">
      <c r="E21409" s="1" t="s">
        <v>1106</v>
      </c>
    </row>
    <row r="21410" ht="15.75" customHeight="1">
      <c r="E21410" s="1" t="s">
        <v>1106</v>
      </c>
    </row>
    <row r="21411" ht="15.75" customHeight="1">
      <c r="E21411" s="1" t="s">
        <v>1106</v>
      </c>
    </row>
    <row r="21412" ht="15.75" customHeight="1">
      <c r="E21412" s="1" t="s">
        <v>1106</v>
      </c>
    </row>
    <row r="21413" ht="15.75" customHeight="1">
      <c r="E21413" s="1" t="s">
        <v>1106</v>
      </c>
    </row>
    <row r="21414" ht="15.75" customHeight="1">
      <c r="E21414" s="1" t="s">
        <v>1106</v>
      </c>
    </row>
    <row r="21415" ht="15.75" customHeight="1">
      <c r="E21415" s="1" t="s">
        <v>1106</v>
      </c>
    </row>
    <row r="21416" ht="15.75" customHeight="1">
      <c r="E21416" s="1" t="s">
        <v>1106</v>
      </c>
    </row>
    <row r="21417" ht="15.75" customHeight="1">
      <c r="E21417" s="1" t="s">
        <v>1106</v>
      </c>
    </row>
    <row r="21418" ht="15.75" customHeight="1">
      <c r="E21418" s="1" t="s">
        <v>1106</v>
      </c>
    </row>
    <row r="21419" ht="15.75" customHeight="1">
      <c r="E21419" s="1" t="s">
        <v>1106</v>
      </c>
    </row>
    <row r="21420" ht="15.75" customHeight="1">
      <c r="E21420" s="1" t="s">
        <v>1106</v>
      </c>
    </row>
    <row r="21421" ht="15.75" customHeight="1">
      <c r="E21421" s="1" t="s">
        <v>1106</v>
      </c>
    </row>
    <row r="21422" ht="15.75" customHeight="1">
      <c r="E21422" s="1" t="s">
        <v>1106</v>
      </c>
    </row>
    <row r="21423" ht="15.75" customHeight="1">
      <c r="E21423" s="1" t="s">
        <v>1106</v>
      </c>
    </row>
    <row r="21424" ht="15.75" customHeight="1">
      <c r="E21424" s="1" t="s">
        <v>1106</v>
      </c>
    </row>
    <row r="21425" ht="15.75" customHeight="1">
      <c r="E21425" s="1" t="s">
        <v>1106</v>
      </c>
    </row>
    <row r="21426" ht="15.75" customHeight="1">
      <c r="E21426" s="1" t="s">
        <v>1106</v>
      </c>
    </row>
    <row r="21427" ht="15.75" customHeight="1">
      <c r="E21427" s="1" t="s">
        <v>1106</v>
      </c>
    </row>
    <row r="21428" ht="15.75" customHeight="1">
      <c r="E21428" s="1" t="s">
        <v>1106</v>
      </c>
    </row>
    <row r="21429" ht="15.75" customHeight="1">
      <c r="E21429" s="1" t="s">
        <v>1106</v>
      </c>
    </row>
    <row r="21430" ht="15.75" customHeight="1">
      <c r="E21430" s="1" t="s">
        <v>1106</v>
      </c>
    </row>
    <row r="21431" ht="15.75" customHeight="1">
      <c r="E21431" s="1" t="s">
        <v>1106</v>
      </c>
    </row>
    <row r="21432" ht="15.75" customHeight="1">
      <c r="E21432" s="1" t="s">
        <v>1106</v>
      </c>
    </row>
    <row r="21433" ht="15.75" customHeight="1">
      <c r="E21433" s="1" t="s">
        <v>1106</v>
      </c>
    </row>
    <row r="21434" ht="15.75" customHeight="1">
      <c r="E21434" s="1" t="s">
        <v>1106</v>
      </c>
    </row>
    <row r="21435" ht="15.75" customHeight="1">
      <c r="E21435" s="1" t="s">
        <v>1106</v>
      </c>
    </row>
    <row r="21436" ht="15.75" customHeight="1">
      <c r="E21436" s="1" t="s">
        <v>1106</v>
      </c>
    </row>
    <row r="21437" ht="15.75" customHeight="1">
      <c r="E21437" s="1" t="s">
        <v>1106</v>
      </c>
    </row>
    <row r="21438" ht="15.75" customHeight="1">
      <c r="E21438" s="1" t="s">
        <v>1106</v>
      </c>
    </row>
    <row r="21439" ht="15.75" customHeight="1">
      <c r="E21439" s="1" t="s">
        <v>1106</v>
      </c>
    </row>
    <row r="21440" ht="15.75" customHeight="1">
      <c r="E21440" s="1" t="s">
        <v>1106</v>
      </c>
    </row>
    <row r="21441" ht="15.75" customHeight="1">
      <c r="E21441" s="1" t="s">
        <v>1106</v>
      </c>
    </row>
    <row r="21442" ht="15.75" customHeight="1">
      <c r="E21442" s="1" t="s">
        <v>1106</v>
      </c>
    </row>
    <row r="21443" ht="15.75" customHeight="1">
      <c r="E21443" s="1" t="s">
        <v>1106</v>
      </c>
    </row>
    <row r="21444" ht="15.75" customHeight="1">
      <c r="E21444" s="1" t="s">
        <v>1106</v>
      </c>
    </row>
    <row r="21445" ht="15.75" customHeight="1">
      <c r="E21445" s="1" t="s">
        <v>1106</v>
      </c>
    </row>
    <row r="21446" ht="15.75" customHeight="1">
      <c r="E21446" s="1" t="s">
        <v>1106</v>
      </c>
    </row>
    <row r="21447" ht="15.75" customHeight="1">
      <c r="E21447" s="1" t="s">
        <v>1106</v>
      </c>
    </row>
    <row r="21448" ht="15.75" customHeight="1">
      <c r="E21448" s="1" t="s">
        <v>1106</v>
      </c>
    </row>
    <row r="21449" ht="15.75" customHeight="1">
      <c r="E21449" s="1" t="s">
        <v>1106</v>
      </c>
    </row>
    <row r="21450" ht="15.75" customHeight="1">
      <c r="E21450" s="1" t="s">
        <v>1106</v>
      </c>
    </row>
    <row r="21451" ht="15.75" customHeight="1">
      <c r="E21451" s="1" t="s">
        <v>1106</v>
      </c>
    </row>
    <row r="21452" ht="15.75" customHeight="1">
      <c r="E21452" s="1" t="s">
        <v>1106</v>
      </c>
    </row>
    <row r="21453" ht="15.75" customHeight="1">
      <c r="E21453" s="1" t="s">
        <v>1106</v>
      </c>
    </row>
    <row r="21454" ht="15.75" customHeight="1">
      <c r="E21454" s="1" t="s">
        <v>1106</v>
      </c>
    </row>
    <row r="21455" ht="15.75" customHeight="1">
      <c r="E21455" s="1" t="s">
        <v>1106</v>
      </c>
    </row>
    <row r="21456" ht="15.75" customHeight="1">
      <c r="E21456" s="1" t="s">
        <v>1106</v>
      </c>
    </row>
    <row r="21457" ht="15.75" customHeight="1">
      <c r="E21457" s="1" t="s">
        <v>1106</v>
      </c>
    </row>
    <row r="21458" ht="15.75" customHeight="1">
      <c r="E21458" s="1" t="s">
        <v>1106</v>
      </c>
    </row>
    <row r="21459" ht="15.75" customHeight="1">
      <c r="E21459" s="1" t="s">
        <v>1106</v>
      </c>
    </row>
    <row r="21460" ht="15.75" customHeight="1">
      <c r="E21460" s="1" t="s">
        <v>1106</v>
      </c>
    </row>
    <row r="21461" ht="15.75" customHeight="1">
      <c r="E21461" s="1" t="s">
        <v>1106</v>
      </c>
    </row>
    <row r="21462" ht="15.75" customHeight="1">
      <c r="E21462" s="1" t="s">
        <v>1106</v>
      </c>
    </row>
    <row r="21463" ht="15.75" customHeight="1">
      <c r="E21463" s="1" t="s">
        <v>1106</v>
      </c>
    </row>
    <row r="21464" ht="15.75" customHeight="1">
      <c r="E21464" s="1" t="s">
        <v>1106</v>
      </c>
    </row>
    <row r="21465" ht="15.75" customHeight="1">
      <c r="E21465" s="1" t="s">
        <v>1106</v>
      </c>
    </row>
    <row r="21466" ht="15.75" customHeight="1">
      <c r="E21466" s="1" t="s">
        <v>1106</v>
      </c>
    </row>
    <row r="21467" ht="15.75" customHeight="1">
      <c r="E21467" s="1" t="s">
        <v>1106</v>
      </c>
    </row>
    <row r="21468" ht="15.75" customHeight="1">
      <c r="E21468" s="1" t="s">
        <v>1106</v>
      </c>
    </row>
    <row r="21469" ht="15.75" customHeight="1">
      <c r="E21469" s="1" t="s">
        <v>1106</v>
      </c>
    </row>
    <row r="21470" ht="15.75" customHeight="1">
      <c r="E21470" s="1" t="s">
        <v>1106</v>
      </c>
    </row>
    <row r="21471" ht="15.75" customHeight="1">
      <c r="E21471" s="1" t="s">
        <v>1106</v>
      </c>
    </row>
    <row r="21472" ht="15.75" customHeight="1">
      <c r="E21472" s="1" t="s">
        <v>1106</v>
      </c>
    </row>
    <row r="21473" ht="15.75" customHeight="1">
      <c r="E21473" s="1" t="s">
        <v>1106</v>
      </c>
    </row>
    <row r="21474" ht="15.75" customHeight="1">
      <c r="E21474" s="1" t="s">
        <v>1106</v>
      </c>
    </row>
    <row r="21475" ht="15.75" customHeight="1">
      <c r="E21475" s="1" t="s">
        <v>1106</v>
      </c>
    </row>
    <row r="21476" ht="15.75" customHeight="1">
      <c r="E21476" s="1" t="s">
        <v>1106</v>
      </c>
    </row>
    <row r="21477" ht="15.75" customHeight="1">
      <c r="E21477" s="1" t="s">
        <v>1106</v>
      </c>
    </row>
    <row r="21478" ht="15.75" customHeight="1">
      <c r="E21478" s="1" t="s">
        <v>1106</v>
      </c>
    </row>
    <row r="21479" ht="15.75" customHeight="1">
      <c r="E21479" s="1" t="s">
        <v>1106</v>
      </c>
    </row>
    <row r="21480" ht="15.75" customHeight="1">
      <c r="E21480" s="1" t="s">
        <v>1106</v>
      </c>
    </row>
    <row r="21481" ht="15.75" customHeight="1">
      <c r="E21481" s="1" t="s">
        <v>1106</v>
      </c>
    </row>
    <row r="21482" ht="15.75" customHeight="1">
      <c r="E21482" s="1" t="s">
        <v>1106</v>
      </c>
    </row>
    <row r="21483" ht="15.75" customHeight="1">
      <c r="E21483" s="1" t="s">
        <v>1106</v>
      </c>
    </row>
    <row r="21484" ht="15.75" customHeight="1">
      <c r="E21484" s="1" t="s">
        <v>1106</v>
      </c>
    </row>
    <row r="21485" ht="15.75" customHeight="1">
      <c r="E21485" s="1" t="s">
        <v>1106</v>
      </c>
    </row>
    <row r="21486" ht="15.75" customHeight="1">
      <c r="E21486" s="1" t="s">
        <v>1106</v>
      </c>
    </row>
    <row r="21487" ht="15.75" customHeight="1">
      <c r="E21487" s="1" t="s">
        <v>1106</v>
      </c>
    </row>
    <row r="21488" ht="15.75" customHeight="1">
      <c r="E21488" s="1" t="s">
        <v>1106</v>
      </c>
    </row>
    <row r="21489" ht="15.75" customHeight="1">
      <c r="E21489" s="1" t="s">
        <v>1106</v>
      </c>
    </row>
    <row r="21490" ht="15.75" customHeight="1">
      <c r="E21490" s="1" t="s">
        <v>1106</v>
      </c>
    </row>
    <row r="21491" ht="15.75" customHeight="1">
      <c r="E21491" s="1" t="s">
        <v>1106</v>
      </c>
    </row>
    <row r="21492" ht="15.75" customHeight="1">
      <c r="E21492" s="1" t="s">
        <v>1106</v>
      </c>
    </row>
    <row r="21493" ht="15.75" customHeight="1">
      <c r="E21493" s="1" t="s">
        <v>1106</v>
      </c>
    </row>
    <row r="21494" ht="15.75" customHeight="1">
      <c r="E21494" s="1" t="s">
        <v>1106</v>
      </c>
    </row>
    <row r="21495" ht="15.75" customHeight="1">
      <c r="E21495" s="1" t="s">
        <v>1106</v>
      </c>
    </row>
    <row r="21496" ht="15.75" customHeight="1">
      <c r="E21496" s="1" t="s">
        <v>1106</v>
      </c>
    </row>
    <row r="21497" ht="15.75" customHeight="1">
      <c r="E21497" s="1" t="s">
        <v>1106</v>
      </c>
    </row>
    <row r="21498" ht="15.75" customHeight="1">
      <c r="E21498" s="1" t="s">
        <v>1106</v>
      </c>
    </row>
    <row r="21499" ht="15.75" customHeight="1">
      <c r="E21499" s="1" t="s">
        <v>1106</v>
      </c>
    </row>
    <row r="21500" ht="15.75" customHeight="1">
      <c r="E21500" s="1" t="s">
        <v>1106</v>
      </c>
    </row>
    <row r="21501" ht="15.75" customHeight="1">
      <c r="E21501" s="1" t="s">
        <v>1106</v>
      </c>
    </row>
    <row r="21502" ht="15.75" customHeight="1">
      <c r="E21502" s="1" t="s">
        <v>1106</v>
      </c>
    </row>
    <row r="21503" ht="15.75" customHeight="1">
      <c r="E21503" s="1" t="s">
        <v>1106</v>
      </c>
    </row>
    <row r="21504" ht="15.75" customHeight="1">
      <c r="E21504" s="1" t="s">
        <v>1106</v>
      </c>
    </row>
    <row r="21505" ht="15.75" customHeight="1">
      <c r="E21505" s="1" t="s">
        <v>1106</v>
      </c>
    </row>
    <row r="21506" ht="15.75" customHeight="1">
      <c r="E21506" s="1" t="s">
        <v>1106</v>
      </c>
    </row>
    <row r="21507" ht="15.75" customHeight="1">
      <c r="E21507" s="1" t="s">
        <v>1106</v>
      </c>
    </row>
    <row r="21508" ht="15.75" customHeight="1">
      <c r="E21508" s="1" t="s">
        <v>1106</v>
      </c>
    </row>
    <row r="21509" ht="15.75" customHeight="1">
      <c r="E21509" s="1" t="s">
        <v>1106</v>
      </c>
    </row>
    <row r="21510" ht="15.75" customHeight="1">
      <c r="E21510" s="1" t="s">
        <v>1106</v>
      </c>
    </row>
    <row r="21511" ht="15.75" customHeight="1">
      <c r="E21511" s="1" t="s">
        <v>1106</v>
      </c>
    </row>
    <row r="21512" ht="15.75" customHeight="1">
      <c r="E21512" s="1" t="s">
        <v>1106</v>
      </c>
    </row>
    <row r="21513" ht="15.75" customHeight="1">
      <c r="E21513" s="1" t="s">
        <v>1106</v>
      </c>
    </row>
    <row r="21514" ht="15.75" customHeight="1">
      <c r="E21514" s="1" t="s">
        <v>1106</v>
      </c>
    </row>
    <row r="21515" ht="15.75" customHeight="1">
      <c r="E21515" s="1" t="s">
        <v>1106</v>
      </c>
    </row>
    <row r="21516" ht="15.75" customHeight="1">
      <c r="E21516" s="1" t="s">
        <v>1106</v>
      </c>
    </row>
    <row r="21517" ht="15.75" customHeight="1">
      <c r="E21517" s="1" t="s">
        <v>1106</v>
      </c>
    </row>
    <row r="21518" ht="15.75" customHeight="1">
      <c r="E21518" s="1" t="s">
        <v>1106</v>
      </c>
    </row>
    <row r="21519" ht="15.75" customHeight="1">
      <c r="E21519" s="1" t="s">
        <v>1106</v>
      </c>
    </row>
    <row r="21520" ht="15.75" customHeight="1">
      <c r="E21520" s="1" t="s">
        <v>1106</v>
      </c>
    </row>
    <row r="21521" ht="15.75" customHeight="1">
      <c r="E21521" s="1" t="s">
        <v>1106</v>
      </c>
    </row>
    <row r="21522" ht="15.75" customHeight="1">
      <c r="E21522" s="1" t="s">
        <v>1106</v>
      </c>
    </row>
    <row r="21523" ht="15.75" customHeight="1">
      <c r="E21523" s="1" t="s">
        <v>1106</v>
      </c>
    </row>
    <row r="21524" ht="15.75" customHeight="1">
      <c r="E21524" s="1" t="s">
        <v>1106</v>
      </c>
    </row>
    <row r="21525" ht="15.75" customHeight="1">
      <c r="E21525" s="1" t="s">
        <v>1106</v>
      </c>
    </row>
    <row r="21526" ht="15.75" customHeight="1">
      <c r="E21526" s="1" t="s">
        <v>1106</v>
      </c>
    </row>
    <row r="21527" ht="15.75" customHeight="1">
      <c r="E21527" s="1" t="s">
        <v>1106</v>
      </c>
    </row>
    <row r="21528" ht="15.75" customHeight="1">
      <c r="E21528" s="1" t="s">
        <v>1106</v>
      </c>
    </row>
    <row r="21529" ht="15.75" customHeight="1">
      <c r="E21529" s="1" t="s">
        <v>1106</v>
      </c>
    </row>
    <row r="21530" ht="15.75" customHeight="1">
      <c r="E21530" s="1" t="s">
        <v>1106</v>
      </c>
    </row>
    <row r="21531" ht="15.75" customHeight="1">
      <c r="E21531" s="1" t="s">
        <v>1106</v>
      </c>
    </row>
    <row r="21532" ht="15.75" customHeight="1">
      <c r="E21532" s="1" t="s">
        <v>1106</v>
      </c>
    </row>
    <row r="21533" ht="15.75" customHeight="1">
      <c r="E21533" s="1" t="s">
        <v>1106</v>
      </c>
    </row>
    <row r="21534" ht="15.75" customHeight="1">
      <c r="E21534" s="1" t="s">
        <v>1106</v>
      </c>
    </row>
    <row r="21535" ht="15.75" customHeight="1">
      <c r="E21535" s="1" t="s">
        <v>1106</v>
      </c>
    </row>
    <row r="21536" ht="15.75" customHeight="1">
      <c r="E21536" s="1" t="s">
        <v>1106</v>
      </c>
    </row>
    <row r="21537" ht="15.75" customHeight="1">
      <c r="E21537" s="1" t="s">
        <v>1106</v>
      </c>
    </row>
    <row r="21538" ht="15.75" customHeight="1">
      <c r="E21538" s="1" t="s">
        <v>1106</v>
      </c>
    </row>
    <row r="21539" ht="15.75" customHeight="1">
      <c r="E21539" s="1" t="s">
        <v>1106</v>
      </c>
    </row>
    <row r="21540" ht="15.75" customHeight="1">
      <c r="E21540" s="1" t="s">
        <v>1106</v>
      </c>
    </row>
    <row r="21541" ht="15.75" customHeight="1">
      <c r="E21541" s="1" t="s">
        <v>1106</v>
      </c>
    </row>
    <row r="21542" ht="15.75" customHeight="1">
      <c r="E21542" s="1" t="s">
        <v>1106</v>
      </c>
    </row>
    <row r="21543" ht="15.75" customHeight="1">
      <c r="E21543" s="1" t="s">
        <v>1106</v>
      </c>
    </row>
    <row r="21544" ht="15.75" customHeight="1">
      <c r="E21544" s="1" t="s">
        <v>1106</v>
      </c>
    </row>
    <row r="21545" ht="15.75" customHeight="1">
      <c r="E21545" s="1" t="s">
        <v>1106</v>
      </c>
    </row>
    <row r="21546" ht="15.75" customHeight="1">
      <c r="E21546" s="1" t="s">
        <v>1106</v>
      </c>
    </row>
    <row r="21547" ht="15.75" customHeight="1">
      <c r="E21547" s="1" t="s">
        <v>1106</v>
      </c>
    </row>
    <row r="21548" ht="15.75" customHeight="1">
      <c r="E21548" s="1" t="s">
        <v>1106</v>
      </c>
    </row>
    <row r="21549" ht="15.75" customHeight="1">
      <c r="E21549" s="1" t="s">
        <v>1106</v>
      </c>
    </row>
    <row r="21550" ht="15.75" customHeight="1">
      <c r="E21550" s="1" t="s">
        <v>1106</v>
      </c>
    </row>
    <row r="21551" ht="15.75" customHeight="1">
      <c r="E21551" s="1" t="s">
        <v>1106</v>
      </c>
    </row>
    <row r="21552" ht="15.75" customHeight="1">
      <c r="E21552" s="1" t="s">
        <v>1106</v>
      </c>
    </row>
    <row r="21553" ht="15.75" customHeight="1">
      <c r="E21553" s="1" t="s">
        <v>1106</v>
      </c>
    </row>
    <row r="21554" ht="15.75" customHeight="1">
      <c r="E21554" s="1" t="s">
        <v>1106</v>
      </c>
    </row>
    <row r="21555" ht="15.75" customHeight="1">
      <c r="E21555" s="1" t="s">
        <v>1106</v>
      </c>
    </row>
    <row r="21556" ht="15.75" customHeight="1">
      <c r="E21556" s="1" t="s">
        <v>1106</v>
      </c>
    </row>
    <row r="21557" ht="15.75" customHeight="1">
      <c r="E21557" s="1" t="s">
        <v>1106</v>
      </c>
    </row>
    <row r="21558" ht="15.75" customHeight="1">
      <c r="E21558" s="1" t="s">
        <v>1106</v>
      </c>
    </row>
    <row r="21559" ht="15.75" customHeight="1">
      <c r="E21559" s="1" t="s">
        <v>1106</v>
      </c>
    </row>
    <row r="21560" ht="15.75" customHeight="1">
      <c r="E21560" s="1" t="s">
        <v>1106</v>
      </c>
    </row>
    <row r="21561" ht="15.75" customHeight="1">
      <c r="E21561" s="1" t="s">
        <v>1106</v>
      </c>
    </row>
    <row r="21562" ht="15.75" customHeight="1">
      <c r="E21562" s="1" t="s">
        <v>1106</v>
      </c>
    </row>
    <row r="21563" ht="15.75" customHeight="1">
      <c r="E21563" s="1" t="s">
        <v>1106</v>
      </c>
    </row>
    <row r="21564" ht="15.75" customHeight="1">
      <c r="E21564" s="1" t="s">
        <v>1106</v>
      </c>
    </row>
    <row r="21565" ht="15.75" customHeight="1">
      <c r="E21565" s="1" t="s">
        <v>1106</v>
      </c>
    </row>
    <row r="21566" ht="15.75" customHeight="1">
      <c r="E21566" s="1" t="s">
        <v>1106</v>
      </c>
    </row>
    <row r="21567" ht="15.75" customHeight="1">
      <c r="E21567" s="1" t="s">
        <v>1106</v>
      </c>
    </row>
    <row r="21568" ht="15.75" customHeight="1">
      <c r="E21568" s="1" t="s">
        <v>1106</v>
      </c>
    </row>
    <row r="21569" ht="15.75" customHeight="1">
      <c r="E21569" s="1" t="s">
        <v>1106</v>
      </c>
    </row>
    <row r="21570" ht="15.75" customHeight="1">
      <c r="E21570" s="1" t="s">
        <v>1106</v>
      </c>
    </row>
    <row r="21571" ht="15.75" customHeight="1">
      <c r="E21571" s="1" t="s">
        <v>1106</v>
      </c>
    </row>
    <row r="21572" ht="15.75" customHeight="1">
      <c r="E21572" s="1" t="s">
        <v>1106</v>
      </c>
    </row>
    <row r="21573" ht="15.75" customHeight="1">
      <c r="E21573" s="1" t="s">
        <v>1106</v>
      </c>
    </row>
    <row r="21574" ht="15.75" customHeight="1">
      <c r="E21574" s="1" t="s">
        <v>1106</v>
      </c>
    </row>
    <row r="21575" ht="15.75" customHeight="1">
      <c r="E21575" s="1" t="s">
        <v>1106</v>
      </c>
    </row>
    <row r="21576" ht="15.75" customHeight="1">
      <c r="E21576" s="1" t="s">
        <v>1106</v>
      </c>
    </row>
    <row r="21577" ht="15.75" customHeight="1">
      <c r="E21577" s="1" t="s">
        <v>1106</v>
      </c>
    </row>
    <row r="21578" ht="15.75" customHeight="1">
      <c r="E21578" s="1" t="s">
        <v>1106</v>
      </c>
    </row>
    <row r="21579" ht="15.75" customHeight="1">
      <c r="E21579" s="1" t="s">
        <v>1106</v>
      </c>
    </row>
    <row r="21580" ht="15.75" customHeight="1">
      <c r="E21580" s="1" t="s">
        <v>1106</v>
      </c>
    </row>
    <row r="21581" ht="15.75" customHeight="1">
      <c r="E21581" s="1" t="s">
        <v>1106</v>
      </c>
    </row>
    <row r="21582" ht="15.75" customHeight="1">
      <c r="E21582" s="1" t="s">
        <v>1106</v>
      </c>
    </row>
    <row r="21583" ht="15.75" customHeight="1">
      <c r="E21583" s="1" t="s">
        <v>1106</v>
      </c>
    </row>
    <row r="21584" ht="15.75" customHeight="1">
      <c r="E21584" s="1" t="s">
        <v>1106</v>
      </c>
    </row>
    <row r="21585" ht="15.75" customHeight="1">
      <c r="E21585" s="1" t="s">
        <v>1106</v>
      </c>
    </row>
    <row r="21586" ht="15.75" customHeight="1">
      <c r="E21586" s="1" t="s">
        <v>1106</v>
      </c>
    </row>
    <row r="21587" ht="15.75" customHeight="1">
      <c r="E21587" s="1" t="s">
        <v>1106</v>
      </c>
    </row>
    <row r="21588" ht="15.75" customHeight="1">
      <c r="E21588" s="1" t="s">
        <v>1106</v>
      </c>
    </row>
    <row r="21589" ht="15.75" customHeight="1">
      <c r="E21589" s="1" t="s">
        <v>1106</v>
      </c>
    </row>
    <row r="21590" ht="15.75" customHeight="1">
      <c r="E21590" s="1" t="s">
        <v>1106</v>
      </c>
    </row>
    <row r="21591" ht="15.75" customHeight="1">
      <c r="E21591" s="1" t="s">
        <v>1106</v>
      </c>
    </row>
    <row r="21592" ht="15.75" customHeight="1">
      <c r="E21592" s="1" t="s">
        <v>1106</v>
      </c>
    </row>
    <row r="21593" ht="15.75" customHeight="1">
      <c r="E21593" s="1" t="s">
        <v>1106</v>
      </c>
    </row>
    <row r="21594" ht="15.75" customHeight="1">
      <c r="E21594" s="1" t="s">
        <v>1106</v>
      </c>
    </row>
    <row r="21595" ht="15.75" customHeight="1">
      <c r="E21595" s="1" t="s">
        <v>1106</v>
      </c>
    </row>
    <row r="21596" ht="15.75" customHeight="1">
      <c r="E21596" s="1" t="s">
        <v>1106</v>
      </c>
    </row>
    <row r="21597" ht="15.75" customHeight="1">
      <c r="E21597" s="1" t="s">
        <v>1106</v>
      </c>
    </row>
    <row r="21598" ht="15.75" customHeight="1">
      <c r="E21598" s="1" t="s">
        <v>1106</v>
      </c>
    </row>
    <row r="21599" ht="15.75" customHeight="1">
      <c r="E21599" s="1" t="s">
        <v>1106</v>
      </c>
    </row>
    <row r="21600" ht="15.75" customHeight="1">
      <c r="E21600" s="1" t="s">
        <v>1106</v>
      </c>
    </row>
    <row r="21601" ht="15.75" customHeight="1">
      <c r="E21601" s="1" t="s">
        <v>1106</v>
      </c>
    </row>
    <row r="21602" ht="15.75" customHeight="1">
      <c r="E21602" s="1" t="s">
        <v>1106</v>
      </c>
    </row>
    <row r="21603" ht="15.75" customHeight="1">
      <c r="E21603" s="1" t="s">
        <v>1106</v>
      </c>
    </row>
    <row r="21604" ht="15.75" customHeight="1">
      <c r="E21604" s="1" t="s">
        <v>1106</v>
      </c>
    </row>
    <row r="21605" ht="15.75" customHeight="1">
      <c r="E21605" s="1" t="s">
        <v>1106</v>
      </c>
    </row>
    <row r="21606" ht="15.75" customHeight="1">
      <c r="E21606" s="1" t="s">
        <v>1106</v>
      </c>
    </row>
    <row r="21607" ht="15.75" customHeight="1">
      <c r="E21607" s="1" t="s">
        <v>1106</v>
      </c>
    </row>
    <row r="21608" ht="15.75" customHeight="1">
      <c r="E21608" s="1" t="s">
        <v>1106</v>
      </c>
    </row>
    <row r="21609" ht="15.75" customHeight="1">
      <c r="E21609" s="1" t="s">
        <v>1106</v>
      </c>
    </row>
    <row r="21610" ht="15.75" customHeight="1">
      <c r="E21610" s="1" t="s">
        <v>1106</v>
      </c>
    </row>
    <row r="21611" ht="15.75" customHeight="1">
      <c r="E21611" s="1" t="s">
        <v>1106</v>
      </c>
    </row>
    <row r="21612" ht="15.75" customHeight="1">
      <c r="E21612" s="1" t="s">
        <v>1106</v>
      </c>
    </row>
    <row r="21613" ht="15.75" customHeight="1">
      <c r="E21613" s="1" t="s">
        <v>1106</v>
      </c>
    </row>
    <row r="21614" ht="15.75" customHeight="1">
      <c r="E21614" s="1" t="s">
        <v>1106</v>
      </c>
    </row>
    <row r="21615" ht="15.75" customHeight="1">
      <c r="E21615" s="1" t="s">
        <v>1106</v>
      </c>
    </row>
    <row r="21616" ht="15.75" customHeight="1">
      <c r="E21616" s="1" t="s">
        <v>1106</v>
      </c>
    </row>
    <row r="21617" ht="15.75" customHeight="1">
      <c r="E21617" s="1" t="s">
        <v>1106</v>
      </c>
    </row>
    <row r="21618" ht="15.75" customHeight="1">
      <c r="E21618" s="1" t="s">
        <v>1106</v>
      </c>
    </row>
    <row r="21619" ht="15.75" customHeight="1">
      <c r="E21619" s="1" t="s">
        <v>1106</v>
      </c>
    </row>
    <row r="21620" ht="15.75" customHeight="1">
      <c r="E21620" s="1" t="s">
        <v>1106</v>
      </c>
    </row>
    <row r="21621" ht="15.75" customHeight="1">
      <c r="E21621" s="1" t="s">
        <v>1106</v>
      </c>
    </row>
    <row r="21622" ht="15.75" customHeight="1">
      <c r="E21622" s="1" t="s">
        <v>1106</v>
      </c>
    </row>
    <row r="21623" ht="15.75" customHeight="1">
      <c r="E21623" s="1" t="s">
        <v>1106</v>
      </c>
    </row>
    <row r="21624" ht="15.75" customHeight="1">
      <c r="E21624" s="1" t="s">
        <v>1106</v>
      </c>
    </row>
    <row r="21625" ht="15.75" customHeight="1">
      <c r="E21625" s="1" t="s">
        <v>1106</v>
      </c>
    </row>
    <row r="21626" ht="15.75" customHeight="1">
      <c r="E21626" s="1" t="s">
        <v>1106</v>
      </c>
    </row>
    <row r="21627" ht="15.75" customHeight="1">
      <c r="E21627" s="1" t="s">
        <v>1106</v>
      </c>
    </row>
    <row r="21628" ht="15.75" customHeight="1">
      <c r="E21628" s="1" t="s">
        <v>1106</v>
      </c>
    </row>
    <row r="21629" ht="15.75" customHeight="1">
      <c r="E21629" s="1" t="s">
        <v>1106</v>
      </c>
    </row>
    <row r="21630" ht="15.75" customHeight="1">
      <c r="E21630" s="1" t="s">
        <v>1106</v>
      </c>
    </row>
    <row r="21631" ht="15.75" customHeight="1">
      <c r="E21631" s="1" t="s">
        <v>1106</v>
      </c>
    </row>
    <row r="21632" ht="15.75" customHeight="1">
      <c r="E21632" s="1" t="s">
        <v>1106</v>
      </c>
    </row>
    <row r="21633" ht="15.75" customHeight="1">
      <c r="E21633" s="1" t="s">
        <v>1106</v>
      </c>
    </row>
    <row r="21634" ht="15.75" customHeight="1">
      <c r="E21634" s="1" t="s">
        <v>1106</v>
      </c>
    </row>
    <row r="21635" ht="15.75" customHeight="1">
      <c r="E21635" s="1" t="s">
        <v>1106</v>
      </c>
    </row>
    <row r="21636" ht="15.75" customHeight="1">
      <c r="E21636" s="1" t="s">
        <v>1106</v>
      </c>
    </row>
    <row r="21637" ht="15.75" customHeight="1">
      <c r="E21637" s="1" t="s">
        <v>1106</v>
      </c>
    </row>
    <row r="21638" ht="15.75" customHeight="1">
      <c r="E21638" s="1" t="s">
        <v>1106</v>
      </c>
    </row>
    <row r="21639" ht="15.75" customHeight="1">
      <c r="E21639" s="1" t="s">
        <v>1106</v>
      </c>
    </row>
    <row r="21640" ht="15.75" customHeight="1">
      <c r="E21640" s="1" t="s">
        <v>1106</v>
      </c>
    </row>
    <row r="21641" ht="15.75" customHeight="1">
      <c r="E21641" s="1" t="s">
        <v>1106</v>
      </c>
    </row>
    <row r="21642" ht="15.75" customHeight="1">
      <c r="E21642" s="1" t="s">
        <v>1106</v>
      </c>
    </row>
    <row r="21643" ht="15.75" customHeight="1">
      <c r="E21643" s="1" t="s">
        <v>1106</v>
      </c>
    </row>
    <row r="21644" ht="15.75" customHeight="1">
      <c r="E21644" s="1" t="s">
        <v>1106</v>
      </c>
    </row>
    <row r="21645" ht="15.75" customHeight="1">
      <c r="E21645" s="1" t="s">
        <v>1106</v>
      </c>
    </row>
    <row r="21646" ht="15.75" customHeight="1">
      <c r="E21646" s="1" t="s">
        <v>1106</v>
      </c>
    </row>
    <row r="21647" ht="15.75" customHeight="1">
      <c r="E21647" s="1" t="s">
        <v>1106</v>
      </c>
    </row>
    <row r="21648" ht="15.75" customHeight="1">
      <c r="E21648" s="1" t="s">
        <v>1106</v>
      </c>
    </row>
    <row r="21649" ht="15.75" customHeight="1">
      <c r="E21649" s="1" t="s">
        <v>1106</v>
      </c>
    </row>
    <row r="21650" ht="15.75" customHeight="1">
      <c r="E21650" s="1" t="s">
        <v>1106</v>
      </c>
    </row>
    <row r="21651" ht="15.75" customHeight="1">
      <c r="E21651" s="1" t="s">
        <v>1106</v>
      </c>
    </row>
    <row r="21652" ht="15.75" customHeight="1">
      <c r="E21652" s="1" t="s">
        <v>1106</v>
      </c>
    </row>
    <row r="21653" ht="15.75" customHeight="1">
      <c r="E21653" s="1" t="s">
        <v>1106</v>
      </c>
    </row>
    <row r="21654" ht="15.75" customHeight="1">
      <c r="E21654" s="1" t="s">
        <v>1106</v>
      </c>
    </row>
    <row r="21655" ht="15.75" customHeight="1">
      <c r="E21655" s="1" t="s">
        <v>1106</v>
      </c>
    </row>
    <row r="21656" ht="15.75" customHeight="1">
      <c r="E21656" s="1" t="s">
        <v>1106</v>
      </c>
    </row>
    <row r="21657" ht="15.75" customHeight="1">
      <c r="E21657" s="1" t="s">
        <v>1106</v>
      </c>
    </row>
    <row r="21658" ht="15.75" customHeight="1">
      <c r="E21658" s="1" t="s">
        <v>1106</v>
      </c>
    </row>
    <row r="21659" ht="15.75" customHeight="1">
      <c r="E21659" s="1" t="s">
        <v>1106</v>
      </c>
    </row>
    <row r="21660" ht="15.75" customHeight="1">
      <c r="E21660" s="1" t="s">
        <v>1106</v>
      </c>
    </row>
    <row r="21661" ht="15.75" customHeight="1">
      <c r="E21661" s="1" t="s">
        <v>1106</v>
      </c>
    </row>
    <row r="21662" ht="15.75" customHeight="1">
      <c r="E21662" s="1" t="s">
        <v>1106</v>
      </c>
    </row>
    <row r="21663" ht="15.75" customHeight="1">
      <c r="E21663" s="1" t="s">
        <v>1106</v>
      </c>
    </row>
    <row r="21664" ht="15.75" customHeight="1">
      <c r="E21664" s="1" t="s">
        <v>1106</v>
      </c>
    </row>
    <row r="21665" ht="15.75" customHeight="1">
      <c r="E21665" s="1" t="s">
        <v>1106</v>
      </c>
    </row>
    <row r="21666" ht="15.75" customHeight="1">
      <c r="E21666" s="1" t="s">
        <v>1106</v>
      </c>
    </row>
    <row r="21667" ht="15.75" customHeight="1">
      <c r="E21667" s="1" t="s">
        <v>1106</v>
      </c>
    </row>
    <row r="21668" ht="15.75" customHeight="1">
      <c r="E21668" s="1" t="s">
        <v>1106</v>
      </c>
    </row>
    <row r="21669" ht="15.75" customHeight="1">
      <c r="E21669" s="1" t="s">
        <v>1106</v>
      </c>
    </row>
    <row r="21670" ht="15.75" customHeight="1">
      <c r="E21670" s="1" t="s">
        <v>1106</v>
      </c>
    </row>
    <row r="21671" ht="15.75" customHeight="1">
      <c r="E21671" s="1" t="s">
        <v>1106</v>
      </c>
    </row>
    <row r="21672" ht="15.75" customHeight="1">
      <c r="E21672" s="1" t="s">
        <v>1106</v>
      </c>
    </row>
    <row r="21673" ht="15.75" customHeight="1">
      <c r="E21673" s="1" t="s">
        <v>1106</v>
      </c>
    </row>
    <row r="21674" ht="15.75" customHeight="1">
      <c r="E21674" s="1" t="s">
        <v>1106</v>
      </c>
    </row>
    <row r="21675" ht="15.75" customHeight="1">
      <c r="E21675" s="1" t="s">
        <v>1106</v>
      </c>
    </row>
    <row r="21676" ht="15.75" customHeight="1">
      <c r="E21676" s="1" t="s">
        <v>1106</v>
      </c>
    </row>
    <row r="21677" ht="15.75" customHeight="1">
      <c r="E21677" s="1" t="s">
        <v>1106</v>
      </c>
    </row>
    <row r="21678" ht="15.75" customHeight="1">
      <c r="E21678" s="1" t="s">
        <v>1106</v>
      </c>
    </row>
    <row r="21679" ht="15.75" customHeight="1">
      <c r="E21679" s="1" t="s">
        <v>1106</v>
      </c>
    </row>
    <row r="21680" ht="15.75" customHeight="1">
      <c r="E21680" s="1" t="s">
        <v>1106</v>
      </c>
    </row>
    <row r="21681" ht="15.75" customHeight="1">
      <c r="E21681" s="1" t="s">
        <v>1106</v>
      </c>
    </row>
    <row r="21682" ht="15.75" customHeight="1">
      <c r="E21682" s="1" t="s">
        <v>1106</v>
      </c>
    </row>
    <row r="21683" ht="15.75" customHeight="1">
      <c r="E21683" s="1" t="s">
        <v>1106</v>
      </c>
    </row>
    <row r="21684" ht="15.75" customHeight="1">
      <c r="E21684" s="1" t="s">
        <v>1106</v>
      </c>
    </row>
    <row r="21685" ht="15.75" customHeight="1">
      <c r="E21685" s="1" t="s">
        <v>1106</v>
      </c>
    </row>
    <row r="21686" ht="15.75" customHeight="1">
      <c r="E21686" s="1" t="s">
        <v>1106</v>
      </c>
    </row>
    <row r="21687" ht="15.75" customHeight="1">
      <c r="E21687" s="1" t="s">
        <v>1106</v>
      </c>
    </row>
    <row r="21688" ht="15.75" customHeight="1">
      <c r="E21688" s="1" t="s">
        <v>1106</v>
      </c>
    </row>
    <row r="21689" ht="15.75" customHeight="1">
      <c r="E21689" s="1" t="s">
        <v>1106</v>
      </c>
    </row>
    <row r="21690" ht="15.75" customHeight="1">
      <c r="E21690" s="1" t="s">
        <v>1106</v>
      </c>
    </row>
    <row r="21691" ht="15.75" customHeight="1">
      <c r="E21691" s="1" t="s">
        <v>1106</v>
      </c>
    </row>
    <row r="21692" ht="15.75" customHeight="1">
      <c r="E21692" s="1" t="s">
        <v>1106</v>
      </c>
    </row>
    <row r="21693" ht="15.75" customHeight="1">
      <c r="E21693" s="1" t="s">
        <v>1106</v>
      </c>
    </row>
    <row r="21694" ht="15.75" customHeight="1">
      <c r="E21694" s="1" t="s">
        <v>1106</v>
      </c>
    </row>
    <row r="21695" ht="15.75" customHeight="1">
      <c r="E21695" s="1" t="s">
        <v>1106</v>
      </c>
    </row>
    <row r="21696" ht="15.75" customHeight="1">
      <c r="E21696" s="1" t="s">
        <v>1106</v>
      </c>
    </row>
    <row r="21697" ht="15.75" customHeight="1">
      <c r="E21697" s="1" t="s">
        <v>1106</v>
      </c>
    </row>
    <row r="21698" ht="15.75" customHeight="1">
      <c r="E21698" s="1" t="s">
        <v>1106</v>
      </c>
    </row>
    <row r="21699" ht="15.75" customHeight="1">
      <c r="E21699" s="1" t="s">
        <v>1106</v>
      </c>
    </row>
    <row r="21700" ht="15.75" customHeight="1">
      <c r="E21700" s="1" t="s">
        <v>1106</v>
      </c>
    </row>
    <row r="21701" ht="15.75" customHeight="1">
      <c r="E21701" s="1" t="s">
        <v>1106</v>
      </c>
    </row>
    <row r="21702" ht="15.75" customHeight="1">
      <c r="E21702" s="1" t="s">
        <v>1106</v>
      </c>
    </row>
    <row r="21703" ht="15.75" customHeight="1">
      <c r="E21703" s="1" t="s">
        <v>1106</v>
      </c>
    </row>
    <row r="21704" ht="15.75" customHeight="1">
      <c r="E21704" s="1" t="s">
        <v>1106</v>
      </c>
    </row>
    <row r="21705" ht="15.75" customHeight="1">
      <c r="E21705" s="1" t="s">
        <v>1106</v>
      </c>
    </row>
    <row r="21706" ht="15.75" customHeight="1">
      <c r="E21706" s="1" t="s">
        <v>1106</v>
      </c>
    </row>
    <row r="21707" ht="15.75" customHeight="1">
      <c r="E21707" s="1" t="s">
        <v>1106</v>
      </c>
    </row>
    <row r="21708" ht="15.75" customHeight="1">
      <c r="E21708" s="1" t="s">
        <v>1106</v>
      </c>
    </row>
    <row r="21709" ht="15.75" customHeight="1">
      <c r="E21709" s="1" t="s">
        <v>1106</v>
      </c>
    </row>
    <row r="21710" ht="15.75" customHeight="1">
      <c r="E21710" s="1" t="s">
        <v>1106</v>
      </c>
    </row>
    <row r="21711" ht="15.75" customHeight="1">
      <c r="E21711" s="1" t="s">
        <v>1106</v>
      </c>
    </row>
    <row r="21712" ht="15.75" customHeight="1">
      <c r="E21712" s="1" t="s">
        <v>1106</v>
      </c>
    </row>
    <row r="21713" ht="15.75" customHeight="1">
      <c r="E21713" s="1" t="s">
        <v>1106</v>
      </c>
    </row>
    <row r="21714" ht="15.75" customHeight="1">
      <c r="E21714" s="1" t="s">
        <v>1106</v>
      </c>
    </row>
    <row r="21715" ht="15.75" customHeight="1">
      <c r="E21715" s="1" t="s">
        <v>1106</v>
      </c>
    </row>
    <row r="21716" ht="15.75" customHeight="1">
      <c r="E21716" s="1" t="s">
        <v>1106</v>
      </c>
    </row>
    <row r="21717" ht="15.75" customHeight="1">
      <c r="E21717" s="1" t="s">
        <v>1106</v>
      </c>
    </row>
    <row r="21718" ht="15.75" customHeight="1">
      <c r="E21718" s="1" t="s">
        <v>1106</v>
      </c>
    </row>
    <row r="21719" ht="15.75" customHeight="1">
      <c r="E21719" s="1" t="s">
        <v>1106</v>
      </c>
    </row>
    <row r="21720" ht="15.75" customHeight="1">
      <c r="E21720" s="1" t="s">
        <v>1106</v>
      </c>
    </row>
    <row r="21721" ht="15.75" customHeight="1">
      <c r="E21721" s="1" t="s">
        <v>1106</v>
      </c>
    </row>
    <row r="21722" ht="15.75" customHeight="1">
      <c r="E21722" s="1" t="s">
        <v>1106</v>
      </c>
    </row>
    <row r="21723" ht="15.75" customHeight="1">
      <c r="E21723" s="1" t="s">
        <v>1106</v>
      </c>
    </row>
    <row r="21724" ht="15.75" customHeight="1">
      <c r="E21724" s="1" t="s">
        <v>1106</v>
      </c>
    </row>
    <row r="21725" ht="15.75" customHeight="1">
      <c r="E21725" s="1" t="s">
        <v>1106</v>
      </c>
    </row>
    <row r="21726" ht="15.75" customHeight="1">
      <c r="E21726" s="1" t="s">
        <v>1106</v>
      </c>
    </row>
    <row r="21727" ht="15.75" customHeight="1">
      <c r="E21727" s="1" t="s">
        <v>1106</v>
      </c>
    </row>
    <row r="21728" ht="15.75" customHeight="1">
      <c r="E21728" s="1" t="s">
        <v>1106</v>
      </c>
    </row>
    <row r="21729" ht="15.75" customHeight="1">
      <c r="E21729" s="1" t="s">
        <v>1106</v>
      </c>
    </row>
    <row r="21730" ht="15.75" customHeight="1">
      <c r="E21730" s="1" t="s">
        <v>1106</v>
      </c>
    </row>
    <row r="21731" ht="15.75" customHeight="1">
      <c r="E21731" s="1" t="s">
        <v>1106</v>
      </c>
    </row>
    <row r="21732" ht="15.75" customHeight="1">
      <c r="E21732" s="1" t="s">
        <v>1106</v>
      </c>
    </row>
    <row r="21733" ht="15.75" customHeight="1">
      <c r="E21733" s="1" t="s">
        <v>1106</v>
      </c>
    </row>
    <row r="21734" ht="15.75" customHeight="1">
      <c r="E21734" s="1" t="s">
        <v>1106</v>
      </c>
    </row>
    <row r="21735" ht="15.75" customHeight="1">
      <c r="E21735" s="1" t="s">
        <v>1106</v>
      </c>
    </row>
    <row r="21736" ht="15.75" customHeight="1">
      <c r="E21736" s="1" t="s">
        <v>1106</v>
      </c>
    </row>
    <row r="21737" ht="15.75" customHeight="1">
      <c r="E21737" s="1" t="s">
        <v>1106</v>
      </c>
    </row>
    <row r="21738" ht="15.75" customHeight="1">
      <c r="E21738" s="1" t="s">
        <v>1106</v>
      </c>
    </row>
    <row r="21739" ht="15.75" customHeight="1">
      <c r="E21739" s="1" t="s">
        <v>1106</v>
      </c>
    </row>
    <row r="21740" ht="15.75" customHeight="1">
      <c r="E21740" s="1" t="s">
        <v>1106</v>
      </c>
    </row>
    <row r="21741" ht="15.75" customHeight="1">
      <c r="E21741" s="1" t="s">
        <v>1106</v>
      </c>
    </row>
    <row r="21742" ht="15.75" customHeight="1">
      <c r="E21742" s="1" t="s">
        <v>1106</v>
      </c>
    </row>
    <row r="21743" ht="15.75" customHeight="1">
      <c r="E21743" s="1" t="s">
        <v>1106</v>
      </c>
    </row>
    <row r="21744" ht="15.75" customHeight="1">
      <c r="E21744" s="1" t="s">
        <v>1106</v>
      </c>
    </row>
    <row r="21745" ht="15.75" customHeight="1">
      <c r="E21745" s="1" t="s">
        <v>1106</v>
      </c>
    </row>
    <row r="21746" ht="15.75" customHeight="1">
      <c r="E21746" s="1" t="s">
        <v>1106</v>
      </c>
    </row>
    <row r="21747" ht="15.75" customHeight="1">
      <c r="E21747" s="1" t="s">
        <v>1106</v>
      </c>
    </row>
    <row r="21748" ht="15.75" customHeight="1">
      <c r="E21748" s="1" t="s">
        <v>1106</v>
      </c>
    </row>
    <row r="21749" ht="15.75" customHeight="1">
      <c r="E21749" s="1" t="s">
        <v>1106</v>
      </c>
    </row>
    <row r="21750" ht="15.75" customHeight="1">
      <c r="E21750" s="1" t="s">
        <v>1106</v>
      </c>
    </row>
    <row r="21751" ht="15.75" customHeight="1">
      <c r="E21751" s="1" t="s">
        <v>1106</v>
      </c>
    </row>
    <row r="21752" ht="15.75" customHeight="1">
      <c r="E21752" s="1" t="s">
        <v>1106</v>
      </c>
    </row>
    <row r="21753" ht="15.75" customHeight="1">
      <c r="E21753" s="1" t="s">
        <v>1106</v>
      </c>
    </row>
    <row r="21754" ht="15.75" customHeight="1">
      <c r="E21754" s="1" t="s">
        <v>1106</v>
      </c>
    </row>
    <row r="21755" ht="15.75" customHeight="1">
      <c r="E21755" s="1" t="s">
        <v>1106</v>
      </c>
    </row>
    <row r="21756" ht="15.75" customHeight="1">
      <c r="E21756" s="1" t="s">
        <v>1106</v>
      </c>
    </row>
    <row r="21757" ht="15.75" customHeight="1">
      <c r="E21757" s="1" t="s">
        <v>1106</v>
      </c>
    </row>
    <row r="21758" ht="15.75" customHeight="1">
      <c r="E21758" s="1" t="s">
        <v>1106</v>
      </c>
    </row>
    <row r="21759" ht="15.75" customHeight="1">
      <c r="E21759" s="1" t="s">
        <v>1106</v>
      </c>
    </row>
    <row r="21760" ht="15.75" customHeight="1">
      <c r="E21760" s="1" t="s">
        <v>1106</v>
      </c>
    </row>
    <row r="21761" ht="15.75" customHeight="1">
      <c r="E21761" s="1" t="s">
        <v>1106</v>
      </c>
    </row>
    <row r="21762" ht="15.75" customHeight="1">
      <c r="E21762" s="1" t="s">
        <v>1106</v>
      </c>
    </row>
    <row r="21763" ht="15.75" customHeight="1">
      <c r="E21763" s="1" t="s">
        <v>1106</v>
      </c>
    </row>
    <row r="21764" ht="15.75" customHeight="1">
      <c r="E21764" s="1" t="s">
        <v>1106</v>
      </c>
    </row>
    <row r="21765" ht="15.75" customHeight="1">
      <c r="E21765" s="1" t="s">
        <v>1106</v>
      </c>
    </row>
    <row r="21766" ht="15.75" customHeight="1">
      <c r="E21766" s="1" t="s">
        <v>1106</v>
      </c>
    </row>
    <row r="21767" ht="15.75" customHeight="1">
      <c r="E21767" s="1" t="s">
        <v>1106</v>
      </c>
    </row>
    <row r="21768" ht="15.75" customHeight="1">
      <c r="E21768" s="1" t="s">
        <v>1106</v>
      </c>
    </row>
    <row r="21769" ht="15.75" customHeight="1">
      <c r="E21769" s="1" t="s">
        <v>1106</v>
      </c>
    </row>
    <row r="21770" ht="15.75" customHeight="1">
      <c r="E21770" s="1" t="s">
        <v>1106</v>
      </c>
    </row>
    <row r="21771" ht="15.75" customHeight="1">
      <c r="E21771" s="1" t="s">
        <v>1106</v>
      </c>
    </row>
    <row r="21772" ht="15.75" customHeight="1">
      <c r="E21772" s="1" t="s">
        <v>1106</v>
      </c>
    </row>
    <row r="21773" ht="15.75" customHeight="1">
      <c r="E21773" s="1" t="s">
        <v>1106</v>
      </c>
    </row>
    <row r="21774" ht="15.75" customHeight="1">
      <c r="E21774" s="1" t="s">
        <v>1106</v>
      </c>
    </row>
    <row r="21775" ht="15.75" customHeight="1">
      <c r="E21775" s="1" t="s">
        <v>1106</v>
      </c>
    </row>
    <row r="21776" ht="15.75" customHeight="1">
      <c r="E21776" s="1" t="s">
        <v>1106</v>
      </c>
    </row>
    <row r="21777" ht="15.75" customHeight="1">
      <c r="E21777" s="1" t="s">
        <v>1106</v>
      </c>
    </row>
    <row r="21778" ht="15.75" customHeight="1">
      <c r="E21778" s="1" t="s">
        <v>1106</v>
      </c>
    </row>
    <row r="21779" ht="15.75" customHeight="1">
      <c r="E21779" s="1" t="s">
        <v>1106</v>
      </c>
    </row>
    <row r="21780" ht="15.75" customHeight="1">
      <c r="E21780" s="1" t="s">
        <v>1106</v>
      </c>
    </row>
    <row r="21781" ht="15.75" customHeight="1">
      <c r="E21781" s="1" t="s">
        <v>1106</v>
      </c>
    </row>
    <row r="21782" ht="15.75" customHeight="1">
      <c r="E21782" s="1" t="s">
        <v>1106</v>
      </c>
    </row>
    <row r="21783" ht="15.75" customHeight="1">
      <c r="E21783" s="1" t="s">
        <v>1106</v>
      </c>
    </row>
    <row r="21784" ht="15.75" customHeight="1">
      <c r="E21784" s="1" t="s">
        <v>1106</v>
      </c>
    </row>
    <row r="21785" ht="15.75" customHeight="1">
      <c r="E21785" s="1" t="s">
        <v>1106</v>
      </c>
    </row>
    <row r="21786" ht="15.75" customHeight="1">
      <c r="E21786" s="1" t="s">
        <v>1106</v>
      </c>
    </row>
    <row r="21787" ht="15.75" customHeight="1">
      <c r="E21787" s="1" t="s">
        <v>1106</v>
      </c>
    </row>
    <row r="21788" ht="15.75" customHeight="1">
      <c r="E21788" s="1" t="s">
        <v>1106</v>
      </c>
    </row>
    <row r="21789" ht="15.75" customHeight="1">
      <c r="E21789" s="1" t="s">
        <v>1106</v>
      </c>
    </row>
    <row r="21790" ht="15.75" customHeight="1">
      <c r="E21790" s="1" t="s">
        <v>1106</v>
      </c>
    </row>
    <row r="21791" ht="15.75" customHeight="1">
      <c r="E21791" s="1" t="s">
        <v>1106</v>
      </c>
    </row>
    <row r="21792" ht="15.75" customHeight="1">
      <c r="E21792" s="1" t="s">
        <v>1106</v>
      </c>
    </row>
    <row r="21793" ht="15.75" customHeight="1">
      <c r="E21793" s="1" t="s">
        <v>1106</v>
      </c>
    </row>
    <row r="21794" ht="15.75" customHeight="1">
      <c r="E21794" s="1" t="s">
        <v>1106</v>
      </c>
    </row>
    <row r="21795" ht="15.75" customHeight="1">
      <c r="E21795" s="1" t="s">
        <v>1106</v>
      </c>
    </row>
    <row r="21796" ht="15.75" customHeight="1">
      <c r="E21796" s="1" t="s">
        <v>1106</v>
      </c>
    </row>
    <row r="21797" ht="15.75" customHeight="1">
      <c r="E21797" s="1" t="s">
        <v>1106</v>
      </c>
    </row>
    <row r="21798" ht="15.75" customHeight="1">
      <c r="E21798" s="1" t="s">
        <v>1106</v>
      </c>
    </row>
    <row r="21799" ht="15.75" customHeight="1">
      <c r="E21799" s="1" t="s">
        <v>1106</v>
      </c>
    </row>
    <row r="21800" ht="15.75" customHeight="1">
      <c r="E21800" s="1" t="s">
        <v>1106</v>
      </c>
    </row>
    <row r="21801" ht="15.75" customHeight="1">
      <c r="E21801" s="1" t="s">
        <v>1106</v>
      </c>
    </row>
    <row r="21802" ht="15.75" customHeight="1">
      <c r="E21802" s="1" t="s">
        <v>1106</v>
      </c>
    </row>
    <row r="21803" ht="15.75" customHeight="1">
      <c r="E21803" s="1" t="s">
        <v>1106</v>
      </c>
    </row>
    <row r="21804" ht="15.75" customHeight="1">
      <c r="E21804" s="1" t="s">
        <v>1106</v>
      </c>
    </row>
    <row r="21805" ht="15.75" customHeight="1">
      <c r="E21805" s="1" t="s">
        <v>1106</v>
      </c>
    </row>
    <row r="21806" ht="15.75" customHeight="1">
      <c r="E21806" s="1" t="s">
        <v>1106</v>
      </c>
    </row>
    <row r="21807" ht="15.75" customHeight="1">
      <c r="E21807" s="1" t="s">
        <v>1106</v>
      </c>
    </row>
    <row r="21808" ht="15.75" customHeight="1">
      <c r="E21808" s="1" t="s">
        <v>1106</v>
      </c>
    </row>
    <row r="21809" ht="15.75" customHeight="1">
      <c r="E21809" s="1" t="s">
        <v>1106</v>
      </c>
    </row>
    <row r="21810" ht="15.75" customHeight="1">
      <c r="E21810" s="1" t="s">
        <v>1106</v>
      </c>
    </row>
    <row r="21811" ht="15.75" customHeight="1">
      <c r="E21811" s="1" t="s">
        <v>1106</v>
      </c>
    </row>
    <row r="21812" ht="15.75" customHeight="1">
      <c r="E21812" s="1" t="s">
        <v>1106</v>
      </c>
    </row>
    <row r="21813" ht="15.75" customHeight="1">
      <c r="E21813" s="1" t="s">
        <v>1106</v>
      </c>
    </row>
    <row r="21814" ht="15.75" customHeight="1">
      <c r="E21814" s="1" t="s">
        <v>1106</v>
      </c>
    </row>
    <row r="21815" ht="15.75" customHeight="1">
      <c r="E21815" s="1" t="s">
        <v>1106</v>
      </c>
    </row>
    <row r="21816" ht="15.75" customHeight="1">
      <c r="E21816" s="1" t="s">
        <v>1106</v>
      </c>
    </row>
    <row r="21817" ht="15.75" customHeight="1">
      <c r="E21817" s="1" t="s">
        <v>1106</v>
      </c>
    </row>
    <row r="21818" ht="15.75" customHeight="1">
      <c r="E21818" s="1" t="s">
        <v>1106</v>
      </c>
    </row>
    <row r="21819" ht="15.75" customHeight="1">
      <c r="E21819" s="1" t="s">
        <v>1106</v>
      </c>
    </row>
    <row r="21820" ht="15.75" customHeight="1">
      <c r="E21820" s="1" t="s">
        <v>1106</v>
      </c>
    </row>
    <row r="21821" ht="15.75" customHeight="1">
      <c r="E21821" s="1" t="s">
        <v>1106</v>
      </c>
    </row>
    <row r="21822" ht="15.75" customHeight="1">
      <c r="E21822" s="1" t="s">
        <v>1106</v>
      </c>
    </row>
    <row r="21823" ht="15.75" customHeight="1">
      <c r="E21823" s="1" t="s">
        <v>1106</v>
      </c>
    </row>
    <row r="21824" ht="15.75" customHeight="1">
      <c r="E21824" s="1" t="s">
        <v>1106</v>
      </c>
    </row>
    <row r="21825" ht="15.75" customHeight="1">
      <c r="E21825" s="1" t="s">
        <v>1106</v>
      </c>
    </row>
    <row r="21826" ht="15.75" customHeight="1">
      <c r="E21826" s="1" t="s">
        <v>1106</v>
      </c>
    </row>
    <row r="21827" ht="15.75" customHeight="1">
      <c r="E21827" s="1" t="s">
        <v>1106</v>
      </c>
    </row>
    <row r="21828" ht="15.75" customHeight="1">
      <c r="E21828" s="1" t="s">
        <v>1106</v>
      </c>
    </row>
    <row r="21829" ht="15.75" customHeight="1">
      <c r="E21829" s="1" t="s">
        <v>1106</v>
      </c>
    </row>
    <row r="21830" ht="15.75" customHeight="1">
      <c r="E21830" s="1" t="s">
        <v>1106</v>
      </c>
    </row>
    <row r="21831" ht="15.75" customHeight="1">
      <c r="E21831" s="1" t="s">
        <v>1106</v>
      </c>
    </row>
    <row r="21832" ht="15.75" customHeight="1">
      <c r="E21832" s="1" t="s">
        <v>1106</v>
      </c>
    </row>
    <row r="21833" ht="15.75" customHeight="1">
      <c r="E21833" s="1" t="s">
        <v>1106</v>
      </c>
    </row>
    <row r="21834" ht="15.75" customHeight="1">
      <c r="E21834" s="1" t="s">
        <v>1106</v>
      </c>
    </row>
    <row r="21835" ht="15.75" customHeight="1">
      <c r="E21835" s="1" t="s">
        <v>1106</v>
      </c>
    </row>
    <row r="21836" ht="15.75" customHeight="1">
      <c r="E21836" s="1" t="s">
        <v>1106</v>
      </c>
    </row>
    <row r="21837" ht="15.75" customHeight="1">
      <c r="E21837" s="1" t="s">
        <v>1106</v>
      </c>
    </row>
    <row r="21838" ht="15.75" customHeight="1">
      <c r="E21838" s="1" t="s">
        <v>1106</v>
      </c>
    </row>
    <row r="21839" ht="15.75" customHeight="1">
      <c r="E21839" s="1" t="s">
        <v>1106</v>
      </c>
    </row>
    <row r="21840" ht="15.75" customHeight="1">
      <c r="E21840" s="1" t="s">
        <v>1106</v>
      </c>
    </row>
    <row r="21841" ht="15.75" customHeight="1">
      <c r="E21841" s="1" t="s">
        <v>1106</v>
      </c>
    </row>
    <row r="21842" ht="15.75" customHeight="1">
      <c r="E21842" s="1" t="s">
        <v>1106</v>
      </c>
    </row>
    <row r="21843" ht="15.75" customHeight="1">
      <c r="E21843" s="1" t="s">
        <v>1106</v>
      </c>
    </row>
    <row r="21844" ht="15.75" customHeight="1">
      <c r="E21844" s="1" t="s">
        <v>1106</v>
      </c>
    </row>
    <row r="21845" ht="15.75" customHeight="1">
      <c r="E21845" s="1" t="s">
        <v>1106</v>
      </c>
    </row>
    <row r="21846" ht="15.75" customHeight="1">
      <c r="E21846" s="1" t="s">
        <v>1106</v>
      </c>
    </row>
    <row r="21847" ht="15.75" customHeight="1">
      <c r="E21847" s="1" t="s">
        <v>1106</v>
      </c>
    </row>
    <row r="21848" ht="15.75" customHeight="1">
      <c r="E21848" s="1" t="s">
        <v>1106</v>
      </c>
    </row>
    <row r="21849" ht="15.75" customHeight="1">
      <c r="E21849" s="1" t="s">
        <v>1106</v>
      </c>
    </row>
    <row r="21850" ht="15.75" customHeight="1">
      <c r="E21850" s="1" t="s">
        <v>1106</v>
      </c>
    </row>
    <row r="21851" ht="15.75" customHeight="1">
      <c r="E21851" s="1" t="s">
        <v>1106</v>
      </c>
    </row>
    <row r="21852" ht="15.75" customHeight="1">
      <c r="E21852" s="1" t="s">
        <v>1106</v>
      </c>
    </row>
    <row r="21853" ht="15.75" customHeight="1">
      <c r="E21853" s="1" t="s">
        <v>1106</v>
      </c>
    </row>
    <row r="21854" ht="15.75" customHeight="1">
      <c r="E21854" s="1" t="s">
        <v>1106</v>
      </c>
    </row>
    <row r="21855" ht="15.75" customHeight="1">
      <c r="E21855" s="1" t="s">
        <v>1106</v>
      </c>
    </row>
    <row r="21856" ht="15.75" customHeight="1">
      <c r="E21856" s="1" t="s">
        <v>1106</v>
      </c>
    </row>
    <row r="21857" ht="15.75" customHeight="1">
      <c r="E21857" s="1" t="s">
        <v>1106</v>
      </c>
    </row>
    <row r="21858" ht="15.75" customHeight="1">
      <c r="E21858" s="1" t="s">
        <v>1106</v>
      </c>
    </row>
    <row r="21859" ht="15.75" customHeight="1">
      <c r="E21859" s="1" t="s">
        <v>1106</v>
      </c>
    </row>
    <row r="21860" ht="15.75" customHeight="1">
      <c r="E21860" s="1" t="s">
        <v>1106</v>
      </c>
    </row>
    <row r="21861" ht="15.75" customHeight="1">
      <c r="E21861" s="1" t="s">
        <v>1106</v>
      </c>
    </row>
    <row r="21862" ht="15.75" customHeight="1">
      <c r="E21862" s="1" t="s">
        <v>1106</v>
      </c>
    </row>
    <row r="21863" ht="15.75" customHeight="1">
      <c r="E21863" s="1" t="s">
        <v>1106</v>
      </c>
    </row>
    <row r="21864" ht="15.75" customHeight="1">
      <c r="E21864" s="1" t="s">
        <v>1106</v>
      </c>
    </row>
    <row r="21865" ht="15.75" customHeight="1">
      <c r="E21865" s="1" t="s">
        <v>1106</v>
      </c>
    </row>
    <row r="21866" ht="15.75" customHeight="1">
      <c r="E21866" s="1" t="s">
        <v>1106</v>
      </c>
    </row>
    <row r="21867" ht="15.75" customHeight="1">
      <c r="E21867" s="1" t="s">
        <v>1106</v>
      </c>
    </row>
    <row r="21868" ht="15.75" customHeight="1">
      <c r="E21868" s="1" t="s">
        <v>1106</v>
      </c>
    </row>
    <row r="21869" ht="15.75" customHeight="1">
      <c r="E21869" s="1" t="s">
        <v>1106</v>
      </c>
    </row>
    <row r="21870" ht="15.75" customHeight="1">
      <c r="E21870" s="1" t="s">
        <v>1106</v>
      </c>
    </row>
    <row r="21871" ht="15.75" customHeight="1">
      <c r="E21871" s="1" t="s">
        <v>1106</v>
      </c>
    </row>
    <row r="21872" ht="15.75" customHeight="1">
      <c r="E21872" s="1" t="s">
        <v>1106</v>
      </c>
    </row>
    <row r="21873" ht="15.75" customHeight="1">
      <c r="E21873" s="1" t="s">
        <v>1106</v>
      </c>
    </row>
    <row r="21874" ht="15.75" customHeight="1">
      <c r="E21874" s="1" t="s">
        <v>1106</v>
      </c>
    </row>
    <row r="21875" ht="15.75" customHeight="1">
      <c r="E21875" s="1" t="s">
        <v>1106</v>
      </c>
    </row>
    <row r="21876" ht="15.75" customHeight="1">
      <c r="E21876" s="1" t="s">
        <v>1106</v>
      </c>
    </row>
    <row r="21877" ht="15.75" customHeight="1">
      <c r="E21877" s="1" t="s">
        <v>1106</v>
      </c>
    </row>
    <row r="21878" ht="15.75" customHeight="1">
      <c r="E21878" s="1" t="s">
        <v>1106</v>
      </c>
    </row>
    <row r="21879" ht="15.75" customHeight="1">
      <c r="E21879" s="1" t="s">
        <v>1106</v>
      </c>
    </row>
    <row r="21880" ht="15.75" customHeight="1">
      <c r="E21880" s="1" t="s">
        <v>1106</v>
      </c>
    </row>
    <row r="21881" ht="15.75" customHeight="1">
      <c r="E21881" s="1" t="s">
        <v>1106</v>
      </c>
    </row>
    <row r="21882" ht="15.75" customHeight="1">
      <c r="E21882" s="1" t="s">
        <v>1106</v>
      </c>
    </row>
    <row r="21883" ht="15.75" customHeight="1">
      <c r="E21883" s="1" t="s">
        <v>1106</v>
      </c>
    </row>
    <row r="21884" ht="15.75" customHeight="1">
      <c r="E21884" s="1" t="s">
        <v>1106</v>
      </c>
    </row>
    <row r="21885" ht="15.75" customHeight="1">
      <c r="E21885" s="1" t="s">
        <v>1106</v>
      </c>
    </row>
    <row r="21886" ht="15.75" customHeight="1">
      <c r="E21886" s="1" t="s">
        <v>1106</v>
      </c>
    </row>
    <row r="21887" ht="15.75" customHeight="1">
      <c r="E21887" s="1" t="s">
        <v>1106</v>
      </c>
    </row>
    <row r="21888" ht="15.75" customHeight="1">
      <c r="E21888" s="1" t="s">
        <v>1106</v>
      </c>
    </row>
    <row r="21889" ht="15.75" customHeight="1">
      <c r="E21889" s="1" t="s">
        <v>1106</v>
      </c>
    </row>
    <row r="21890" ht="15.75" customHeight="1">
      <c r="E21890" s="1" t="s">
        <v>1106</v>
      </c>
    </row>
    <row r="21891" ht="15.75" customHeight="1">
      <c r="E21891" s="1" t="s">
        <v>1106</v>
      </c>
    </row>
    <row r="21892" ht="15.75" customHeight="1">
      <c r="E21892" s="1" t="s">
        <v>1106</v>
      </c>
    </row>
    <row r="21893" ht="15.75" customHeight="1">
      <c r="E21893" s="1" t="s">
        <v>1106</v>
      </c>
    </row>
    <row r="21894" ht="15.75" customHeight="1">
      <c r="E21894" s="1" t="s">
        <v>1106</v>
      </c>
    </row>
    <row r="21895" ht="15.75" customHeight="1">
      <c r="E21895" s="1" t="s">
        <v>1106</v>
      </c>
    </row>
    <row r="21896" ht="15.75" customHeight="1">
      <c r="E21896" s="1" t="s">
        <v>1106</v>
      </c>
    </row>
    <row r="21897" ht="15.75" customHeight="1">
      <c r="E21897" s="1" t="s">
        <v>1106</v>
      </c>
    </row>
    <row r="21898" ht="15.75" customHeight="1">
      <c r="E21898" s="1" t="s">
        <v>1106</v>
      </c>
    </row>
    <row r="21899" ht="15.75" customHeight="1">
      <c r="E21899" s="1" t="s">
        <v>1106</v>
      </c>
    </row>
    <row r="21900" ht="15.75" customHeight="1">
      <c r="E21900" s="1" t="s">
        <v>1106</v>
      </c>
    </row>
    <row r="21901" ht="15.75" customHeight="1">
      <c r="E21901" s="1" t="s">
        <v>1106</v>
      </c>
    </row>
    <row r="21902" ht="15.75" customHeight="1">
      <c r="E21902" s="1" t="s">
        <v>1106</v>
      </c>
    </row>
    <row r="21903" ht="15.75" customHeight="1">
      <c r="E21903" s="1" t="s">
        <v>1106</v>
      </c>
    </row>
    <row r="21904" ht="15.75" customHeight="1">
      <c r="E21904" s="1" t="s">
        <v>1106</v>
      </c>
    </row>
    <row r="21905" ht="15.75" customHeight="1">
      <c r="E21905" s="1" t="s">
        <v>1106</v>
      </c>
    </row>
    <row r="21906" ht="15.75" customHeight="1">
      <c r="E21906" s="1" t="s">
        <v>1106</v>
      </c>
    </row>
    <row r="21907" ht="15.75" customHeight="1">
      <c r="E21907" s="1" t="s">
        <v>1106</v>
      </c>
    </row>
    <row r="21908" ht="15.75" customHeight="1">
      <c r="E21908" s="1" t="s">
        <v>1106</v>
      </c>
    </row>
    <row r="21909" ht="15.75" customHeight="1">
      <c r="E21909" s="1" t="s">
        <v>1106</v>
      </c>
    </row>
    <row r="21910" ht="15.75" customHeight="1">
      <c r="E21910" s="1" t="s">
        <v>1106</v>
      </c>
    </row>
    <row r="21911" ht="15.75" customHeight="1">
      <c r="E21911" s="1" t="s">
        <v>1106</v>
      </c>
    </row>
    <row r="21912" ht="15.75" customHeight="1">
      <c r="E21912" s="1" t="s">
        <v>1106</v>
      </c>
    </row>
    <row r="21913" ht="15.75" customHeight="1">
      <c r="E21913" s="1" t="s">
        <v>1106</v>
      </c>
    </row>
    <row r="21914" ht="15.75" customHeight="1">
      <c r="E21914" s="1" t="s">
        <v>1106</v>
      </c>
    </row>
    <row r="21915" ht="15.75" customHeight="1">
      <c r="E21915" s="1" t="s">
        <v>1106</v>
      </c>
    </row>
    <row r="21916" ht="15.75" customHeight="1">
      <c r="E21916" s="1" t="s">
        <v>1106</v>
      </c>
    </row>
    <row r="21917" ht="15.75" customHeight="1">
      <c r="E21917" s="1" t="s">
        <v>1106</v>
      </c>
    </row>
    <row r="21918" ht="15.75" customHeight="1">
      <c r="E21918" s="1" t="s">
        <v>1106</v>
      </c>
    </row>
    <row r="21919" ht="15.75" customHeight="1">
      <c r="E21919" s="1" t="s">
        <v>1106</v>
      </c>
    </row>
    <row r="21920" ht="15.75" customHeight="1">
      <c r="E21920" s="1" t="s">
        <v>1106</v>
      </c>
    </row>
    <row r="21921" ht="15.75" customHeight="1">
      <c r="E21921" s="1" t="s">
        <v>1106</v>
      </c>
    </row>
    <row r="21922" ht="15.75" customHeight="1">
      <c r="E21922" s="1" t="s">
        <v>1106</v>
      </c>
    </row>
    <row r="21923" ht="15.75" customHeight="1">
      <c r="E21923" s="1" t="s">
        <v>1106</v>
      </c>
    </row>
    <row r="21924" ht="15.75" customHeight="1">
      <c r="E21924" s="1" t="s">
        <v>1106</v>
      </c>
    </row>
    <row r="21925" ht="15.75" customHeight="1">
      <c r="E21925" s="1" t="s">
        <v>1106</v>
      </c>
    </row>
    <row r="21926" ht="15.75" customHeight="1">
      <c r="E21926" s="1" t="s">
        <v>1106</v>
      </c>
    </row>
    <row r="21927" ht="15.75" customHeight="1">
      <c r="E21927" s="1" t="s">
        <v>1106</v>
      </c>
    </row>
    <row r="21928" ht="15.75" customHeight="1">
      <c r="E21928" s="1" t="s">
        <v>1106</v>
      </c>
    </row>
    <row r="21929" ht="15.75" customHeight="1">
      <c r="E21929" s="1" t="s">
        <v>1106</v>
      </c>
    </row>
    <row r="21930" ht="15.75" customHeight="1">
      <c r="E21930" s="1" t="s">
        <v>1106</v>
      </c>
    </row>
    <row r="21931" ht="15.75" customHeight="1">
      <c r="E21931" s="1" t="s">
        <v>1106</v>
      </c>
    </row>
    <row r="21932" ht="15.75" customHeight="1">
      <c r="E21932" s="1" t="s">
        <v>1106</v>
      </c>
    </row>
    <row r="21933" ht="15.75" customHeight="1">
      <c r="E21933" s="1" t="s">
        <v>1106</v>
      </c>
    </row>
    <row r="21934" ht="15.75" customHeight="1">
      <c r="E21934" s="1" t="s">
        <v>1106</v>
      </c>
    </row>
    <row r="21935" ht="15.75" customHeight="1">
      <c r="E21935" s="1" t="s">
        <v>1106</v>
      </c>
    </row>
    <row r="21936" ht="15.75" customHeight="1">
      <c r="E21936" s="1" t="s">
        <v>1106</v>
      </c>
    </row>
    <row r="21937" ht="15.75" customHeight="1">
      <c r="E21937" s="1" t="s">
        <v>1106</v>
      </c>
    </row>
    <row r="21938" ht="15.75" customHeight="1">
      <c r="E21938" s="1" t="s">
        <v>1106</v>
      </c>
    </row>
    <row r="21939" ht="15.75" customHeight="1">
      <c r="E21939" s="1" t="s">
        <v>1106</v>
      </c>
    </row>
    <row r="21940" ht="15.75" customHeight="1">
      <c r="E21940" s="1" t="s">
        <v>1106</v>
      </c>
    </row>
    <row r="21941" ht="15.75" customHeight="1">
      <c r="E21941" s="1" t="s">
        <v>1106</v>
      </c>
    </row>
    <row r="21942" ht="15.75" customHeight="1">
      <c r="E21942" s="1" t="s">
        <v>1106</v>
      </c>
    </row>
    <row r="21943" ht="15.75" customHeight="1">
      <c r="E21943" s="1" t="s">
        <v>1106</v>
      </c>
    </row>
    <row r="21944" ht="15.75" customHeight="1">
      <c r="E21944" s="1" t="s">
        <v>1106</v>
      </c>
    </row>
    <row r="21945" ht="15.75" customHeight="1">
      <c r="E21945" s="1" t="s">
        <v>1106</v>
      </c>
    </row>
    <row r="21946" ht="15.75" customHeight="1">
      <c r="E21946" s="1" t="s">
        <v>1106</v>
      </c>
    </row>
    <row r="21947" ht="15.75" customHeight="1">
      <c r="E21947" s="1" t="s">
        <v>1106</v>
      </c>
    </row>
    <row r="21948" ht="15.75" customHeight="1">
      <c r="E21948" s="1" t="s">
        <v>1106</v>
      </c>
    </row>
    <row r="21949" ht="15.75" customHeight="1">
      <c r="E21949" s="1" t="s">
        <v>1106</v>
      </c>
    </row>
    <row r="21950" ht="15.75" customHeight="1">
      <c r="E21950" s="1" t="s">
        <v>1106</v>
      </c>
    </row>
    <row r="21951" ht="15.75" customHeight="1">
      <c r="E21951" s="1" t="s">
        <v>1106</v>
      </c>
    </row>
    <row r="21952" ht="15.75" customHeight="1">
      <c r="E21952" s="1" t="s">
        <v>1106</v>
      </c>
    </row>
    <row r="21953" ht="15.75" customHeight="1">
      <c r="E21953" s="1" t="s">
        <v>1106</v>
      </c>
    </row>
    <row r="21954" ht="15.75" customHeight="1">
      <c r="E21954" s="1" t="s">
        <v>1106</v>
      </c>
    </row>
    <row r="21955" ht="15.75" customHeight="1">
      <c r="E21955" s="1" t="s">
        <v>1106</v>
      </c>
    </row>
    <row r="21956" ht="15.75" customHeight="1">
      <c r="E21956" s="1" t="s">
        <v>1106</v>
      </c>
    </row>
    <row r="21957" ht="15.75" customHeight="1">
      <c r="E21957" s="1" t="s">
        <v>1106</v>
      </c>
    </row>
    <row r="21958" ht="15.75" customHeight="1">
      <c r="E21958" s="1" t="s">
        <v>1106</v>
      </c>
    </row>
    <row r="21959" ht="15.75" customHeight="1">
      <c r="E21959" s="1" t="s">
        <v>1106</v>
      </c>
    </row>
    <row r="21960" ht="15.75" customHeight="1">
      <c r="E21960" s="1" t="s">
        <v>1106</v>
      </c>
    </row>
    <row r="21961" ht="15.75" customHeight="1">
      <c r="E21961" s="1" t="s">
        <v>1106</v>
      </c>
    </row>
    <row r="21962" ht="15.75" customHeight="1">
      <c r="E21962" s="1" t="s">
        <v>1106</v>
      </c>
    </row>
    <row r="21963" ht="15.75" customHeight="1">
      <c r="E21963" s="1" t="s">
        <v>1106</v>
      </c>
    </row>
    <row r="21964" ht="15.75" customHeight="1">
      <c r="E21964" s="1" t="s">
        <v>1106</v>
      </c>
    </row>
    <row r="21965" ht="15.75" customHeight="1">
      <c r="E21965" s="1" t="s">
        <v>1106</v>
      </c>
    </row>
    <row r="21966" ht="15.75" customHeight="1">
      <c r="E21966" s="1" t="s">
        <v>1106</v>
      </c>
    </row>
    <row r="21967" ht="15.75" customHeight="1">
      <c r="E21967" s="1" t="s">
        <v>1106</v>
      </c>
    </row>
    <row r="21968" ht="15.75" customHeight="1">
      <c r="E21968" s="1" t="s">
        <v>1106</v>
      </c>
    </row>
    <row r="21969" ht="15.75" customHeight="1">
      <c r="E21969" s="1" t="s">
        <v>1106</v>
      </c>
    </row>
    <row r="21970" ht="15.75" customHeight="1">
      <c r="E21970" s="1" t="s">
        <v>1106</v>
      </c>
    </row>
    <row r="21971" ht="15.75" customHeight="1">
      <c r="E21971" s="1" t="s">
        <v>1106</v>
      </c>
    </row>
    <row r="21972" ht="15.75" customHeight="1">
      <c r="E21972" s="1" t="s">
        <v>1106</v>
      </c>
    </row>
    <row r="21973" ht="15.75" customHeight="1">
      <c r="E21973" s="1" t="s">
        <v>1106</v>
      </c>
    </row>
    <row r="21974" ht="15.75" customHeight="1">
      <c r="E21974" s="1" t="s">
        <v>1106</v>
      </c>
    </row>
    <row r="21975" ht="15.75" customHeight="1">
      <c r="E21975" s="1" t="s">
        <v>1106</v>
      </c>
    </row>
    <row r="21976" ht="15.75" customHeight="1">
      <c r="E21976" s="1" t="s">
        <v>1106</v>
      </c>
    </row>
    <row r="21977" ht="15.75" customHeight="1">
      <c r="E21977" s="1" t="s">
        <v>1106</v>
      </c>
    </row>
    <row r="21978" ht="15.75" customHeight="1">
      <c r="E21978" s="1" t="s">
        <v>1106</v>
      </c>
    </row>
    <row r="21979" ht="15.75" customHeight="1">
      <c r="E21979" s="1" t="s">
        <v>1106</v>
      </c>
    </row>
    <row r="21980" ht="15.75" customHeight="1">
      <c r="E21980" s="1" t="s">
        <v>1106</v>
      </c>
    </row>
    <row r="21981" ht="15.75" customHeight="1">
      <c r="E21981" s="1" t="s">
        <v>1106</v>
      </c>
    </row>
    <row r="21982" ht="15.75" customHeight="1">
      <c r="E21982" s="1" t="s">
        <v>1106</v>
      </c>
    </row>
    <row r="21983" ht="15.75" customHeight="1">
      <c r="E21983" s="1" t="s">
        <v>1106</v>
      </c>
    </row>
    <row r="21984" ht="15.75" customHeight="1">
      <c r="E21984" s="1" t="s">
        <v>1106</v>
      </c>
    </row>
    <row r="21985" ht="15.75" customHeight="1">
      <c r="E21985" s="1" t="s">
        <v>1106</v>
      </c>
    </row>
    <row r="21986" ht="15.75" customHeight="1">
      <c r="E21986" s="1" t="s">
        <v>1106</v>
      </c>
    </row>
    <row r="21987" ht="15.75" customHeight="1">
      <c r="E21987" s="1" t="s">
        <v>1106</v>
      </c>
    </row>
    <row r="21988" ht="15.75" customHeight="1">
      <c r="E21988" s="1" t="s">
        <v>1106</v>
      </c>
    </row>
    <row r="21989" ht="15.75" customHeight="1">
      <c r="E21989" s="1" t="s">
        <v>1106</v>
      </c>
    </row>
    <row r="21990" ht="15.75" customHeight="1">
      <c r="E21990" s="1" t="s">
        <v>1106</v>
      </c>
    </row>
    <row r="21991" ht="15.75" customHeight="1">
      <c r="E21991" s="1" t="s">
        <v>1106</v>
      </c>
    </row>
    <row r="21992" ht="15.75" customHeight="1">
      <c r="E21992" s="1" t="s">
        <v>1106</v>
      </c>
    </row>
    <row r="21993" ht="15.75" customHeight="1">
      <c r="E21993" s="1" t="s">
        <v>1106</v>
      </c>
    </row>
    <row r="21994" ht="15.75" customHeight="1">
      <c r="E21994" s="1" t="s">
        <v>1106</v>
      </c>
    </row>
    <row r="21995" ht="15.75" customHeight="1">
      <c r="E21995" s="1" t="s">
        <v>1106</v>
      </c>
    </row>
    <row r="21996" ht="15.75" customHeight="1">
      <c r="E21996" s="1" t="s">
        <v>1106</v>
      </c>
    </row>
    <row r="21997" ht="15.75" customHeight="1">
      <c r="E21997" s="1" t="s">
        <v>1106</v>
      </c>
    </row>
    <row r="21998" ht="15.75" customHeight="1">
      <c r="E21998" s="1" t="s">
        <v>1106</v>
      </c>
    </row>
    <row r="21999" ht="15.75" customHeight="1">
      <c r="E21999" s="1" t="s">
        <v>1106</v>
      </c>
    </row>
    <row r="22000" ht="15.75" customHeight="1">
      <c r="E22000" s="1" t="s">
        <v>1106</v>
      </c>
    </row>
    <row r="22001" ht="15.75" customHeight="1">
      <c r="E22001" s="1" t="s">
        <v>1106</v>
      </c>
    </row>
    <row r="22002" ht="15.75" customHeight="1">
      <c r="E22002" s="1" t="s">
        <v>1106</v>
      </c>
    </row>
    <row r="22003" ht="15.75" customHeight="1">
      <c r="E22003" s="1" t="s">
        <v>1106</v>
      </c>
    </row>
    <row r="22004" ht="15.75" customHeight="1">
      <c r="E22004" s="1" t="s">
        <v>1106</v>
      </c>
    </row>
    <row r="22005" ht="15.75" customHeight="1">
      <c r="E22005" s="1" t="s">
        <v>1106</v>
      </c>
    </row>
    <row r="22006" ht="15.75" customHeight="1">
      <c r="E22006" s="1" t="s">
        <v>1106</v>
      </c>
    </row>
    <row r="22007" ht="15.75" customHeight="1">
      <c r="E22007" s="1" t="s">
        <v>1106</v>
      </c>
    </row>
    <row r="22008" ht="15.75" customHeight="1">
      <c r="E22008" s="1" t="s">
        <v>1106</v>
      </c>
    </row>
    <row r="22009" ht="15.75" customHeight="1">
      <c r="E22009" s="1" t="s">
        <v>1106</v>
      </c>
    </row>
    <row r="22010" ht="15.75" customHeight="1">
      <c r="E22010" s="1" t="s">
        <v>1106</v>
      </c>
    </row>
    <row r="22011" ht="15.75" customHeight="1">
      <c r="E22011" s="1" t="s">
        <v>1106</v>
      </c>
    </row>
    <row r="22012" ht="15.75" customHeight="1">
      <c r="E22012" s="1" t="s">
        <v>1106</v>
      </c>
    </row>
    <row r="22013" ht="15.75" customHeight="1">
      <c r="E22013" s="1" t="s">
        <v>1106</v>
      </c>
    </row>
    <row r="22014" ht="15.75" customHeight="1">
      <c r="E22014" s="1" t="s">
        <v>1106</v>
      </c>
    </row>
    <row r="22015" ht="15.75" customHeight="1">
      <c r="E22015" s="1" t="s">
        <v>1106</v>
      </c>
    </row>
    <row r="22016" ht="15.75" customHeight="1">
      <c r="E22016" s="1" t="s">
        <v>1106</v>
      </c>
    </row>
    <row r="22017" ht="15.75" customHeight="1">
      <c r="E22017" s="1" t="s">
        <v>1106</v>
      </c>
    </row>
    <row r="22018" ht="15.75" customHeight="1">
      <c r="E22018" s="1" t="s">
        <v>1106</v>
      </c>
    </row>
    <row r="22019" ht="15.75" customHeight="1">
      <c r="E22019" s="1" t="s">
        <v>1106</v>
      </c>
    </row>
    <row r="22020" ht="15.75" customHeight="1">
      <c r="E22020" s="1" t="s">
        <v>1106</v>
      </c>
    </row>
    <row r="22021" ht="15.75" customHeight="1">
      <c r="E22021" s="1" t="s">
        <v>1106</v>
      </c>
    </row>
    <row r="22022" ht="15.75" customHeight="1">
      <c r="E22022" s="1" t="s">
        <v>1106</v>
      </c>
    </row>
    <row r="22023" ht="15.75" customHeight="1">
      <c r="E22023" s="1" t="s">
        <v>1106</v>
      </c>
    </row>
    <row r="22024" ht="15.75" customHeight="1">
      <c r="E22024" s="1" t="s">
        <v>1106</v>
      </c>
    </row>
    <row r="22025" ht="15.75" customHeight="1">
      <c r="E22025" s="1" t="s">
        <v>1106</v>
      </c>
    </row>
    <row r="22026" ht="15.75" customHeight="1">
      <c r="E22026" s="1" t="s">
        <v>1106</v>
      </c>
    </row>
    <row r="22027" ht="15.75" customHeight="1">
      <c r="E22027" s="1" t="s">
        <v>1106</v>
      </c>
    </row>
    <row r="22028" ht="15.75" customHeight="1">
      <c r="E22028" s="1" t="s">
        <v>1106</v>
      </c>
    </row>
    <row r="22029" ht="15.75" customHeight="1">
      <c r="E22029" s="1" t="s">
        <v>1106</v>
      </c>
    </row>
    <row r="22030" ht="15.75" customHeight="1">
      <c r="E22030" s="1" t="s">
        <v>1106</v>
      </c>
    </row>
    <row r="22031" ht="15.75" customHeight="1">
      <c r="E22031" s="1" t="s">
        <v>1106</v>
      </c>
    </row>
    <row r="22032" ht="15.75" customHeight="1">
      <c r="E22032" s="1" t="s">
        <v>1106</v>
      </c>
    </row>
    <row r="22033" ht="15.75" customHeight="1">
      <c r="E22033" s="1" t="s">
        <v>1106</v>
      </c>
    </row>
    <row r="22034" ht="15.75" customHeight="1">
      <c r="E22034" s="1" t="s">
        <v>1106</v>
      </c>
    </row>
    <row r="22035" ht="15.75" customHeight="1">
      <c r="E22035" s="1" t="s">
        <v>1106</v>
      </c>
    </row>
    <row r="22036" ht="15.75" customHeight="1">
      <c r="E22036" s="1" t="s">
        <v>1106</v>
      </c>
    </row>
    <row r="22037" ht="15.75" customHeight="1">
      <c r="E22037" s="1" t="s">
        <v>1106</v>
      </c>
    </row>
    <row r="22038" ht="15.75" customHeight="1">
      <c r="E22038" s="1" t="s">
        <v>1106</v>
      </c>
    </row>
    <row r="22039" ht="15.75" customHeight="1">
      <c r="E22039" s="1" t="s">
        <v>1106</v>
      </c>
    </row>
    <row r="22040" ht="15.75" customHeight="1">
      <c r="E22040" s="1" t="s">
        <v>1106</v>
      </c>
    </row>
    <row r="22041" ht="15.75" customHeight="1">
      <c r="E22041" s="1" t="s">
        <v>1106</v>
      </c>
    </row>
    <row r="22042" ht="15.75" customHeight="1">
      <c r="E22042" s="1" t="s">
        <v>1106</v>
      </c>
    </row>
    <row r="22043" ht="15.75" customHeight="1">
      <c r="E22043" s="1" t="s">
        <v>1106</v>
      </c>
    </row>
    <row r="22044" ht="15.75" customHeight="1">
      <c r="E22044" s="1" t="s">
        <v>1106</v>
      </c>
    </row>
    <row r="22045" ht="15.75" customHeight="1">
      <c r="E22045" s="1" t="s">
        <v>1106</v>
      </c>
    </row>
    <row r="22046" ht="15.75" customHeight="1">
      <c r="E22046" s="1" t="s">
        <v>1106</v>
      </c>
    </row>
    <row r="22047" ht="15.75" customHeight="1">
      <c r="E22047" s="1" t="s">
        <v>1106</v>
      </c>
    </row>
    <row r="22048" ht="15.75" customHeight="1">
      <c r="E22048" s="1" t="s">
        <v>1106</v>
      </c>
    </row>
    <row r="22049" ht="15.75" customHeight="1">
      <c r="E22049" s="1" t="s">
        <v>1106</v>
      </c>
    </row>
    <row r="22050" ht="15.75" customHeight="1">
      <c r="E22050" s="1" t="s">
        <v>1106</v>
      </c>
    </row>
    <row r="22051" ht="15.75" customHeight="1">
      <c r="E22051" s="1" t="s">
        <v>1106</v>
      </c>
    </row>
    <row r="22052" ht="15.75" customHeight="1">
      <c r="E22052" s="1" t="s">
        <v>1106</v>
      </c>
    </row>
    <row r="22053" ht="15.75" customHeight="1">
      <c r="E22053" s="1" t="s">
        <v>1106</v>
      </c>
    </row>
    <row r="22054" ht="15.75" customHeight="1">
      <c r="E22054" s="1" t="s">
        <v>1106</v>
      </c>
    </row>
    <row r="22055" ht="15.75" customHeight="1">
      <c r="E22055" s="1" t="s">
        <v>1106</v>
      </c>
    </row>
    <row r="22056" ht="15.75" customHeight="1">
      <c r="E22056" s="1" t="s">
        <v>1106</v>
      </c>
    </row>
    <row r="22057" ht="15.75" customHeight="1">
      <c r="E22057" s="1" t="s">
        <v>1106</v>
      </c>
    </row>
    <row r="22058" ht="15.75" customHeight="1">
      <c r="E22058" s="1" t="s">
        <v>1106</v>
      </c>
    </row>
    <row r="22059" ht="15.75" customHeight="1">
      <c r="E22059" s="1" t="s">
        <v>1106</v>
      </c>
    </row>
    <row r="22060" ht="15.75" customHeight="1">
      <c r="E22060" s="1" t="s">
        <v>1106</v>
      </c>
    </row>
    <row r="22061" ht="15.75" customHeight="1">
      <c r="E22061" s="1" t="s">
        <v>1106</v>
      </c>
    </row>
    <row r="22062" ht="15.75" customHeight="1">
      <c r="E22062" s="1" t="s">
        <v>1106</v>
      </c>
    </row>
    <row r="22063" ht="15.75" customHeight="1">
      <c r="E22063" s="1" t="s">
        <v>1106</v>
      </c>
    </row>
    <row r="22064" ht="15.75" customHeight="1">
      <c r="E22064" s="1" t="s">
        <v>1106</v>
      </c>
    </row>
    <row r="22065" ht="15.75" customHeight="1">
      <c r="E22065" s="1" t="s">
        <v>1106</v>
      </c>
    </row>
    <row r="22066" ht="15.75" customHeight="1">
      <c r="E22066" s="1" t="s">
        <v>1106</v>
      </c>
    </row>
    <row r="22067" ht="15.75" customHeight="1">
      <c r="E22067" s="1" t="s">
        <v>1106</v>
      </c>
    </row>
    <row r="22068" ht="15.75" customHeight="1">
      <c r="E22068" s="1" t="s">
        <v>1106</v>
      </c>
    </row>
    <row r="22069" ht="15.75" customHeight="1">
      <c r="E22069" s="1" t="s">
        <v>1106</v>
      </c>
    </row>
    <row r="22070" ht="15.75" customHeight="1">
      <c r="E22070" s="1" t="s">
        <v>1106</v>
      </c>
    </row>
    <row r="22071" ht="15.75" customHeight="1">
      <c r="E22071" s="1" t="s">
        <v>1106</v>
      </c>
    </row>
    <row r="22072" ht="15.75" customHeight="1">
      <c r="E22072" s="1" t="s">
        <v>1106</v>
      </c>
    </row>
    <row r="22073" ht="15.75" customHeight="1">
      <c r="E22073" s="1" t="s">
        <v>1106</v>
      </c>
    </row>
    <row r="22074" ht="15.75" customHeight="1">
      <c r="E22074" s="1" t="s">
        <v>1106</v>
      </c>
    </row>
    <row r="22075" ht="15.75" customHeight="1">
      <c r="E22075" s="1" t="s">
        <v>1106</v>
      </c>
    </row>
    <row r="22076" ht="15.75" customHeight="1">
      <c r="E22076" s="1" t="s">
        <v>1106</v>
      </c>
    </row>
    <row r="22077" ht="15.75" customHeight="1">
      <c r="E22077" s="1" t="s">
        <v>1106</v>
      </c>
    </row>
    <row r="22078" ht="15.75" customHeight="1">
      <c r="E22078" s="1" t="s">
        <v>1106</v>
      </c>
    </row>
    <row r="22079" ht="15.75" customHeight="1">
      <c r="E22079" s="1" t="s">
        <v>1106</v>
      </c>
    </row>
    <row r="22080" ht="15.75" customHeight="1">
      <c r="E22080" s="1" t="s">
        <v>1106</v>
      </c>
    </row>
    <row r="22081" ht="15.75" customHeight="1">
      <c r="E22081" s="1" t="s">
        <v>1106</v>
      </c>
    </row>
    <row r="22082" ht="15.75" customHeight="1">
      <c r="E22082" s="1" t="s">
        <v>1106</v>
      </c>
    </row>
    <row r="22083" ht="15.75" customHeight="1">
      <c r="E22083" s="1" t="s">
        <v>1106</v>
      </c>
    </row>
    <row r="22084" ht="15.75" customHeight="1">
      <c r="E22084" s="1" t="s">
        <v>1106</v>
      </c>
    </row>
    <row r="22085" ht="15.75" customHeight="1">
      <c r="E22085" s="1" t="s">
        <v>1106</v>
      </c>
    </row>
    <row r="22086" ht="15.75" customHeight="1">
      <c r="E22086" s="1" t="s">
        <v>1106</v>
      </c>
    </row>
    <row r="22087" ht="15.75" customHeight="1">
      <c r="E22087" s="1" t="s">
        <v>1106</v>
      </c>
    </row>
    <row r="22088" ht="15.75" customHeight="1">
      <c r="E22088" s="1" t="s">
        <v>1106</v>
      </c>
    </row>
    <row r="22089" ht="15.75" customHeight="1">
      <c r="E22089" s="1" t="s">
        <v>1106</v>
      </c>
    </row>
    <row r="22090" ht="15.75" customHeight="1">
      <c r="E22090" s="1" t="s">
        <v>1106</v>
      </c>
    </row>
    <row r="22091" ht="15.75" customHeight="1">
      <c r="E22091" s="1" t="s">
        <v>1106</v>
      </c>
    </row>
    <row r="22092" ht="15.75" customHeight="1">
      <c r="E22092" s="1" t="s">
        <v>1106</v>
      </c>
    </row>
    <row r="22093" ht="15.75" customHeight="1">
      <c r="E22093" s="1" t="s">
        <v>1106</v>
      </c>
    </row>
    <row r="22094" ht="15.75" customHeight="1">
      <c r="E22094" s="1" t="s">
        <v>1106</v>
      </c>
    </row>
    <row r="22095" ht="15.75" customHeight="1">
      <c r="E22095" s="1" t="s">
        <v>1106</v>
      </c>
    </row>
    <row r="22096" ht="15.75" customHeight="1">
      <c r="E22096" s="1" t="s">
        <v>1106</v>
      </c>
    </row>
    <row r="22097" ht="15.75" customHeight="1">
      <c r="E22097" s="1" t="s">
        <v>1106</v>
      </c>
    </row>
    <row r="22098" ht="15.75" customHeight="1">
      <c r="E22098" s="1" t="s">
        <v>1106</v>
      </c>
    </row>
    <row r="22099" ht="15.75" customHeight="1">
      <c r="E22099" s="1" t="s">
        <v>1106</v>
      </c>
    </row>
    <row r="22100" ht="15.75" customHeight="1">
      <c r="E22100" s="1" t="s">
        <v>1106</v>
      </c>
    </row>
    <row r="22101" ht="15.75" customHeight="1">
      <c r="E22101" s="1" t="s">
        <v>1106</v>
      </c>
    </row>
    <row r="22102" ht="15.75" customHeight="1">
      <c r="E22102" s="1" t="s">
        <v>1106</v>
      </c>
    </row>
    <row r="22103" ht="15.75" customHeight="1">
      <c r="E22103" s="1" t="s">
        <v>1106</v>
      </c>
    </row>
    <row r="22104" ht="15.75" customHeight="1">
      <c r="E22104" s="1" t="s">
        <v>1106</v>
      </c>
    </row>
    <row r="22105" ht="15.75" customHeight="1">
      <c r="E22105" s="1" t="s">
        <v>1106</v>
      </c>
    </row>
    <row r="22106" ht="15.75" customHeight="1">
      <c r="E22106" s="1" t="s">
        <v>1106</v>
      </c>
    </row>
    <row r="22107" ht="15.75" customHeight="1">
      <c r="E22107" s="1" t="s">
        <v>1106</v>
      </c>
    </row>
    <row r="22108" ht="15.75" customHeight="1">
      <c r="E22108" s="1" t="s">
        <v>1106</v>
      </c>
    </row>
    <row r="22109" ht="15.75" customHeight="1">
      <c r="E22109" s="1" t="s">
        <v>1106</v>
      </c>
    </row>
    <row r="22110" ht="15.75" customHeight="1">
      <c r="E22110" s="1" t="s">
        <v>1106</v>
      </c>
    </row>
    <row r="22111" ht="15.75" customHeight="1">
      <c r="E22111" s="1" t="s">
        <v>1106</v>
      </c>
    </row>
    <row r="22112" ht="15.75" customHeight="1">
      <c r="E22112" s="1" t="s">
        <v>1106</v>
      </c>
    </row>
    <row r="22113" ht="15.75" customHeight="1">
      <c r="E22113" s="1" t="s">
        <v>1106</v>
      </c>
    </row>
    <row r="22114" ht="15.75" customHeight="1">
      <c r="E22114" s="1" t="s">
        <v>1106</v>
      </c>
    </row>
    <row r="22115" ht="15.75" customHeight="1">
      <c r="E22115" s="1" t="s">
        <v>1106</v>
      </c>
    </row>
    <row r="22116" ht="15.75" customHeight="1">
      <c r="E22116" s="1" t="s">
        <v>1106</v>
      </c>
    </row>
    <row r="22117" ht="15.75" customHeight="1">
      <c r="E22117" s="1" t="s">
        <v>1106</v>
      </c>
    </row>
    <row r="22118" ht="15.75" customHeight="1">
      <c r="E22118" s="1" t="s">
        <v>1106</v>
      </c>
    </row>
    <row r="22119" ht="15.75" customHeight="1">
      <c r="E22119" s="1" t="s">
        <v>1106</v>
      </c>
    </row>
    <row r="22120" ht="15.75" customHeight="1">
      <c r="E22120" s="1" t="s">
        <v>1106</v>
      </c>
    </row>
    <row r="22121" ht="15.75" customHeight="1">
      <c r="E22121" s="1" t="s">
        <v>1106</v>
      </c>
    </row>
    <row r="22122" ht="15.75" customHeight="1">
      <c r="E22122" s="1" t="s">
        <v>1106</v>
      </c>
    </row>
    <row r="22123" ht="15.75" customHeight="1">
      <c r="E22123" s="1" t="s">
        <v>1106</v>
      </c>
    </row>
    <row r="22124" ht="15.75" customHeight="1">
      <c r="E22124" s="1" t="s">
        <v>1106</v>
      </c>
    </row>
    <row r="22125" ht="15.75" customHeight="1">
      <c r="E22125" s="1" t="s">
        <v>1106</v>
      </c>
    </row>
    <row r="22126" ht="15.75" customHeight="1">
      <c r="E22126" s="1" t="s">
        <v>1106</v>
      </c>
    </row>
    <row r="22127" ht="15.75" customHeight="1">
      <c r="E22127" s="1" t="s">
        <v>1106</v>
      </c>
    </row>
    <row r="22128" ht="15.75" customHeight="1">
      <c r="E22128" s="1" t="s">
        <v>1106</v>
      </c>
    </row>
    <row r="22129" ht="15.75" customHeight="1">
      <c r="E22129" s="1" t="s">
        <v>1106</v>
      </c>
    </row>
    <row r="22130" ht="15.75" customHeight="1">
      <c r="E22130" s="1" t="s">
        <v>1106</v>
      </c>
    </row>
    <row r="22131" ht="15.75" customHeight="1">
      <c r="E22131" s="1" t="s">
        <v>1106</v>
      </c>
    </row>
    <row r="22132" ht="15.75" customHeight="1">
      <c r="E22132" s="1" t="s">
        <v>1106</v>
      </c>
    </row>
    <row r="22133" ht="15.75" customHeight="1">
      <c r="E22133" s="1" t="s">
        <v>1106</v>
      </c>
    </row>
    <row r="22134" ht="15.75" customHeight="1">
      <c r="E22134" s="1" t="s">
        <v>1106</v>
      </c>
    </row>
    <row r="22135" ht="15.75" customHeight="1">
      <c r="E22135" s="1" t="s">
        <v>1106</v>
      </c>
    </row>
    <row r="22136" ht="15.75" customHeight="1">
      <c r="E22136" s="1" t="s">
        <v>1106</v>
      </c>
    </row>
    <row r="22137" ht="15.75" customHeight="1">
      <c r="E22137" s="1" t="s">
        <v>1106</v>
      </c>
    </row>
    <row r="22138" ht="15.75" customHeight="1">
      <c r="E22138" s="1" t="s">
        <v>1106</v>
      </c>
    </row>
    <row r="22139" ht="15.75" customHeight="1">
      <c r="E22139" s="1" t="s">
        <v>1106</v>
      </c>
    </row>
    <row r="22140" ht="15.75" customHeight="1">
      <c r="E22140" s="1" t="s">
        <v>1106</v>
      </c>
    </row>
    <row r="22141" ht="15.75" customHeight="1">
      <c r="E22141" s="1" t="s">
        <v>1106</v>
      </c>
    </row>
    <row r="22142" ht="15.75" customHeight="1">
      <c r="E22142" s="1" t="s">
        <v>1106</v>
      </c>
    </row>
    <row r="22143" ht="15.75" customHeight="1">
      <c r="E22143" s="1" t="s">
        <v>1106</v>
      </c>
    </row>
    <row r="22144" ht="15.75" customHeight="1">
      <c r="E22144" s="1" t="s">
        <v>1106</v>
      </c>
    </row>
    <row r="22145" ht="15.75" customHeight="1">
      <c r="E22145" s="1" t="s">
        <v>1106</v>
      </c>
    </row>
    <row r="22146" ht="15.75" customHeight="1">
      <c r="E22146" s="1" t="s">
        <v>1106</v>
      </c>
    </row>
    <row r="22147" ht="15.75" customHeight="1">
      <c r="E22147" s="1" t="s">
        <v>1106</v>
      </c>
    </row>
    <row r="22148" ht="15.75" customHeight="1">
      <c r="E22148" s="1" t="s">
        <v>1106</v>
      </c>
    </row>
    <row r="22149" ht="15.75" customHeight="1">
      <c r="E22149" s="1" t="s">
        <v>1106</v>
      </c>
    </row>
    <row r="22150" ht="15.75" customHeight="1">
      <c r="E22150" s="1" t="s">
        <v>1106</v>
      </c>
    </row>
    <row r="22151" ht="15.75" customHeight="1">
      <c r="E22151" s="1" t="s">
        <v>1106</v>
      </c>
    </row>
    <row r="22152" ht="15.75" customHeight="1">
      <c r="E22152" s="1" t="s">
        <v>1106</v>
      </c>
    </row>
    <row r="22153" ht="15.75" customHeight="1">
      <c r="E22153" s="1" t="s">
        <v>1106</v>
      </c>
    </row>
    <row r="22154" ht="15.75" customHeight="1">
      <c r="E22154" s="1" t="s">
        <v>1106</v>
      </c>
    </row>
    <row r="22155" ht="15.75" customHeight="1">
      <c r="E22155" s="1" t="s">
        <v>1106</v>
      </c>
    </row>
    <row r="22156" ht="15.75" customHeight="1">
      <c r="E22156" s="1" t="s">
        <v>1106</v>
      </c>
    </row>
    <row r="22157" ht="15.75" customHeight="1">
      <c r="E22157" s="1" t="s">
        <v>1106</v>
      </c>
    </row>
    <row r="22158" ht="15.75" customHeight="1">
      <c r="E22158" s="1" t="s">
        <v>1106</v>
      </c>
    </row>
    <row r="22159" ht="15.75" customHeight="1">
      <c r="E22159" s="1" t="s">
        <v>1106</v>
      </c>
    </row>
    <row r="22160" ht="15.75" customHeight="1">
      <c r="E22160" s="1" t="s">
        <v>1106</v>
      </c>
    </row>
    <row r="22161" ht="15.75" customHeight="1">
      <c r="E22161" s="1" t="s">
        <v>1106</v>
      </c>
    </row>
    <row r="22162" ht="15.75" customHeight="1">
      <c r="E22162" s="1" t="s">
        <v>1106</v>
      </c>
    </row>
    <row r="22163" ht="15.75" customHeight="1">
      <c r="E22163" s="1" t="s">
        <v>1106</v>
      </c>
    </row>
    <row r="22164" ht="15.75" customHeight="1">
      <c r="E22164" s="1" t="s">
        <v>1106</v>
      </c>
    </row>
    <row r="22165" ht="15.75" customHeight="1">
      <c r="E22165" s="1" t="s">
        <v>1106</v>
      </c>
    </row>
    <row r="22166" ht="15.75" customHeight="1">
      <c r="E22166" s="1" t="s">
        <v>1106</v>
      </c>
    </row>
    <row r="22167" ht="15.75" customHeight="1">
      <c r="E22167" s="1" t="s">
        <v>1106</v>
      </c>
    </row>
    <row r="22168" ht="15.75" customHeight="1">
      <c r="E22168" s="1" t="s">
        <v>1106</v>
      </c>
    </row>
    <row r="22169" ht="15.75" customHeight="1">
      <c r="E22169" s="1" t="s">
        <v>1106</v>
      </c>
    </row>
    <row r="22170" ht="15.75" customHeight="1">
      <c r="E22170" s="1" t="s">
        <v>1106</v>
      </c>
    </row>
    <row r="22171" ht="15.75" customHeight="1">
      <c r="E22171" s="1" t="s">
        <v>1106</v>
      </c>
    </row>
    <row r="22172" ht="15.75" customHeight="1">
      <c r="E22172" s="1" t="s">
        <v>1106</v>
      </c>
    </row>
    <row r="22173" ht="15.75" customHeight="1">
      <c r="E22173" s="1" t="s">
        <v>1106</v>
      </c>
    </row>
    <row r="22174" ht="15.75" customHeight="1">
      <c r="E22174" s="1" t="s">
        <v>1106</v>
      </c>
    </row>
    <row r="22175" ht="15.75" customHeight="1">
      <c r="E22175" s="1" t="s">
        <v>1106</v>
      </c>
    </row>
    <row r="22176" ht="15.75" customHeight="1">
      <c r="E22176" s="1" t="s">
        <v>1106</v>
      </c>
    </row>
    <row r="22177" ht="15.75" customHeight="1">
      <c r="E22177" s="1" t="s">
        <v>1106</v>
      </c>
    </row>
    <row r="22178" ht="15.75" customHeight="1">
      <c r="E22178" s="1" t="s">
        <v>1106</v>
      </c>
    </row>
    <row r="22179" ht="15.75" customHeight="1">
      <c r="E22179" s="1" t="s">
        <v>1106</v>
      </c>
    </row>
    <row r="22180" ht="15.75" customHeight="1">
      <c r="E22180" s="1" t="s">
        <v>1106</v>
      </c>
    </row>
    <row r="22181" ht="15.75" customHeight="1">
      <c r="E22181" s="1" t="s">
        <v>1106</v>
      </c>
    </row>
    <row r="22182" ht="15.75" customHeight="1">
      <c r="E22182" s="1" t="s">
        <v>1106</v>
      </c>
    </row>
    <row r="22183" ht="15.75" customHeight="1">
      <c r="E22183" s="1" t="s">
        <v>1106</v>
      </c>
    </row>
    <row r="22184" ht="15.75" customHeight="1">
      <c r="E22184" s="1" t="s">
        <v>1106</v>
      </c>
    </row>
    <row r="22185" ht="15.75" customHeight="1">
      <c r="E22185" s="1" t="s">
        <v>1106</v>
      </c>
    </row>
    <row r="22186" ht="15.75" customHeight="1">
      <c r="E22186" s="1" t="s">
        <v>1106</v>
      </c>
    </row>
    <row r="22187" ht="15.75" customHeight="1">
      <c r="E22187" s="1" t="s">
        <v>1106</v>
      </c>
    </row>
    <row r="22188" ht="15.75" customHeight="1">
      <c r="E22188" s="1" t="s">
        <v>1106</v>
      </c>
    </row>
    <row r="22189" ht="15.75" customHeight="1">
      <c r="E22189" s="1" t="s">
        <v>1106</v>
      </c>
    </row>
    <row r="22190" ht="15.75" customHeight="1">
      <c r="E22190" s="1" t="s">
        <v>1106</v>
      </c>
    </row>
    <row r="22191" ht="15.75" customHeight="1">
      <c r="E22191" s="1" t="s">
        <v>1106</v>
      </c>
    </row>
    <row r="22192" ht="15.75" customHeight="1">
      <c r="E22192" s="1" t="s">
        <v>1106</v>
      </c>
    </row>
    <row r="22193" ht="15.75" customHeight="1">
      <c r="E22193" s="1" t="s">
        <v>1106</v>
      </c>
    </row>
    <row r="22194" ht="15.75" customHeight="1">
      <c r="E22194" s="1" t="s">
        <v>1106</v>
      </c>
    </row>
    <row r="22195" ht="15.75" customHeight="1">
      <c r="E22195" s="1" t="s">
        <v>1106</v>
      </c>
    </row>
    <row r="22196" ht="15.75" customHeight="1">
      <c r="E22196" s="1" t="s">
        <v>1106</v>
      </c>
    </row>
    <row r="22197" ht="15.75" customHeight="1">
      <c r="E22197" s="1" t="s">
        <v>1106</v>
      </c>
    </row>
    <row r="22198" ht="15.75" customHeight="1">
      <c r="E22198" s="1" t="s">
        <v>1106</v>
      </c>
    </row>
    <row r="22199" ht="15.75" customHeight="1">
      <c r="E22199" s="1" t="s">
        <v>1106</v>
      </c>
    </row>
    <row r="22200" ht="15.75" customHeight="1">
      <c r="E22200" s="1" t="s">
        <v>1106</v>
      </c>
    </row>
    <row r="22201" ht="15.75" customHeight="1">
      <c r="E22201" s="1" t="s">
        <v>1106</v>
      </c>
    </row>
    <row r="22202" ht="15.75" customHeight="1">
      <c r="E22202" s="1" t="s">
        <v>1106</v>
      </c>
    </row>
    <row r="22203" ht="15.75" customHeight="1">
      <c r="E22203" s="1" t="s">
        <v>1106</v>
      </c>
    </row>
    <row r="22204" ht="15.75" customHeight="1">
      <c r="E22204" s="1" t="s">
        <v>1106</v>
      </c>
    </row>
    <row r="22205" ht="15.75" customHeight="1">
      <c r="E22205" s="1" t="s">
        <v>1106</v>
      </c>
    </row>
    <row r="22206" ht="15.75" customHeight="1">
      <c r="E22206" s="1" t="s">
        <v>1106</v>
      </c>
    </row>
    <row r="22207" ht="15.75" customHeight="1">
      <c r="E22207" s="1" t="s">
        <v>1106</v>
      </c>
    </row>
    <row r="22208" ht="15.75" customHeight="1">
      <c r="E22208" s="1" t="s">
        <v>1106</v>
      </c>
    </row>
    <row r="22209" ht="15.75" customHeight="1">
      <c r="E22209" s="1" t="s">
        <v>1106</v>
      </c>
    </row>
    <row r="22210" ht="15.75" customHeight="1">
      <c r="E22210" s="1" t="s">
        <v>1106</v>
      </c>
    </row>
    <row r="22211" ht="15.75" customHeight="1">
      <c r="E22211" s="1" t="s">
        <v>1106</v>
      </c>
    </row>
    <row r="22212" ht="15.75" customHeight="1">
      <c r="E22212" s="1" t="s">
        <v>1106</v>
      </c>
    </row>
    <row r="22213" ht="15.75" customHeight="1">
      <c r="E22213" s="1" t="s">
        <v>1106</v>
      </c>
    </row>
    <row r="22214" ht="15.75" customHeight="1">
      <c r="E22214" s="1" t="s">
        <v>1106</v>
      </c>
    </row>
    <row r="22215" ht="15.75" customHeight="1">
      <c r="E22215" s="1" t="s">
        <v>1106</v>
      </c>
    </row>
    <row r="22216" ht="15.75" customHeight="1">
      <c r="E22216" s="1" t="s">
        <v>1106</v>
      </c>
    </row>
    <row r="22217" ht="15.75" customHeight="1">
      <c r="E22217" s="1" t="s">
        <v>1106</v>
      </c>
    </row>
    <row r="22218" ht="15.75" customHeight="1">
      <c r="E22218" s="1" t="s">
        <v>1106</v>
      </c>
    </row>
    <row r="22219" ht="15.75" customHeight="1">
      <c r="E22219" s="1" t="s">
        <v>1106</v>
      </c>
    </row>
    <row r="22220" ht="15.75" customHeight="1">
      <c r="E22220" s="1" t="s">
        <v>1106</v>
      </c>
    </row>
    <row r="22221" ht="15.75" customHeight="1">
      <c r="E22221" s="1" t="s">
        <v>1106</v>
      </c>
    </row>
    <row r="22222" ht="15.75" customHeight="1">
      <c r="E22222" s="1" t="s">
        <v>1106</v>
      </c>
    </row>
    <row r="22223" ht="15.75" customHeight="1">
      <c r="E22223" s="1" t="s">
        <v>1106</v>
      </c>
    </row>
    <row r="22224" ht="15.75" customHeight="1">
      <c r="E22224" s="1" t="s">
        <v>1106</v>
      </c>
    </row>
    <row r="22225" ht="15.75" customHeight="1">
      <c r="E22225" s="1" t="s">
        <v>1106</v>
      </c>
    </row>
    <row r="22226" ht="15.75" customHeight="1">
      <c r="E22226" s="1" t="s">
        <v>1106</v>
      </c>
    </row>
    <row r="22227" ht="15.75" customHeight="1">
      <c r="E22227" s="1" t="s">
        <v>1106</v>
      </c>
    </row>
    <row r="22228" ht="15.75" customHeight="1">
      <c r="E22228" s="1" t="s">
        <v>1106</v>
      </c>
    </row>
    <row r="22229" ht="15.75" customHeight="1">
      <c r="E22229" s="1" t="s">
        <v>1106</v>
      </c>
    </row>
    <row r="22230" ht="15.75" customHeight="1">
      <c r="E22230" s="1" t="s">
        <v>1106</v>
      </c>
    </row>
    <row r="22231" ht="15.75" customHeight="1">
      <c r="E22231" s="1" t="s">
        <v>1106</v>
      </c>
    </row>
    <row r="22232" ht="15.75" customHeight="1">
      <c r="E22232" s="1" t="s">
        <v>1106</v>
      </c>
    </row>
    <row r="22233" ht="15.75" customHeight="1">
      <c r="E22233" s="1" t="s">
        <v>1106</v>
      </c>
    </row>
    <row r="22234" ht="15.75" customHeight="1">
      <c r="E22234" s="1" t="s">
        <v>1106</v>
      </c>
    </row>
    <row r="22235" ht="15.75" customHeight="1">
      <c r="E22235" s="1" t="s">
        <v>1106</v>
      </c>
    </row>
    <row r="22236" ht="15.75" customHeight="1">
      <c r="E22236" s="1" t="s">
        <v>1106</v>
      </c>
    </row>
    <row r="22237" ht="15.75" customHeight="1">
      <c r="E22237" s="1" t="s">
        <v>1106</v>
      </c>
    </row>
    <row r="22238" ht="15.75" customHeight="1">
      <c r="E22238" s="1" t="s">
        <v>1106</v>
      </c>
    </row>
    <row r="22239" ht="15.75" customHeight="1">
      <c r="E22239" s="1" t="s">
        <v>1106</v>
      </c>
    </row>
    <row r="22240" ht="15.75" customHeight="1">
      <c r="E22240" s="1" t="s">
        <v>1106</v>
      </c>
    </row>
    <row r="22241" ht="15.75" customHeight="1">
      <c r="E22241" s="1" t="s">
        <v>1106</v>
      </c>
    </row>
    <row r="22242" ht="15.75" customHeight="1">
      <c r="E22242" s="1" t="s">
        <v>1106</v>
      </c>
    </row>
    <row r="22243" ht="15.75" customHeight="1">
      <c r="E22243" s="1" t="s">
        <v>1106</v>
      </c>
    </row>
    <row r="22244" ht="15.75" customHeight="1">
      <c r="E22244" s="1" t="s">
        <v>1106</v>
      </c>
    </row>
    <row r="22245" ht="15.75" customHeight="1">
      <c r="E22245" s="1" t="s">
        <v>1106</v>
      </c>
    </row>
    <row r="22246" ht="15.75" customHeight="1">
      <c r="E22246" s="1" t="s">
        <v>1106</v>
      </c>
    </row>
    <row r="22247" ht="15.75" customHeight="1">
      <c r="E22247" s="1" t="s">
        <v>1106</v>
      </c>
    </row>
    <row r="22248" ht="15.75" customHeight="1">
      <c r="E22248" s="1" t="s">
        <v>1106</v>
      </c>
    </row>
    <row r="22249" ht="15.75" customHeight="1">
      <c r="E22249" s="1" t="s">
        <v>1106</v>
      </c>
    </row>
    <row r="22250" ht="15.75" customHeight="1">
      <c r="E22250" s="1" t="s">
        <v>1106</v>
      </c>
    </row>
    <row r="22251" ht="15.75" customHeight="1">
      <c r="E22251" s="1" t="s">
        <v>1106</v>
      </c>
    </row>
    <row r="22252" ht="15.75" customHeight="1">
      <c r="E22252" s="1" t="s">
        <v>1106</v>
      </c>
    </row>
    <row r="22253" ht="15.75" customHeight="1">
      <c r="E22253" s="1" t="s">
        <v>1106</v>
      </c>
    </row>
    <row r="22254" ht="15.75" customHeight="1">
      <c r="E22254" s="1" t="s">
        <v>1106</v>
      </c>
    </row>
    <row r="22255" ht="15.75" customHeight="1">
      <c r="E22255" s="1" t="s">
        <v>1106</v>
      </c>
    </row>
    <row r="22256" ht="15.75" customHeight="1">
      <c r="E22256" s="1" t="s">
        <v>1106</v>
      </c>
    </row>
    <row r="22257" ht="15.75" customHeight="1">
      <c r="E22257" s="1" t="s">
        <v>1106</v>
      </c>
    </row>
    <row r="22258" ht="15.75" customHeight="1">
      <c r="E22258" s="1" t="s">
        <v>1106</v>
      </c>
    </row>
    <row r="22259" ht="15.75" customHeight="1">
      <c r="E22259" s="1" t="s">
        <v>1106</v>
      </c>
    </row>
    <row r="22260" ht="15.75" customHeight="1">
      <c r="E22260" s="1" t="s">
        <v>1106</v>
      </c>
    </row>
    <row r="22261" ht="15.75" customHeight="1">
      <c r="E22261" s="1" t="s">
        <v>1106</v>
      </c>
    </row>
    <row r="22262" ht="15.75" customHeight="1">
      <c r="E22262" s="1" t="s">
        <v>1106</v>
      </c>
    </row>
    <row r="22263" ht="15.75" customHeight="1">
      <c r="E22263" s="1" t="s">
        <v>1106</v>
      </c>
    </row>
    <row r="22264" ht="15.75" customHeight="1">
      <c r="E22264" s="1" t="s">
        <v>1106</v>
      </c>
    </row>
    <row r="22265" ht="15.75" customHeight="1">
      <c r="E22265" s="1" t="s">
        <v>1106</v>
      </c>
    </row>
    <row r="22266" ht="15.75" customHeight="1">
      <c r="E22266" s="1" t="s">
        <v>1106</v>
      </c>
    </row>
    <row r="22267" ht="15.75" customHeight="1">
      <c r="E22267" s="1" t="s">
        <v>1106</v>
      </c>
    </row>
    <row r="22268" ht="15.75" customHeight="1">
      <c r="E22268" s="1" t="s">
        <v>1106</v>
      </c>
    </row>
    <row r="22269" ht="15.75" customHeight="1">
      <c r="E22269" s="1" t="s">
        <v>1106</v>
      </c>
    </row>
    <row r="22270" ht="15.75" customHeight="1">
      <c r="E22270" s="1" t="s">
        <v>1106</v>
      </c>
    </row>
    <row r="22271" ht="15.75" customHeight="1">
      <c r="E22271" s="1" t="s">
        <v>1106</v>
      </c>
    </row>
    <row r="22272" ht="15.75" customHeight="1">
      <c r="E22272" s="1" t="s">
        <v>1106</v>
      </c>
    </row>
    <row r="22273" ht="15.75" customHeight="1">
      <c r="E22273" s="1" t="s">
        <v>1106</v>
      </c>
    </row>
    <row r="22274" ht="15.75" customHeight="1">
      <c r="E22274" s="1" t="s">
        <v>1106</v>
      </c>
    </row>
    <row r="22275" ht="15.75" customHeight="1">
      <c r="E22275" s="1" t="s">
        <v>1106</v>
      </c>
    </row>
    <row r="22276" ht="15.75" customHeight="1">
      <c r="E22276" s="1" t="s">
        <v>1106</v>
      </c>
    </row>
    <row r="22277" ht="15.75" customHeight="1">
      <c r="E22277" s="1" t="s">
        <v>1106</v>
      </c>
    </row>
    <row r="22278" ht="15.75" customHeight="1">
      <c r="E22278" s="1" t="s">
        <v>1106</v>
      </c>
    </row>
    <row r="22279" ht="15.75" customHeight="1">
      <c r="E22279" s="1" t="s">
        <v>1106</v>
      </c>
    </row>
    <row r="22280" ht="15.75" customHeight="1">
      <c r="E22280" s="1" t="s">
        <v>1106</v>
      </c>
    </row>
    <row r="22281" ht="15.75" customHeight="1">
      <c r="E22281" s="1" t="s">
        <v>1106</v>
      </c>
    </row>
    <row r="22282" ht="15.75" customHeight="1">
      <c r="E22282" s="1" t="s">
        <v>1106</v>
      </c>
    </row>
    <row r="22283" ht="15.75" customHeight="1">
      <c r="E22283" s="1" t="s">
        <v>1106</v>
      </c>
    </row>
    <row r="22284" ht="15.75" customHeight="1">
      <c r="E22284" s="1" t="s">
        <v>1106</v>
      </c>
    </row>
    <row r="22285" ht="15.75" customHeight="1">
      <c r="E22285" s="1" t="s">
        <v>1106</v>
      </c>
    </row>
    <row r="22286" ht="15.75" customHeight="1">
      <c r="E22286" s="1" t="s">
        <v>1106</v>
      </c>
    </row>
    <row r="22287" ht="15.75" customHeight="1">
      <c r="E22287" s="1" t="s">
        <v>1106</v>
      </c>
    </row>
    <row r="22288" ht="15.75" customHeight="1">
      <c r="E22288" s="1" t="s">
        <v>1106</v>
      </c>
    </row>
    <row r="22289" ht="15.75" customHeight="1">
      <c r="E22289" s="1" t="s">
        <v>1106</v>
      </c>
    </row>
    <row r="22290" ht="15.75" customHeight="1">
      <c r="E22290" s="1" t="s">
        <v>1106</v>
      </c>
    </row>
    <row r="22291" ht="15.75" customHeight="1">
      <c r="E22291" s="1" t="s">
        <v>1106</v>
      </c>
    </row>
    <row r="22292" ht="15.75" customHeight="1">
      <c r="E22292" s="1" t="s">
        <v>1106</v>
      </c>
    </row>
    <row r="22293" ht="15.75" customHeight="1">
      <c r="E22293" s="1" t="s">
        <v>1106</v>
      </c>
    </row>
    <row r="22294" ht="15.75" customHeight="1">
      <c r="E22294" s="1" t="s">
        <v>1106</v>
      </c>
    </row>
    <row r="22295" ht="15.75" customHeight="1">
      <c r="E22295" s="1" t="s">
        <v>1106</v>
      </c>
    </row>
    <row r="22296" ht="15.75" customHeight="1">
      <c r="E22296" s="1" t="s">
        <v>1106</v>
      </c>
    </row>
    <row r="22297" ht="15.75" customHeight="1">
      <c r="E22297" s="1" t="s">
        <v>1106</v>
      </c>
    </row>
    <row r="22298" ht="15.75" customHeight="1">
      <c r="E22298" s="1" t="s">
        <v>1106</v>
      </c>
    </row>
    <row r="22299" ht="15.75" customHeight="1">
      <c r="E22299" s="1" t="s">
        <v>1106</v>
      </c>
    </row>
    <row r="22300" ht="15.75" customHeight="1">
      <c r="E22300" s="1" t="s">
        <v>1106</v>
      </c>
    </row>
    <row r="22301" ht="15.75" customHeight="1">
      <c r="E22301" s="1" t="s">
        <v>1106</v>
      </c>
    </row>
    <row r="22302" ht="15.75" customHeight="1">
      <c r="E22302" s="1" t="s">
        <v>1106</v>
      </c>
    </row>
    <row r="22303" ht="15.75" customHeight="1">
      <c r="E22303" s="1" t="s">
        <v>1106</v>
      </c>
    </row>
    <row r="22304" ht="15.75" customHeight="1">
      <c r="E22304" s="1" t="s">
        <v>1106</v>
      </c>
    </row>
    <row r="22305" ht="15.75" customHeight="1">
      <c r="E22305" s="1" t="s">
        <v>1106</v>
      </c>
    </row>
    <row r="22306" ht="15.75" customHeight="1">
      <c r="E22306" s="1" t="s">
        <v>1106</v>
      </c>
    </row>
    <row r="22307" ht="15.75" customHeight="1">
      <c r="E22307" s="1" t="s">
        <v>1106</v>
      </c>
    </row>
    <row r="22308" ht="15.75" customHeight="1">
      <c r="E22308" s="1" t="s">
        <v>1106</v>
      </c>
    </row>
    <row r="22309" ht="15.75" customHeight="1">
      <c r="E22309" s="1" t="s">
        <v>1106</v>
      </c>
    </row>
    <row r="22310" ht="15.75" customHeight="1">
      <c r="E22310" s="1" t="s">
        <v>1106</v>
      </c>
    </row>
    <row r="22311" ht="15.75" customHeight="1">
      <c r="E22311" s="1" t="s">
        <v>1106</v>
      </c>
    </row>
    <row r="22312" ht="15.75" customHeight="1">
      <c r="E22312" s="1" t="s">
        <v>1106</v>
      </c>
    </row>
    <row r="22313" ht="15.75" customHeight="1">
      <c r="E22313" s="1" t="s">
        <v>1106</v>
      </c>
    </row>
    <row r="22314" ht="15.75" customHeight="1">
      <c r="E22314" s="1" t="s">
        <v>1106</v>
      </c>
    </row>
    <row r="22315" ht="15.75" customHeight="1">
      <c r="E22315" s="1" t="s">
        <v>1106</v>
      </c>
    </row>
    <row r="22316" ht="15.75" customHeight="1">
      <c r="E22316" s="1" t="s">
        <v>1106</v>
      </c>
    </row>
    <row r="22317" ht="15.75" customHeight="1">
      <c r="E22317" s="1" t="s">
        <v>1106</v>
      </c>
    </row>
    <row r="22318" ht="15.75" customHeight="1">
      <c r="E22318" s="1" t="s">
        <v>1106</v>
      </c>
    </row>
    <row r="22319" ht="15.75" customHeight="1">
      <c r="E22319" s="1" t="s">
        <v>1106</v>
      </c>
    </row>
    <row r="22320" ht="15.75" customHeight="1">
      <c r="E22320" s="1" t="s">
        <v>1106</v>
      </c>
    </row>
    <row r="22321" ht="15.75" customHeight="1">
      <c r="E22321" s="1" t="s">
        <v>1106</v>
      </c>
    </row>
    <row r="22322" ht="15.75" customHeight="1">
      <c r="E22322" s="1" t="s">
        <v>1106</v>
      </c>
    </row>
    <row r="22323" ht="15.75" customHeight="1">
      <c r="E22323" s="1" t="s">
        <v>1106</v>
      </c>
    </row>
    <row r="22324" ht="15.75" customHeight="1">
      <c r="E22324" s="1" t="s">
        <v>1106</v>
      </c>
    </row>
    <row r="22325" ht="15.75" customHeight="1">
      <c r="E22325" s="1" t="s">
        <v>1106</v>
      </c>
    </row>
    <row r="22326" ht="15.75" customHeight="1">
      <c r="E22326" s="1" t="s">
        <v>1106</v>
      </c>
    </row>
    <row r="22327" ht="15.75" customHeight="1">
      <c r="E22327" s="1" t="s">
        <v>1106</v>
      </c>
    </row>
    <row r="22328" ht="15.75" customHeight="1">
      <c r="E22328" s="1" t="s">
        <v>1106</v>
      </c>
    </row>
    <row r="22329" ht="15.75" customHeight="1">
      <c r="E22329" s="1" t="s">
        <v>1106</v>
      </c>
    </row>
    <row r="22330" ht="15.75" customHeight="1">
      <c r="E22330" s="1" t="s">
        <v>1106</v>
      </c>
    </row>
    <row r="22331" ht="15.75" customHeight="1">
      <c r="E22331" s="1" t="s">
        <v>1106</v>
      </c>
    </row>
    <row r="22332" ht="15.75" customHeight="1">
      <c r="E22332" s="1" t="s">
        <v>1106</v>
      </c>
    </row>
    <row r="22333" ht="15.75" customHeight="1">
      <c r="E22333" s="1" t="s">
        <v>1106</v>
      </c>
    </row>
    <row r="22334" ht="15.75" customHeight="1">
      <c r="E22334" s="1" t="s">
        <v>1106</v>
      </c>
    </row>
    <row r="22335" ht="15.75" customHeight="1">
      <c r="E22335" s="1" t="s">
        <v>1106</v>
      </c>
    </row>
    <row r="22336" ht="15.75" customHeight="1">
      <c r="E22336" s="1" t="s">
        <v>1106</v>
      </c>
    </row>
    <row r="22337" ht="15.75" customHeight="1">
      <c r="E22337" s="1" t="s">
        <v>1106</v>
      </c>
    </row>
    <row r="22338" ht="15.75" customHeight="1">
      <c r="E22338" s="1" t="s">
        <v>1106</v>
      </c>
    </row>
    <row r="22339" ht="15.75" customHeight="1">
      <c r="E22339" s="1" t="s">
        <v>1106</v>
      </c>
    </row>
    <row r="22340" ht="15.75" customHeight="1">
      <c r="E22340" s="1" t="s">
        <v>1106</v>
      </c>
    </row>
    <row r="22341" ht="15.75" customHeight="1">
      <c r="E22341" s="1" t="s">
        <v>1106</v>
      </c>
    </row>
    <row r="22342" ht="15.75" customHeight="1">
      <c r="E22342" s="1" t="s">
        <v>1106</v>
      </c>
    </row>
    <row r="22343" ht="15.75" customHeight="1">
      <c r="E22343" s="1" t="s">
        <v>1106</v>
      </c>
    </row>
    <row r="22344" ht="15.75" customHeight="1">
      <c r="E22344" s="1" t="s">
        <v>1106</v>
      </c>
    </row>
    <row r="22345" ht="15.75" customHeight="1">
      <c r="E22345" s="1" t="s">
        <v>1106</v>
      </c>
    </row>
    <row r="22346" ht="15.75" customHeight="1">
      <c r="E22346" s="1" t="s">
        <v>1106</v>
      </c>
    </row>
    <row r="22347" ht="15.75" customHeight="1">
      <c r="E22347" s="1" t="s">
        <v>1106</v>
      </c>
    </row>
    <row r="22348" ht="15.75" customHeight="1">
      <c r="E22348" s="1" t="s">
        <v>1106</v>
      </c>
    </row>
    <row r="22349" ht="15.75" customHeight="1">
      <c r="E22349" s="1" t="s">
        <v>1106</v>
      </c>
    </row>
    <row r="22350" ht="15.75" customHeight="1">
      <c r="E22350" s="1" t="s">
        <v>1106</v>
      </c>
    </row>
    <row r="22351" ht="15.75" customHeight="1">
      <c r="E22351" s="1" t="s">
        <v>1106</v>
      </c>
    </row>
    <row r="22352" ht="15.75" customHeight="1">
      <c r="E22352" s="1" t="s">
        <v>1106</v>
      </c>
    </row>
    <row r="22353" ht="15.75" customHeight="1">
      <c r="E22353" s="1" t="s">
        <v>1106</v>
      </c>
    </row>
    <row r="22354" ht="15.75" customHeight="1">
      <c r="E22354" s="1" t="s">
        <v>1106</v>
      </c>
    </row>
    <row r="22355" ht="15.75" customHeight="1">
      <c r="E22355" s="1" t="s">
        <v>1106</v>
      </c>
    </row>
    <row r="22356" ht="15.75" customHeight="1">
      <c r="E22356" s="1" t="s">
        <v>1106</v>
      </c>
    </row>
    <row r="22357" ht="15.75" customHeight="1">
      <c r="E22357" s="1" t="s">
        <v>1106</v>
      </c>
    </row>
    <row r="22358" ht="15.75" customHeight="1">
      <c r="E22358" s="1" t="s">
        <v>1106</v>
      </c>
    </row>
    <row r="22359" ht="15.75" customHeight="1">
      <c r="E22359" s="1" t="s">
        <v>1106</v>
      </c>
    </row>
    <row r="22360" ht="15.75" customHeight="1">
      <c r="E22360" s="1" t="s">
        <v>1106</v>
      </c>
    </row>
    <row r="22361" ht="15.75" customHeight="1">
      <c r="E22361" s="1" t="s">
        <v>1106</v>
      </c>
    </row>
    <row r="22362" ht="15.75" customHeight="1">
      <c r="E22362" s="1" t="s">
        <v>1106</v>
      </c>
    </row>
    <row r="22363" ht="15.75" customHeight="1">
      <c r="E22363" s="1" t="s">
        <v>1106</v>
      </c>
    </row>
    <row r="22364" ht="15.75" customHeight="1">
      <c r="E22364" s="1" t="s">
        <v>1106</v>
      </c>
    </row>
    <row r="22365" ht="15.75" customHeight="1">
      <c r="E22365" s="1" t="s">
        <v>1106</v>
      </c>
    </row>
    <row r="22366" ht="15.75" customHeight="1">
      <c r="E22366" s="1" t="s">
        <v>1106</v>
      </c>
    </row>
    <row r="22367" ht="15.75" customHeight="1">
      <c r="E22367" s="1" t="s">
        <v>1106</v>
      </c>
    </row>
    <row r="22368" ht="15.75" customHeight="1">
      <c r="E22368" s="1" t="s">
        <v>1106</v>
      </c>
    </row>
    <row r="22369" ht="15.75" customHeight="1">
      <c r="E22369" s="1" t="s">
        <v>1106</v>
      </c>
    </row>
    <row r="22370" ht="15.75" customHeight="1">
      <c r="E22370" s="1" t="s">
        <v>1106</v>
      </c>
    </row>
    <row r="22371" ht="15.75" customHeight="1">
      <c r="E22371" s="1" t="s">
        <v>1106</v>
      </c>
    </row>
    <row r="22372" ht="15.75" customHeight="1">
      <c r="E22372" s="1" t="s">
        <v>1106</v>
      </c>
    </row>
    <row r="22373" ht="15.75" customHeight="1">
      <c r="E22373" s="1" t="s">
        <v>1106</v>
      </c>
    </row>
    <row r="22374" ht="15.75" customHeight="1">
      <c r="E22374" s="1" t="s">
        <v>1106</v>
      </c>
    </row>
    <row r="22375" ht="15.75" customHeight="1">
      <c r="E22375" s="1" t="s">
        <v>1106</v>
      </c>
    </row>
    <row r="22376" ht="15.75" customHeight="1">
      <c r="E22376" s="1" t="s">
        <v>1106</v>
      </c>
    </row>
    <row r="22377" ht="15.75" customHeight="1">
      <c r="E22377" s="1" t="s">
        <v>1106</v>
      </c>
    </row>
    <row r="22378" ht="15.75" customHeight="1">
      <c r="E22378" s="1" t="s">
        <v>1106</v>
      </c>
    </row>
    <row r="22379" ht="15.75" customHeight="1">
      <c r="E22379" s="1" t="s">
        <v>1106</v>
      </c>
    </row>
    <row r="22380" ht="15.75" customHeight="1">
      <c r="E22380" s="1" t="s">
        <v>1106</v>
      </c>
    </row>
    <row r="22381" ht="15.75" customHeight="1">
      <c r="E22381" s="1" t="s">
        <v>1106</v>
      </c>
    </row>
    <row r="22382" ht="15.75" customHeight="1">
      <c r="E22382" s="1" t="s">
        <v>1106</v>
      </c>
    </row>
    <row r="22383" ht="15.75" customHeight="1">
      <c r="E22383" s="1" t="s">
        <v>1106</v>
      </c>
    </row>
    <row r="22384" ht="15.75" customHeight="1">
      <c r="E22384" s="1" t="s">
        <v>1106</v>
      </c>
    </row>
    <row r="22385" ht="15.75" customHeight="1">
      <c r="E22385" s="1" t="s">
        <v>1106</v>
      </c>
    </row>
    <row r="22386" ht="15.75" customHeight="1">
      <c r="E22386" s="1" t="s">
        <v>1106</v>
      </c>
    </row>
    <row r="22387" ht="15.75" customHeight="1">
      <c r="E22387" s="1" t="s">
        <v>1106</v>
      </c>
    </row>
    <row r="22388" ht="15.75" customHeight="1">
      <c r="E22388" s="1" t="s">
        <v>1106</v>
      </c>
    </row>
    <row r="22389" ht="15.75" customHeight="1">
      <c r="E22389" s="1" t="s">
        <v>1106</v>
      </c>
    </row>
    <row r="22390" ht="15.75" customHeight="1">
      <c r="E22390" s="1" t="s">
        <v>1106</v>
      </c>
    </row>
    <row r="22391" ht="15.75" customHeight="1">
      <c r="E22391" s="1" t="s">
        <v>1106</v>
      </c>
    </row>
    <row r="22392" ht="15.75" customHeight="1">
      <c r="E22392" s="1" t="s">
        <v>1106</v>
      </c>
    </row>
    <row r="22393" ht="15.75" customHeight="1">
      <c r="E22393" s="1" t="s">
        <v>1106</v>
      </c>
    </row>
    <row r="22394" ht="15.75" customHeight="1">
      <c r="E22394" s="1" t="s">
        <v>1106</v>
      </c>
    </row>
    <row r="22395" ht="15.75" customHeight="1">
      <c r="E22395" s="1" t="s">
        <v>1106</v>
      </c>
    </row>
    <row r="22396" ht="15.75" customHeight="1">
      <c r="E22396" s="1" t="s">
        <v>1106</v>
      </c>
    </row>
    <row r="22397" ht="15.75" customHeight="1">
      <c r="E22397" s="1" t="s">
        <v>1106</v>
      </c>
    </row>
    <row r="22398" ht="15.75" customHeight="1">
      <c r="E22398" s="1" t="s">
        <v>1106</v>
      </c>
    </row>
    <row r="22399" ht="15.75" customHeight="1">
      <c r="E22399" s="1" t="s">
        <v>1106</v>
      </c>
    </row>
    <row r="22400" ht="15.75" customHeight="1">
      <c r="E22400" s="1" t="s">
        <v>1106</v>
      </c>
    </row>
    <row r="22401" ht="15.75" customHeight="1">
      <c r="E22401" s="1" t="s">
        <v>1106</v>
      </c>
    </row>
    <row r="22402" ht="15.75" customHeight="1">
      <c r="E22402" s="1" t="s">
        <v>1106</v>
      </c>
    </row>
    <row r="22403" ht="15.75" customHeight="1">
      <c r="E22403" s="1" t="s">
        <v>1106</v>
      </c>
    </row>
    <row r="22404" ht="15.75" customHeight="1">
      <c r="E22404" s="1" t="s">
        <v>1106</v>
      </c>
    </row>
    <row r="22405" ht="15.75" customHeight="1">
      <c r="E22405" s="1" t="s">
        <v>1106</v>
      </c>
    </row>
    <row r="22406" ht="15.75" customHeight="1">
      <c r="E22406" s="1" t="s">
        <v>1106</v>
      </c>
    </row>
    <row r="22407" ht="15.75" customHeight="1">
      <c r="E22407" s="1" t="s">
        <v>1106</v>
      </c>
    </row>
    <row r="22408" ht="15.75" customHeight="1">
      <c r="E22408" s="1" t="s">
        <v>1106</v>
      </c>
    </row>
    <row r="22409" ht="15.75" customHeight="1">
      <c r="E22409" s="1" t="s">
        <v>1106</v>
      </c>
    </row>
    <row r="22410" ht="15.75" customHeight="1">
      <c r="E22410" s="1" t="s">
        <v>1106</v>
      </c>
    </row>
    <row r="22411" ht="15.75" customHeight="1">
      <c r="E22411" s="1" t="s">
        <v>1106</v>
      </c>
    </row>
    <row r="22412" ht="15.75" customHeight="1">
      <c r="E22412" s="1" t="s">
        <v>1106</v>
      </c>
    </row>
    <row r="22413" ht="15.75" customHeight="1">
      <c r="E22413" s="1" t="s">
        <v>1106</v>
      </c>
    </row>
    <row r="22414" ht="15.75" customHeight="1">
      <c r="E22414" s="1" t="s">
        <v>1106</v>
      </c>
    </row>
    <row r="22415" ht="15.75" customHeight="1">
      <c r="E22415" s="1" t="s">
        <v>1106</v>
      </c>
    </row>
    <row r="22416" ht="15.75" customHeight="1">
      <c r="E22416" s="1" t="s">
        <v>1106</v>
      </c>
    </row>
    <row r="22417" ht="15.75" customHeight="1">
      <c r="E22417" s="1" t="s">
        <v>1106</v>
      </c>
    </row>
    <row r="22418" ht="15.75" customHeight="1">
      <c r="E22418" s="1" t="s">
        <v>1106</v>
      </c>
    </row>
    <row r="22419" ht="15.75" customHeight="1">
      <c r="E22419" s="1" t="s">
        <v>1106</v>
      </c>
    </row>
    <row r="22420" ht="15.75" customHeight="1">
      <c r="E22420" s="1" t="s">
        <v>1106</v>
      </c>
    </row>
    <row r="22421" ht="15.75" customHeight="1">
      <c r="E22421" s="1" t="s">
        <v>1106</v>
      </c>
    </row>
    <row r="22422" ht="15.75" customHeight="1">
      <c r="E22422" s="1" t="s">
        <v>1106</v>
      </c>
    </row>
    <row r="22423" ht="15.75" customHeight="1">
      <c r="E22423" s="1" t="s">
        <v>1106</v>
      </c>
    </row>
    <row r="22424" ht="15.75" customHeight="1">
      <c r="E22424" s="1" t="s">
        <v>1106</v>
      </c>
    </row>
    <row r="22425" ht="15.75" customHeight="1">
      <c r="E22425" s="1" t="s">
        <v>1106</v>
      </c>
    </row>
    <row r="22426" ht="15.75" customHeight="1">
      <c r="E22426" s="1" t="s">
        <v>1106</v>
      </c>
    </row>
    <row r="22427" ht="15.75" customHeight="1">
      <c r="E22427" s="1" t="s">
        <v>1106</v>
      </c>
    </row>
    <row r="22428" ht="15.75" customHeight="1">
      <c r="E22428" s="1" t="s">
        <v>1106</v>
      </c>
    </row>
    <row r="22429" ht="15.75" customHeight="1">
      <c r="E22429" s="1" t="s">
        <v>1106</v>
      </c>
    </row>
    <row r="22430" ht="15.75" customHeight="1">
      <c r="E22430" s="1" t="s">
        <v>1106</v>
      </c>
    </row>
    <row r="22431" ht="15.75" customHeight="1">
      <c r="E22431" s="1" t="s">
        <v>1106</v>
      </c>
    </row>
    <row r="22432" ht="15.75" customHeight="1">
      <c r="E22432" s="1" t="s">
        <v>1106</v>
      </c>
    </row>
    <row r="22433" ht="15.75" customHeight="1">
      <c r="E22433" s="1" t="s">
        <v>1106</v>
      </c>
    </row>
    <row r="22434" ht="15.75" customHeight="1">
      <c r="E22434" s="1" t="s">
        <v>1106</v>
      </c>
    </row>
    <row r="22435" ht="15.75" customHeight="1">
      <c r="E22435" s="1" t="s">
        <v>1106</v>
      </c>
    </row>
    <row r="22436" ht="15.75" customHeight="1">
      <c r="E22436" s="1" t="s">
        <v>1106</v>
      </c>
    </row>
    <row r="22437" ht="15.75" customHeight="1">
      <c r="E22437" s="1" t="s">
        <v>1106</v>
      </c>
    </row>
    <row r="22438" ht="15.75" customHeight="1">
      <c r="E22438" s="1" t="s">
        <v>1106</v>
      </c>
    </row>
    <row r="22439" ht="15.75" customHeight="1">
      <c r="E22439" s="1" t="s">
        <v>1106</v>
      </c>
    </row>
    <row r="22440" ht="15.75" customHeight="1">
      <c r="E22440" s="1" t="s">
        <v>1106</v>
      </c>
    </row>
    <row r="22441" ht="15.75" customHeight="1">
      <c r="E22441" s="1" t="s">
        <v>1106</v>
      </c>
    </row>
    <row r="22442" ht="15.75" customHeight="1">
      <c r="E22442" s="1" t="s">
        <v>1106</v>
      </c>
    </row>
    <row r="22443" ht="15.75" customHeight="1">
      <c r="E22443" s="1" t="s">
        <v>1106</v>
      </c>
    </row>
    <row r="22444" ht="15.75" customHeight="1">
      <c r="E22444" s="1" t="s">
        <v>1106</v>
      </c>
    </row>
    <row r="22445" ht="15.75" customHeight="1">
      <c r="E22445" s="1" t="s">
        <v>1106</v>
      </c>
    </row>
    <row r="22446" ht="15.75" customHeight="1">
      <c r="E22446" s="1" t="s">
        <v>1106</v>
      </c>
    </row>
    <row r="22447" ht="15.75" customHeight="1">
      <c r="E22447" s="1" t="s">
        <v>1106</v>
      </c>
    </row>
    <row r="22448" ht="15.75" customHeight="1">
      <c r="E22448" s="1" t="s">
        <v>1106</v>
      </c>
    </row>
    <row r="22449" ht="15.75" customHeight="1">
      <c r="E22449" s="1" t="s">
        <v>1106</v>
      </c>
    </row>
    <row r="22450" ht="15.75" customHeight="1">
      <c r="E22450" s="1" t="s">
        <v>1106</v>
      </c>
    </row>
    <row r="22451" ht="15.75" customHeight="1">
      <c r="E22451" s="1" t="s">
        <v>1106</v>
      </c>
    </row>
    <row r="22452" ht="15.75" customHeight="1">
      <c r="E22452" s="1" t="s">
        <v>1106</v>
      </c>
    </row>
    <row r="22453" ht="15.75" customHeight="1">
      <c r="E22453" s="1" t="s">
        <v>1106</v>
      </c>
    </row>
    <row r="22454" ht="15.75" customHeight="1">
      <c r="E22454" s="1" t="s">
        <v>1106</v>
      </c>
    </row>
    <row r="22455" ht="15.75" customHeight="1">
      <c r="E22455" s="1" t="s">
        <v>1106</v>
      </c>
    </row>
    <row r="22456" ht="15.75" customHeight="1">
      <c r="E22456" s="1" t="s">
        <v>1106</v>
      </c>
    </row>
    <row r="22457" ht="15.75" customHeight="1">
      <c r="E22457" s="1" t="s">
        <v>1106</v>
      </c>
    </row>
    <row r="22458" ht="15.75" customHeight="1">
      <c r="E22458" s="1" t="s">
        <v>1106</v>
      </c>
    </row>
    <row r="22459" ht="15.75" customHeight="1">
      <c r="E22459" s="1" t="s">
        <v>1106</v>
      </c>
    </row>
    <row r="22460" ht="15.75" customHeight="1">
      <c r="E22460" s="1" t="s">
        <v>1106</v>
      </c>
    </row>
    <row r="22461" ht="15.75" customHeight="1">
      <c r="E22461" s="1" t="s">
        <v>1106</v>
      </c>
    </row>
    <row r="22462" ht="15.75" customHeight="1">
      <c r="E22462" s="1" t="s">
        <v>1106</v>
      </c>
    </row>
    <row r="22463" ht="15.75" customHeight="1">
      <c r="E22463" s="1" t="s">
        <v>1106</v>
      </c>
    </row>
    <row r="22464" ht="15.75" customHeight="1">
      <c r="E22464" s="1" t="s">
        <v>1106</v>
      </c>
    </row>
    <row r="22465" ht="15.75" customHeight="1">
      <c r="E22465" s="1" t="s">
        <v>1106</v>
      </c>
    </row>
    <row r="22466" ht="15.75" customHeight="1">
      <c r="E22466" s="1" t="s">
        <v>1106</v>
      </c>
    </row>
    <row r="22467" ht="15.75" customHeight="1">
      <c r="E22467" s="1" t="s">
        <v>1106</v>
      </c>
    </row>
    <row r="22468" ht="15.75" customHeight="1">
      <c r="E22468" s="1" t="s">
        <v>1106</v>
      </c>
    </row>
    <row r="22469" ht="15.75" customHeight="1">
      <c r="E22469" s="1" t="s">
        <v>1106</v>
      </c>
    </row>
    <row r="22470" ht="15.75" customHeight="1">
      <c r="E22470" s="1" t="s">
        <v>1106</v>
      </c>
    </row>
    <row r="22471" ht="15.75" customHeight="1">
      <c r="E22471" s="1" t="s">
        <v>1106</v>
      </c>
    </row>
    <row r="22472" ht="15.75" customHeight="1">
      <c r="E22472" s="1" t="s">
        <v>1106</v>
      </c>
    </row>
    <row r="22473" ht="15.75" customHeight="1">
      <c r="E22473" s="1" t="s">
        <v>1106</v>
      </c>
    </row>
    <row r="22474" ht="15.75" customHeight="1">
      <c r="E22474" s="1" t="s">
        <v>1106</v>
      </c>
    </row>
    <row r="22475" ht="15.75" customHeight="1">
      <c r="E22475" s="1" t="s">
        <v>1106</v>
      </c>
    </row>
    <row r="22476" ht="15.75" customHeight="1">
      <c r="E22476" s="1" t="s">
        <v>1106</v>
      </c>
    </row>
    <row r="22477" ht="15.75" customHeight="1">
      <c r="E22477" s="1" t="s">
        <v>1106</v>
      </c>
    </row>
    <row r="22478" ht="15.75" customHeight="1">
      <c r="E22478" s="1" t="s">
        <v>1106</v>
      </c>
    </row>
    <row r="22479" ht="15.75" customHeight="1">
      <c r="E22479" s="1" t="s">
        <v>1106</v>
      </c>
    </row>
    <row r="22480" ht="15.75" customHeight="1">
      <c r="E22480" s="1" t="s">
        <v>1106</v>
      </c>
    </row>
    <row r="22481" ht="15.75" customHeight="1">
      <c r="E22481" s="1" t="s">
        <v>1106</v>
      </c>
    </row>
    <row r="22482" ht="15.75" customHeight="1">
      <c r="E22482" s="1" t="s">
        <v>1106</v>
      </c>
    </row>
    <row r="22483" ht="15.75" customHeight="1">
      <c r="E22483" s="1" t="s">
        <v>1106</v>
      </c>
    </row>
    <row r="22484" ht="15.75" customHeight="1">
      <c r="E22484" s="1" t="s">
        <v>1106</v>
      </c>
    </row>
    <row r="22485" ht="15.75" customHeight="1">
      <c r="E22485" s="1" t="s">
        <v>1106</v>
      </c>
    </row>
    <row r="22486" ht="15.75" customHeight="1">
      <c r="E22486" s="1" t="s">
        <v>1106</v>
      </c>
    </row>
    <row r="22487" ht="15.75" customHeight="1">
      <c r="E22487" s="1" t="s">
        <v>1106</v>
      </c>
    </row>
    <row r="22488" ht="15.75" customHeight="1">
      <c r="E22488" s="1" t="s">
        <v>1106</v>
      </c>
    </row>
    <row r="22489" ht="15.75" customHeight="1">
      <c r="E22489" s="1" t="s">
        <v>1106</v>
      </c>
    </row>
    <row r="22490" ht="15.75" customHeight="1">
      <c r="E22490" s="1" t="s">
        <v>1106</v>
      </c>
    </row>
    <row r="22491" ht="15.75" customHeight="1">
      <c r="E22491" s="1" t="s">
        <v>1106</v>
      </c>
    </row>
    <row r="22492" ht="15.75" customHeight="1">
      <c r="E22492" s="1" t="s">
        <v>1106</v>
      </c>
    </row>
    <row r="22493" ht="15.75" customHeight="1">
      <c r="E22493" s="1" t="s">
        <v>1106</v>
      </c>
    </row>
    <row r="22494" ht="15.75" customHeight="1">
      <c r="E22494" s="1" t="s">
        <v>1106</v>
      </c>
    </row>
    <row r="22495" ht="15.75" customHeight="1">
      <c r="E22495" s="1" t="s">
        <v>1106</v>
      </c>
    </row>
    <row r="22496" ht="15.75" customHeight="1">
      <c r="E22496" s="1" t="s">
        <v>1106</v>
      </c>
    </row>
    <row r="22497" ht="15.75" customHeight="1">
      <c r="E22497" s="1" t="s">
        <v>1106</v>
      </c>
    </row>
    <row r="22498" ht="15.75" customHeight="1">
      <c r="E22498" s="1" t="s">
        <v>1106</v>
      </c>
    </row>
    <row r="22499" ht="15.75" customHeight="1">
      <c r="E22499" s="1" t="s">
        <v>1106</v>
      </c>
    </row>
    <row r="22500" ht="15.75" customHeight="1">
      <c r="E22500" s="1" t="s">
        <v>1106</v>
      </c>
    </row>
    <row r="22501" ht="15.75" customHeight="1">
      <c r="E22501" s="1" t="s">
        <v>1106</v>
      </c>
    </row>
    <row r="22502" ht="15.75" customHeight="1">
      <c r="E22502" s="1" t="s">
        <v>1106</v>
      </c>
    </row>
    <row r="22503" ht="15.75" customHeight="1">
      <c r="E22503" s="1" t="s">
        <v>1106</v>
      </c>
    </row>
    <row r="22504" ht="15.75" customHeight="1">
      <c r="E22504" s="1" t="s">
        <v>1106</v>
      </c>
    </row>
    <row r="22505" ht="15.75" customHeight="1">
      <c r="E22505" s="1" t="s">
        <v>1106</v>
      </c>
    </row>
    <row r="22506" ht="15.75" customHeight="1">
      <c r="E22506" s="1" t="s">
        <v>1106</v>
      </c>
    </row>
    <row r="22507" ht="15.75" customHeight="1">
      <c r="E22507" s="1" t="s">
        <v>1106</v>
      </c>
    </row>
    <row r="22508" ht="15.75" customHeight="1">
      <c r="E22508" s="1" t="s">
        <v>1106</v>
      </c>
    </row>
    <row r="22509" ht="15.75" customHeight="1">
      <c r="E22509" s="1" t="s">
        <v>1106</v>
      </c>
    </row>
    <row r="22510" ht="15.75" customHeight="1">
      <c r="E22510" s="1" t="s">
        <v>1106</v>
      </c>
    </row>
    <row r="22511" ht="15.75" customHeight="1">
      <c r="E22511" s="1" t="s">
        <v>1106</v>
      </c>
    </row>
    <row r="22512" ht="15.75" customHeight="1">
      <c r="E22512" s="1" t="s">
        <v>1106</v>
      </c>
    </row>
    <row r="22513" ht="15.75" customHeight="1">
      <c r="E22513" s="1" t="s">
        <v>1106</v>
      </c>
    </row>
    <row r="22514" ht="15.75" customHeight="1">
      <c r="E22514" s="1" t="s">
        <v>1106</v>
      </c>
    </row>
    <row r="22515" ht="15.75" customHeight="1">
      <c r="E22515" s="1" t="s">
        <v>1106</v>
      </c>
    </row>
    <row r="22516" ht="15.75" customHeight="1">
      <c r="E22516" s="1" t="s">
        <v>1106</v>
      </c>
    </row>
    <row r="22517" ht="15.75" customHeight="1">
      <c r="E22517" s="1" t="s">
        <v>1106</v>
      </c>
    </row>
    <row r="22518" ht="15.75" customHeight="1">
      <c r="E22518" s="1" t="s">
        <v>1106</v>
      </c>
    </row>
    <row r="22519" ht="15.75" customHeight="1">
      <c r="E22519" s="1" t="s">
        <v>1106</v>
      </c>
    </row>
    <row r="22520" ht="15.75" customHeight="1">
      <c r="E22520" s="1" t="s">
        <v>1106</v>
      </c>
    </row>
    <row r="22521" ht="15.75" customHeight="1">
      <c r="E22521" s="1" t="s">
        <v>1106</v>
      </c>
    </row>
    <row r="22522" ht="15.75" customHeight="1">
      <c r="E22522" s="1" t="s">
        <v>1106</v>
      </c>
    </row>
    <row r="22523" ht="15.75" customHeight="1">
      <c r="E22523" s="1" t="s">
        <v>1106</v>
      </c>
    </row>
    <row r="22524" ht="15.75" customHeight="1">
      <c r="E22524" s="1" t="s">
        <v>1106</v>
      </c>
    </row>
    <row r="22525" ht="15.75" customHeight="1">
      <c r="E22525" s="1" t="s">
        <v>1106</v>
      </c>
    </row>
    <row r="22526" ht="15.75" customHeight="1">
      <c r="E22526" s="1" t="s">
        <v>1106</v>
      </c>
    </row>
    <row r="22527" ht="15.75" customHeight="1">
      <c r="E22527" s="1" t="s">
        <v>1106</v>
      </c>
    </row>
    <row r="22528" ht="15.75" customHeight="1">
      <c r="E22528" s="1" t="s">
        <v>1106</v>
      </c>
    </row>
    <row r="22529" ht="15.75" customHeight="1">
      <c r="E22529" s="1" t="s">
        <v>1106</v>
      </c>
    </row>
    <row r="22530" ht="15.75" customHeight="1">
      <c r="E22530" s="1" t="s">
        <v>1106</v>
      </c>
    </row>
    <row r="22531" ht="15.75" customHeight="1">
      <c r="E22531" s="1" t="s">
        <v>1106</v>
      </c>
    </row>
    <row r="22532" ht="15.75" customHeight="1">
      <c r="E22532" s="1" t="s">
        <v>1106</v>
      </c>
    </row>
    <row r="22533" ht="15.75" customHeight="1">
      <c r="E22533" s="1" t="s">
        <v>1106</v>
      </c>
    </row>
    <row r="22534" ht="15.75" customHeight="1">
      <c r="E22534" s="1" t="s">
        <v>1106</v>
      </c>
    </row>
    <row r="22535" ht="15.75" customHeight="1">
      <c r="E22535" s="1" t="s">
        <v>1106</v>
      </c>
    </row>
    <row r="22536" ht="15.75" customHeight="1">
      <c r="E22536" s="1" t="s">
        <v>1106</v>
      </c>
    </row>
    <row r="22537" ht="15.75" customHeight="1">
      <c r="E22537" s="1" t="s">
        <v>1106</v>
      </c>
    </row>
    <row r="22538" ht="15.75" customHeight="1">
      <c r="E22538" s="1" t="s">
        <v>1106</v>
      </c>
    </row>
    <row r="22539" ht="15.75" customHeight="1">
      <c r="E22539" s="1" t="s">
        <v>1106</v>
      </c>
    </row>
    <row r="22540" ht="15.75" customHeight="1">
      <c r="E22540" s="1" t="s">
        <v>1106</v>
      </c>
    </row>
    <row r="22541" ht="15.75" customHeight="1">
      <c r="E22541" s="1" t="s">
        <v>1106</v>
      </c>
    </row>
    <row r="22542" ht="15.75" customHeight="1">
      <c r="E22542" s="1" t="s">
        <v>1106</v>
      </c>
    </row>
    <row r="22543" ht="15.75" customHeight="1">
      <c r="E22543" s="1" t="s">
        <v>1106</v>
      </c>
    </row>
    <row r="22544" ht="15.75" customHeight="1">
      <c r="E22544" s="1" t="s">
        <v>1106</v>
      </c>
    </row>
    <row r="22545" ht="15.75" customHeight="1">
      <c r="E22545" s="1" t="s">
        <v>1106</v>
      </c>
    </row>
    <row r="22546" ht="15.75" customHeight="1">
      <c r="E22546" s="1" t="s">
        <v>1106</v>
      </c>
    </row>
    <row r="22547" ht="15.75" customHeight="1">
      <c r="E22547" s="1" t="s">
        <v>1106</v>
      </c>
    </row>
    <row r="22548" ht="15.75" customHeight="1">
      <c r="E22548" s="1" t="s">
        <v>1106</v>
      </c>
    </row>
    <row r="22549" ht="15.75" customHeight="1">
      <c r="E22549" s="1" t="s">
        <v>1106</v>
      </c>
    </row>
    <row r="22550" ht="15.75" customHeight="1">
      <c r="E22550" s="1" t="s">
        <v>1106</v>
      </c>
    </row>
    <row r="22551" ht="15.75" customHeight="1">
      <c r="E22551" s="1" t="s">
        <v>1106</v>
      </c>
    </row>
    <row r="22552" ht="15.75" customHeight="1">
      <c r="E22552" s="1" t="s">
        <v>1106</v>
      </c>
    </row>
    <row r="22553" ht="15.75" customHeight="1">
      <c r="E22553" s="1" t="s">
        <v>1106</v>
      </c>
    </row>
    <row r="22554" ht="15.75" customHeight="1">
      <c r="E22554" s="1" t="s">
        <v>1106</v>
      </c>
    </row>
    <row r="22555" ht="15.75" customHeight="1">
      <c r="E22555" s="1" t="s">
        <v>1106</v>
      </c>
    </row>
    <row r="22556" ht="15.75" customHeight="1">
      <c r="E22556" s="1" t="s">
        <v>1106</v>
      </c>
    </row>
    <row r="22557" ht="15.75" customHeight="1">
      <c r="E22557" s="1" t="s">
        <v>1106</v>
      </c>
    </row>
    <row r="22558" ht="15.75" customHeight="1">
      <c r="E22558" s="1" t="s">
        <v>1106</v>
      </c>
    </row>
    <row r="22559" ht="15.75" customHeight="1">
      <c r="E22559" s="1" t="s">
        <v>1106</v>
      </c>
    </row>
    <row r="22560" ht="15.75" customHeight="1">
      <c r="E22560" s="1" t="s">
        <v>1106</v>
      </c>
    </row>
    <row r="22561" ht="15.75" customHeight="1">
      <c r="E22561" s="1" t="s">
        <v>1106</v>
      </c>
    </row>
    <row r="22562" ht="15.75" customHeight="1">
      <c r="E22562" s="1" t="s">
        <v>1106</v>
      </c>
    </row>
    <row r="22563" ht="15.75" customHeight="1">
      <c r="E22563" s="1" t="s">
        <v>1106</v>
      </c>
    </row>
    <row r="22564" ht="15.75" customHeight="1">
      <c r="E22564" s="1" t="s">
        <v>1106</v>
      </c>
    </row>
    <row r="22565" ht="15.75" customHeight="1">
      <c r="E22565" s="1" t="s">
        <v>1106</v>
      </c>
    </row>
    <row r="22566" ht="15.75" customHeight="1">
      <c r="E22566" s="1" t="s">
        <v>1106</v>
      </c>
    </row>
    <row r="22567" ht="15.75" customHeight="1">
      <c r="E22567" s="1" t="s">
        <v>1106</v>
      </c>
    </row>
    <row r="22568" ht="15.75" customHeight="1">
      <c r="E22568" s="1" t="s">
        <v>1106</v>
      </c>
    </row>
    <row r="22569" ht="15.75" customHeight="1">
      <c r="E22569" s="1" t="s">
        <v>1106</v>
      </c>
    </row>
    <row r="22570" ht="15.75" customHeight="1">
      <c r="E22570" s="1" t="s">
        <v>1106</v>
      </c>
    </row>
    <row r="22571" ht="15.75" customHeight="1">
      <c r="E22571" s="1" t="s">
        <v>1106</v>
      </c>
    </row>
    <row r="22572" ht="15.75" customHeight="1">
      <c r="E22572" s="1" t="s">
        <v>1106</v>
      </c>
    </row>
    <row r="22573" ht="15.75" customHeight="1">
      <c r="E22573" s="1" t="s">
        <v>1106</v>
      </c>
    </row>
    <row r="22574" ht="15.75" customHeight="1">
      <c r="E22574" s="1" t="s">
        <v>1106</v>
      </c>
    </row>
    <row r="22575" ht="15.75" customHeight="1">
      <c r="E22575" s="1" t="s">
        <v>1106</v>
      </c>
    </row>
    <row r="22576" ht="15.75" customHeight="1">
      <c r="E22576" s="1" t="s">
        <v>1106</v>
      </c>
    </row>
    <row r="22577" ht="15.75" customHeight="1">
      <c r="E22577" s="1" t="s">
        <v>1106</v>
      </c>
    </row>
    <row r="22578" ht="15.75" customHeight="1">
      <c r="E22578" s="1" t="s">
        <v>1106</v>
      </c>
    </row>
    <row r="22579" ht="15.75" customHeight="1">
      <c r="E22579" s="1" t="s">
        <v>1106</v>
      </c>
    </row>
    <row r="22580" ht="15.75" customHeight="1">
      <c r="E22580" s="1" t="s">
        <v>1106</v>
      </c>
    </row>
    <row r="22581" ht="15.75" customHeight="1">
      <c r="E22581" s="1" t="s">
        <v>1106</v>
      </c>
    </row>
    <row r="22582" ht="15.75" customHeight="1">
      <c r="E22582" s="1" t="s">
        <v>1106</v>
      </c>
    </row>
    <row r="22583" ht="15.75" customHeight="1">
      <c r="E22583" s="1" t="s">
        <v>1106</v>
      </c>
    </row>
    <row r="22584" ht="15.75" customHeight="1">
      <c r="E22584" s="1" t="s">
        <v>1106</v>
      </c>
    </row>
    <row r="22585" ht="15.75" customHeight="1">
      <c r="E22585" s="1" t="s">
        <v>1106</v>
      </c>
    </row>
    <row r="22586" ht="15.75" customHeight="1">
      <c r="E22586" s="1" t="s">
        <v>1106</v>
      </c>
    </row>
    <row r="22587" ht="15.75" customHeight="1">
      <c r="E22587" s="1" t="s">
        <v>1106</v>
      </c>
    </row>
    <row r="22588" ht="15.75" customHeight="1">
      <c r="E22588" s="1" t="s">
        <v>1106</v>
      </c>
    </row>
    <row r="22589" ht="15.75" customHeight="1">
      <c r="E22589" s="1" t="s">
        <v>1106</v>
      </c>
    </row>
    <row r="22590" ht="15.75" customHeight="1">
      <c r="E22590" s="1" t="s">
        <v>1106</v>
      </c>
    </row>
    <row r="22591" ht="15.75" customHeight="1">
      <c r="E22591" s="1" t="s">
        <v>1106</v>
      </c>
    </row>
    <row r="22592" ht="15.75" customHeight="1">
      <c r="E22592" s="1" t="s">
        <v>1106</v>
      </c>
    </row>
    <row r="22593" ht="15.75" customHeight="1">
      <c r="E22593" s="1" t="s">
        <v>1106</v>
      </c>
    </row>
    <row r="22594" ht="15.75" customHeight="1">
      <c r="E22594" s="1" t="s">
        <v>1106</v>
      </c>
    </row>
    <row r="22595" ht="15.75" customHeight="1">
      <c r="E22595" s="1" t="s">
        <v>1106</v>
      </c>
    </row>
    <row r="22596" ht="15.75" customHeight="1">
      <c r="E22596" s="1" t="s">
        <v>1106</v>
      </c>
    </row>
    <row r="22597" ht="15.75" customHeight="1">
      <c r="E22597" s="1" t="s">
        <v>1106</v>
      </c>
    </row>
    <row r="22598" ht="15.75" customHeight="1">
      <c r="E22598" s="1" t="s">
        <v>1106</v>
      </c>
    </row>
    <row r="22599" ht="15.75" customHeight="1">
      <c r="E22599" s="1" t="s">
        <v>1106</v>
      </c>
    </row>
    <row r="22600" ht="15.75" customHeight="1">
      <c r="E22600" s="1" t="s">
        <v>1106</v>
      </c>
    </row>
    <row r="22601" ht="15.75" customHeight="1">
      <c r="E22601" s="1" t="s">
        <v>1106</v>
      </c>
    </row>
    <row r="22602" ht="15.75" customHeight="1">
      <c r="E22602" s="1" t="s">
        <v>1106</v>
      </c>
    </row>
    <row r="22603" ht="15.75" customHeight="1">
      <c r="E22603" s="1" t="s">
        <v>1106</v>
      </c>
    </row>
    <row r="22604" ht="15.75" customHeight="1">
      <c r="E22604" s="1" t="s">
        <v>1106</v>
      </c>
    </row>
    <row r="22605" ht="15.75" customHeight="1">
      <c r="E22605" s="1" t="s">
        <v>1106</v>
      </c>
    </row>
    <row r="22606" ht="15.75" customHeight="1">
      <c r="E22606" s="1" t="s">
        <v>1106</v>
      </c>
    </row>
    <row r="22607" ht="15.75" customHeight="1">
      <c r="E22607" s="1" t="s">
        <v>1106</v>
      </c>
    </row>
    <row r="22608" ht="15.75" customHeight="1">
      <c r="E22608" s="1" t="s">
        <v>1106</v>
      </c>
    </row>
    <row r="22609" ht="15.75" customHeight="1">
      <c r="E22609" s="1" t="s">
        <v>1106</v>
      </c>
    </row>
    <row r="22610" ht="15.75" customHeight="1">
      <c r="E22610" s="1" t="s">
        <v>1106</v>
      </c>
    </row>
    <row r="22611" ht="15.75" customHeight="1">
      <c r="E22611" s="1" t="s">
        <v>1106</v>
      </c>
    </row>
    <row r="22612" ht="15.75" customHeight="1">
      <c r="E22612" s="1" t="s">
        <v>1106</v>
      </c>
    </row>
    <row r="22613" ht="15.75" customHeight="1">
      <c r="E22613" s="1" t="s">
        <v>1106</v>
      </c>
    </row>
    <row r="22614" ht="15.75" customHeight="1">
      <c r="E22614" s="1" t="s">
        <v>1106</v>
      </c>
    </row>
    <row r="22615" ht="15.75" customHeight="1">
      <c r="E22615" s="1" t="s">
        <v>1106</v>
      </c>
    </row>
    <row r="22616" ht="15.75" customHeight="1">
      <c r="E22616" s="1" t="s">
        <v>1106</v>
      </c>
    </row>
    <row r="22617" ht="15.75" customHeight="1">
      <c r="E22617" s="1" t="s">
        <v>1106</v>
      </c>
    </row>
    <row r="22618" ht="15.75" customHeight="1">
      <c r="E22618" s="1" t="s">
        <v>1106</v>
      </c>
    </row>
    <row r="22619" ht="15.75" customHeight="1">
      <c r="E22619" s="1" t="s">
        <v>1106</v>
      </c>
    </row>
    <row r="22620" ht="15.75" customHeight="1">
      <c r="E22620" s="1" t="s">
        <v>1106</v>
      </c>
    </row>
    <row r="22621" ht="15.75" customHeight="1">
      <c r="E22621" s="1" t="s">
        <v>1106</v>
      </c>
    </row>
    <row r="22622" ht="15.75" customHeight="1">
      <c r="E22622" s="1" t="s">
        <v>1106</v>
      </c>
    </row>
    <row r="22623" ht="15.75" customHeight="1">
      <c r="E22623" s="1" t="s">
        <v>1106</v>
      </c>
    </row>
    <row r="22624" ht="15.75" customHeight="1">
      <c r="E22624" s="1" t="s">
        <v>1106</v>
      </c>
    </row>
    <row r="22625" ht="15.75" customHeight="1">
      <c r="E22625" s="1" t="s">
        <v>1106</v>
      </c>
    </row>
    <row r="22626" ht="15.75" customHeight="1">
      <c r="E22626" s="1" t="s">
        <v>1106</v>
      </c>
    </row>
    <row r="22627" ht="15.75" customHeight="1">
      <c r="E22627" s="1" t="s">
        <v>1106</v>
      </c>
    </row>
    <row r="22628" ht="15.75" customHeight="1">
      <c r="E22628" s="1" t="s">
        <v>1106</v>
      </c>
    </row>
    <row r="22629" ht="15.75" customHeight="1">
      <c r="E22629" s="1" t="s">
        <v>1106</v>
      </c>
    </row>
    <row r="22630" ht="15.75" customHeight="1">
      <c r="E22630" s="1" t="s">
        <v>1106</v>
      </c>
    </row>
    <row r="22631" ht="15.75" customHeight="1">
      <c r="E22631" s="1" t="s">
        <v>1106</v>
      </c>
    </row>
    <row r="22632" ht="15.75" customHeight="1">
      <c r="E22632" s="1" t="s">
        <v>1106</v>
      </c>
    </row>
    <row r="22633" ht="15.75" customHeight="1">
      <c r="E22633" s="1" t="s">
        <v>1106</v>
      </c>
    </row>
    <row r="22634" ht="15.75" customHeight="1">
      <c r="E22634" s="1" t="s">
        <v>1106</v>
      </c>
    </row>
    <row r="22635" ht="15.75" customHeight="1">
      <c r="E22635" s="1" t="s">
        <v>1106</v>
      </c>
    </row>
    <row r="22636" ht="15.75" customHeight="1">
      <c r="E22636" s="1" t="s">
        <v>1106</v>
      </c>
    </row>
    <row r="22637" ht="15.75" customHeight="1">
      <c r="E22637" s="1" t="s">
        <v>1106</v>
      </c>
    </row>
    <row r="22638" ht="15.75" customHeight="1">
      <c r="E22638" s="1" t="s">
        <v>1106</v>
      </c>
    </row>
    <row r="22639" ht="15.75" customHeight="1">
      <c r="E22639" s="1" t="s">
        <v>1106</v>
      </c>
    </row>
    <row r="22640" ht="15.75" customHeight="1">
      <c r="E22640" s="1" t="s">
        <v>1106</v>
      </c>
    </row>
    <row r="22641" ht="15.75" customHeight="1">
      <c r="E22641" s="1" t="s">
        <v>1106</v>
      </c>
    </row>
    <row r="22642" ht="15.75" customHeight="1">
      <c r="E22642" s="1" t="s">
        <v>1106</v>
      </c>
    </row>
    <row r="22643" ht="15.75" customHeight="1">
      <c r="E22643" s="1" t="s">
        <v>1106</v>
      </c>
    </row>
    <row r="22644" ht="15.75" customHeight="1">
      <c r="E22644" s="1" t="s">
        <v>1106</v>
      </c>
    </row>
    <row r="22645" ht="15.75" customHeight="1">
      <c r="E22645" s="1" t="s">
        <v>1106</v>
      </c>
    </row>
    <row r="22646" ht="15.75" customHeight="1">
      <c r="E22646" s="1" t="s">
        <v>1106</v>
      </c>
    </row>
    <row r="22647" ht="15.75" customHeight="1">
      <c r="E22647" s="1" t="s">
        <v>1106</v>
      </c>
    </row>
    <row r="22648" ht="15.75" customHeight="1">
      <c r="E22648" s="1" t="s">
        <v>1106</v>
      </c>
    </row>
    <row r="22649" ht="15.75" customHeight="1">
      <c r="E22649" s="1" t="s">
        <v>1106</v>
      </c>
    </row>
    <row r="22650" ht="15.75" customHeight="1">
      <c r="E22650" s="1" t="s">
        <v>1106</v>
      </c>
    </row>
    <row r="22651" ht="15.75" customHeight="1">
      <c r="E22651" s="1" t="s">
        <v>1106</v>
      </c>
    </row>
    <row r="22652" ht="15.75" customHeight="1">
      <c r="E22652" s="1" t="s">
        <v>1106</v>
      </c>
    </row>
    <row r="22653" ht="15.75" customHeight="1">
      <c r="E22653" s="1" t="s">
        <v>1106</v>
      </c>
    </row>
    <row r="22654" ht="15.75" customHeight="1">
      <c r="E22654" s="1" t="s">
        <v>1106</v>
      </c>
    </row>
    <row r="22655" ht="15.75" customHeight="1">
      <c r="E22655" s="1" t="s">
        <v>1106</v>
      </c>
    </row>
    <row r="22656" ht="15.75" customHeight="1">
      <c r="E22656" s="1" t="s">
        <v>1106</v>
      </c>
    </row>
    <row r="22657" ht="15.75" customHeight="1">
      <c r="E22657" s="1" t="s">
        <v>1106</v>
      </c>
    </row>
    <row r="22658" ht="15.75" customHeight="1">
      <c r="E22658" s="1" t="s">
        <v>1106</v>
      </c>
    </row>
    <row r="22659" ht="15.75" customHeight="1">
      <c r="E22659" s="1" t="s">
        <v>1106</v>
      </c>
    </row>
    <row r="22660" ht="15.75" customHeight="1">
      <c r="E22660" s="1" t="s">
        <v>1106</v>
      </c>
    </row>
    <row r="22661" ht="15.75" customHeight="1">
      <c r="E22661" s="1" t="s">
        <v>1106</v>
      </c>
    </row>
    <row r="22662" ht="15.75" customHeight="1">
      <c r="E22662" s="1" t="s">
        <v>1106</v>
      </c>
    </row>
    <row r="22663" ht="15.75" customHeight="1">
      <c r="E22663" s="1" t="s">
        <v>1106</v>
      </c>
    </row>
    <row r="22664" ht="15.75" customHeight="1">
      <c r="E22664" s="1" t="s">
        <v>1106</v>
      </c>
    </row>
    <row r="22665" ht="15.75" customHeight="1">
      <c r="E22665" s="1" t="s">
        <v>1106</v>
      </c>
    </row>
    <row r="22666" ht="15.75" customHeight="1">
      <c r="E22666" s="1" t="s">
        <v>1106</v>
      </c>
    </row>
    <row r="22667" ht="15.75" customHeight="1">
      <c r="E22667" s="1" t="s">
        <v>1106</v>
      </c>
    </row>
    <row r="22668" ht="15.75" customHeight="1">
      <c r="E22668" s="1" t="s">
        <v>1106</v>
      </c>
    </row>
    <row r="22669" ht="15.75" customHeight="1">
      <c r="E22669" s="1" t="s">
        <v>1106</v>
      </c>
    </row>
    <row r="22670" ht="15.75" customHeight="1">
      <c r="E22670" s="1" t="s">
        <v>1106</v>
      </c>
    </row>
    <row r="22671" ht="15.75" customHeight="1">
      <c r="E22671" s="1" t="s">
        <v>1106</v>
      </c>
    </row>
    <row r="22672" ht="15.75" customHeight="1">
      <c r="E22672" s="1" t="s">
        <v>1106</v>
      </c>
    </row>
    <row r="22673" ht="15.75" customHeight="1">
      <c r="E22673" s="1" t="s">
        <v>1106</v>
      </c>
    </row>
    <row r="22674" ht="15.75" customHeight="1">
      <c r="E22674" s="1" t="s">
        <v>1106</v>
      </c>
    </row>
    <row r="22675" ht="15.75" customHeight="1">
      <c r="E22675" s="1" t="s">
        <v>1106</v>
      </c>
    </row>
    <row r="22676" ht="15.75" customHeight="1">
      <c r="E22676" s="1" t="s">
        <v>1106</v>
      </c>
    </row>
    <row r="22677" ht="15.75" customHeight="1">
      <c r="E22677" s="1" t="s">
        <v>1106</v>
      </c>
    </row>
    <row r="22678" ht="15.75" customHeight="1">
      <c r="E22678" s="1" t="s">
        <v>1106</v>
      </c>
    </row>
    <row r="22679" ht="15.75" customHeight="1">
      <c r="E22679" s="1" t="s">
        <v>1106</v>
      </c>
    </row>
    <row r="22680" ht="15.75" customHeight="1">
      <c r="E22680" s="1" t="s">
        <v>1106</v>
      </c>
    </row>
    <row r="22681" ht="15.75" customHeight="1">
      <c r="E22681" s="1" t="s">
        <v>1106</v>
      </c>
    </row>
    <row r="22682" ht="15.75" customHeight="1">
      <c r="E22682" s="1" t="s">
        <v>1106</v>
      </c>
    </row>
    <row r="22683" ht="15.75" customHeight="1">
      <c r="E22683" s="1" t="s">
        <v>1106</v>
      </c>
    </row>
    <row r="22684" ht="15.75" customHeight="1">
      <c r="E22684" s="1" t="s">
        <v>1106</v>
      </c>
    </row>
    <row r="22685" ht="15.75" customHeight="1">
      <c r="E22685" s="1" t="s">
        <v>1106</v>
      </c>
    </row>
    <row r="22686" ht="15.75" customHeight="1">
      <c r="E22686" s="1" t="s">
        <v>1106</v>
      </c>
    </row>
    <row r="22687" ht="15.75" customHeight="1">
      <c r="E22687" s="1" t="s">
        <v>1106</v>
      </c>
    </row>
    <row r="22688" ht="15.75" customHeight="1">
      <c r="E22688" s="1" t="s">
        <v>1106</v>
      </c>
    </row>
    <row r="22689" ht="15.75" customHeight="1">
      <c r="E22689" s="1" t="s">
        <v>1106</v>
      </c>
    </row>
    <row r="22690" ht="15.75" customHeight="1">
      <c r="E22690" s="1" t="s">
        <v>1106</v>
      </c>
    </row>
    <row r="22691" ht="15.75" customHeight="1">
      <c r="E22691" s="1" t="s">
        <v>1106</v>
      </c>
    </row>
    <row r="22692" ht="15.75" customHeight="1">
      <c r="E22692" s="1" t="s">
        <v>1106</v>
      </c>
    </row>
    <row r="22693" ht="15.75" customHeight="1">
      <c r="E22693" s="1" t="s">
        <v>1106</v>
      </c>
    </row>
    <row r="22694" ht="15.75" customHeight="1">
      <c r="E22694" s="1" t="s">
        <v>1106</v>
      </c>
    </row>
    <row r="22695" ht="15.75" customHeight="1">
      <c r="E22695" s="1" t="s">
        <v>1106</v>
      </c>
    </row>
    <row r="22696" ht="15.75" customHeight="1">
      <c r="E22696" s="1" t="s">
        <v>1106</v>
      </c>
    </row>
    <row r="22697" ht="15.75" customHeight="1">
      <c r="E22697" s="1" t="s">
        <v>1106</v>
      </c>
    </row>
    <row r="22698" ht="15.75" customHeight="1">
      <c r="E22698" s="1" t="s">
        <v>1106</v>
      </c>
    </row>
    <row r="22699" ht="15.75" customHeight="1">
      <c r="E22699" s="1" t="s">
        <v>1106</v>
      </c>
    </row>
    <row r="22700" ht="15.75" customHeight="1">
      <c r="E22700" s="1" t="s">
        <v>1106</v>
      </c>
    </row>
    <row r="22701" ht="15.75" customHeight="1">
      <c r="E22701" s="1" t="s">
        <v>1106</v>
      </c>
    </row>
    <row r="22702" ht="15.75" customHeight="1">
      <c r="E22702" s="1" t="s">
        <v>1106</v>
      </c>
    </row>
    <row r="22703" ht="15.75" customHeight="1">
      <c r="E22703" s="1" t="s">
        <v>1106</v>
      </c>
    </row>
    <row r="22704" ht="15.75" customHeight="1">
      <c r="E22704" s="1" t="s">
        <v>1106</v>
      </c>
    </row>
    <row r="22705" ht="15.75" customHeight="1">
      <c r="E22705" s="1" t="s">
        <v>1106</v>
      </c>
    </row>
    <row r="22706" ht="15.75" customHeight="1">
      <c r="E22706" s="1" t="s">
        <v>1106</v>
      </c>
    </row>
    <row r="22707" ht="15.75" customHeight="1">
      <c r="E22707" s="1" t="s">
        <v>1106</v>
      </c>
    </row>
    <row r="22708" ht="15.75" customHeight="1">
      <c r="E22708" s="1" t="s">
        <v>1106</v>
      </c>
    </row>
    <row r="22709" ht="15.75" customHeight="1">
      <c r="E22709" s="1" t="s">
        <v>1106</v>
      </c>
    </row>
    <row r="22710" ht="15.75" customHeight="1">
      <c r="E22710" s="1" t="s">
        <v>1106</v>
      </c>
    </row>
    <row r="22711" ht="15.75" customHeight="1">
      <c r="E22711" s="1" t="s">
        <v>1106</v>
      </c>
    </row>
    <row r="22712" ht="15.75" customHeight="1">
      <c r="E22712" s="1" t="s">
        <v>1106</v>
      </c>
    </row>
    <row r="22713" ht="15.75" customHeight="1">
      <c r="E22713" s="1" t="s">
        <v>1106</v>
      </c>
    </row>
    <row r="22714" ht="15.75" customHeight="1">
      <c r="E22714" s="1" t="s">
        <v>1106</v>
      </c>
    </row>
    <row r="22715" ht="15.75" customHeight="1">
      <c r="E22715" s="1" t="s">
        <v>1106</v>
      </c>
    </row>
    <row r="22716" ht="15.75" customHeight="1">
      <c r="E22716" s="1" t="s">
        <v>1106</v>
      </c>
    </row>
    <row r="22717" ht="15.75" customHeight="1">
      <c r="E22717" s="1" t="s">
        <v>1106</v>
      </c>
    </row>
    <row r="22718" ht="15.75" customHeight="1">
      <c r="E22718" s="1" t="s">
        <v>1106</v>
      </c>
    </row>
    <row r="22719" ht="15.75" customHeight="1">
      <c r="E22719" s="1" t="s">
        <v>1106</v>
      </c>
    </row>
    <row r="22720" ht="15.75" customHeight="1">
      <c r="E22720" s="1" t="s">
        <v>1106</v>
      </c>
    </row>
    <row r="22721" ht="15.75" customHeight="1">
      <c r="E22721" s="1" t="s">
        <v>1106</v>
      </c>
    </row>
    <row r="22722" ht="15.75" customHeight="1">
      <c r="E22722" s="1" t="s">
        <v>1106</v>
      </c>
    </row>
    <row r="22723" ht="15.75" customHeight="1">
      <c r="E22723" s="1" t="s">
        <v>1106</v>
      </c>
    </row>
    <row r="22724" ht="15.75" customHeight="1">
      <c r="E22724" s="1" t="s">
        <v>1106</v>
      </c>
    </row>
    <row r="22725" ht="15.75" customHeight="1">
      <c r="E22725" s="1" t="s">
        <v>1106</v>
      </c>
    </row>
    <row r="22726" ht="15.75" customHeight="1">
      <c r="E22726" s="1" t="s">
        <v>1106</v>
      </c>
    </row>
    <row r="22727" ht="15.75" customHeight="1">
      <c r="E22727" s="1" t="s">
        <v>1106</v>
      </c>
    </row>
    <row r="22728" ht="15.75" customHeight="1">
      <c r="E22728" s="1" t="s">
        <v>1106</v>
      </c>
    </row>
    <row r="22729" ht="15.75" customHeight="1">
      <c r="E22729" s="1" t="s">
        <v>1106</v>
      </c>
    </row>
    <row r="22730" ht="15.75" customHeight="1">
      <c r="E22730" s="1" t="s">
        <v>1106</v>
      </c>
    </row>
    <row r="22731" ht="15.75" customHeight="1">
      <c r="E22731" s="1" t="s">
        <v>1106</v>
      </c>
    </row>
    <row r="22732" ht="15.75" customHeight="1">
      <c r="E22732" s="1" t="s">
        <v>1106</v>
      </c>
    </row>
    <row r="22733" ht="15.75" customHeight="1">
      <c r="E22733" s="1" t="s">
        <v>1106</v>
      </c>
    </row>
    <row r="22734" ht="15.75" customHeight="1">
      <c r="E22734" s="1" t="s">
        <v>1106</v>
      </c>
    </row>
    <row r="22735" ht="15.75" customHeight="1">
      <c r="E22735" s="1" t="s">
        <v>1106</v>
      </c>
    </row>
    <row r="22736" ht="15.75" customHeight="1">
      <c r="E22736" s="1" t="s">
        <v>1106</v>
      </c>
    </row>
    <row r="22737" ht="15.75" customHeight="1">
      <c r="E22737" s="1" t="s">
        <v>1106</v>
      </c>
    </row>
    <row r="22738" ht="15.75" customHeight="1">
      <c r="E22738" s="1" t="s">
        <v>1106</v>
      </c>
    </row>
    <row r="22739" ht="15.75" customHeight="1">
      <c r="E22739" s="1" t="s">
        <v>1106</v>
      </c>
    </row>
    <row r="22740" ht="15.75" customHeight="1">
      <c r="E22740" s="1" t="s">
        <v>1106</v>
      </c>
    </row>
    <row r="22741" ht="15.75" customHeight="1">
      <c r="E22741" s="1" t="s">
        <v>1106</v>
      </c>
    </row>
    <row r="22742" ht="15.75" customHeight="1">
      <c r="E22742" s="1" t="s">
        <v>1106</v>
      </c>
    </row>
    <row r="22743" ht="15.75" customHeight="1">
      <c r="E22743" s="1" t="s">
        <v>1106</v>
      </c>
    </row>
    <row r="22744" ht="15.75" customHeight="1">
      <c r="E22744" s="1" t="s">
        <v>1106</v>
      </c>
    </row>
    <row r="22745" ht="15.75" customHeight="1">
      <c r="E22745" s="1" t="s">
        <v>1106</v>
      </c>
    </row>
    <row r="22746" ht="15.75" customHeight="1">
      <c r="E22746" s="1" t="s">
        <v>1106</v>
      </c>
    </row>
    <row r="22747" ht="15.75" customHeight="1">
      <c r="E22747" s="1" t="s">
        <v>1106</v>
      </c>
    </row>
    <row r="22748" ht="15.75" customHeight="1">
      <c r="E22748" s="1" t="s">
        <v>1106</v>
      </c>
    </row>
    <row r="22749" ht="15.75" customHeight="1">
      <c r="E22749" s="1" t="s">
        <v>1106</v>
      </c>
    </row>
    <row r="22750" ht="15.75" customHeight="1">
      <c r="E22750" s="1" t="s">
        <v>1106</v>
      </c>
    </row>
    <row r="22751" ht="15.75" customHeight="1">
      <c r="E22751" s="1" t="s">
        <v>1106</v>
      </c>
    </row>
    <row r="22752" ht="15.75" customHeight="1">
      <c r="E22752" s="1" t="s">
        <v>1106</v>
      </c>
    </row>
    <row r="22753" ht="15.75" customHeight="1">
      <c r="E22753" s="1" t="s">
        <v>1106</v>
      </c>
    </row>
    <row r="22754" ht="15.75" customHeight="1">
      <c r="E22754" s="1" t="s">
        <v>1106</v>
      </c>
    </row>
    <row r="22755" ht="15.75" customHeight="1">
      <c r="E22755" s="1" t="s">
        <v>1106</v>
      </c>
    </row>
    <row r="22756" ht="15.75" customHeight="1">
      <c r="E22756" s="1" t="s">
        <v>1106</v>
      </c>
    </row>
    <row r="22757" ht="15.75" customHeight="1">
      <c r="E22757" s="1" t="s">
        <v>1106</v>
      </c>
    </row>
    <row r="22758" ht="15.75" customHeight="1">
      <c r="E22758" s="1" t="s">
        <v>1106</v>
      </c>
    </row>
    <row r="22759" ht="15.75" customHeight="1">
      <c r="E22759" s="1" t="s">
        <v>1106</v>
      </c>
    </row>
    <row r="22760" ht="15.75" customHeight="1">
      <c r="E22760" s="1" t="s">
        <v>1106</v>
      </c>
    </row>
    <row r="22761" ht="15.75" customHeight="1">
      <c r="E22761" s="1" t="s">
        <v>1106</v>
      </c>
    </row>
    <row r="22762" ht="15.75" customHeight="1">
      <c r="E22762" s="1" t="s">
        <v>1106</v>
      </c>
    </row>
    <row r="22763" ht="15.75" customHeight="1">
      <c r="E22763" s="1" t="s">
        <v>1106</v>
      </c>
    </row>
    <row r="22764" ht="15.75" customHeight="1">
      <c r="E22764" s="1" t="s">
        <v>1106</v>
      </c>
    </row>
    <row r="22765" ht="15.75" customHeight="1">
      <c r="E22765" s="1" t="s">
        <v>1106</v>
      </c>
    </row>
    <row r="22766" ht="15.75" customHeight="1">
      <c r="E22766" s="1" t="s">
        <v>1106</v>
      </c>
    </row>
    <row r="22767" ht="15.75" customHeight="1">
      <c r="E22767" s="1" t="s">
        <v>1106</v>
      </c>
    </row>
    <row r="22768" ht="15.75" customHeight="1">
      <c r="E22768" s="1" t="s">
        <v>1106</v>
      </c>
    </row>
    <row r="22769" ht="15.75" customHeight="1">
      <c r="E22769" s="1" t="s">
        <v>1106</v>
      </c>
    </row>
    <row r="22770" ht="15.75" customHeight="1">
      <c r="E22770" s="1" t="s">
        <v>1106</v>
      </c>
    </row>
    <row r="22771" ht="15.75" customHeight="1">
      <c r="E22771" s="1" t="s">
        <v>1106</v>
      </c>
    </row>
    <row r="22772" ht="15.75" customHeight="1">
      <c r="E22772" s="1" t="s">
        <v>1106</v>
      </c>
    </row>
    <row r="22773" ht="15.75" customHeight="1">
      <c r="E22773" s="1" t="s">
        <v>1106</v>
      </c>
    </row>
    <row r="22774" ht="15.75" customHeight="1">
      <c r="E22774" s="1" t="s">
        <v>1106</v>
      </c>
    </row>
    <row r="22775" ht="15.75" customHeight="1">
      <c r="E22775" s="1" t="s">
        <v>1106</v>
      </c>
    </row>
    <row r="22776" ht="15.75" customHeight="1">
      <c r="E22776" s="1" t="s">
        <v>1106</v>
      </c>
    </row>
    <row r="22777" ht="15.75" customHeight="1">
      <c r="E22777" s="1" t="s">
        <v>1106</v>
      </c>
    </row>
    <row r="22778" ht="15.75" customHeight="1">
      <c r="E22778" s="1" t="s">
        <v>1106</v>
      </c>
    </row>
    <row r="22779" ht="15.75" customHeight="1">
      <c r="E22779" s="1" t="s">
        <v>1106</v>
      </c>
    </row>
    <row r="22780" ht="15.75" customHeight="1">
      <c r="E22780" s="1" t="s">
        <v>1106</v>
      </c>
    </row>
    <row r="22781" ht="15.75" customHeight="1">
      <c r="E22781" s="1" t="s">
        <v>1106</v>
      </c>
    </row>
    <row r="22782" ht="15.75" customHeight="1">
      <c r="E22782" s="1" t="s">
        <v>1106</v>
      </c>
    </row>
    <row r="22783" ht="15.75" customHeight="1">
      <c r="E22783" s="1" t="s">
        <v>1106</v>
      </c>
    </row>
    <row r="22784" ht="15.75" customHeight="1">
      <c r="E22784" s="1" t="s">
        <v>1106</v>
      </c>
    </row>
    <row r="22785" ht="15.75" customHeight="1">
      <c r="E22785" s="1" t="s">
        <v>1106</v>
      </c>
    </row>
    <row r="22786" ht="15.75" customHeight="1">
      <c r="E22786" s="1" t="s">
        <v>1106</v>
      </c>
    </row>
    <row r="22787" ht="15.75" customHeight="1">
      <c r="E22787" s="1" t="s">
        <v>1106</v>
      </c>
    </row>
    <row r="22788" ht="15.75" customHeight="1">
      <c r="E22788" s="1" t="s">
        <v>1106</v>
      </c>
    </row>
    <row r="22789" ht="15.75" customHeight="1">
      <c r="E22789" s="1" t="s">
        <v>1106</v>
      </c>
    </row>
    <row r="22790" ht="15.75" customHeight="1">
      <c r="E22790" s="1" t="s">
        <v>1106</v>
      </c>
    </row>
    <row r="22791" ht="15.75" customHeight="1">
      <c r="E22791" s="1" t="s">
        <v>1106</v>
      </c>
    </row>
    <row r="22792" ht="15.75" customHeight="1">
      <c r="E22792" s="1" t="s">
        <v>1106</v>
      </c>
    </row>
    <row r="22793" ht="15.75" customHeight="1">
      <c r="E22793" s="1" t="s">
        <v>1106</v>
      </c>
    </row>
    <row r="22794" ht="15.75" customHeight="1">
      <c r="E22794" s="1" t="s">
        <v>1106</v>
      </c>
    </row>
    <row r="22795" ht="15.75" customHeight="1">
      <c r="E22795" s="1" t="s">
        <v>1106</v>
      </c>
    </row>
    <row r="22796" ht="15.75" customHeight="1">
      <c r="E22796" s="1" t="s">
        <v>1106</v>
      </c>
    </row>
    <row r="22797" ht="15.75" customHeight="1">
      <c r="E22797" s="1" t="s">
        <v>1106</v>
      </c>
    </row>
    <row r="22798" ht="15.75" customHeight="1">
      <c r="E22798" s="1" t="s">
        <v>1106</v>
      </c>
    </row>
    <row r="22799" ht="15.75" customHeight="1">
      <c r="E22799" s="1" t="s">
        <v>1106</v>
      </c>
    </row>
    <row r="22800" ht="15.75" customHeight="1">
      <c r="E22800" s="1" t="s">
        <v>1106</v>
      </c>
    </row>
    <row r="22801" ht="15.75" customHeight="1">
      <c r="E22801" s="1" t="s">
        <v>1106</v>
      </c>
    </row>
    <row r="22802" ht="15.75" customHeight="1">
      <c r="E22802" s="1" t="s">
        <v>1106</v>
      </c>
    </row>
    <row r="22803" ht="15.75" customHeight="1">
      <c r="E22803" s="1" t="s">
        <v>1106</v>
      </c>
    </row>
    <row r="22804" ht="15.75" customHeight="1">
      <c r="E22804" s="1" t="s">
        <v>1106</v>
      </c>
    </row>
    <row r="22805" ht="15.75" customHeight="1">
      <c r="E22805" s="1" t="s">
        <v>1106</v>
      </c>
    </row>
    <row r="22806" ht="15.75" customHeight="1">
      <c r="E22806" s="1" t="s">
        <v>1106</v>
      </c>
    </row>
    <row r="22807" ht="15.75" customHeight="1">
      <c r="E22807" s="1" t="s">
        <v>1106</v>
      </c>
    </row>
    <row r="22808" ht="15.75" customHeight="1">
      <c r="E22808" s="1" t="s">
        <v>1106</v>
      </c>
    </row>
    <row r="22809" ht="15.75" customHeight="1">
      <c r="E22809" s="1" t="s">
        <v>1106</v>
      </c>
    </row>
    <row r="22810" ht="15.75" customHeight="1">
      <c r="E22810" s="1" t="s">
        <v>1106</v>
      </c>
    </row>
    <row r="22811" ht="15.75" customHeight="1">
      <c r="E22811" s="1" t="s">
        <v>1106</v>
      </c>
    </row>
    <row r="22812" ht="15.75" customHeight="1">
      <c r="E22812" s="1" t="s">
        <v>1106</v>
      </c>
    </row>
    <row r="22813" ht="15.75" customHeight="1">
      <c r="E22813" s="1" t="s">
        <v>1106</v>
      </c>
    </row>
    <row r="22814" ht="15.75" customHeight="1">
      <c r="E22814" s="1" t="s">
        <v>1106</v>
      </c>
    </row>
    <row r="22815" ht="15.75" customHeight="1">
      <c r="E22815" s="1" t="s">
        <v>1106</v>
      </c>
    </row>
    <row r="22816" ht="15.75" customHeight="1">
      <c r="E22816" s="1" t="s">
        <v>1106</v>
      </c>
    </row>
    <row r="22817" ht="15.75" customHeight="1">
      <c r="E22817" s="1" t="s">
        <v>1106</v>
      </c>
    </row>
    <row r="22818" ht="15.75" customHeight="1">
      <c r="E22818" s="1" t="s">
        <v>1106</v>
      </c>
    </row>
    <row r="22819" ht="15.75" customHeight="1">
      <c r="E22819" s="1" t="s">
        <v>1106</v>
      </c>
    </row>
    <row r="22820" ht="15.75" customHeight="1">
      <c r="E22820" s="1" t="s">
        <v>1106</v>
      </c>
    </row>
    <row r="22821" ht="15.75" customHeight="1">
      <c r="E22821" s="1" t="s">
        <v>1106</v>
      </c>
    </row>
    <row r="22822" ht="15.75" customHeight="1">
      <c r="E22822" s="1" t="s">
        <v>1106</v>
      </c>
    </row>
    <row r="22823" ht="15.75" customHeight="1">
      <c r="E22823" s="1" t="s">
        <v>1106</v>
      </c>
    </row>
    <row r="22824" ht="15.75" customHeight="1">
      <c r="E22824" s="1" t="s">
        <v>1106</v>
      </c>
    </row>
    <row r="22825" ht="15.75" customHeight="1">
      <c r="E22825" s="1" t="s">
        <v>1106</v>
      </c>
    </row>
    <row r="22826" ht="15.75" customHeight="1">
      <c r="E22826" s="1" t="s">
        <v>1106</v>
      </c>
    </row>
    <row r="22827" ht="15.75" customHeight="1">
      <c r="E22827" s="1" t="s">
        <v>1106</v>
      </c>
    </row>
    <row r="22828" ht="15.75" customHeight="1">
      <c r="E22828" s="1" t="s">
        <v>1106</v>
      </c>
    </row>
    <row r="22829" ht="15.75" customHeight="1">
      <c r="E22829" s="1" t="s">
        <v>1106</v>
      </c>
    </row>
    <row r="22830" ht="15.75" customHeight="1">
      <c r="E22830" s="1" t="s">
        <v>1106</v>
      </c>
    </row>
    <row r="22831" ht="15.75" customHeight="1">
      <c r="E22831" s="1" t="s">
        <v>1106</v>
      </c>
    </row>
    <row r="22832" ht="15.75" customHeight="1">
      <c r="E22832" s="1" t="s">
        <v>1106</v>
      </c>
    </row>
    <row r="22833" ht="15.75" customHeight="1">
      <c r="E22833" s="1" t="s">
        <v>1106</v>
      </c>
    </row>
    <row r="22834" ht="15.75" customHeight="1">
      <c r="E22834" s="1" t="s">
        <v>1106</v>
      </c>
    </row>
    <row r="22835" ht="15.75" customHeight="1">
      <c r="E22835" s="1" t="s">
        <v>1106</v>
      </c>
    </row>
    <row r="22836" ht="15.75" customHeight="1">
      <c r="E22836" s="1" t="s">
        <v>1106</v>
      </c>
    </row>
    <row r="22837" ht="15.75" customHeight="1">
      <c r="E22837" s="1" t="s">
        <v>1106</v>
      </c>
    </row>
    <row r="22838" ht="15.75" customHeight="1">
      <c r="E22838" s="1" t="s">
        <v>1106</v>
      </c>
    </row>
    <row r="22839" ht="15.75" customHeight="1">
      <c r="E22839" s="1" t="s">
        <v>1106</v>
      </c>
    </row>
    <row r="22840" ht="15.75" customHeight="1">
      <c r="E22840" s="1" t="s">
        <v>1106</v>
      </c>
    </row>
    <row r="22841" ht="15.75" customHeight="1">
      <c r="E22841" s="1" t="s">
        <v>1106</v>
      </c>
    </row>
    <row r="22842" ht="15.75" customHeight="1">
      <c r="E22842" s="1" t="s">
        <v>1106</v>
      </c>
    </row>
    <row r="22843" ht="15.75" customHeight="1">
      <c r="E22843" s="1" t="s">
        <v>1106</v>
      </c>
    </row>
    <row r="22844" ht="15.75" customHeight="1">
      <c r="E22844" s="1" t="s">
        <v>1106</v>
      </c>
    </row>
    <row r="22845" ht="15.75" customHeight="1">
      <c r="E22845" s="1" t="s">
        <v>1106</v>
      </c>
    </row>
    <row r="22846" ht="15.75" customHeight="1">
      <c r="E22846" s="1" t="s">
        <v>1106</v>
      </c>
    </row>
    <row r="22847" ht="15.75" customHeight="1">
      <c r="E22847" s="1" t="s">
        <v>1106</v>
      </c>
    </row>
    <row r="22848" ht="15.75" customHeight="1">
      <c r="E22848" s="1" t="s">
        <v>1106</v>
      </c>
    </row>
    <row r="22849" ht="15.75" customHeight="1">
      <c r="E22849" s="1" t="s">
        <v>1106</v>
      </c>
    </row>
    <row r="22850" ht="15.75" customHeight="1">
      <c r="E22850" s="1" t="s">
        <v>1106</v>
      </c>
    </row>
    <row r="22851" ht="15.75" customHeight="1">
      <c r="E22851" s="1" t="s">
        <v>1106</v>
      </c>
    </row>
    <row r="22852" ht="15.75" customHeight="1">
      <c r="E22852" s="1" t="s">
        <v>1106</v>
      </c>
    </row>
    <row r="22853" ht="15.75" customHeight="1">
      <c r="E22853" s="1" t="s">
        <v>1106</v>
      </c>
    </row>
    <row r="22854" ht="15.75" customHeight="1">
      <c r="E22854" s="1" t="s">
        <v>1106</v>
      </c>
    </row>
    <row r="22855" ht="15.75" customHeight="1">
      <c r="E22855" s="1" t="s">
        <v>1106</v>
      </c>
    </row>
    <row r="22856" ht="15.75" customHeight="1">
      <c r="E22856" s="1" t="s">
        <v>1106</v>
      </c>
    </row>
    <row r="22857" ht="15.75" customHeight="1">
      <c r="E22857" s="1" t="s">
        <v>1106</v>
      </c>
    </row>
    <row r="22858" ht="15.75" customHeight="1">
      <c r="E22858" s="1" t="s">
        <v>1106</v>
      </c>
    </row>
    <row r="22859" ht="15.75" customHeight="1">
      <c r="E22859" s="1" t="s">
        <v>1106</v>
      </c>
    </row>
    <row r="22860" ht="15.75" customHeight="1">
      <c r="E22860" s="1" t="s">
        <v>1106</v>
      </c>
    </row>
    <row r="22861" ht="15.75" customHeight="1">
      <c r="E22861" s="1" t="s">
        <v>1106</v>
      </c>
    </row>
    <row r="22862" ht="15.75" customHeight="1">
      <c r="E22862" s="1" t="s">
        <v>1106</v>
      </c>
    </row>
    <row r="22863" ht="15.75" customHeight="1">
      <c r="E22863" s="1" t="s">
        <v>1106</v>
      </c>
    </row>
    <row r="22864" ht="15.75" customHeight="1">
      <c r="E22864" s="1" t="s">
        <v>1106</v>
      </c>
    </row>
    <row r="22865" ht="15.75" customHeight="1">
      <c r="E22865" s="1" t="s">
        <v>1106</v>
      </c>
    </row>
    <row r="22866" ht="15.75" customHeight="1">
      <c r="E22866" s="1" t="s">
        <v>1106</v>
      </c>
    </row>
    <row r="22867" ht="15.75" customHeight="1">
      <c r="E22867" s="1" t="s">
        <v>1106</v>
      </c>
    </row>
    <row r="22868" ht="15.75" customHeight="1">
      <c r="E22868" s="1" t="s">
        <v>1106</v>
      </c>
    </row>
    <row r="22869" ht="15.75" customHeight="1">
      <c r="E22869" s="1" t="s">
        <v>1106</v>
      </c>
    </row>
    <row r="22870" ht="15.75" customHeight="1">
      <c r="E22870" s="1" t="s">
        <v>1106</v>
      </c>
    </row>
    <row r="22871" ht="15.75" customHeight="1">
      <c r="E22871" s="1" t="s">
        <v>1106</v>
      </c>
    </row>
    <row r="22872" ht="15.75" customHeight="1">
      <c r="E22872" s="1" t="s">
        <v>1106</v>
      </c>
    </row>
    <row r="22873" ht="15.75" customHeight="1">
      <c r="E22873" s="1" t="s">
        <v>1106</v>
      </c>
    </row>
    <row r="22874" ht="15.75" customHeight="1">
      <c r="E22874" s="1" t="s">
        <v>1106</v>
      </c>
    </row>
    <row r="22875" ht="15.75" customHeight="1">
      <c r="E22875" s="1" t="s">
        <v>1106</v>
      </c>
    </row>
    <row r="22876" ht="15.75" customHeight="1">
      <c r="E22876" s="1" t="s">
        <v>1106</v>
      </c>
    </row>
    <row r="22877" ht="15.75" customHeight="1">
      <c r="E22877" s="1" t="s">
        <v>1106</v>
      </c>
    </row>
    <row r="22878" ht="15.75" customHeight="1">
      <c r="E22878" s="1" t="s">
        <v>1106</v>
      </c>
    </row>
    <row r="22879" ht="15.75" customHeight="1">
      <c r="E22879" s="1" t="s">
        <v>1106</v>
      </c>
    </row>
    <row r="22880" ht="15.75" customHeight="1">
      <c r="E22880" s="1" t="s">
        <v>1106</v>
      </c>
    </row>
    <row r="22881" ht="15.75" customHeight="1">
      <c r="E22881" s="1" t="s">
        <v>1106</v>
      </c>
    </row>
    <row r="22882" ht="15.75" customHeight="1">
      <c r="E22882" s="1" t="s">
        <v>1106</v>
      </c>
    </row>
    <row r="22883" ht="15.75" customHeight="1">
      <c r="E22883" s="1" t="s">
        <v>1106</v>
      </c>
    </row>
    <row r="22884" ht="15.75" customHeight="1">
      <c r="E22884" s="1" t="s">
        <v>1106</v>
      </c>
    </row>
    <row r="22885" ht="15.75" customHeight="1">
      <c r="E22885" s="1" t="s">
        <v>1106</v>
      </c>
    </row>
    <row r="22886" ht="15.75" customHeight="1">
      <c r="E22886" s="1" t="s">
        <v>1106</v>
      </c>
    </row>
    <row r="22887" ht="15.75" customHeight="1">
      <c r="E22887" s="1" t="s">
        <v>1106</v>
      </c>
    </row>
    <row r="22888" ht="15.75" customHeight="1">
      <c r="E22888" s="1" t="s">
        <v>1106</v>
      </c>
    </row>
    <row r="22889" ht="15.75" customHeight="1">
      <c r="E22889" s="1" t="s">
        <v>1106</v>
      </c>
    </row>
    <row r="22890" ht="15.75" customHeight="1">
      <c r="E22890" s="1" t="s">
        <v>1106</v>
      </c>
    </row>
    <row r="22891" ht="15.75" customHeight="1">
      <c r="E22891" s="1" t="s">
        <v>1106</v>
      </c>
    </row>
    <row r="22892" ht="15.75" customHeight="1">
      <c r="E22892" s="1" t="s">
        <v>1106</v>
      </c>
    </row>
    <row r="22893" ht="15.75" customHeight="1">
      <c r="E22893" s="1" t="s">
        <v>1106</v>
      </c>
    </row>
    <row r="22894" ht="15.75" customHeight="1">
      <c r="E22894" s="1" t="s">
        <v>1106</v>
      </c>
    </row>
    <row r="22895" ht="15.75" customHeight="1">
      <c r="E22895" s="1" t="s">
        <v>1106</v>
      </c>
    </row>
    <row r="22896" ht="15.75" customHeight="1">
      <c r="E22896" s="1" t="s">
        <v>1106</v>
      </c>
    </row>
    <row r="22897" ht="15.75" customHeight="1">
      <c r="E22897" s="1" t="s">
        <v>1106</v>
      </c>
    </row>
    <row r="22898" ht="15.75" customHeight="1">
      <c r="E22898" s="1" t="s">
        <v>1106</v>
      </c>
    </row>
    <row r="22899" ht="15.75" customHeight="1">
      <c r="E22899" s="1" t="s">
        <v>1106</v>
      </c>
    </row>
    <row r="22900" ht="15.75" customHeight="1">
      <c r="E22900" s="1" t="s">
        <v>1106</v>
      </c>
    </row>
    <row r="22901" ht="15.75" customHeight="1">
      <c r="E22901" s="1" t="s">
        <v>1106</v>
      </c>
    </row>
    <row r="22902" ht="15.75" customHeight="1">
      <c r="E22902" s="1" t="s">
        <v>1106</v>
      </c>
    </row>
    <row r="22903" ht="15.75" customHeight="1">
      <c r="E22903" s="1" t="s">
        <v>1106</v>
      </c>
    </row>
    <row r="22904" ht="15.75" customHeight="1">
      <c r="E22904" s="1" t="s">
        <v>1106</v>
      </c>
    </row>
    <row r="22905" ht="15.75" customHeight="1">
      <c r="E22905" s="1" t="s">
        <v>1106</v>
      </c>
    </row>
    <row r="22906" ht="15.75" customHeight="1">
      <c r="E22906" s="1" t="s">
        <v>1106</v>
      </c>
    </row>
    <row r="22907" ht="15.75" customHeight="1">
      <c r="E22907" s="1" t="s">
        <v>1106</v>
      </c>
    </row>
    <row r="22908" ht="15.75" customHeight="1">
      <c r="E22908" s="1" t="s">
        <v>1106</v>
      </c>
    </row>
    <row r="22909" ht="15.75" customHeight="1">
      <c r="E22909" s="1" t="s">
        <v>1106</v>
      </c>
    </row>
    <row r="22910" ht="15.75" customHeight="1">
      <c r="E22910" s="1" t="s">
        <v>1106</v>
      </c>
    </row>
    <row r="22911" ht="15.75" customHeight="1">
      <c r="E22911" s="1" t="s">
        <v>1106</v>
      </c>
    </row>
    <row r="22912" ht="15.75" customHeight="1">
      <c r="E22912" s="1" t="s">
        <v>1106</v>
      </c>
    </row>
    <row r="22913" ht="15.75" customHeight="1">
      <c r="E22913" s="1" t="s">
        <v>1106</v>
      </c>
    </row>
    <row r="22914" ht="15.75" customHeight="1">
      <c r="E22914" s="1" t="s">
        <v>1106</v>
      </c>
    </row>
    <row r="22915" ht="15.75" customHeight="1">
      <c r="E22915" s="1" t="s">
        <v>1106</v>
      </c>
    </row>
    <row r="22916" ht="15.75" customHeight="1">
      <c r="E22916" s="1" t="s">
        <v>1106</v>
      </c>
    </row>
    <row r="22917" ht="15.75" customHeight="1">
      <c r="E22917" s="1" t="s">
        <v>1106</v>
      </c>
    </row>
    <row r="22918" ht="15.75" customHeight="1">
      <c r="E22918" s="1" t="s">
        <v>1106</v>
      </c>
    </row>
    <row r="22919" ht="15.75" customHeight="1">
      <c r="E22919" s="1" t="s">
        <v>1106</v>
      </c>
    </row>
    <row r="22920" ht="15.75" customHeight="1">
      <c r="E22920" s="1" t="s">
        <v>1106</v>
      </c>
    </row>
    <row r="22921" ht="15.75" customHeight="1">
      <c r="E22921" s="1" t="s">
        <v>1106</v>
      </c>
    </row>
    <row r="22922" ht="15.75" customHeight="1">
      <c r="E22922" s="1" t="s">
        <v>1106</v>
      </c>
    </row>
    <row r="22923" ht="15.75" customHeight="1">
      <c r="E22923" s="1" t="s">
        <v>1106</v>
      </c>
    </row>
    <row r="22924" ht="15.75" customHeight="1">
      <c r="E22924" s="1" t="s">
        <v>1106</v>
      </c>
    </row>
    <row r="22925" ht="15.75" customHeight="1">
      <c r="E22925" s="1" t="s">
        <v>1106</v>
      </c>
    </row>
    <row r="22926" ht="15.75" customHeight="1">
      <c r="E22926" s="1" t="s">
        <v>1106</v>
      </c>
    </row>
    <row r="22927" ht="15.75" customHeight="1">
      <c r="E22927" s="1" t="s">
        <v>1106</v>
      </c>
    </row>
    <row r="22928" ht="15.75" customHeight="1">
      <c r="E22928" s="1" t="s">
        <v>1106</v>
      </c>
    </row>
    <row r="22929" ht="15.75" customHeight="1">
      <c r="E22929" s="1" t="s">
        <v>1106</v>
      </c>
    </row>
    <row r="22930" ht="15.75" customHeight="1">
      <c r="E22930" s="1" t="s">
        <v>1106</v>
      </c>
    </row>
    <row r="22931" ht="15.75" customHeight="1">
      <c r="E22931" s="1" t="s">
        <v>1106</v>
      </c>
    </row>
    <row r="22932" ht="15.75" customHeight="1">
      <c r="E22932" s="1" t="s">
        <v>1106</v>
      </c>
    </row>
    <row r="22933" ht="15.75" customHeight="1">
      <c r="E22933" s="1" t="s">
        <v>1106</v>
      </c>
    </row>
    <row r="22934" ht="15.75" customHeight="1">
      <c r="E22934" s="1" t="s">
        <v>1106</v>
      </c>
    </row>
    <row r="22935" ht="15.75" customHeight="1">
      <c r="E22935" s="1" t="s">
        <v>1106</v>
      </c>
    </row>
    <row r="22936" ht="15.75" customHeight="1">
      <c r="E22936" s="1" t="s">
        <v>1106</v>
      </c>
    </row>
    <row r="22937" ht="15.75" customHeight="1">
      <c r="E22937" s="1" t="s">
        <v>1106</v>
      </c>
    </row>
    <row r="22938" ht="15.75" customHeight="1">
      <c r="E22938" s="1" t="s">
        <v>1106</v>
      </c>
    </row>
    <row r="22939" ht="15.75" customHeight="1">
      <c r="E22939" s="1" t="s">
        <v>1106</v>
      </c>
    </row>
    <row r="22940" ht="15.75" customHeight="1">
      <c r="E22940" s="1" t="s">
        <v>1106</v>
      </c>
    </row>
    <row r="22941" ht="15.75" customHeight="1">
      <c r="E22941" s="1" t="s">
        <v>1106</v>
      </c>
    </row>
    <row r="22942" ht="15.75" customHeight="1">
      <c r="E22942" s="1" t="s">
        <v>1106</v>
      </c>
    </row>
    <row r="22943" ht="15.75" customHeight="1">
      <c r="E22943" s="1" t="s">
        <v>1106</v>
      </c>
    </row>
    <row r="22944" ht="15.75" customHeight="1">
      <c r="E22944" s="1" t="s">
        <v>1106</v>
      </c>
    </row>
    <row r="22945" ht="15.75" customHeight="1">
      <c r="E22945" s="1" t="s">
        <v>1106</v>
      </c>
    </row>
    <row r="22946" ht="15.75" customHeight="1">
      <c r="E22946" s="1" t="s">
        <v>1106</v>
      </c>
    </row>
    <row r="22947" ht="15.75" customHeight="1">
      <c r="E22947" s="1" t="s">
        <v>1106</v>
      </c>
    </row>
    <row r="22948" ht="15.75" customHeight="1">
      <c r="E22948" s="1" t="s">
        <v>1106</v>
      </c>
    </row>
    <row r="22949" ht="15.75" customHeight="1">
      <c r="E22949" s="1" t="s">
        <v>1106</v>
      </c>
    </row>
    <row r="22950" ht="15.75" customHeight="1">
      <c r="E22950" s="1" t="s">
        <v>1106</v>
      </c>
    </row>
    <row r="22951" ht="15.75" customHeight="1">
      <c r="E22951" s="1" t="s">
        <v>1106</v>
      </c>
    </row>
    <row r="22952" ht="15.75" customHeight="1">
      <c r="E22952" s="1" t="s">
        <v>1106</v>
      </c>
    </row>
    <row r="22953" ht="15.75" customHeight="1">
      <c r="E22953" s="1" t="s">
        <v>1106</v>
      </c>
    </row>
    <row r="22954" ht="15.75" customHeight="1">
      <c r="E22954" s="1" t="s">
        <v>1106</v>
      </c>
    </row>
    <row r="22955" ht="15.75" customHeight="1">
      <c r="E22955" s="1" t="s">
        <v>1106</v>
      </c>
    </row>
    <row r="22956" ht="15.75" customHeight="1">
      <c r="E22956" s="1" t="s">
        <v>1106</v>
      </c>
    </row>
    <row r="22957" ht="15.75" customHeight="1">
      <c r="E22957" s="1" t="s">
        <v>1106</v>
      </c>
    </row>
    <row r="22958" ht="15.75" customHeight="1">
      <c r="E22958" s="1" t="s">
        <v>1106</v>
      </c>
    </row>
    <row r="22959" ht="15.75" customHeight="1">
      <c r="E22959" s="1" t="s">
        <v>1106</v>
      </c>
    </row>
    <row r="22960" ht="15.75" customHeight="1">
      <c r="E22960" s="1" t="s">
        <v>1106</v>
      </c>
    </row>
    <row r="22961" ht="15.75" customHeight="1">
      <c r="E22961" s="1" t="s">
        <v>1106</v>
      </c>
    </row>
    <row r="22962" ht="15.75" customHeight="1">
      <c r="E22962" s="1" t="s">
        <v>1106</v>
      </c>
    </row>
    <row r="22963" ht="15.75" customHeight="1">
      <c r="E22963" s="1" t="s">
        <v>1106</v>
      </c>
    </row>
    <row r="22964" ht="15.75" customHeight="1">
      <c r="E22964" s="1" t="s">
        <v>1106</v>
      </c>
    </row>
    <row r="22965" ht="15.75" customHeight="1">
      <c r="E22965" s="1" t="s">
        <v>1106</v>
      </c>
    </row>
    <row r="22966" ht="15.75" customHeight="1">
      <c r="E22966" s="1" t="s">
        <v>1106</v>
      </c>
    </row>
    <row r="22967" ht="15.75" customHeight="1">
      <c r="E22967" s="1" t="s">
        <v>1106</v>
      </c>
    </row>
    <row r="22968" ht="15.75" customHeight="1">
      <c r="E22968" s="1" t="s">
        <v>1106</v>
      </c>
    </row>
    <row r="22969" ht="15.75" customHeight="1">
      <c r="E22969" s="1" t="s">
        <v>1106</v>
      </c>
    </row>
    <row r="22970" ht="15.75" customHeight="1">
      <c r="E22970" s="1" t="s">
        <v>1106</v>
      </c>
    </row>
    <row r="22971" ht="15.75" customHeight="1">
      <c r="E22971" s="1" t="s">
        <v>1106</v>
      </c>
    </row>
    <row r="22972" ht="15.75" customHeight="1">
      <c r="E22972" s="1" t="s">
        <v>1106</v>
      </c>
    </row>
    <row r="22973" ht="15.75" customHeight="1">
      <c r="E22973" s="1" t="s">
        <v>1106</v>
      </c>
    </row>
    <row r="22974" ht="15.75" customHeight="1">
      <c r="E22974" s="1" t="s">
        <v>1106</v>
      </c>
    </row>
    <row r="22975" ht="15.75" customHeight="1">
      <c r="E22975" s="1" t="s">
        <v>1106</v>
      </c>
    </row>
    <row r="22976" ht="15.75" customHeight="1">
      <c r="E22976" s="1" t="s">
        <v>1106</v>
      </c>
    </row>
    <row r="22977" ht="15.75" customHeight="1">
      <c r="E22977" s="1" t="s">
        <v>1106</v>
      </c>
    </row>
    <row r="22978" ht="15.75" customHeight="1">
      <c r="E22978" s="1" t="s">
        <v>1106</v>
      </c>
    </row>
    <row r="22979" ht="15.75" customHeight="1">
      <c r="E22979" s="1" t="s">
        <v>1106</v>
      </c>
    </row>
    <row r="22980" ht="15.75" customHeight="1">
      <c r="E22980" s="1" t="s">
        <v>1106</v>
      </c>
    </row>
    <row r="22981" ht="15.75" customHeight="1">
      <c r="E22981" s="1" t="s">
        <v>1106</v>
      </c>
    </row>
    <row r="22982" ht="15.75" customHeight="1">
      <c r="E22982" s="1" t="s">
        <v>1106</v>
      </c>
    </row>
    <row r="22983" ht="15.75" customHeight="1">
      <c r="E22983" s="1" t="s">
        <v>1106</v>
      </c>
    </row>
    <row r="22984" ht="15.75" customHeight="1">
      <c r="E22984" s="1" t="s">
        <v>1106</v>
      </c>
    </row>
    <row r="22985" ht="15.75" customHeight="1">
      <c r="E22985" s="1" t="s">
        <v>1106</v>
      </c>
    </row>
    <row r="22986" ht="15.75" customHeight="1">
      <c r="E22986" s="1" t="s">
        <v>1106</v>
      </c>
    </row>
    <row r="22987" ht="15.75" customHeight="1">
      <c r="E22987" s="1" t="s">
        <v>1106</v>
      </c>
    </row>
    <row r="22988" ht="15.75" customHeight="1">
      <c r="E22988" s="1" t="s">
        <v>1106</v>
      </c>
    </row>
    <row r="22989" ht="15.75" customHeight="1">
      <c r="E22989" s="1" t="s">
        <v>1106</v>
      </c>
    </row>
    <row r="22990" ht="15.75" customHeight="1">
      <c r="E22990" s="1" t="s">
        <v>1106</v>
      </c>
    </row>
    <row r="22991" ht="15.75" customHeight="1">
      <c r="E22991" s="1" t="s">
        <v>1106</v>
      </c>
    </row>
    <row r="22992" ht="15.75" customHeight="1">
      <c r="E22992" s="1" t="s">
        <v>1106</v>
      </c>
    </row>
    <row r="22993" ht="15.75" customHeight="1">
      <c r="E22993" s="1" t="s">
        <v>1106</v>
      </c>
    </row>
    <row r="22994" ht="15.75" customHeight="1">
      <c r="E22994" s="1" t="s">
        <v>1106</v>
      </c>
    </row>
    <row r="22995" ht="15.75" customHeight="1">
      <c r="E22995" s="1" t="s">
        <v>1106</v>
      </c>
    </row>
    <row r="22996" ht="15.75" customHeight="1">
      <c r="E22996" s="1" t="s">
        <v>1106</v>
      </c>
    </row>
    <row r="22997" ht="15.75" customHeight="1">
      <c r="E22997" s="1" t="s">
        <v>1106</v>
      </c>
    </row>
    <row r="22998" ht="15.75" customHeight="1">
      <c r="E22998" s="1" t="s">
        <v>1106</v>
      </c>
    </row>
    <row r="22999" ht="15.75" customHeight="1">
      <c r="E22999" s="1" t="s">
        <v>1106</v>
      </c>
    </row>
    <row r="23000" ht="15.75" customHeight="1">
      <c r="E23000" s="1" t="s">
        <v>1106</v>
      </c>
    </row>
    <row r="23001" ht="15.75" customHeight="1">
      <c r="E23001" s="1" t="s">
        <v>1106</v>
      </c>
    </row>
    <row r="23002" ht="15.75" customHeight="1">
      <c r="E23002" s="1" t="s">
        <v>1106</v>
      </c>
    </row>
    <row r="23003" ht="15.75" customHeight="1">
      <c r="E23003" s="1" t="s">
        <v>1106</v>
      </c>
    </row>
    <row r="23004" ht="15.75" customHeight="1">
      <c r="E23004" s="1" t="s">
        <v>1106</v>
      </c>
    </row>
    <row r="23005" ht="15.75" customHeight="1">
      <c r="E23005" s="1" t="s">
        <v>1106</v>
      </c>
    </row>
    <row r="23006" ht="15.75" customHeight="1">
      <c r="E23006" s="1" t="s">
        <v>1106</v>
      </c>
    </row>
    <row r="23007" ht="15.75" customHeight="1">
      <c r="E23007" s="1" t="s">
        <v>1106</v>
      </c>
    </row>
    <row r="23008" ht="15.75" customHeight="1">
      <c r="E23008" s="1" t="s">
        <v>1106</v>
      </c>
    </row>
    <row r="23009" ht="15.75" customHeight="1">
      <c r="E23009" s="1" t="s">
        <v>1106</v>
      </c>
    </row>
    <row r="23010" ht="15.75" customHeight="1">
      <c r="E23010" s="1" t="s">
        <v>1106</v>
      </c>
    </row>
    <row r="23011" ht="15.75" customHeight="1">
      <c r="E23011" s="1" t="s">
        <v>1106</v>
      </c>
    </row>
    <row r="23012" ht="15.75" customHeight="1">
      <c r="E23012" s="1" t="s">
        <v>1106</v>
      </c>
    </row>
    <row r="23013" ht="15.75" customHeight="1">
      <c r="E23013" s="1" t="s">
        <v>1106</v>
      </c>
    </row>
    <row r="23014" ht="15.75" customHeight="1">
      <c r="E23014" s="1" t="s">
        <v>1106</v>
      </c>
    </row>
    <row r="23015" ht="15.75" customHeight="1">
      <c r="E23015" s="1" t="s">
        <v>1106</v>
      </c>
    </row>
    <row r="23016" ht="15.75" customHeight="1">
      <c r="E23016" s="1" t="s">
        <v>1106</v>
      </c>
    </row>
    <row r="23017" ht="15.75" customHeight="1">
      <c r="E23017" s="1" t="s">
        <v>1106</v>
      </c>
    </row>
    <row r="23018" ht="15.75" customHeight="1">
      <c r="E23018" s="1" t="s">
        <v>1106</v>
      </c>
    </row>
    <row r="23019" ht="15.75" customHeight="1">
      <c r="E23019" s="1" t="s">
        <v>1106</v>
      </c>
    </row>
    <row r="23020" ht="15.75" customHeight="1">
      <c r="E23020" s="1" t="s">
        <v>1106</v>
      </c>
    </row>
    <row r="23021" ht="15.75" customHeight="1">
      <c r="E23021" s="1" t="s">
        <v>1106</v>
      </c>
    </row>
    <row r="23022" ht="15.75" customHeight="1">
      <c r="E23022" s="1" t="s">
        <v>1106</v>
      </c>
    </row>
    <row r="23023" ht="15.75" customHeight="1">
      <c r="E23023" s="1" t="s">
        <v>1106</v>
      </c>
    </row>
    <row r="23024" ht="15.75" customHeight="1">
      <c r="E23024" s="1" t="s">
        <v>1106</v>
      </c>
    </row>
    <row r="23025" ht="15.75" customHeight="1">
      <c r="E23025" s="1" t="s">
        <v>1106</v>
      </c>
    </row>
    <row r="23026" ht="15.75" customHeight="1">
      <c r="E23026" s="1" t="s">
        <v>1106</v>
      </c>
    </row>
    <row r="23027" ht="15.75" customHeight="1">
      <c r="E23027" s="1" t="s">
        <v>1106</v>
      </c>
    </row>
    <row r="23028" ht="15.75" customHeight="1">
      <c r="E23028" s="1" t="s">
        <v>1106</v>
      </c>
    </row>
    <row r="23029" ht="15.75" customHeight="1">
      <c r="E23029" s="1" t="s">
        <v>1106</v>
      </c>
    </row>
    <row r="23030" ht="15.75" customHeight="1">
      <c r="E23030" s="1" t="s">
        <v>1106</v>
      </c>
    </row>
    <row r="23031" ht="15.75" customHeight="1">
      <c r="E23031" s="1" t="s">
        <v>1106</v>
      </c>
    </row>
    <row r="23032" ht="15.75" customHeight="1">
      <c r="E23032" s="1" t="s">
        <v>1106</v>
      </c>
    </row>
    <row r="23033" ht="15.75" customHeight="1">
      <c r="E23033" s="1" t="s">
        <v>1106</v>
      </c>
    </row>
    <row r="23034" ht="15.75" customHeight="1">
      <c r="E23034" s="1" t="s">
        <v>1106</v>
      </c>
    </row>
    <row r="23035" ht="15.75" customHeight="1">
      <c r="E23035" s="1" t="s">
        <v>1106</v>
      </c>
    </row>
    <row r="23036" ht="15.75" customHeight="1">
      <c r="E23036" s="1" t="s">
        <v>1106</v>
      </c>
    </row>
    <row r="23037" ht="15.75" customHeight="1">
      <c r="E23037" s="1" t="s">
        <v>1106</v>
      </c>
    </row>
    <row r="23038" ht="15.75" customHeight="1">
      <c r="E23038" s="1" t="s">
        <v>1106</v>
      </c>
    </row>
    <row r="23039" ht="15.75" customHeight="1">
      <c r="E23039" s="1" t="s">
        <v>1106</v>
      </c>
    </row>
    <row r="23040" ht="15.75" customHeight="1">
      <c r="E23040" s="1" t="s">
        <v>1106</v>
      </c>
    </row>
    <row r="23041" ht="15.75" customHeight="1">
      <c r="E23041" s="1" t="s">
        <v>1106</v>
      </c>
    </row>
    <row r="23042" ht="15.75" customHeight="1">
      <c r="E23042" s="1" t="s">
        <v>1106</v>
      </c>
    </row>
    <row r="23043" ht="15.75" customHeight="1">
      <c r="E23043" s="1" t="s">
        <v>1106</v>
      </c>
    </row>
    <row r="23044" ht="15.75" customHeight="1">
      <c r="E23044" s="1" t="s">
        <v>1106</v>
      </c>
    </row>
    <row r="23045" ht="15.75" customHeight="1">
      <c r="E23045" s="1" t="s">
        <v>1106</v>
      </c>
    </row>
    <row r="23046" ht="15.75" customHeight="1">
      <c r="E23046" s="1" t="s">
        <v>1106</v>
      </c>
    </row>
    <row r="23047" ht="15.75" customHeight="1">
      <c r="E23047" s="1" t="s">
        <v>1106</v>
      </c>
    </row>
    <row r="23048" ht="15.75" customHeight="1">
      <c r="E23048" s="1" t="s">
        <v>1106</v>
      </c>
    </row>
    <row r="23049" ht="15.75" customHeight="1">
      <c r="E23049" s="1" t="s">
        <v>1106</v>
      </c>
    </row>
    <row r="23050" ht="15.75" customHeight="1">
      <c r="E23050" s="1" t="s">
        <v>1106</v>
      </c>
    </row>
    <row r="23051" ht="15.75" customHeight="1">
      <c r="E23051" s="1" t="s">
        <v>1106</v>
      </c>
    </row>
    <row r="23052" ht="15.75" customHeight="1">
      <c r="E23052" s="1" t="s">
        <v>1106</v>
      </c>
    </row>
    <row r="23053" ht="15.75" customHeight="1">
      <c r="E23053" s="1" t="s">
        <v>1106</v>
      </c>
    </row>
    <row r="23054" ht="15.75" customHeight="1">
      <c r="E23054" s="1" t="s">
        <v>1106</v>
      </c>
    </row>
    <row r="23055" ht="15.75" customHeight="1">
      <c r="E23055" s="1" t="s">
        <v>1106</v>
      </c>
    </row>
    <row r="23056" ht="15.75" customHeight="1">
      <c r="E23056" s="1" t="s">
        <v>1106</v>
      </c>
    </row>
    <row r="23057" ht="15.75" customHeight="1">
      <c r="E23057" s="1" t="s">
        <v>1106</v>
      </c>
    </row>
    <row r="23058" ht="15.75" customHeight="1">
      <c r="E23058" s="1" t="s">
        <v>1106</v>
      </c>
    </row>
    <row r="23059" ht="15.75" customHeight="1">
      <c r="E23059" s="1" t="s">
        <v>1106</v>
      </c>
    </row>
    <row r="23060" ht="15.75" customHeight="1">
      <c r="E23060" s="1" t="s">
        <v>1106</v>
      </c>
    </row>
    <row r="23061" ht="15.75" customHeight="1">
      <c r="E23061" s="1" t="s">
        <v>1106</v>
      </c>
    </row>
    <row r="23062" ht="15.75" customHeight="1">
      <c r="E23062" s="1" t="s">
        <v>1106</v>
      </c>
    </row>
    <row r="23063" ht="15.75" customHeight="1">
      <c r="E23063" s="1" t="s">
        <v>1106</v>
      </c>
    </row>
    <row r="23064" ht="15.75" customHeight="1">
      <c r="E23064" s="1" t="s">
        <v>1106</v>
      </c>
    </row>
    <row r="23065" ht="15.75" customHeight="1">
      <c r="E23065" s="1" t="s">
        <v>1106</v>
      </c>
    </row>
    <row r="23066" ht="15.75" customHeight="1">
      <c r="E23066" s="1" t="s">
        <v>1106</v>
      </c>
    </row>
    <row r="23067" ht="15.75" customHeight="1">
      <c r="E23067" s="1" t="s">
        <v>1106</v>
      </c>
    </row>
    <row r="23068" ht="15.75" customHeight="1">
      <c r="E23068" s="1" t="s">
        <v>1106</v>
      </c>
    </row>
    <row r="23069" ht="15.75" customHeight="1">
      <c r="E23069" s="1" t="s">
        <v>1106</v>
      </c>
    </row>
    <row r="23070" ht="15.75" customHeight="1">
      <c r="E23070" s="1" t="s">
        <v>1106</v>
      </c>
    </row>
    <row r="23071" ht="15.75" customHeight="1">
      <c r="E23071" s="1" t="s">
        <v>1106</v>
      </c>
    </row>
    <row r="23072" ht="15.75" customHeight="1">
      <c r="E23072" s="1" t="s">
        <v>1106</v>
      </c>
    </row>
    <row r="23073" ht="15.75" customHeight="1">
      <c r="E23073" s="1" t="s">
        <v>1106</v>
      </c>
    </row>
    <row r="23074" ht="15.75" customHeight="1">
      <c r="E23074" s="1" t="s">
        <v>1106</v>
      </c>
    </row>
    <row r="23075" ht="15.75" customHeight="1">
      <c r="E23075" s="1" t="s">
        <v>1106</v>
      </c>
    </row>
    <row r="23076" ht="15.75" customHeight="1">
      <c r="E23076" s="1" t="s">
        <v>1106</v>
      </c>
    </row>
    <row r="23077" ht="15.75" customHeight="1">
      <c r="E23077" s="1" t="s">
        <v>1106</v>
      </c>
    </row>
    <row r="23078" ht="15.75" customHeight="1">
      <c r="E23078" s="1" t="s">
        <v>1106</v>
      </c>
    </row>
    <row r="23079" ht="15.75" customHeight="1">
      <c r="E23079" s="1" t="s">
        <v>1106</v>
      </c>
    </row>
    <row r="23080" ht="15.75" customHeight="1">
      <c r="E23080" s="1" t="s">
        <v>1106</v>
      </c>
    </row>
    <row r="23081" ht="15.75" customHeight="1">
      <c r="E23081" s="1" t="s">
        <v>1106</v>
      </c>
    </row>
    <row r="23082" ht="15.75" customHeight="1">
      <c r="E23082" s="1" t="s">
        <v>1106</v>
      </c>
    </row>
    <row r="23083" ht="15.75" customHeight="1">
      <c r="E23083" s="1" t="s">
        <v>1106</v>
      </c>
    </row>
    <row r="23084" ht="15.75" customHeight="1">
      <c r="E23084" s="1" t="s">
        <v>1106</v>
      </c>
    </row>
    <row r="23085" ht="15.75" customHeight="1">
      <c r="E23085" s="1" t="s">
        <v>1106</v>
      </c>
    </row>
    <row r="23086" ht="15.75" customHeight="1">
      <c r="E23086" s="1" t="s">
        <v>1106</v>
      </c>
    </row>
    <row r="23087" ht="15.75" customHeight="1">
      <c r="E23087" s="1" t="s">
        <v>1106</v>
      </c>
    </row>
    <row r="23088" ht="15.75" customHeight="1">
      <c r="E23088" s="1" t="s">
        <v>1106</v>
      </c>
    </row>
    <row r="23089" ht="15.75" customHeight="1">
      <c r="E23089" s="1" t="s">
        <v>1106</v>
      </c>
    </row>
    <row r="23090" ht="15.75" customHeight="1">
      <c r="E23090" s="1" t="s">
        <v>1106</v>
      </c>
    </row>
    <row r="23091" ht="15.75" customHeight="1">
      <c r="E23091" s="1" t="s">
        <v>1106</v>
      </c>
    </row>
    <row r="23092" ht="15.75" customHeight="1">
      <c r="E23092" s="1" t="s">
        <v>1106</v>
      </c>
    </row>
    <row r="23093" ht="15.75" customHeight="1">
      <c r="E23093" s="1" t="s">
        <v>1106</v>
      </c>
    </row>
    <row r="23094" ht="15.75" customHeight="1">
      <c r="E23094" s="1" t="s">
        <v>1106</v>
      </c>
    </row>
    <row r="23095" ht="15.75" customHeight="1">
      <c r="E23095" s="1" t="s">
        <v>1106</v>
      </c>
    </row>
    <row r="23096" ht="15.75" customHeight="1">
      <c r="E23096" s="1" t="s">
        <v>1106</v>
      </c>
    </row>
    <row r="23097" ht="15.75" customHeight="1">
      <c r="E23097" s="1" t="s">
        <v>1106</v>
      </c>
    </row>
    <row r="23098" ht="15.75" customHeight="1">
      <c r="E23098" s="1" t="s">
        <v>1106</v>
      </c>
    </row>
    <row r="23099" ht="15.75" customHeight="1">
      <c r="E23099" s="1" t="s">
        <v>1106</v>
      </c>
    </row>
    <row r="23100" ht="15.75" customHeight="1">
      <c r="E23100" s="1" t="s">
        <v>1106</v>
      </c>
    </row>
    <row r="23101" ht="15.75" customHeight="1">
      <c r="E23101" s="1" t="s">
        <v>1106</v>
      </c>
    </row>
    <row r="23102" ht="15.75" customHeight="1">
      <c r="E23102" s="1" t="s">
        <v>1106</v>
      </c>
    </row>
    <row r="23103" ht="15.75" customHeight="1">
      <c r="E23103" s="1" t="s">
        <v>1106</v>
      </c>
    </row>
    <row r="23104" ht="15.75" customHeight="1">
      <c r="E23104" s="1" t="s">
        <v>1106</v>
      </c>
    </row>
    <row r="23105" ht="15.75" customHeight="1">
      <c r="E23105" s="1" t="s">
        <v>1106</v>
      </c>
    </row>
    <row r="23106" ht="15.75" customHeight="1">
      <c r="E23106" s="1" t="s">
        <v>1106</v>
      </c>
    </row>
    <row r="23107" ht="15.75" customHeight="1">
      <c r="E23107" s="1" t="s">
        <v>1106</v>
      </c>
    </row>
    <row r="23108" ht="15.75" customHeight="1">
      <c r="E23108" s="1" t="s">
        <v>1106</v>
      </c>
    </row>
    <row r="23109" ht="15.75" customHeight="1">
      <c r="E23109" s="1" t="s">
        <v>1106</v>
      </c>
    </row>
    <row r="23110" ht="15.75" customHeight="1">
      <c r="E23110" s="1" t="s">
        <v>1106</v>
      </c>
    </row>
    <row r="23111" ht="15.75" customHeight="1">
      <c r="E23111" s="1" t="s">
        <v>1106</v>
      </c>
    </row>
    <row r="23112" ht="15.75" customHeight="1">
      <c r="E23112" s="1" t="s">
        <v>1106</v>
      </c>
    </row>
    <row r="23113" ht="15.75" customHeight="1">
      <c r="E23113" s="1" t="s">
        <v>1106</v>
      </c>
    </row>
    <row r="23114" ht="15.75" customHeight="1">
      <c r="E23114" s="1" t="s">
        <v>1106</v>
      </c>
    </row>
    <row r="23115" ht="15.75" customHeight="1">
      <c r="E23115" s="1" t="s">
        <v>1106</v>
      </c>
    </row>
    <row r="23116" ht="15.75" customHeight="1">
      <c r="E23116" s="1" t="s">
        <v>1106</v>
      </c>
    </row>
    <row r="23117" ht="15.75" customHeight="1">
      <c r="E23117" s="1" t="s">
        <v>1106</v>
      </c>
    </row>
    <row r="23118" ht="15.75" customHeight="1">
      <c r="E23118" s="1" t="s">
        <v>1106</v>
      </c>
    </row>
    <row r="23119" ht="15.75" customHeight="1">
      <c r="E23119" s="1" t="s">
        <v>1106</v>
      </c>
    </row>
    <row r="23120" ht="15.75" customHeight="1">
      <c r="E23120" s="1" t="s">
        <v>1106</v>
      </c>
    </row>
    <row r="23121" ht="15.75" customHeight="1">
      <c r="E23121" s="1" t="s">
        <v>1106</v>
      </c>
    </row>
    <row r="23122" ht="15.75" customHeight="1">
      <c r="E23122" s="1" t="s">
        <v>1106</v>
      </c>
    </row>
    <row r="23123" ht="15.75" customHeight="1">
      <c r="E23123" s="1" t="s">
        <v>1106</v>
      </c>
    </row>
    <row r="23124" ht="15.75" customHeight="1">
      <c r="E23124" s="1" t="s">
        <v>1106</v>
      </c>
    </row>
    <row r="23125" ht="15.75" customHeight="1">
      <c r="E23125" s="1" t="s">
        <v>1106</v>
      </c>
    </row>
    <row r="23126" ht="15.75" customHeight="1">
      <c r="E23126" s="1" t="s">
        <v>1106</v>
      </c>
    </row>
    <row r="23127" ht="15.75" customHeight="1">
      <c r="E23127" s="1" t="s">
        <v>1106</v>
      </c>
    </row>
    <row r="23128" ht="15.75" customHeight="1">
      <c r="E23128" s="1" t="s">
        <v>1106</v>
      </c>
    </row>
    <row r="23129" ht="15.75" customHeight="1">
      <c r="E23129" s="1" t="s">
        <v>1106</v>
      </c>
    </row>
    <row r="23130" ht="15.75" customHeight="1">
      <c r="E23130" s="1" t="s">
        <v>1106</v>
      </c>
    </row>
    <row r="23131" ht="15.75" customHeight="1">
      <c r="E23131" s="1" t="s">
        <v>1106</v>
      </c>
    </row>
    <row r="23132" ht="15.75" customHeight="1">
      <c r="E23132" s="1" t="s">
        <v>1106</v>
      </c>
    </row>
    <row r="23133" ht="15.75" customHeight="1">
      <c r="E23133" s="1" t="s">
        <v>1106</v>
      </c>
    </row>
    <row r="23134" ht="15.75" customHeight="1">
      <c r="E23134" s="1" t="s">
        <v>1106</v>
      </c>
    </row>
    <row r="23135" ht="15.75" customHeight="1">
      <c r="E23135" s="1" t="s">
        <v>1106</v>
      </c>
    </row>
    <row r="23136" ht="15.75" customHeight="1">
      <c r="E23136" s="1" t="s">
        <v>1106</v>
      </c>
    </row>
    <row r="23137" ht="15.75" customHeight="1">
      <c r="E23137" s="1" t="s">
        <v>1106</v>
      </c>
    </row>
    <row r="23138" ht="15.75" customHeight="1">
      <c r="E23138" s="1" t="s">
        <v>1106</v>
      </c>
    </row>
    <row r="23139" ht="15.75" customHeight="1">
      <c r="E23139" s="1" t="s">
        <v>1106</v>
      </c>
    </row>
    <row r="23140" ht="15.75" customHeight="1">
      <c r="E23140" s="1" t="s">
        <v>1106</v>
      </c>
    </row>
    <row r="23141" ht="15.75" customHeight="1">
      <c r="E23141" s="1" t="s">
        <v>1106</v>
      </c>
    </row>
    <row r="23142" ht="15.75" customHeight="1">
      <c r="E23142" s="1" t="s">
        <v>1106</v>
      </c>
    </row>
    <row r="23143" ht="15.75" customHeight="1">
      <c r="E23143" s="1" t="s">
        <v>1106</v>
      </c>
    </row>
    <row r="23144" ht="15.75" customHeight="1">
      <c r="E23144" s="1" t="s">
        <v>1106</v>
      </c>
    </row>
    <row r="23145" ht="15.75" customHeight="1">
      <c r="E23145" s="1" t="s">
        <v>1106</v>
      </c>
    </row>
    <row r="23146" ht="15.75" customHeight="1">
      <c r="E23146" s="1" t="s">
        <v>1106</v>
      </c>
    </row>
    <row r="23147" ht="15.75" customHeight="1">
      <c r="E23147" s="1" t="s">
        <v>1106</v>
      </c>
    </row>
    <row r="23148" ht="15.75" customHeight="1">
      <c r="E23148" s="1" t="s">
        <v>1106</v>
      </c>
    </row>
    <row r="23149" ht="15.75" customHeight="1">
      <c r="E23149" s="1" t="s">
        <v>1106</v>
      </c>
    </row>
    <row r="23150" ht="15.75" customHeight="1">
      <c r="E23150" s="1" t="s">
        <v>1106</v>
      </c>
    </row>
    <row r="23151" ht="15.75" customHeight="1">
      <c r="E23151" s="1" t="s">
        <v>1106</v>
      </c>
    </row>
    <row r="23152" ht="15.75" customHeight="1">
      <c r="E23152" s="1" t="s">
        <v>1106</v>
      </c>
    </row>
    <row r="23153" ht="15.75" customHeight="1">
      <c r="E23153" s="1" t="s">
        <v>1106</v>
      </c>
    </row>
    <row r="23154" ht="15.75" customHeight="1">
      <c r="E23154" s="1" t="s">
        <v>1106</v>
      </c>
    </row>
    <row r="23155" ht="15.75" customHeight="1">
      <c r="E23155" s="1" t="s">
        <v>1106</v>
      </c>
    </row>
    <row r="23156" ht="15.75" customHeight="1">
      <c r="E23156" s="1" t="s">
        <v>1106</v>
      </c>
    </row>
    <row r="23157" ht="15.75" customHeight="1">
      <c r="E23157" s="1" t="s">
        <v>1106</v>
      </c>
    </row>
    <row r="23158" ht="15.75" customHeight="1">
      <c r="E23158" s="1" t="s">
        <v>1106</v>
      </c>
    </row>
    <row r="23159" ht="15.75" customHeight="1">
      <c r="E23159" s="1" t="s">
        <v>1106</v>
      </c>
    </row>
    <row r="23160" ht="15.75" customHeight="1">
      <c r="E23160" s="1" t="s">
        <v>1106</v>
      </c>
    </row>
    <row r="23161" ht="15.75" customHeight="1">
      <c r="E23161" s="1" t="s">
        <v>1106</v>
      </c>
    </row>
    <row r="23162" ht="15.75" customHeight="1">
      <c r="E23162" s="1" t="s">
        <v>1106</v>
      </c>
    </row>
    <row r="23163" ht="15.75" customHeight="1">
      <c r="E23163" s="1" t="s">
        <v>1106</v>
      </c>
    </row>
    <row r="23164" ht="15.75" customHeight="1">
      <c r="E23164" s="1" t="s">
        <v>1106</v>
      </c>
    </row>
    <row r="23165" ht="15.75" customHeight="1">
      <c r="E23165" s="1" t="s">
        <v>1106</v>
      </c>
    </row>
    <row r="23166" ht="15.75" customHeight="1">
      <c r="E23166" s="1" t="s">
        <v>1106</v>
      </c>
    </row>
    <row r="23167" ht="15.75" customHeight="1">
      <c r="E23167" s="1" t="s">
        <v>1106</v>
      </c>
    </row>
    <row r="23168" ht="15.75" customHeight="1">
      <c r="E23168" s="1" t="s">
        <v>1106</v>
      </c>
    </row>
    <row r="23169" ht="15.75" customHeight="1">
      <c r="E23169" s="1" t="s">
        <v>1106</v>
      </c>
    </row>
    <row r="23170" ht="15.75" customHeight="1">
      <c r="E23170" s="1" t="s">
        <v>1106</v>
      </c>
    </row>
    <row r="23171" ht="15.75" customHeight="1">
      <c r="E23171" s="1" t="s">
        <v>1106</v>
      </c>
    </row>
    <row r="23172" ht="15.75" customHeight="1">
      <c r="E23172" s="1" t="s">
        <v>1106</v>
      </c>
    </row>
    <row r="23173" ht="15.75" customHeight="1">
      <c r="E23173" s="1" t="s">
        <v>1106</v>
      </c>
    </row>
    <row r="23174" ht="15.75" customHeight="1">
      <c r="E23174" s="1" t="s">
        <v>1106</v>
      </c>
    </row>
    <row r="23175" ht="15.75" customHeight="1">
      <c r="E23175" s="1" t="s">
        <v>1106</v>
      </c>
    </row>
    <row r="23176" ht="15.75" customHeight="1">
      <c r="E23176" s="1" t="s">
        <v>1106</v>
      </c>
    </row>
    <row r="23177" ht="15.75" customHeight="1">
      <c r="E23177" s="1" t="s">
        <v>1106</v>
      </c>
    </row>
    <row r="23178" ht="15.75" customHeight="1">
      <c r="E23178" s="1" t="s">
        <v>1106</v>
      </c>
    </row>
    <row r="23179" ht="15.75" customHeight="1">
      <c r="E23179" s="1" t="s">
        <v>1106</v>
      </c>
    </row>
    <row r="23180" ht="15.75" customHeight="1">
      <c r="E23180" s="1" t="s">
        <v>1106</v>
      </c>
    </row>
    <row r="23181" ht="15.75" customHeight="1">
      <c r="E23181" s="1" t="s">
        <v>1106</v>
      </c>
    </row>
    <row r="23182" ht="15.75" customHeight="1">
      <c r="E23182" s="1" t="s">
        <v>1106</v>
      </c>
    </row>
    <row r="23183" ht="15.75" customHeight="1">
      <c r="E23183" s="1" t="s">
        <v>1106</v>
      </c>
    </row>
    <row r="23184" ht="15.75" customHeight="1">
      <c r="E23184" s="1" t="s">
        <v>1106</v>
      </c>
    </row>
    <row r="23185" ht="15.75" customHeight="1">
      <c r="E23185" s="1" t="s">
        <v>1106</v>
      </c>
    </row>
    <row r="23186" ht="15.75" customHeight="1">
      <c r="E23186" s="1" t="s">
        <v>1106</v>
      </c>
    </row>
    <row r="23187" ht="15.75" customHeight="1">
      <c r="E23187" s="1" t="s">
        <v>1106</v>
      </c>
    </row>
    <row r="23188" ht="15.75" customHeight="1">
      <c r="E23188" s="1" t="s">
        <v>1106</v>
      </c>
    </row>
    <row r="23189" ht="15.75" customHeight="1">
      <c r="E23189" s="1" t="s">
        <v>1106</v>
      </c>
    </row>
    <row r="23190" ht="15.75" customHeight="1">
      <c r="E23190" s="1" t="s">
        <v>1106</v>
      </c>
    </row>
    <row r="23191" ht="15.75" customHeight="1">
      <c r="E23191" s="1" t="s">
        <v>1106</v>
      </c>
    </row>
    <row r="23192" ht="15.75" customHeight="1">
      <c r="E23192" s="1" t="s">
        <v>1106</v>
      </c>
    </row>
    <row r="23193" ht="15.75" customHeight="1">
      <c r="E23193" s="1" t="s">
        <v>1106</v>
      </c>
    </row>
    <row r="23194" ht="15.75" customHeight="1">
      <c r="E23194" s="1" t="s">
        <v>1106</v>
      </c>
    </row>
    <row r="23195" ht="15.75" customHeight="1">
      <c r="E23195" s="1" t="s">
        <v>1106</v>
      </c>
    </row>
    <row r="23196" ht="15.75" customHeight="1">
      <c r="E23196" s="1" t="s">
        <v>1106</v>
      </c>
    </row>
    <row r="23197" ht="15.75" customHeight="1">
      <c r="E23197" s="1" t="s">
        <v>1106</v>
      </c>
    </row>
    <row r="23198" ht="15.75" customHeight="1">
      <c r="E23198" s="1" t="s">
        <v>1106</v>
      </c>
    </row>
    <row r="23199" ht="15.75" customHeight="1">
      <c r="E23199" s="1" t="s">
        <v>1106</v>
      </c>
    </row>
    <row r="23200" ht="15.75" customHeight="1">
      <c r="E23200" s="1" t="s">
        <v>1106</v>
      </c>
    </row>
    <row r="23201" ht="15.75" customHeight="1">
      <c r="E23201" s="1" t="s">
        <v>1106</v>
      </c>
    </row>
    <row r="23202" ht="15.75" customHeight="1">
      <c r="E23202" s="1" t="s">
        <v>1106</v>
      </c>
    </row>
    <row r="23203" ht="15.75" customHeight="1">
      <c r="E23203" s="1" t="s">
        <v>1106</v>
      </c>
    </row>
    <row r="23204" ht="15.75" customHeight="1">
      <c r="E23204" s="1" t="s">
        <v>1106</v>
      </c>
    </row>
    <row r="23205" ht="15.75" customHeight="1">
      <c r="E23205" s="1" t="s">
        <v>1106</v>
      </c>
    </row>
    <row r="23206" ht="15.75" customHeight="1">
      <c r="E23206" s="1" t="s">
        <v>1106</v>
      </c>
    </row>
    <row r="23207" ht="15.75" customHeight="1">
      <c r="E23207" s="1" t="s">
        <v>1106</v>
      </c>
    </row>
    <row r="23208" ht="15.75" customHeight="1">
      <c r="E23208" s="1" t="s">
        <v>1106</v>
      </c>
    </row>
    <row r="23209" ht="15.75" customHeight="1">
      <c r="E23209" s="1" t="s">
        <v>1106</v>
      </c>
    </row>
    <row r="23210" ht="15.75" customHeight="1">
      <c r="E23210" s="1" t="s">
        <v>1106</v>
      </c>
    </row>
    <row r="23211" ht="15.75" customHeight="1">
      <c r="E23211" s="1" t="s">
        <v>1106</v>
      </c>
    </row>
    <row r="23212" ht="15.75" customHeight="1">
      <c r="E23212" s="1" t="s">
        <v>1106</v>
      </c>
    </row>
    <row r="23213" ht="15.75" customHeight="1">
      <c r="E23213" s="1" t="s">
        <v>1106</v>
      </c>
    </row>
    <row r="23214" ht="15.75" customHeight="1">
      <c r="E23214" s="1" t="s">
        <v>1106</v>
      </c>
    </row>
    <row r="23215" ht="15.75" customHeight="1">
      <c r="E23215" s="1" t="s">
        <v>1106</v>
      </c>
    </row>
    <row r="23216" ht="15.75" customHeight="1">
      <c r="E23216" s="1" t="s">
        <v>1106</v>
      </c>
    </row>
    <row r="23217" ht="15.75" customHeight="1">
      <c r="E23217" s="1" t="s">
        <v>1106</v>
      </c>
    </row>
    <row r="23218" ht="15.75" customHeight="1">
      <c r="E23218" s="1" t="s">
        <v>1106</v>
      </c>
    </row>
    <row r="23219" ht="15.75" customHeight="1">
      <c r="E23219" s="1" t="s">
        <v>1106</v>
      </c>
    </row>
    <row r="23220" ht="15.75" customHeight="1">
      <c r="E23220" s="1" t="s">
        <v>1106</v>
      </c>
    </row>
    <row r="23221" ht="15.75" customHeight="1">
      <c r="E23221" s="1" t="s">
        <v>1106</v>
      </c>
    </row>
    <row r="23222" ht="15.75" customHeight="1">
      <c r="E23222" s="1" t="s">
        <v>1106</v>
      </c>
    </row>
    <row r="23223" ht="15.75" customHeight="1">
      <c r="E23223" s="1" t="s">
        <v>1106</v>
      </c>
    </row>
    <row r="23224" ht="15.75" customHeight="1">
      <c r="E23224" s="1" t="s">
        <v>1106</v>
      </c>
    </row>
    <row r="23225" ht="15.75" customHeight="1">
      <c r="E23225" s="1" t="s">
        <v>1106</v>
      </c>
    </row>
    <row r="23226" ht="15.75" customHeight="1">
      <c r="E23226" s="1" t="s">
        <v>1106</v>
      </c>
    </row>
    <row r="23227" ht="15.75" customHeight="1">
      <c r="E23227" s="1" t="s">
        <v>1106</v>
      </c>
    </row>
    <row r="23228" ht="15.75" customHeight="1">
      <c r="E23228" s="1" t="s">
        <v>1106</v>
      </c>
    </row>
    <row r="23229" ht="15.75" customHeight="1">
      <c r="E23229" s="1" t="s">
        <v>1106</v>
      </c>
    </row>
    <row r="23230" ht="15.75" customHeight="1">
      <c r="E23230" s="1" t="s">
        <v>1106</v>
      </c>
    </row>
    <row r="23231" ht="15.75" customHeight="1">
      <c r="E23231" s="1" t="s">
        <v>1106</v>
      </c>
    </row>
    <row r="23232" ht="15.75" customHeight="1">
      <c r="E23232" s="1" t="s">
        <v>1106</v>
      </c>
    </row>
    <row r="23233" ht="15.75" customHeight="1">
      <c r="E23233" s="1" t="s">
        <v>1106</v>
      </c>
    </row>
    <row r="23234" ht="15.75" customHeight="1">
      <c r="E23234" s="1" t="s">
        <v>1106</v>
      </c>
    </row>
    <row r="23235" ht="15.75" customHeight="1">
      <c r="E23235" s="1" t="s">
        <v>1106</v>
      </c>
    </row>
    <row r="23236" ht="15.75" customHeight="1">
      <c r="E23236" s="1" t="s">
        <v>1106</v>
      </c>
    </row>
    <row r="23237" ht="15.75" customHeight="1">
      <c r="E23237" s="1" t="s">
        <v>1106</v>
      </c>
    </row>
    <row r="23238" ht="15.75" customHeight="1">
      <c r="E23238" s="1" t="s">
        <v>1106</v>
      </c>
    </row>
    <row r="23239" ht="15.75" customHeight="1">
      <c r="E23239" s="1" t="s">
        <v>1106</v>
      </c>
    </row>
    <row r="23240" ht="15.75" customHeight="1">
      <c r="E23240" s="1" t="s">
        <v>1106</v>
      </c>
    </row>
    <row r="23241" ht="15.75" customHeight="1">
      <c r="E23241" s="1" t="s">
        <v>1106</v>
      </c>
    </row>
    <row r="23242" ht="15.75" customHeight="1">
      <c r="E23242" s="1" t="s">
        <v>1106</v>
      </c>
    </row>
    <row r="23243" ht="15.75" customHeight="1">
      <c r="E23243" s="1" t="s">
        <v>1106</v>
      </c>
    </row>
    <row r="23244" ht="15.75" customHeight="1">
      <c r="E23244" s="1" t="s">
        <v>1106</v>
      </c>
    </row>
    <row r="23245" ht="15.75" customHeight="1">
      <c r="E23245" s="1" t="s">
        <v>1106</v>
      </c>
    </row>
    <row r="23246" ht="15.75" customHeight="1">
      <c r="E23246" s="1" t="s">
        <v>1106</v>
      </c>
    </row>
    <row r="23247" ht="15.75" customHeight="1">
      <c r="E23247" s="1" t="s">
        <v>1106</v>
      </c>
    </row>
    <row r="23248" ht="15.75" customHeight="1">
      <c r="E23248" s="1" t="s">
        <v>1106</v>
      </c>
    </row>
    <row r="23249" ht="15.75" customHeight="1">
      <c r="E23249" s="1" t="s">
        <v>1106</v>
      </c>
    </row>
    <row r="23250" ht="15.75" customHeight="1">
      <c r="E23250" s="1" t="s">
        <v>1106</v>
      </c>
    </row>
    <row r="23251" ht="15.75" customHeight="1">
      <c r="E23251" s="1" t="s">
        <v>1106</v>
      </c>
    </row>
    <row r="23252" ht="15.75" customHeight="1">
      <c r="E23252" s="1" t="s">
        <v>1106</v>
      </c>
    </row>
    <row r="23253" ht="15.75" customHeight="1">
      <c r="E23253" s="1" t="s">
        <v>1106</v>
      </c>
    </row>
    <row r="23254" ht="15.75" customHeight="1">
      <c r="E23254" s="1" t="s">
        <v>1106</v>
      </c>
    </row>
    <row r="23255" ht="15.75" customHeight="1">
      <c r="E23255" s="1" t="s">
        <v>1106</v>
      </c>
    </row>
    <row r="23256" ht="15.75" customHeight="1">
      <c r="E23256" s="1" t="s">
        <v>1106</v>
      </c>
    </row>
    <row r="23257" ht="15.75" customHeight="1">
      <c r="E23257" s="1" t="s">
        <v>1106</v>
      </c>
    </row>
    <row r="23258" ht="15.75" customHeight="1">
      <c r="E23258" s="1" t="s">
        <v>1106</v>
      </c>
    </row>
    <row r="23259" ht="15.75" customHeight="1">
      <c r="E23259" s="1" t="s">
        <v>1106</v>
      </c>
    </row>
    <row r="23260" ht="15.75" customHeight="1">
      <c r="E23260" s="1" t="s">
        <v>1106</v>
      </c>
    </row>
    <row r="23261" ht="15.75" customHeight="1">
      <c r="E23261" s="1" t="s">
        <v>1106</v>
      </c>
    </row>
    <row r="23262" ht="15.75" customHeight="1">
      <c r="E23262" s="1" t="s">
        <v>1106</v>
      </c>
    </row>
    <row r="23263" ht="15.75" customHeight="1">
      <c r="E23263" s="1" t="s">
        <v>1106</v>
      </c>
    </row>
    <row r="23264" ht="15.75" customHeight="1">
      <c r="E23264" s="1" t="s">
        <v>1106</v>
      </c>
    </row>
    <row r="23265" ht="15.75" customHeight="1">
      <c r="E23265" s="1" t="s">
        <v>1106</v>
      </c>
    </row>
    <row r="23266" ht="15.75" customHeight="1">
      <c r="E23266" s="1" t="s">
        <v>1106</v>
      </c>
    </row>
    <row r="23267" ht="15.75" customHeight="1">
      <c r="E23267" s="1" t="s">
        <v>1106</v>
      </c>
    </row>
    <row r="23268" ht="15.75" customHeight="1">
      <c r="E23268" s="1" t="s">
        <v>1106</v>
      </c>
    </row>
    <row r="23269" ht="15.75" customHeight="1">
      <c r="E23269" s="1" t="s">
        <v>1106</v>
      </c>
    </row>
    <row r="23270" ht="15.75" customHeight="1">
      <c r="E23270" s="1" t="s">
        <v>1106</v>
      </c>
    </row>
    <row r="23271" ht="15.75" customHeight="1">
      <c r="E23271" s="1" t="s">
        <v>1106</v>
      </c>
    </row>
    <row r="23272" ht="15.75" customHeight="1">
      <c r="E23272" s="1" t="s">
        <v>1106</v>
      </c>
    </row>
    <row r="23273" ht="15.75" customHeight="1">
      <c r="E23273" s="1" t="s">
        <v>1106</v>
      </c>
    </row>
    <row r="23274" ht="15.75" customHeight="1">
      <c r="E23274" s="1" t="s">
        <v>1106</v>
      </c>
    </row>
    <row r="23275" ht="15.75" customHeight="1">
      <c r="E23275" s="1" t="s">
        <v>1106</v>
      </c>
    </row>
    <row r="23276" ht="15.75" customHeight="1">
      <c r="E23276" s="1" t="s">
        <v>1106</v>
      </c>
    </row>
    <row r="23277" ht="15.75" customHeight="1">
      <c r="E23277" s="1" t="s">
        <v>1106</v>
      </c>
    </row>
    <row r="23278" ht="15.75" customHeight="1">
      <c r="E23278" s="1" t="s">
        <v>1106</v>
      </c>
    </row>
    <row r="23279" ht="15.75" customHeight="1">
      <c r="E23279" s="1" t="s">
        <v>1106</v>
      </c>
    </row>
    <row r="23280" ht="15.75" customHeight="1">
      <c r="E23280" s="1" t="s">
        <v>1106</v>
      </c>
    </row>
    <row r="23281" ht="15.75" customHeight="1">
      <c r="E23281" s="1" t="s">
        <v>1106</v>
      </c>
    </row>
    <row r="23282" ht="15.75" customHeight="1">
      <c r="E23282" s="1" t="s">
        <v>1106</v>
      </c>
    </row>
    <row r="23283" ht="15.75" customHeight="1">
      <c r="E23283" s="1" t="s">
        <v>1106</v>
      </c>
    </row>
    <row r="23284" ht="15.75" customHeight="1">
      <c r="E23284" s="1" t="s">
        <v>1106</v>
      </c>
    </row>
    <row r="23285" ht="15.75" customHeight="1">
      <c r="E23285" s="1" t="s">
        <v>1106</v>
      </c>
    </row>
    <row r="23286" ht="15.75" customHeight="1">
      <c r="E23286" s="1" t="s">
        <v>1106</v>
      </c>
    </row>
    <row r="23287" ht="15.75" customHeight="1">
      <c r="E23287" s="1" t="s">
        <v>1106</v>
      </c>
    </row>
    <row r="23288" ht="15.75" customHeight="1">
      <c r="E23288" s="1" t="s">
        <v>1106</v>
      </c>
    </row>
    <row r="23289" ht="15.75" customHeight="1">
      <c r="E23289" s="1" t="s">
        <v>1106</v>
      </c>
    </row>
    <row r="23290" ht="15.75" customHeight="1">
      <c r="E23290" s="1" t="s">
        <v>1106</v>
      </c>
    </row>
    <row r="23291" ht="15.75" customHeight="1">
      <c r="E23291" s="1" t="s">
        <v>1106</v>
      </c>
    </row>
    <row r="23292" ht="15.75" customHeight="1">
      <c r="E23292" s="1" t="s">
        <v>1106</v>
      </c>
    </row>
    <row r="23293" ht="15.75" customHeight="1">
      <c r="E23293" s="1" t="s">
        <v>1106</v>
      </c>
    </row>
    <row r="23294" ht="15.75" customHeight="1">
      <c r="E23294" s="1" t="s">
        <v>1106</v>
      </c>
    </row>
    <row r="23295" ht="15.75" customHeight="1">
      <c r="E23295" s="1" t="s">
        <v>1106</v>
      </c>
    </row>
    <row r="23296" ht="15.75" customHeight="1">
      <c r="E23296" s="1" t="s">
        <v>1106</v>
      </c>
    </row>
    <row r="23297" ht="15.75" customHeight="1">
      <c r="E23297" s="1" t="s">
        <v>1106</v>
      </c>
    </row>
    <row r="23298" ht="15.75" customHeight="1">
      <c r="E23298" s="1" t="s">
        <v>1106</v>
      </c>
    </row>
    <row r="23299" ht="15.75" customHeight="1">
      <c r="E23299" s="1" t="s">
        <v>1106</v>
      </c>
    </row>
    <row r="23300" ht="15.75" customHeight="1">
      <c r="E23300" s="1" t="s">
        <v>1106</v>
      </c>
    </row>
    <row r="23301" ht="15.75" customHeight="1">
      <c r="E23301" s="1" t="s">
        <v>1106</v>
      </c>
    </row>
    <row r="23302" ht="15.75" customHeight="1">
      <c r="E23302" s="1" t="s">
        <v>1106</v>
      </c>
    </row>
    <row r="23303" ht="15.75" customHeight="1">
      <c r="E23303" s="1" t="s">
        <v>1106</v>
      </c>
    </row>
    <row r="23304" ht="15.75" customHeight="1">
      <c r="E23304" s="1" t="s">
        <v>1106</v>
      </c>
    </row>
    <row r="23305" ht="15.75" customHeight="1">
      <c r="E23305" s="1" t="s">
        <v>1106</v>
      </c>
    </row>
    <row r="23306" ht="15.75" customHeight="1">
      <c r="E23306" s="1" t="s">
        <v>1106</v>
      </c>
    </row>
    <row r="23307" ht="15.75" customHeight="1">
      <c r="E23307" s="1" t="s">
        <v>1106</v>
      </c>
    </row>
    <row r="23308" ht="15.75" customHeight="1">
      <c r="E23308" s="1" t="s">
        <v>1106</v>
      </c>
    </row>
    <row r="23309" ht="15.75" customHeight="1">
      <c r="E23309" s="1" t="s">
        <v>1106</v>
      </c>
    </row>
    <row r="23310" ht="15.75" customHeight="1">
      <c r="E23310" s="1" t="s">
        <v>1106</v>
      </c>
    </row>
    <row r="23311" ht="15.75" customHeight="1">
      <c r="E23311" s="1" t="s">
        <v>1106</v>
      </c>
    </row>
    <row r="23312" ht="15.75" customHeight="1">
      <c r="E23312" s="1" t="s">
        <v>1106</v>
      </c>
    </row>
    <row r="23313" ht="15.75" customHeight="1">
      <c r="E23313" s="1" t="s">
        <v>1106</v>
      </c>
    </row>
    <row r="23314" ht="15.75" customHeight="1">
      <c r="E23314" s="1" t="s">
        <v>1106</v>
      </c>
    </row>
    <row r="23315" ht="15.75" customHeight="1">
      <c r="E23315" s="1" t="s">
        <v>1106</v>
      </c>
    </row>
    <row r="23316" ht="15.75" customHeight="1">
      <c r="E23316" s="1" t="s">
        <v>1106</v>
      </c>
    </row>
    <row r="23317" ht="15.75" customHeight="1">
      <c r="E23317" s="1" t="s">
        <v>1106</v>
      </c>
    </row>
    <row r="23318" ht="15.75" customHeight="1">
      <c r="E23318" s="1" t="s">
        <v>1106</v>
      </c>
    </row>
    <row r="23319" ht="15.75" customHeight="1">
      <c r="E23319" s="1" t="s">
        <v>1106</v>
      </c>
    </row>
    <row r="23320" ht="15.75" customHeight="1">
      <c r="E23320" s="1" t="s">
        <v>1106</v>
      </c>
    </row>
    <row r="23321" ht="15.75" customHeight="1">
      <c r="E23321" s="1" t="s">
        <v>1106</v>
      </c>
    </row>
    <row r="23322" ht="15.75" customHeight="1">
      <c r="E23322" s="1" t="s">
        <v>1106</v>
      </c>
    </row>
    <row r="23323" ht="15.75" customHeight="1">
      <c r="E23323" s="1" t="s">
        <v>1106</v>
      </c>
    </row>
    <row r="23324" ht="15.75" customHeight="1">
      <c r="E23324" s="1" t="s">
        <v>1106</v>
      </c>
    </row>
    <row r="23325" ht="15.75" customHeight="1">
      <c r="E23325" s="1" t="s">
        <v>1106</v>
      </c>
    </row>
    <row r="23326" ht="15.75" customHeight="1">
      <c r="E23326" s="1" t="s">
        <v>1106</v>
      </c>
    </row>
    <row r="23327" ht="15.75" customHeight="1">
      <c r="E23327" s="1" t="s">
        <v>1106</v>
      </c>
    </row>
    <row r="23328" ht="15.75" customHeight="1">
      <c r="E23328" s="1" t="s">
        <v>1106</v>
      </c>
    </row>
    <row r="23329" ht="15.75" customHeight="1">
      <c r="E23329" s="1" t="s">
        <v>1106</v>
      </c>
    </row>
    <row r="23330" ht="15.75" customHeight="1">
      <c r="E23330" s="1" t="s">
        <v>1106</v>
      </c>
    </row>
    <row r="23331" ht="15.75" customHeight="1">
      <c r="E23331" s="1" t="s">
        <v>1106</v>
      </c>
    </row>
    <row r="23332" ht="15.75" customHeight="1">
      <c r="E23332" s="1" t="s">
        <v>1106</v>
      </c>
    </row>
    <row r="23333" ht="15.75" customHeight="1">
      <c r="E23333" s="1" t="s">
        <v>1106</v>
      </c>
    </row>
    <row r="23334" ht="15.75" customHeight="1">
      <c r="E23334" s="1" t="s">
        <v>1106</v>
      </c>
    </row>
    <row r="23335" ht="15.75" customHeight="1">
      <c r="E23335" s="1" t="s">
        <v>1106</v>
      </c>
    </row>
    <row r="23336" ht="15.75" customHeight="1">
      <c r="E23336" s="1" t="s">
        <v>1106</v>
      </c>
    </row>
    <row r="23337" ht="15.75" customHeight="1">
      <c r="E23337" s="1" t="s">
        <v>1106</v>
      </c>
    </row>
    <row r="23338" ht="15.75" customHeight="1">
      <c r="E23338" s="1" t="s">
        <v>1106</v>
      </c>
    </row>
    <row r="23339" ht="15.75" customHeight="1">
      <c r="E23339" s="1" t="s">
        <v>1106</v>
      </c>
    </row>
    <row r="23340" ht="15.75" customHeight="1">
      <c r="E23340" s="1" t="s">
        <v>1106</v>
      </c>
    </row>
    <row r="23341" ht="15.75" customHeight="1">
      <c r="E23341" s="1" t="s">
        <v>1106</v>
      </c>
    </row>
    <row r="23342" ht="15.75" customHeight="1">
      <c r="E23342" s="1" t="s">
        <v>1106</v>
      </c>
    </row>
    <row r="23343" ht="15.75" customHeight="1">
      <c r="E23343" s="1" t="s">
        <v>1106</v>
      </c>
    </row>
    <row r="23344" ht="15.75" customHeight="1">
      <c r="E23344" s="1" t="s">
        <v>1106</v>
      </c>
    </row>
    <row r="23345" ht="15.75" customHeight="1">
      <c r="E23345" s="1" t="s">
        <v>1106</v>
      </c>
    </row>
    <row r="23346" ht="15.75" customHeight="1">
      <c r="E23346" s="1" t="s">
        <v>1106</v>
      </c>
    </row>
    <row r="23347" ht="15.75" customHeight="1">
      <c r="E23347" s="1" t="s">
        <v>1106</v>
      </c>
    </row>
    <row r="23348" ht="15.75" customHeight="1">
      <c r="E23348" s="1" t="s">
        <v>1106</v>
      </c>
    </row>
    <row r="23349" ht="15.75" customHeight="1">
      <c r="E23349" s="1" t="s">
        <v>1106</v>
      </c>
    </row>
    <row r="23350" ht="15.75" customHeight="1">
      <c r="E23350" s="1" t="s">
        <v>1106</v>
      </c>
    </row>
    <row r="23351" ht="15.75" customHeight="1">
      <c r="E23351" s="1" t="s">
        <v>1106</v>
      </c>
    </row>
    <row r="23352" ht="15.75" customHeight="1">
      <c r="E23352" s="1" t="s">
        <v>1106</v>
      </c>
    </row>
    <row r="23353" ht="15.75" customHeight="1">
      <c r="E23353" s="1" t="s">
        <v>1106</v>
      </c>
    </row>
    <row r="23354" ht="15.75" customHeight="1">
      <c r="E23354" s="1" t="s">
        <v>1106</v>
      </c>
    </row>
    <row r="23355" ht="15.75" customHeight="1">
      <c r="E23355" s="1" t="s">
        <v>1106</v>
      </c>
    </row>
    <row r="23356" ht="15.75" customHeight="1">
      <c r="E23356" s="1" t="s">
        <v>1106</v>
      </c>
    </row>
    <row r="23357" ht="15.75" customHeight="1">
      <c r="E23357" s="1" t="s">
        <v>1106</v>
      </c>
    </row>
    <row r="23358" ht="15.75" customHeight="1">
      <c r="E23358" s="1" t="s">
        <v>1106</v>
      </c>
    </row>
    <row r="23359" ht="15.75" customHeight="1">
      <c r="E23359" s="1" t="s">
        <v>1106</v>
      </c>
    </row>
    <row r="23360" ht="15.75" customHeight="1">
      <c r="E23360" s="1" t="s">
        <v>1106</v>
      </c>
    </row>
    <row r="23361" ht="15.75" customHeight="1">
      <c r="E23361" s="1" t="s">
        <v>1106</v>
      </c>
    </row>
    <row r="23362" ht="15.75" customHeight="1">
      <c r="E23362" s="1" t="s">
        <v>1106</v>
      </c>
    </row>
    <row r="23363" ht="15.75" customHeight="1">
      <c r="E23363" s="1" t="s">
        <v>1106</v>
      </c>
    </row>
    <row r="23364" ht="15.75" customHeight="1">
      <c r="E23364" s="1" t="s">
        <v>1106</v>
      </c>
    </row>
    <row r="23365" ht="15.75" customHeight="1">
      <c r="E23365" s="1" t="s">
        <v>1106</v>
      </c>
    </row>
    <row r="23366" ht="15.75" customHeight="1">
      <c r="E23366" s="1" t="s">
        <v>1106</v>
      </c>
    </row>
    <row r="23367" ht="15.75" customHeight="1">
      <c r="E23367" s="1" t="s">
        <v>1106</v>
      </c>
    </row>
    <row r="23368" ht="15.75" customHeight="1">
      <c r="E23368" s="1" t="s">
        <v>1106</v>
      </c>
    </row>
    <row r="23369" ht="15.75" customHeight="1">
      <c r="E23369" s="1" t="s">
        <v>1106</v>
      </c>
    </row>
    <row r="23370" ht="15.75" customHeight="1">
      <c r="E23370" s="1" t="s">
        <v>1106</v>
      </c>
    </row>
    <row r="23371" ht="15.75" customHeight="1">
      <c r="E23371" s="1" t="s">
        <v>1106</v>
      </c>
    </row>
    <row r="23372" ht="15.75" customHeight="1">
      <c r="E23372" s="1" t="s">
        <v>1106</v>
      </c>
    </row>
    <row r="23373" ht="15.75" customHeight="1">
      <c r="E23373" s="1" t="s">
        <v>1106</v>
      </c>
    </row>
    <row r="23374" ht="15.75" customHeight="1">
      <c r="E23374" s="1" t="s">
        <v>1106</v>
      </c>
    </row>
    <row r="23375" ht="15.75" customHeight="1">
      <c r="E23375" s="1" t="s">
        <v>1106</v>
      </c>
    </row>
    <row r="23376" ht="15.75" customHeight="1">
      <c r="E23376" s="1" t="s">
        <v>1106</v>
      </c>
    </row>
    <row r="23377" ht="15.75" customHeight="1">
      <c r="E23377" s="1" t="s">
        <v>1106</v>
      </c>
    </row>
    <row r="23378" ht="15.75" customHeight="1">
      <c r="E23378" s="1" t="s">
        <v>1106</v>
      </c>
    </row>
    <row r="23379" ht="15.75" customHeight="1">
      <c r="E23379" s="1" t="s">
        <v>1106</v>
      </c>
    </row>
    <row r="23380" ht="15.75" customHeight="1">
      <c r="E23380" s="1" t="s">
        <v>1106</v>
      </c>
    </row>
    <row r="23381" ht="15.75" customHeight="1">
      <c r="E23381" s="1" t="s">
        <v>1106</v>
      </c>
    </row>
    <row r="23382" ht="15.75" customHeight="1">
      <c r="E23382" s="1" t="s">
        <v>1106</v>
      </c>
    </row>
    <row r="23383" ht="15.75" customHeight="1">
      <c r="E23383" s="1" t="s">
        <v>1106</v>
      </c>
    </row>
    <row r="23384" ht="15.75" customHeight="1">
      <c r="E23384" s="1" t="s">
        <v>1106</v>
      </c>
    </row>
    <row r="23385" ht="15.75" customHeight="1">
      <c r="E23385" s="1" t="s">
        <v>1106</v>
      </c>
    </row>
    <row r="23386" ht="15.75" customHeight="1">
      <c r="E23386" s="1" t="s">
        <v>1106</v>
      </c>
    </row>
    <row r="23387" ht="15.75" customHeight="1">
      <c r="E23387" s="1" t="s">
        <v>1106</v>
      </c>
    </row>
    <row r="23388" ht="15.75" customHeight="1">
      <c r="E23388" s="1" t="s">
        <v>1106</v>
      </c>
    </row>
    <row r="23389" ht="15.75" customHeight="1">
      <c r="E23389" s="1" t="s">
        <v>1106</v>
      </c>
    </row>
    <row r="23390" ht="15.75" customHeight="1">
      <c r="E23390" s="1" t="s">
        <v>1106</v>
      </c>
    </row>
    <row r="23391" ht="15.75" customHeight="1">
      <c r="E23391" s="1" t="s">
        <v>1106</v>
      </c>
    </row>
    <row r="23392" ht="15.75" customHeight="1">
      <c r="E23392" s="1" t="s">
        <v>1106</v>
      </c>
    </row>
    <row r="23393" ht="15.75" customHeight="1">
      <c r="E23393" s="1" t="s">
        <v>1106</v>
      </c>
    </row>
    <row r="23394" ht="15.75" customHeight="1">
      <c r="E23394" s="1" t="s">
        <v>1106</v>
      </c>
    </row>
    <row r="23395" ht="15.75" customHeight="1">
      <c r="E23395" s="1" t="s">
        <v>1106</v>
      </c>
    </row>
    <row r="23396" ht="15.75" customHeight="1">
      <c r="E23396" s="1" t="s">
        <v>1106</v>
      </c>
    </row>
    <row r="23397" ht="15.75" customHeight="1">
      <c r="E23397" s="1" t="s">
        <v>1106</v>
      </c>
    </row>
    <row r="23398" ht="15.75" customHeight="1">
      <c r="E23398" s="1" t="s">
        <v>1106</v>
      </c>
    </row>
    <row r="23399" ht="15.75" customHeight="1">
      <c r="E23399" s="1" t="s">
        <v>1106</v>
      </c>
    </row>
    <row r="23400" ht="15.75" customHeight="1">
      <c r="E23400" s="1" t="s">
        <v>1106</v>
      </c>
    </row>
    <row r="23401" ht="15.75" customHeight="1">
      <c r="E23401" s="1" t="s">
        <v>1106</v>
      </c>
    </row>
    <row r="23402" ht="15.75" customHeight="1">
      <c r="E23402" s="1" t="s">
        <v>1106</v>
      </c>
    </row>
    <row r="23403" ht="15.75" customHeight="1">
      <c r="E23403" s="1" t="s">
        <v>1106</v>
      </c>
    </row>
    <row r="23404" ht="15.75" customHeight="1">
      <c r="E23404" s="1" t="s">
        <v>1106</v>
      </c>
    </row>
    <row r="23405" ht="15.75" customHeight="1">
      <c r="E23405" s="1" t="s">
        <v>1106</v>
      </c>
    </row>
    <row r="23406" ht="15.75" customHeight="1">
      <c r="E23406" s="1" t="s">
        <v>1106</v>
      </c>
    </row>
    <row r="23407" ht="15.75" customHeight="1">
      <c r="E23407" s="1" t="s">
        <v>1106</v>
      </c>
    </row>
    <row r="23408" ht="15.75" customHeight="1">
      <c r="E23408" s="1" t="s">
        <v>1106</v>
      </c>
    </row>
    <row r="23409" ht="15.75" customHeight="1">
      <c r="E23409" s="1" t="s">
        <v>1106</v>
      </c>
    </row>
    <row r="23410" ht="15.75" customHeight="1">
      <c r="E23410" s="1" t="s">
        <v>1106</v>
      </c>
    </row>
    <row r="23411" ht="15.75" customHeight="1">
      <c r="E23411" s="1" t="s">
        <v>1106</v>
      </c>
    </row>
    <row r="23412" ht="15.75" customHeight="1">
      <c r="E23412" s="1" t="s">
        <v>1106</v>
      </c>
    </row>
    <row r="23413" ht="15.75" customHeight="1">
      <c r="E23413" s="1" t="s">
        <v>1106</v>
      </c>
    </row>
    <row r="23414" ht="15.75" customHeight="1">
      <c r="E23414" s="1" t="s">
        <v>1106</v>
      </c>
    </row>
    <row r="23415" ht="15.75" customHeight="1">
      <c r="E23415" s="1" t="s">
        <v>1106</v>
      </c>
    </row>
    <row r="23416" ht="15.75" customHeight="1">
      <c r="E23416" s="1" t="s">
        <v>1106</v>
      </c>
    </row>
    <row r="23417" ht="15.75" customHeight="1">
      <c r="E23417" s="1" t="s">
        <v>1106</v>
      </c>
    </row>
    <row r="23418" ht="15.75" customHeight="1">
      <c r="E23418" s="1" t="s">
        <v>1106</v>
      </c>
    </row>
    <row r="23419" ht="15.75" customHeight="1">
      <c r="E23419" s="1" t="s">
        <v>1106</v>
      </c>
    </row>
    <row r="23420" ht="15.75" customHeight="1">
      <c r="E23420" s="1" t="s">
        <v>1106</v>
      </c>
    </row>
    <row r="23421" ht="15.75" customHeight="1">
      <c r="E23421" s="1" t="s">
        <v>1106</v>
      </c>
    </row>
    <row r="23422" ht="15.75" customHeight="1">
      <c r="E23422" s="1" t="s">
        <v>1106</v>
      </c>
    </row>
    <row r="23423" ht="15.75" customHeight="1">
      <c r="E23423" s="1" t="s">
        <v>1106</v>
      </c>
    </row>
    <row r="23424" ht="15.75" customHeight="1">
      <c r="E23424" s="1" t="s">
        <v>1106</v>
      </c>
    </row>
    <row r="23425" ht="15.75" customHeight="1">
      <c r="E23425" s="1" t="s">
        <v>1106</v>
      </c>
    </row>
    <row r="23426" ht="15.75" customHeight="1">
      <c r="E23426" s="1" t="s">
        <v>1106</v>
      </c>
    </row>
    <row r="23427" ht="15.75" customHeight="1">
      <c r="E23427" s="1" t="s">
        <v>1106</v>
      </c>
    </row>
    <row r="23428" ht="15.75" customHeight="1">
      <c r="E23428" s="1" t="s">
        <v>1106</v>
      </c>
    </row>
    <row r="23429" ht="15.75" customHeight="1">
      <c r="E23429" s="1" t="s">
        <v>1106</v>
      </c>
    </row>
    <row r="23430" ht="15.75" customHeight="1">
      <c r="E23430" s="1" t="s">
        <v>1106</v>
      </c>
    </row>
    <row r="23431" ht="15.75" customHeight="1">
      <c r="E23431" s="1" t="s">
        <v>1106</v>
      </c>
    </row>
    <row r="23432" ht="15.75" customHeight="1">
      <c r="E23432" s="1" t="s">
        <v>1106</v>
      </c>
    </row>
    <row r="23433" ht="15.75" customHeight="1">
      <c r="E23433" s="1" t="s">
        <v>1106</v>
      </c>
    </row>
    <row r="23434" ht="15.75" customHeight="1">
      <c r="E23434" s="1" t="s">
        <v>1106</v>
      </c>
    </row>
    <row r="23435" ht="15.75" customHeight="1">
      <c r="E23435" s="1" t="s">
        <v>1106</v>
      </c>
    </row>
    <row r="23436" ht="15.75" customHeight="1">
      <c r="E23436" s="1" t="s">
        <v>1106</v>
      </c>
    </row>
    <row r="23437" ht="15.75" customHeight="1">
      <c r="E23437" s="1" t="s">
        <v>1106</v>
      </c>
    </row>
    <row r="23438" ht="15.75" customHeight="1">
      <c r="E23438" s="1" t="s">
        <v>1106</v>
      </c>
    </row>
    <row r="23439" ht="15.75" customHeight="1">
      <c r="E23439" s="1" t="s">
        <v>1106</v>
      </c>
    </row>
    <row r="23440" ht="15.75" customHeight="1">
      <c r="E23440" s="1" t="s">
        <v>1106</v>
      </c>
    </row>
    <row r="23441" ht="15.75" customHeight="1">
      <c r="E23441" s="1" t="s">
        <v>1106</v>
      </c>
    </row>
    <row r="23442" ht="15.75" customHeight="1">
      <c r="E23442" s="1" t="s">
        <v>1106</v>
      </c>
    </row>
    <row r="23443" ht="15.75" customHeight="1">
      <c r="E23443" s="1" t="s">
        <v>1106</v>
      </c>
    </row>
    <row r="23444" ht="15.75" customHeight="1">
      <c r="E23444" s="1" t="s">
        <v>1106</v>
      </c>
    </row>
    <row r="23445" ht="15.75" customHeight="1">
      <c r="E23445" s="1" t="s">
        <v>1106</v>
      </c>
    </row>
    <row r="23446" ht="15.75" customHeight="1">
      <c r="E23446" s="1" t="s">
        <v>1106</v>
      </c>
    </row>
    <row r="23447" ht="15.75" customHeight="1">
      <c r="E23447" s="1" t="s">
        <v>1106</v>
      </c>
    </row>
    <row r="23448" ht="15.75" customHeight="1">
      <c r="E23448" s="1" t="s">
        <v>1106</v>
      </c>
    </row>
    <row r="23449" ht="15.75" customHeight="1">
      <c r="E23449" s="1" t="s">
        <v>1106</v>
      </c>
    </row>
    <row r="23450" ht="15.75" customHeight="1">
      <c r="E23450" s="1" t="s">
        <v>1106</v>
      </c>
    </row>
    <row r="23451" ht="15.75" customHeight="1">
      <c r="E23451" s="1" t="s">
        <v>1106</v>
      </c>
    </row>
    <row r="23452" ht="15.75" customHeight="1">
      <c r="E23452" s="1" t="s">
        <v>1106</v>
      </c>
    </row>
    <row r="23453" ht="15.75" customHeight="1">
      <c r="E23453" s="1" t="s">
        <v>1106</v>
      </c>
    </row>
    <row r="23454" ht="15.75" customHeight="1">
      <c r="E23454" s="1" t="s">
        <v>1106</v>
      </c>
    </row>
    <row r="23455" ht="15.75" customHeight="1">
      <c r="E23455" s="1" t="s">
        <v>1106</v>
      </c>
    </row>
    <row r="23456" ht="15.75" customHeight="1">
      <c r="E23456" s="1" t="s">
        <v>1106</v>
      </c>
    </row>
    <row r="23457" ht="15.75" customHeight="1">
      <c r="E23457" s="1" t="s">
        <v>1106</v>
      </c>
    </row>
    <row r="23458" ht="15.75" customHeight="1">
      <c r="E23458" s="1" t="s">
        <v>1106</v>
      </c>
    </row>
    <row r="23459" ht="15.75" customHeight="1">
      <c r="E23459" s="1" t="s">
        <v>1106</v>
      </c>
    </row>
    <row r="23460" ht="15.75" customHeight="1">
      <c r="E23460" s="1" t="s">
        <v>1106</v>
      </c>
    </row>
    <row r="23461" ht="15.75" customHeight="1">
      <c r="E23461" s="1" t="s">
        <v>1106</v>
      </c>
    </row>
    <row r="23462" ht="15.75" customHeight="1">
      <c r="E23462" s="1" t="s">
        <v>1106</v>
      </c>
    </row>
    <row r="23463" ht="15.75" customHeight="1">
      <c r="E23463" s="1" t="s">
        <v>1106</v>
      </c>
    </row>
    <row r="23464" ht="15.75" customHeight="1">
      <c r="E23464" s="1" t="s">
        <v>1106</v>
      </c>
    </row>
    <row r="23465" ht="15.75" customHeight="1">
      <c r="E23465" s="1" t="s">
        <v>1106</v>
      </c>
    </row>
    <row r="23466" ht="15.75" customHeight="1">
      <c r="E23466" s="1" t="s">
        <v>1106</v>
      </c>
    </row>
    <row r="23467" ht="15.75" customHeight="1">
      <c r="E23467" s="1" t="s">
        <v>1106</v>
      </c>
    </row>
    <row r="23468" ht="15.75" customHeight="1">
      <c r="E23468" s="1" t="s">
        <v>1106</v>
      </c>
    </row>
    <row r="23469" ht="15.75" customHeight="1">
      <c r="E23469" s="1" t="s">
        <v>1106</v>
      </c>
    </row>
    <row r="23470" ht="15.75" customHeight="1">
      <c r="E23470" s="1" t="s">
        <v>1106</v>
      </c>
    </row>
    <row r="23471" ht="15.75" customHeight="1">
      <c r="E23471" s="1" t="s">
        <v>1106</v>
      </c>
    </row>
    <row r="23472" ht="15.75" customHeight="1">
      <c r="E23472" s="1" t="s">
        <v>1106</v>
      </c>
    </row>
    <row r="23473" ht="15.75" customHeight="1">
      <c r="E23473" s="1" t="s">
        <v>1106</v>
      </c>
    </row>
    <row r="23474" ht="15.75" customHeight="1">
      <c r="E23474" s="1" t="s">
        <v>1106</v>
      </c>
    </row>
    <row r="23475" ht="15.75" customHeight="1">
      <c r="E23475" s="1" t="s">
        <v>1106</v>
      </c>
    </row>
    <row r="23476" ht="15.75" customHeight="1">
      <c r="E23476" s="1" t="s">
        <v>1106</v>
      </c>
    </row>
    <row r="23477" ht="15.75" customHeight="1">
      <c r="E23477" s="1" t="s">
        <v>1106</v>
      </c>
    </row>
    <row r="23478" ht="15.75" customHeight="1">
      <c r="E23478" s="1" t="s">
        <v>1106</v>
      </c>
    </row>
    <row r="23479" ht="15.75" customHeight="1">
      <c r="E23479" s="1" t="s">
        <v>1106</v>
      </c>
    </row>
    <row r="23480" ht="15.75" customHeight="1">
      <c r="E23480" s="1" t="s">
        <v>1106</v>
      </c>
    </row>
    <row r="23481" ht="15.75" customHeight="1">
      <c r="E23481" s="1" t="s">
        <v>1106</v>
      </c>
    </row>
    <row r="23482" ht="15.75" customHeight="1">
      <c r="E23482" s="1" t="s">
        <v>1106</v>
      </c>
    </row>
    <row r="23483" ht="15.75" customHeight="1">
      <c r="E23483" s="1" t="s">
        <v>1106</v>
      </c>
    </row>
    <row r="23484" ht="15.75" customHeight="1">
      <c r="E23484" s="1" t="s">
        <v>1106</v>
      </c>
    </row>
    <row r="23485" ht="15.75" customHeight="1">
      <c r="E23485" s="1" t="s">
        <v>1106</v>
      </c>
    </row>
    <row r="23486" ht="15.75" customHeight="1">
      <c r="E23486" s="1" t="s">
        <v>1106</v>
      </c>
    </row>
    <row r="23487" ht="15.75" customHeight="1">
      <c r="E23487" s="1" t="s">
        <v>1106</v>
      </c>
    </row>
    <row r="23488" ht="15.75" customHeight="1">
      <c r="E23488" s="1" t="s">
        <v>1106</v>
      </c>
    </row>
    <row r="23489" ht="15.75" customHeight="1">
      <c r="E23489" s="1" t="s">
        <v>1106</v>
      </c>
    </row>
    <row r="23490" ht="15.75" customHeight="1">
      <c r="E23490" s="1" t="s">
        <v>1106</v>
      </c>
    </row>
    <row r="23491" ht="15.75" customHeight="1">
      <c r="E23491" s="1" t="s">
        <v>1106</v>
      </c>
    </row>
    <row r="23492" ht="15.75" customHeight="1">
      <c r="E23492" s="1" t="s">
        <v>1106</v>
      </c>
    </row>
    <row r="23493" ht="15.75" customHeight="1">
      <c r="E23493" s="1" t="s">
        <v>1106</v>
      </c>
    </row>
    <row r="23494" ht="15.75" customHeight="1">
      <c r="E23494" s="1" t="s">
        <v>1106</v>
      </c>
    </row>
    <row r="23495" ht="15.75" customHeight="1">
      <c r="E23495" s="1" t="s">
        <v>1106</v>
      </c>
    </row>
    <row r="23496" ht="15.75" customHeight="1">
      <c r="E23496" s="1" t="s">
        <v>1106</v>
      </c>
    </row>
    <row r="23497" ht="15.75" customHeight="1">
      <c r="E23497" s="1" t="s">
        <v>1106</v>
      </c>
    </row>
    <row r="23498" ht="15.75" customHeight="1">
      <c r="E23498" s="1" t="s">
        <v>1106</v>
      </c>
    </row>
    <row r="23499" ht="15.75" customHeight="1">
      <c r="E23499" s="1" t="s">
        <v>1106</v>
      </c>
    </row>
    <row r="23500" ht="15.75" customHeight="1">
      <c r="E23500" s="1" t="s">
        <v>1106</v>
      </c>
    </row>
    <row r="23501" ht="15.75" customHeight="1">
      <c r="E23501" s="1" t="s">
        <v>1106</v>
      </c>
    </row>
    <row r="23502" ht="15.75" customHeight="1">
      <c r="E23502" s="1" t="s">
        <v>1106</v>
      </c>
    </row>
    <row r="23503" ht="15.75" customHeight="1">
      <c r="E23503" s="1" t="s">
        <v>1106</v>
      </c>
    </row>
    <row r="23504" ht="15.75" customHeight="1">
      <c r="E23504" s="1" t="s">
        <v>1106</v>
      </c>
    </row>
    <row r="23505" ht="15.75" customHeight="1">
      <c r="E23505" s="1" t="s">
        <v>1106</v>
      </c>
    </row>
    <row r="23506" ht="15.75" customHeight="1">
      <c r="E23506" s="1" t="s">
        <v>1106</v>
      </c>
    </row>
    <row r="23507" ht="15.75" customHeight="1">
      <c r="E23507" s="1" t="s">
        <v>1106</v>
      </c>
    </row>
    <row r="23508" ht="15.75" customHeight="1">
      <c r="E23508" s="1" t="s">
        <v>1106</v>
      </c>
    </row>
    <row r="23509" ht="15.75" customHeight="1">
      <c r="E23509" s="1" t="s">
        <v>1106</v>
      </c>
    </row>
    <row r="23510" ht="15.75" customHeight="1">
      <c r="E23510" s="1" t="s">
        <v>1106</v>
      </c>
    </row>
    <row r="23511" ht="15.75" customHeight="1">
      <c r="E23511" s="1" t="s">
        <v>1106</v>
      </c>
    </row>
    <row r="23512" ht="15.75" customHeight="1">
      <c r="E23512" s="1" t="s">
        <v>1106</v>
      </c>
    </row>
    <row r="23513" ht="15.75" customHeight="1">
      <c r="E23513" s="1" t="s">
        <v>1106</v>
      </c>
    </row>
    <row r="23514" ht="15.75" customHeight="1">
      <c r="E23514" s="1" t="s">
        <v>1106</v>
      </c>
    </row>
    <row r="23515" ht="15.75" customHeight="1">
      <c r="E23515" s="1" t="s">
        <v>1106</v>
      </c>
    </row>
    <row r="23516" ht="15.75" customHeight="1">
      <c r="E23516" s="1" t="s">
        <v>1106</v>
      </c>
    </row>
    <row r="23517" ht="15.75" customHeight="1">
      <c r="E23517" s="1" t="s">
        <v>1106</v>
      </c>
    </row>
    <row r="23518" ht="15.75" customHeight="1">
      <c r="E23518" s="1" t="s">
        <v>1106</v>
      </c>
    </row>
    <row r="23519" ht="15.75" customHeight="1">
      <c r="E23519" s="1" t="s">
        <v>1106</v>
      </c>
    </row>
    <row r="23520" ht="15.75" customHeight="1">
      <c r="E23520" s="1" t="s">
        <v>1106</v>
      </c>
    </row>
    <row r="23521" ht="15.75" customHeight="1">
      <c r="E23521" s="1" t="s">
        <v>1106</v>
      </c>
    </row>
    <row r="23522" ht="15.75" customHeight="1">
      <c r="E23522" s="1" t="s">
        <v>1106</v>
      </c>
    </row>
    <row r="23523" ht="15.75" customHeight="1">
      <c r="E23523" s="1" t="s">
        <v>1106</v>
      </c>
    </row>
    <row r="23524" ht="15.75" customHeight="1">
      <c r="E23524" s="1" t="s">
        <v>1106</v>
      </c>
    </row>
    <row r="23525" ht="15.75" customHeight="1">
      <c r="E23525" s="1" t="s">
        <v>1106</v>
      </c>
    </row>
    <row r="23526" ht="15.75" customHeight="1">
      <c r="E23526" s="1" t="s">
        <v>1106</v>
      </c>
    </row>
    <row r="23527" ht="15.75" customHeight="1">
      <c r="E23527" s="1" t="s">
        <v>1106</v>
      </c>
    </row>
    <row r="23528" ht="15.75" customHeight="1">
      <c r="E23528" s="1" t="s">
        <v>1106</v>
      </c>
    </row>
    <row r="23529" ht="15.75" customHeight="1">
      <c r="E23529" s="1" t="s">
        <v>1106</v>
      </c>
    </row>
    <row r="23530" ht="15.75" customHeight="1">
      <c r="E23530" s="1" t="s">
        <v>1106</v>
      </c>
    </row>
    <row r="23531" ht="15.75" customHeight="1">
      <c r="E23531" s="1" t="s">
        <v>1106</v>
      </c>
    </row>
    <row r="23532" ht="15.75" customHeight="1">
      <c r="E23532" s="1" t="s">
        <v>1106</v>
      </c>
    </row>
    <row r="23533" ht="15.75" customHeight="1">
      <c r="E23533" s="1" t="s">
        <v>1106</v>
      </c>
    </row>
    <row r="23534" ht="15.75" customHeight="1">
      <c r="E23534" s="1" t="s">
        <v>1106</v>
      </c>
    </row>
    <row r="23535" ht="15.75" customHeight="1">
      <c r="E23535" s="1" t="s">
        <v>1106</v>
      </c>
    </row>
    <row r="23536" ht="15.75" customHeight="1">
      <c r="E23536" s="1" t="s">
        <v>1106</v>
      </c>
    </row>
    <row r="23537" ht="15.75" customHeight="1">
      <c r="E23537" s="1" t="s">
        <v>1106</v>
      </c>
    </row>
    <row r="23538" ht="15.75" customHeight="1">
      <c r="E23538" s="1" t="s">
        <v>1106</v>
      </c>
    </row>
    <row r="23539" ht="15.75" customHeight="1">
      <c r="E23539" s="1" t="s">
        <v>1106</v>
      </c>
    </row>
    <row r="23540" ht="15.75" customHeight="1">
      <c r="E23540" s="1" t="s">
        <v>1106</v>
      </c>
    </row>
    <row r="23541" ht="15.75" customHeight="1">
      <c r="E23541" s="1" t="s">
        <v>1106</v>
      </c>
    </row>
    <row r="23542" ht="15.75" customHeight="1">
      <c r="E23542" s="1" t="s">
        <v>1106</v>
      </c>
    </row>
    <row r="23543" ht="15.75" customHeight="1">
      <c r="E23543" s="1" t="s">
        <v>1106</v>
      </c>
    </row>
    <row r="23544" ht="15.75" customHeight="1">
      <c r="E23544" s="1" t="s">
        <v>1106</v>
      </c>
    </row>
    <row r="23545" ht="15.75" customHeight="1">
      <c r="E23545" s="1" t="s">
        <v>1106</v>
      </c>
    </row>
    <row r="23546" ht="15.75" customHeight="1">
      <c r="E23546" s="1" t="s">
        <v>1106</v>
      </c>
    </row>
    <row r="23547" ht="15.75" customHeight="1">
      <c r="E23547" s="1" t="s">
        <v>1106</v>
      </c>
    </row>
    <row r="23548" ht="15.75" customHeight="1">
      <c r="E23548" s="1" t="s">
        <v>1106</v>
      </c>
    </row>
    <row r="23549" ht="15.75" customHeight="1">
      <c r="E23549" s="1" t="s">
        <v>1106</v>
      </c>
    </row>
    <row r="23550" ht="15.75" customHeight="1">
      <c r="E23550" s="1" t="s">
        <v>1106</v>
      </c>
    </row>
    <row r="23551" ht="15.75" customHeight="1">
      <c r="E23551" s="1" t="s">
        <v>1106</v>
      </c>
    </row>
    <row r="23552" ht="15.75" customHeight="1">
      <c r="E23552" s="1" t="s">
        <v>1106</v>
      </c>
    </row>
    <row r="23553" ht="15.75" customHeight="1">
      <c r="E23553" s="1" t="s">
        <v>1106</v>
      </c>
    </row>
    <row r="23554" ht="15.75" customHeight="1">
      <c r="E23554" s="1" t="s">
        <v>1106</v>
      </c>
    </row>
    <row r="23555" ht="15.75" customHeight="1">
      <c r="E23555" s="1" t="s">
        <v>1106</v>
      </c>
    </row>
    <row r="23556" ht="15.75" customHeight="1">
      <c r="E23556" s="1" t="s">
        <v>1106</v>
      </c>
    </row>
    <row r="23557" ht="15.75" customHeight="1">
      <c r="E23557" s="1" t="s">
        <v>1106</v>
      </c>
    </row>
    <row r="23558" ht="15.75" customHeight="1">
      <c r="E23558" s="1" t="s">
        <v>1106</v>
      </c>
    </row>
    <row r="23559" ht="15.75" customHeight="1">
      <c r="E23559" s="1" t="s">
        <v>1106</v>
      </c>
    </row>
    <row r="23560" ht="15.75" customHeight="1">
      <c r="E23560" s="1" t="s">
        <v>1106</v>
      </c>
    </row>
    <row r="23561" ht="15.75" customHeight="1">
      <c r="E23561" s="1" t="s">
        <v>1106</v>
      </c>
    </row>
    <row r="23562" ht="15.75" customHeight="1">
      <c r="E23562" s="1" t="s">
        <v>1106</v>
      </c>
    </row>
    <row r="23563" ht="15.75" customHeight="1">
      <c r="E23563" s="1" t="s">
        <v>1106</v>
      </c>
    </row>
    <row r="23564" ht="15.75" customHeight="1">
      <c r="E23564" s="1" t="s">
        <v>1106</v>
      </c>
    </row>
    <row r="23565" ht="15.75" customHeight="1">
      <c r="E23565" s="1" t="s">
        <v>1106</v>
      </c>
    </row>
    <row r="23566" ht="15.75" customHeight="1">
      <c r="E23566" s="1" t="s">
        <v>1106</v>
      </c>
    </row>
    <row r="23567" ht="15.75" customHeight="1">
      <c r="E23567" s="1" t="s">
        <v>1106</v>
      </c>
    </row>
    <row r="23568" ht="15.75" customHeight="1">
      <c r="E23568" s="1" t="s">
        <v>1106</v>
      </c>
    </row>
    <row r="23569" ht="15.75" customHeight="1">
      <c r="E23569" s="1" t="s">
        <v>1106</v>
      </c>
    </row>
    <row r="23570" ht="15.75" customHeight="1">
      <c r="E23570" s="1" t="s">
        <v>1106</v>
      </c>
    </row>
    <row r="23571" ht="15.75" customHeight="1">
      <c r="E23571" s="1" t="s">
        <v>1106</v>
      </c>
    </row>
    <row r="23572" ht="15.75" customHeight="1">
      <c r="E23572" s="1" t="s">
        <v>1106</v>
      </c>
    </row>
    <row r="23573" ht="15.75" customHeight="1">
      <c r="E23573" s="1" t="s">
        <v>1106</v>
      </c>
    </row>
    <row r="23574" ht="15.75" customHeight="1">
      <c r="E23574" s="1" t="s">
        <v>1106</v>
      </c>
    </row>
    <row r="23575" ht="15.75" customHeight="1">
      <c r="E23575" s="1" t="s">
        <v>1106</v>
      </c>
    </row>
    <row r="23576" ht="15.75" customHeight="1">
      <c r="E23576" s="1" t="s">
        <v>1106</v>
      </c>
    </row>
    <row r="23577" ht="15.75" customHeight="1">
      <c r="E23577" s="1" t="s">
        <v>1106</v>
      </c>
    </row>
    <row r="23578" ht="15.75" customHeight="1">
      <c r="E23578" s="1" t="s">
        <v>1106</v>
      </c>
    </row>
    <row r="23579" ht="15.75" customHeight="1">
      <c r="E23579" s="1" t="s">
        <v>1106</v>
      </c>
    </row>
    <row r="23580" ht="15.75" customHeight="1">
      <c r="E23580" s="1" t="s">
        <v>1106</v>
      </c>
    </row>
    <row r="23581" ht="15.75" customHeight="1">
      <c r="E23581" s="1" t="s">
        <v>1106</v>
      </c>
    </row>
    <row r="23582" ht="15.75" customHeight="1">
      <c r="E23582" s="1" t="s">
        <v>1106</v>
      </c>
    </row>
    <row r="23583" ht="15.75" customHeight="1">
      <c r="E23583" s="1" t="s">
        <v>1106</v>
      </c>
    </row>
    <row r="23584" ht="15.75" customHeight="1">
      <c r="E23584" s="1" t="s">
        <v>1106</v>
      </c>
    </row>
    <row r="23585" ht="15.75" customHeight="1">
      <c r="E23585" s="1" t="s">
        <v>1106</v>
      </c>
    </row>
    <row r="23586" ht="15.75" customHeight="1">
      <c r="E23586" s="1" t="s">
        <v>1106</v>
      </c>
    </row>
    <row r="23587" ht="15.75" customHeight="1">
      <c r="E23587" s="1" t="s">
        <v>1106</v>
      </c>
    </row>
    <row r="23588" ht="15.75" customHeight="1">
      <c r="E23588" s="1" t="s">
        <v>1106</v>
      </c>
    </row>
    <row r="23589" ht="15.75" customHeight="1">
      <c r="E23589" s="1" t="s">
        <v>1106</v>
      </c>
    </row>
    <row r="23590" ht="15.75" customHeight="1">
      <c r="E23590" s="1" t="s">
        <v>1106</v>
      </c>
    </row>
    <row r="23591" ht="15.75" customHeight="1">
      <c r="E23591" s="1" t="s">
        <v>1106</v>
      </c>
    </row>
    <row r="23592" ht="15.75" customHeight="1">
      <c r="E23592" s="1" t="s">
        <v>1106</v>
      </c>
    </row>
    <row r="23593" ht="15.75" customHeight="1">
      <c r="E23593" s="1" t="s">
        <v>1106</v>
      </c>
    </row>
    <row r="23594" ht="15.75" customHeight="1">
      <c r="E23594" s="1" t="s">
        <v>1106</v>
      </c>
    </row>
    <row r="23595" ht="15.75" customHeight="1">
      <c r="E23595" s="1" t="s">
        <v>1106</v>
      </c>
    </row>
    <row r="23596" ht="15.75" customHeight="1">
      <c r="E23596" s="1" t="s">
        <v>1106</v>
      </c>
    </row>
    <row r="23597" ht="15.75" customHeight="1">
      <c r="E23597" s="1" t="s">
        <v>1106</v>
      </c>
    </row>
    <row r="23598" ht="15.75" customHeight="1">
      <c r="E23598" s="1" t="s">
        <v>1106</v>
      </c>
    </row>
    <row r="23599" ht="15.75" customHeight="1">
      <c r="E23599" s="1" t="s">
        <v>1106</v>
      </c>
    </row>
    <row r="23600" ht="15.75" customHeight="1">
      <c r="E23600" s="1" t="s">
        <v>1106</v>
      </c>
    </row>
    <row r="23601" ht="15.75" customHeight="1">
      <c r="E23601" s="1" t="s">
        <v>1106</v>
      </c>
    </row>
    <row r="23602" ht="15.75" customHeight="1">
      <c r="E23602" s="1" t="s">
        <v>1106</v>
      </c>
    </row>
    <row r="23603" ht="15.75" customHeight="1">
      <c r="E23603" s="1" t="s">
        <v>1106</v>
      </c>
    </row>
    <row r="23604" ht="15.75" customHeight="1">
      <c r="E23604" s="1" t="s">
        <v>1106</v>
      </c>
    </row>
    <row r="23605" ht="15.75" customHeight="1">
      <c r="E23605" s="1" t="s">
        <v>1106</v>
      </c>
    </row>
    <row r="23606" ht="15.75" customHeight="1">
      <c r="E23606" s="1" t="s">
        <v>1106</v>
      </c>
    </row>
    <row r="23607" ht="15.75" customHeight="1">
      <c r="E23607" s="1" t="s">
        <v>1106</v>
      </c>
    </row>
    <row r="23608" ht="15.75" customHeight="1">
      <c r="E23608" s="1" t="s">
        <v>1106</v>
      </c>
    </row>
    <row r="23609" ht="15.75" customHeight="1">
      <c r="E23609" s="1" t="s">
        <v>1106</v>
      </c>
    </row>
    <row r="23610" ht="15.75" customHeight="1">
      <c r="E23610" s="1" t="s">
        <v>1106</v>
      </c>
    </row>
    <row r="23611" ht="15.75" customHeight="1">
      <c r="E23611" s="1" t="s">
        <v>1106</v>
      </c>
    </row>
    <row r="23612" ht="15.75" customHeight="1">
      <c r="E23612" s="1" t="s">
        <v>1106</v>
      </c>
    </row>
    <row r="23613" ht="15.75" customHeight="1">
      <c r="E23613" s="1" t="s">
        <v>1106</v>
      </c>
    </row>
    <row r="23614" ht="15.75" customHeight="1">
      <c r="E23614" s="1" t="s">
        <v>1106</v>
      </c>
    </row>
    <row r="23615" ht="15.75" customHeight="1">
      <c r="E23615" s="1" t="s">
        <v>1106</v>
      </c>
    </row>
    <row r="23616" ht="15.75" customHeight="1">
      <c r="E23616" s="1" t="s">
        <v>1106</v>
      </c>
    </row>
    <row r="23617" ht="15.75" customHeight="1">
      <c r="E23617" s="1" t="s">
        <v>1106</v>
      </c>
    </row>
    <row r="23618" ht="15.75" customHeight="1">
      <c r="E23618" s="1" t="s">
        <v>1106</v>
      </c>
    </row>
    <row r="23619" ht="15.75" customHeight="1">
      <c r="E23619" s="1" t="s">
        <v>1106</v>
      </c>
    </row>
    <row r="23620" ht="15.75" customHeight="1">
      <c r="E23620" s="1" t="s">
        <v>1106</v>
      </c>
    </row>
    <row r="23621" ht="15.75" customHeight="1">
      <c r="E23621" s="1" t="s">
        <v>1106</v>
      </c>
    </row>
    <row r="23622" ht="15.75" customHeight="1">
      <c r="E23622" s="1" t="s">
        <v>1106</v>
      </c>
    </row>
    <row r="23623" ht="15.75" customHeight="1">
      <c r="E23623" s="1" t="s">
        <v>1106</v>
      </c>
    </row>
    <row r="23624" ht="15.75" customHeight="1">
      <c r="E23624" s="1" t="s">
        <v>1106</v>
      </c>
    </row>
    <row r="23625" ht="15.75" customHeight="1">
      <c r="E23625" s="1" t="s">
        <v>1106</v>
      </c>
    </row>
    <row r="23626" ht="15.75" customHeight="1">
      <c r="E23626" s="1" t="s">
        <v>1106</v>
      </c>
    </row>
    <row r="23627" ht="15.75" customHeight="1">
      <c r="E23627" s="1" t="s">
        <v>1106</v>
      </c>
    </row>
    <row r="23628" ht="15.75" customHeight="1">
      <c r="E23628" s="1" t="s">
        <v>1106</v>
      </c>
    </row>
    <row r="23629" ht="15.75" customHeight="1">
      <c r="E23629" s="1" t="s">
        <v>1106</v>
      </c>
    </row>
    <row r="23630" ht="15.75" customHeight="1">
      <c r="E23630" s="1" t="s">
        <v>1106</v>
      </c>
    </row>
    <row r="23631" ht="15.75" customHeight="1">
      <c r="E23631" s="1" t="s">
        <v>1106</v>
      </c>
    </row>
    <row r="23632" ht="15.75" customHeight="1">
      <c r="E23632" s="1" t="s">
        <v>1106</v>
      </c>
    </row>
    <row r="23633" ht="15.75" customHeight="1">
      <c r="E23633" s="1" t="s">
        <v>1106</v>
      </c>
    </row>
    <row r="23634" ht="15.75" customHeight="1">
      <c r="E23634" s="1" t="s">
        <v>1106</v>
      </c>
    </row>
    <row r="23635" ht="15.75" customHeight="1">
      <c r="E23635" s="1" t="s">
        <v>1106</v>
      </c>
    </row>
    <row r="23636" ht="15.75" customHeight="1">
      <c r="E23636" s="1" t="s">
        <v>1106</v>
      </c>
    </row>
    <row r="23637" ht="15.75" customHeight="1">
      <c r="E23637" s="1" t="s">
        <v>1106</v>
      </c>
    </row>
    <row r="23638" ht="15.75" customHeight="1">
      <c r="E23638" s="1" t="s">
        <v>1106</v>
      </c>
    </row>
    <row r="23639" ht="15.75" customHeight="1">
      <c r="E23639" s="1" t="s">
        <v>1106</v>
      </c>
    </row>
    <row r="23640" ht="15.75" customHeight="1">
      <c r="E23640" s="1" t="s">
        <v>1106</v>
      </c>
    </row>
    <row r="23641" ht="15.75" customHeight="1">
      <c r="E23641" s="1" t="s">
        <v>1106</v>
      </c>
    </row>
    <row r="23642" ht="15.75" customHeight="1">
      <c r="E23642" s="1" t="s">
        <v>1106</v>
      </c>
    </row>
    <row r="23643" ht="15.75" customHeight="1">
      <c r="E23643" s="1" t="s">
        <v>1106</v>
      </c>
    </row>
    <row r="23644" ht="15.75" customHeight="1">
      <c r="E23644" s="1" t="s">
        <v>1106</v>
      </c>
    </row>
    <row r="23645" ht="15.75" customHeight="1">
      <c r="E23645" s="1" t="s">
        <v>1106</v>
      </c>
    </row>
    <row r="23646" ht="15.75" customHeight="1">
      <c r="E23646" s="1" t="s">
        <v>1106</v>
      </c>
    </row>
    <row r="23647" ht="15.75" customHeight="1">
      <c r="E23647" s="1" t="s">
        <v>1106</v>
      </c>
    </row>
    <row r="23648" ht="15.75" customHeight="1">
      <c r="E23648" s="1" t="s">
        <v>1106</v>
      </c>
    </row>
    <row r="23649" ht="15.75" customHeight="1">
      <c r="E23649" s="1" t="s">
        <v>1106</v>
      </c>
    </row>
    <row r="23650" ht="15.75" customHeight="1">
      <c r="E23650" s="1" t="s">
        <v>1106</v>
      </c>
    </row>
    <row r="23651" ht="15.75" customHeight="1">
      <c r="E23651" s="1" t="s">
        <v>1106</v>
      </c>
    </row>
    <row r="23652" ht="15.75" customHeight="1">
      <c r="E23652" s="1" t="s">
        <v>1106</v>
      </c>
    </row>
    <row r="23653" ht="15.75" customHeight="1">
      <c r="E23653" s="1" t="s">
        <v>1106</v>
      </c>
    </row>
    <row r="23654" ht="15.75" customHeight="1">
      <c r="E23654" s="1" t="s">
        <v>1106</v>
      </c>
    </row>
    <row r="23655" ht="15.75" customHeight="1">
      <c r="E23655" s="1" t="s">
        <v>1106</v>
      </c>
    </row>
    <row r="23656" ht="15.75" customHeight="1">
      <c r="E23656" s="1" t="s">
        <v>1106</v>
      </c>
    </row>
    <row r="23657" ht="15.75" customHeight="1">
      <c r="E23657" s="1" t="s">
        <v>1106</v>
      </c>
    </row>
    <row r="23658" ht="15.75" customHeight="1">
      <c r="E23658" s="1" t="s">
        <v>1106</v>
      </c>
    </row>
    <row r="23659" ht="15.75" customHeight="1">
      <c r="E23659" s="1" t="s">
        <v>1106</v>
      </c>
    </row>
    <row r="23660" ht="15.75" customHeight="1">
      <c r="E23660" s="1" t="s">
        <v>1106</v>
      </c>
    </row>
    <row r="23661" ht="15.75" customHeight="1">
      <c r="E23661" s="1" t="s">
        <v>1106</v>
      </c>
    </row>
    <row r="23662" ht="15.75" customHeight="1">
      <c r="E23662" s="1" t="s">
        <v>1106</v>
      </c>
    </row>
    <row r="23663" ht="15.75" customHeight="1">
      <c r="E23663" s="1" t="s">
        <v>1106</v>
      </c>
    </row>
    <row r="23664" ht="15.75" customHeight="1">
      <c r="E23664" s="1" t="s">
        <v>1106</v>
      </c>
    </row>
    <row r="23665" ht="15.75" customHeight="1">
      <c r="E23665" s="1" t="s">
        <v>1106</v>
      </c>
    </row>
    <row r="23666" ht="15.75" customHeight="1">
      <c r="E23666" s="1" t="s">
        <v>1106</v>
      </c>
    </row>
    <row r="23667" ht="15.75" customHeight="1">
      <c r="E23667" s="1" t="s">
        <v>1106</v>
      </c>
    </row>
    <row r="23668" ht="15.75" customHeight="1">
      <c r="E23668" s="1" t="s">
        <v>1106</v>
      </c>
    </row>
    <row r="23669" ht="15.75" customHeight="1">
      <c r="E23669" s="1" t="s">
        <v>1106</v>
      </c>
    </row>
    <row r="23670" ht="15.75" customHeight="1">
      <c r="E23670" s="1" t="s">
        <v>1106</v>
      </c>
    </row>
    <row r="23671" ht="15.75" customHeight="1">
      <c r="E23671" s="1" t="s">
        <v>1106</v>
      </c>
    </row>
    <row r="23672" ht="15.75" customHeight="1">
      <c r="E23672" s="1" t="s">
        <v>1106</v>
      </c>
    </row>
    <row r="23673" ht="15.75" customHeight="1">
      <c r="E23673" s="1" t="s">
        <v>1106</v>
      </c>
    </row>
    <row r="23674" ht="15.75" customHeight="1">
      <c r="E23674" s="1" t="s">
        <v>1106</v>
      </c>
    </row>
    <row r="23675" ht="15.75" customHeight="1">
      <c r="E23675" s="1" t="s">
        <v>1106</v>
      </c>
    </row>
    <row r="23676" ht="15.75" customHeight="1">
      <c r="E23676" s="1" t="s">
        <v>1106</v>
      </c>
    </row>
    <row r="23677" ht="15.75" customHeight="1">
      <c r="E23677" s="1" t="s">
        <v>1106</v>
      </c>
    </row>
    <row r="23678" ht="15.75" customHeight="1">
      <c r="E23678" s="1" t="s">
        <v>1106</v>
      </c>
    </row>
    <row r="23679" ht="15.75" customHeight="1">
      <c r="E23679" s="1" t="s">
        <v>1106</v>
      </c>
    </row>
    <row r="23680" ht="15.75" customHeight="1">
      <c r="E23680" s="1" t="s">
        <v>1106</v>
      </c>
    </row>
    <row r="23681" ht="15.75" customHeight="1">
      <c r="E23681" s="1" t="s">
        <v>1106</v>
      </c>
    </row>
    <row r="23682" ht="15.75" customHeight="1">
      <c r="E23682" s="1" t="s">
        <v>1106</v>
      </c>
    </row>
    <row r="23683" ht="15.75" customHeight="1">
      <c r="E23683" s="1" t="s">
        <v>1106</v>
      </c>
    </row>
    <row r="23684" ht="15.75" customHeight="1">
      <c r="E23684" s="1" t="s">
        <v>1106</v>
      </c>
    </row>
    <row r="23685" ht="15.75" customHeight="1">
      <c r="E23685" s="1" t="s">
        <v>1106</v>
      </c>
    </row>
    <row r="23686" ht="15.75" customHeight="1">
      <c r="E23686" s="1" t="s">
        <v>1106</v>
      </c>
    </row>
    <row r="23687" ht="15.75" customHeight="1">
      <c r="E23687" s="1" t="s">
        <v>1106</v>
      </c>
    </row>
    <row r="23688" ht="15.75" customHeight="1">
      <c r="E23688" s="1" t="s">
        <v>1106</v>
      </c>
    </row>
    <row r="23689" ht="15.75" customHeight="1">
      <c r="E23689" s="1" t="s">
        <v>1106</v>
      </c>
    </row>
    <row r="23690" ht="15.75" customHeight="1">
      <c r="E23690" s="1" t="s">
        <v>1106</v>
      </c>
    </row>
    <row r="23691" ht="15.75" customHeight="1">
      <c r="E23691" s="1" t="s">
        <v>1106</v>
      </c>
    </row>
    <row r="23692" ht="15.75" customHeight="1">
      <c r="E23692" s="1" t="s">
        <v>1106</v>
      </c>
    </row>
    <row r="23693" ht="15.75" customHeight="1">
      <c r="E23693" s="1" t="s">
        <v>1106</v>
      </c>
    </row>
    <row r="23694" ht="15.75" customHeight="1">
      <c r="E23694" s="1" t="s">
        <v>1106</v>
      </c>
    </row>
    <row r="23695" ht="15.75" customHeight="1">
      <c r="E23695" s="1" t="s">
        <v>1106</v>
      </c>
    </row>
    <row r="23696" ht="15.75" customHeight="1">
      <c r="E23696" s="1" t="s">
        <v>1106</v>
      </c>
    </row>
    <row r="23697" ht="15.75" customHeight="1">
      <c r="E23697" s="1" t="s">
        <v>1106</v>
      </c>
    </row>
    <row r="23698" ht="15.75" customHeight="1">
      <c r="E23698" s="1" t="s">
        <v>1106</v>
      </c>
    </row>
    <row r="23699" ht="15.75" customHeight="1">
      <c r="E23699" s="1" t="s">
        <v>1106</v>
      </c>
    </row>
    <row r="23700" ht="15.75" customHeight="1">
      <c r="E23700" s="1" t="s">
        <v>1106</v>
      </c>
    </row>
    <row r="23701" ht="15.75" customHeight="1">
      <c r="E23701" s="1" t="s">
        <v>1106</v>
      </c>
    </row>
    <row r="23702" ht="15.75" customHeight="1">
      <c r="E23702" s="1" t="s">
        <v>1106</v>
      </c>
    </row>
    <row r="23703" ht="15.75" customHeight="1">
      <c r="E23703" s="1" t="s">
        <v>1106</v>
      </c>
    </row>
    <row r="23704" ht="15.75" customHeight="1">
      <c r="E23704" s="1" t="s">
        <v>1106</v>
      </c>
    </row>
    <row r="23705" ht="15.75" customHeight="1">
      <c r="E23705" s="1" t="s">
        <v>1106</v>
      </c>
    </row>
    <row r="23706" ht="15.75" customHeight="1">
      <c r="E23706" s="1" t="s">
        <v>1106</v>
      </c>
    </row>
    <row r="23707" ht="15.75" customHeight="1">
      <c r="E23707" s="1" t="s">
        <v>1106</v>
      </c>
    </row>
    <row r="23708" ht="15.75" customHeight="1">
      <c r="E23708" s="1" t="s">
        <v>1106</v>
      </c>
    </row>
    <row r="23709" ht="15.75" customHeight="1">
      <c r="E23709" s="1" t="s">
        <v>1106</v>
      </c>
    </row>
    <row r="23710" ht="15.75" customHeight="1">
      <c r="E23710" s="1" t="s">
        <v>1106</v>
      </c>
    </row>
    <row r="23711" ht="15.75" customHeight="1">
      <c r="E23711" s="1" t="s">
        <v>1106</v>
      </c>
    </row>
    <row r="23712" ht="15.75" customHeight="1">
      <c r="E23712" s="1" t="s">
        <v>1106</v>
      </c>
    </row>
    <row r="23713" ht="15.75" customHeight="1">
      <c r="E23713" s="1" t="s">
        <v>1106</v>
      </c>
    </row>
    <row r="23714" ht="15.75" customHeight="1">
      <c r="E23714" s="1" t="s">
        <v>1106</v>
      </c>
    </row>
    <row r="23715" ht="15.75" customHeight="1">
      <c r="E23715" s="1" t="s">
        <v>1106</v>
      </c>
    </row>
    <row r="23716" ht="15.75" customHeight="1">
      <c r="E23716" s="1" t="s">
        <v>1106</v>
      </c>
    </row>
    <row r="23717" ht="15.75" customHeight="1">
      <c r="E23717" s="1" t="s">
        <v>1106</v>
      </c>
    </row>
    <row r="23718" ht="15.75" customHeight="1">
      <c r="E23718" s="1" t="s">
        <v>1106</v>
      </c>
    </row>
    <row r="23719" ht="15.75" customHeight="1">
      <c r="E23719" s="1" t="s">
        <v>1106</v>
      </c>
    </row>
    <row r="23720" ht="15.75" customHeight="1">
      <c r="E23720" s="1" t="s">
        <v>1106</v>
      </c>
    </row>
    <row r="23721" ht="15.75" customHeight="1">
      <c r="E23721" s="1" t="s">
        <v>1106</v>
      </c>
    </row>
    <row r="23722" ht="15.75" customHeight="1">
      <c r="E23722" s="1" t="s">
        <v>1106</v>
      </c>
    </row>
    <row r="23723" ht="15.75" customHeight="1">
      <c r="E23723" s="1" t="s">
        <v>1106</v>
      </c>
    </row>
    <row r="23724" ht="15.75" customHeight="1">
      <c r="E23724" s="1" t="s">
        <v>1106</v>
      </c>
    </row>
    <row r="23725" ht="15.75" customHeight="1">
      <c r="E23725" s="1" t="s">
        <v>1106</v>
      </c>
    </row>
    <row r="23726" ht="15.75" customHeight="1">
      <c r="E23726" s="1" t="s">
        <v>1106</v>
      </c>
    </row>
    <row r="23727" ht="15.75" customHeight="1">
      <c r="E23727" s="1" t="s">
        <v>1106</v>
      </c>
    </row>
    <row r="23728" ht="15.75" customHeight="1">
      <c r="E23728" s="1" t="s">
        <v>1106</v>
      </c>
    </row>
    <row r="23729" ht="15.75" customHeight="1">
      <c r="E23729" s="1" t="s">
        <v>1106</v>
      </c>
    </row>
    <row r="23730" ht="15.75" customHeight="1">
      <c r="E23730" s="1" t="s">
        <v>1106</v>
      </c>
    </row>
    <row r="23731" ht="15.75" customHeight="1">
      <c r="E23731" s="1" t="s">
        <v>1106</v>
      </c>
    </row>
    <row r="23732" ht="15.75" customHeight="1">
      <c r="E23732" s="1" t="s">
        <v>1106</v>
      </c>
    </row>
    <row r="23733" ht="15.75" customHeight="1">
      <c r="E23733" s="1" t="s">
        <v>1106</v>
      </c>
    </row>
    <row r="23734" ht="15.75" customHeight="1">
      <c r="E23734" s="1" t="s">
        <v>1106</v>
      </c>
    </row>
    <row r="23735" ht="15.75" customHeight="1">
      <c r="E23735" s="1" t="s">
        <v>1106</v>
      </c>
    </row>
    <row r="23736" ht="15.75" customHeight="1">
      <c r="E23736" s="1" t="s">
        <v>1106</v>
      </c>
    </row>
    <row r="23737" ht="15.75" customHeight="1">
      <c r="E23737" s="1" t="s">
        <v>1106</v>
      </c>
    </row>
    <row r="23738" ht="15.75" customHeight="1">
      <c r="E23738" s="1" t="s">
        <v>1106</v>
      </c>
    </row>
    <row r="23739" ht="15.75" customHeight="1">
      <c r="E23739" s="1" t="s">
        <v>1106</v>
      </c>
    </row>
    <row r="23740" ht="15.75" customHeight="1">
      <c r="E23740" s="1" t="s">
        <v>1106</v>
      </c>
    </row>
    <row r="23741" ht="15.75" customHeight="1">
      <c r="E23741" s="1" t="s">
        <v>1106</v>
      </c>
    </row>
    <row r="23742" ht="15.75" customHeight="1">
      <c r="E23742" s="1" t="s">
        <v>1106</v>
      </c>
    </row>
    <row r="23743" ht="15.75" customHeight="1">
      <c r="E23743" s="1" t="s">
        <v>1106</v>
      </c>
    </row>
    <row r="23744" ht="15.75" customHeight="1">
      <c r="E23744" s="1" t="s">
        <v>1106</v>
      </c>
    </row>
    <row r="23745" ht="15.75" customHeight="1">
      <c r="E23745" s="1" t="s">
        <v>1106</v>
      </c>
    </row>
    <row r="23746" ht="15.75" customHeight="1">
      <c r="E23746" s="1" t="s">
        <v>1106</v>
      </c>
    </row>
    <row r="23747" ht="15.75" customHeight="1">
      <c r="E23747" s="1" t="s">
        <v>1106</v>
      </c>
    </row>
    <row r="23748" ht="15.75" customHeight="1">
      <c r="E23748" s="1" t="s">
        <v>1106</v>
      </c>
    </row>
    <row r="23749" ht="15.75" customHeight="1">
      <c r="E23749" s="1" t="s">
        <v>1106</v>
      </c>
    </row>
    <row r="23750" ht="15.75" customHeight="1">
      <c r="E23750" s="1" t="s">
        <v>1106</v>
      </c>
    </row>
    <row r="23751" ht="15.75" customHeight="1">
      <c r="E23751" s="1" t="s">
        <v>1106</v>
      </c>
    </row>
    <row r="23752" ht="15.75" customHeight="1">
      <c r="E23752" s="1" t="s">
        <v>1106</v>
      </c>
    </row>
    <row r="23753" ht="15.75" customHeight="1">
      <c r="E23753" s="1" t="s">
        <v>1106</v>
      </c>
    </row>
    <row r="23754" ht="15.75" customHeight="1">
      <c r="E23754" s="1" t="s">
        <v>1106</v>
      </c>
    </row>
    <row r="23755" ht="15.75" customHeight="1">
      <c r="E23755" s="1" t="s">
        <v>1106</v>
      </c>
    </row>
    <row r="23756" ht="15.75" customHeight="1">
      <c r="E23756" s="1" t="s">
        <v>1106</v>
      </c>
    </row>
    <row r="23757" ht="15.75" customHeight="1">
      <c r="E23757" s="1" t="s">
        <v>1106</v>
      </c>
    </row>
    <row r="23758" ht="15.75" customHeight="1">
      <c r="E23758" s="1" t="s">
        <v>1106</v>
      </c>
    </row>
    <row r="23759" ht="15.75" customHeight="1">
      <c r="E23759" s="1" t="s">
        <v>1106</v>
      </c>
    </row>
    <row r="23760" ht="15.75" customHeight="1">
      <c r="E23760" s="1" t="s">
        <v>1106</v>
      </c>
    </row>
    <row r="23761" ht="15.75" customHeight="1">
      <c r="E23761" s="1" t="s">
        <v>1106</v>
      </c>
    </row>
    <row r="23762" ht="15.75" customHeight="1">
      <c r="E23762" s="1" t="s">
        <v>1106</v>
      </c>
    </row>
    <row r="23763" ht="15.75" customHeight="1">
      <c r="E23763" s="1" t="s">
        <v>1106</v>
      </c>
    </row>
    <row r="23764" ht="15.75" customHeight="1">
      <c r="E23764" s="1" t="s">
        <v>1106</v>
      </c>
    </row>
    <row r="23765" ht="15.75" customHeight="1">
      <c r="E23765" s="1" t="s">
        <v>1106</v>
      </c>
    </row>
    <row r="23766" ht="15.75" customHeight="1">
      <c r="E23766" s="1" t="s">
        <v>1106</v>
      </c>
    </row>
    <row r="23767" ht="15.75" customHeight="1">
      <c r="E23767" s="1" t="s">
        <v>1106</v>
      </c>
    </row>
    <row r="23768" ht="15.75" customHeight="1">
      <c r="E23768" s="1" t="s">
        <v>1106</v>
      </c>
    </row>
    <row r="23769" ht="15.75" customHeight="1">
      <c r="E23769" s="1" t="s">
        <v>1106</v>
      </c>
    </row>
    <row r="23770" ht="15.75" customHeight="1">
      <c r="E23770" s="1" t="s">
        <v>1106</v>
      </c>
    </row>
    <row r="23771" ht="15.75" customHeight="1">
      <c r="E23771" s="1" t="s">
        <v>1106</v>
      </c>
    </row>
    <row r="23772" ht="15.75" customHeight="1">
      <c r="E23772" s="1" t="s">
        <v>1106</v>
      </c>
    </row>
    <row r="23773" ht="15.75" customHeight="1">
      <c r="E23773" s="1" t="s">
        <v>1106</v>
      </c>
    </row>
    <row r="23774" ht="15.75" customHeight="1">
      <c r="E23774" s="1" t="s">
        <v>1106</v>
      </c>
    </row>
    <row r="23775" ht="15.75" customHeight="1">
      <c r="E23775" s="1" t="s">
        <v>1106</v>
      </c>
    </row>
    <row r="23776" ht="15.75" customHeight="1">
      <c r="E23776" s="1" t="s">
        <v>1106</v>
      </c>
    </row>
    <row r="23777" ht="15.75" customHeight="1">
      <c r="E23777" s="1" t="s">
        <v>1106</v>
      </c>
    </row>
    <row r="23778" ht="15.75" customHeight="1">
      <c r="E23778" s="1" t="s">
        <v>1106</v>
      </c>
    </row>
    <row r="23779" ht="15.75" customHeight="1">
      <c r="E23779" s="1" t="s">
        <v>1106</v>
      </c>
    </row>
    <row r="23780" ht="15.75" customHeight="1">
      <c r="E23780" s="1" t="s">
        <v>1106</v>
      </c>
    </row>
    <row r="23781" ht="15.75" customHeight="1">
      <c r="E23781" s="1" t="s">
        <v>1106</v>
      </c>
    </row>
    <row r="23782" ht="15.75" customHeight="1">
      <c r="E23782" s="1" t="s">
        <v>1106</v>
      </c>
    </row>
    <row r="23783" ht="15.75" customHeight="1">
      <c r="E23783" s="1" t="s">
        <v>1106</v>
      </c>
    </row>
    <row r="23784" ht="15.75" customHeight="1">
      <c r="E23784" s="1" t="s">
        <v>1106</v>
      </c>
    </row>
    <row r="23785" ht="15.75" customHeight="1">
      <c r="E23785" s="1" t="s">
        <v>1106</v>
      </c>
    </row>
    <row r="23786" ht="15.75" customHeight="1">
      <c r="E23786" s="1" t="s">
        <v>1106</v>
      </c>
    </row>
    <row r="23787" ht="15.75" customHeight="1">
      <c r="E23787" s="1" t="s">
        <v>1106</v>
      </c>
    </row>
    <row r="23788" ht="15.75" customHeight="1">
      <c r="E23788" s="1" t="s">
        <v>1106</v>
      </c>
    </row>
    <row r="23789" ht="15.75" customHeight="1">
      <c r="E23789" s="1" t="s">
        <v>1106</v>
      </c>
    </row>
    <row r="23790" ht="15.75" customHeight="1">
      <c r="E23790" s="1" t="s">
        <v>1106</v>
      </c>
    </row>
    <row r="23791" ht="15.75" customHeight="1">
      <c r="E23791" s="1" t="s">
        <v>1106</v>
      </c>
    </row>
    <row r="23792" ht="15.75" customHeight="1">
      <c r="E23792" s="1" t="s">
        <v>1106</v>
      </c>
    </row>
    <row r="23793" ht="15.75" customHeight="1">
      <c r="E23793" s="1" t="s">
        <v>1106</v>
      </c>
    </row>
    <row r="23794" ht="15.75" customHeight="1">
      <c r="E23794" s="1" t="s">
        <v>1106</v>
      </c>
    </row>
    <row r="23795" ht="15.75" customHeight="1">
      <c r="E23795" s="1" t="s">
        <v>1106</v>
      </c>
    </row>
    <row r="23796" ht="15.75" customHeight="1">
      <c r="E23796" s="1" t="s">
        <v>1106</v>
      </c>
    </row>
    <row r="23797" ht="15.75" customHeight="1">
      <c r="E23797" s="1" t="s">
        <v>1106</v>
      </c>
    </row>
    <row r="23798" ht="15.75" customHeight="1">
      <c r="E23798" s="1" t="s">
        <v>1106</v>
      </c>
    </row>
    <row r="23799" ht="15.75" customHeight="1">
      <c r="E23799" s="1" t="s">
        <v>1106</v>
      </c>
    </row>
    <row r="23800" ht="15.75" customHeight="1">
      <c r="E23800" s="1" t="s">
        <v>1106</v>
      </c>
    </row>
    <row r="23801" ht="15.75" customHeight="1">
      <c r="E23801" s="1" t="s">
        <v>1106</v>
      </c>
    </row>
    <row r="23802" ht="15.75" customHeight="1">
      <c r="E23802" s="1" t="s">
        <v>1106</v>
      </c>
    </row>
    <row r="23803" ht="15.75" customHeight="1">
      <c r="E23803" s="1" t="s">
        <v>1106</v>
      </c>
    </row>
    <row r="23804" ht="15.75" customHeight="1">
      <c r="E23804" s="1" t="s">
        <v>1106</v>
      </c>
    </row>
    <row r="23805" ht="15.75" customHeight="1">
      <c r="E23805" s="1" t="s">
        <v>1106</v>
      </c>
    </row>
    <row r="23806" ht="15.75" customHeight="1">
      <c r="E23806" s="1" t="s">
        <v>1106</v>
      </c>
    </row>
    <row r="23807" ht="15.75" customHeight="1">
      <c r="E23807" s="1" t="s">
        <v>1106</v>
      </c>
    </row>
    <row r="23808" ht="15.75" customHeight="1">
      <c r="E23808" s="1" t="s">
        <v>1106</v>
      </c>
    </row>
    <row r="23809" ht="15.75" customHeight="1">
      <c r="E23809" s="1" t="s">
        <v>1106</v>
      </c>
    </row>
    <row r="23810" ht="15.75" customHeight="1">
      <c r="E23810" s="1" t="s">
        <v>1106</v>
      </c>
    </row>
    <row r="23811" ht="15.75" customHeight="1">
      <c r="E23811" s="1" t="s">
        <v>1106</v>
      </c>
    </row>
    <row r="23812" ht="15.75" customHeight="1">
      <c r="E23812" s="1" t="s">
        <v>1106</v>
      </c>
    </row>
    <row r="23813" ht="15.75" customHeight="1">
      <c r="E23813" s="1" t="s">
        <v>1106</v>
      </c>
    </row>
    <row r="23814" ht="15.75" customHeight="1">
      <c r="E23814" s="1" t="s">
        <v>1106</v>
      </c>
    </row>
    <row r="23815" ht="15.75" customHeight="1">
      <c r="E23815" s="1" t="s">
        <v>1106</v>
      </c>
    </row>
    <row r="23816" ht="15.75" customHeight="1">
      <c r="E23816" s="1" t="s">
        <v>1106</v>
      </c>
    </row>
    <row r="23817" ht="15.75" customHeight="1">
      <c r="E23817" s="1" t="s">
        <v>1106</v>
      </c>
    </row>
    <row r="23818" ht="15.75" customHeight="1">
      <c r="E23818" s="1" t="s">
        <v>1106</v>
      </c>
    </row>
    <row r="23819" ht="15.75" customHeight="1">
      <c r="E23819" s="1" t="s">
        <v>1106</v>
      </c>
    </row>
    <row r="23820" ht="15.75" customHeight="1">
      <c r="E23820" s="1" t="s">
        <v>1106</v>
      </c>
    </row>
    <row r="23821" ht="15.75" customHeight="1">
      <c r="E23821" s="1" t="s">
        <v>1106</v>
      </c>
    </row>
    <row r="23822" ht="15.75" customHeight="1">
      <c r="E23822" s="1" t="s">
        <v>1106</v>
      </c>
    </row>
    <row r="23823" ht="15.75" customHeight="1">
      <c r="E23823" s="1" t="s">
        <v>1106</v>
      </c>
    </row>
    <row r="23824" ht="15.75" customHeight="1">
      <c r="E23824" s="1" t="s">
        <v>1106</v>
      </c>
    </row>
    <row r="23825" ht="15.75" customHeight="1">
      <c r="E23825" s="1" t="s">
        <v>1106</v>
      </c>
    </row>
    <row r="23826" ht="15.75" customHeight="1">
      <c r="E23826" s="1" t="s">
        <v>1106</v>
      </c>
    </row>
    <row r="23827" ht="15.75" customHeight="1">
      <c r="E23827" s="1" t="s">
        <v>1106</v>
      </c>
    </row>
    <row r="23828" ht="15.75" customHeight="1">
      <c r="E23828" s="1" t="s">
        <v>1106</v>
      </c>
    </row>
    <row r="23829" ht="15.75" customHeight="1">
      <c r="E23829" s="1" t="s">
        <v>1106</v>
      </c>
    </row>
    <row r="23830" ht="15.75" customHeight="1">
      <c r="E23830" s="1" t="s">
        <v>1106</v>
      </c>
    </row>
    <row r="23831" ht="15.75" customHeight="1">
      <c r="E23831" s="1" t="s">
        <v>1106</v>
      </c>
    </row>
    <row r="23832" ht="15.75" customHeight="1">
      <c r="E23832" s="1" t="s">
        <v>1106</v>
      </c>
    </row>
    <row r="23833" ht="15.75" customHeight="1">
      <c r="E23833" s="1" t="s">
        <v>1106</v>
      </c>
    </row>
    <row r="23834" ht="15.75" customHeight="1">
      <c r="E23834" s="1" t="s">
        <v>1106</v>
      </c>
    </row>
    <row r="23835" ht="15.75" customHeight="1">
      <c r="E23835" s="1" t="s">
        <v>1106</v>
      </c>
    </row>
    <row r="23836" ht="15.75" customHeight="1">
      <c r="E23836" s="1" t="s">
        <v>1106</v>
      </c>
    </row>
    <row r="23837" ht="15.75" customHeight="1">
      <c r="E23837" s="1" t="s">
        <v>1106</v>
      </c>
    </row>
    <row r="23838" ht="15.75" customHeight="1">
      <c r="E23838" s="1" t="s">
        <v>1106</v>
      </c>
    </row>
    <row r="23839" ht="15.75" customHeight="1">
      <c r="E23839" s="1" t="s">
        <v>1106</v>
      </c>
    </row>
    <row r="23840" ht="15.75" customHeight="1">
      <c r="E23840" s="1" t="s">
        <v>1106</v>
      </c>
    </row>
    <row r="23841" ht="15.75" customHeight="1">
      <c r="E23841" s="1" t="s">
        <v>1106</v>
      </c>
    </row>
    <row r="23842" ht="15.75" customHeight="1">
      <c r="E23842" s="1" t="s">
        <v>1106</v>
      </c>
    </row>
    <row r="23843" ht="15.75" customHeight="1">
      <c r="E23843" s="1" t="s">
        <v>1106</v>
      </c>
    </row>
    <row r="23844" ht="15.75" customHeight="1">
      <c r="E23844" s="1" t="s">
        <v>1106</v>
      </c>
    </row>
    <row r="23845" ht="15.75" customHeight="1">
      <c r="E23845" s="1" t="s">
        <v>1106</v>
      </c>
    </row>
    <row r="23846" ht="15.75" customHeight="1">
      <c r="E23846" s="1" t="s">
        <v>1106</v>
      </c>
    </row>
    <row r="23847" ht="15.75" customHeight="1">
      <c r="E23847" s="1" t="s">
        <v>1106</v>
      </c>
    </row>
    <row r="23848" ht="15.75" customHeight="1">
      <c r="E23848" s="1" t="s">
        <v>1106</v>
      </c>
    </row>
    <row r="23849" ht="15.75" customHeight="1">
      <c r="E23849" s="1" t="s">
        <v>1106</v>
      </c>
    </row>
    <row r="23850" ht="15.75" customHeight="1">
      <c r="E23850" s="1" t="s">
        <v>1106</v>
      </c>
    </row>
    <row r="23851" ht="15.75" customHeight="1">
      <c r="E23851" s="1" t="s">
        <v>1106</v>
      </c>
    </row>
    <row r="23852" ht="15.75" customHeight="1">
      <c r="E23852" s="1" t="s">
        <v>1106</v>
      </c>
    </row>
    <row r="23853" ht="15.75" customHeight="1">
      <c r="E23853" s="1" t="s">
        <v>1106</v>
      </c>
    </row>
    <row r="23854" ht="15.75" customHeight="1">
      <c r="E23854" s="1" t="s">
        <v>1106</v>
      </c>
    </row>
    <row r="23855" ht="15.75" customHeight="1">
      <c r="E23855" s="1" t="s">
        <v>1106</v>
      </c>
    </row>
    <row r="23856" ht="15.75" customHeight="1">
      <c r="E23856" s="1" t="s">
        <v>1106</v>
      </c>
    </row>
    <row r="23857" ht="15.75" customHeight="1">
      <c r="E23857" s="1" t="s">
        <v>1106</v>
      </c>
    </row>
    <row r="23858" ht="15.75" customHeight="1">
      <c r="E23858" s="1" t="s">
        <v>1106</v>
      </c>
    </row>
    <row r="23859" ht="15.75" customHeight="1">
      <c r="E23859" s="1" t="s">
        <v>1106</v>
      </c>
    </row>
    <row r="23860" ht="15.75" customHeight="1">
      <c r="E23860" s="1" t="s">
        <v>1106</v>
      </c>
    </row>
    <row r="23861" ht="15.75" customHeight="1">
      <c r="E23861" s="1" t="s">
        <v>1106</v>
      </c>
    </row>
    <row r="23862" ht="15.75" customHeight="1">
      <c r="E23862" s="1" t="s">
        <v>1106</v>
      </c>
    </row>
    <row r="23863" ht="15.75" customHeight="1">
      <c r="E23863" s="1" t="s">
        <v>1106</v>
      </c>
    </row>
    <row r="23864" ht="15.75" customHeight="1">
      <c r="E23864" s="1" t="s">
        <v>1106</v>
      </c>
    </row>
    <row r="23865" ht="15.75" customHeight="1">
      <c r="E23865" s="1" t="s">
        <v>1106</v>
      </c>
    </row>
    <row r="23866" ht="15.75" customHeight="1">
      <c r="E23866" s="1" t="s">
        <v>1106</v>
      </c>
    </row>
    <row r="23867" ht="15.75" customHeight="1">
      <c r="E23867" s="1" t="s">
        <v>1106</v>
      </c>
    </row>
    <row r="23868" ht="15.75" customHeight="1">
      <c r="E23868" s="1" t="s">
        <v>1106</v>
      </c>
    </row>
    <row r="23869" ht="15.75" customHeight="1">
      <c r="E23869" s="1" t="s">
        <v>1106</v>
      </c>
    </row>
    <row r="23870" ht="15.75" customHeight="1">
      <c r="E23870" s="1" t="s">
        <v>1106</v>
      </c>
    </row>
    <row r="23871" ht="15.75" customHeight="1">
      <c r="E23871" s="1" t="s">
        <v>1106</v>
      </c>
    </row>
    <row r="23872" ht="15.75" customHeight="1">
      <c r="E23872" s="1" t="s">
        <v>1106</v>
      </c>
    </row>
    <row r="23873" ht="15.75" customHeight="1">
      <c r="E23873" s="1" t="s">
        <v>1106</v>
      </c>
    </row>
    <row r="23874" ht="15.75" customHeight="1">
      <c r="E23874" s="1" t="s">
        <v>1106</v>
      </c>
    </row>
    <row r="23875" ht="15.75" customHeight="1">
      <c r="E23875" s="1" t="s">
        <v>1106</v>
      </c>
    </row>
    <row r="23876" ht="15.75" customHeight="1">
      <c r="E23876" s="1" t="s">
        <v>1106</v>
      </c>
    </row>
    <row r="23877" ht="15.75" customHeight="1">
      <c r="E23877" s="1" t="s">
        <v>1106</v>
      </c>
    </row>
    <row r="23878" ht="15.75" customHeight="1">
      <c r="E23878" s="1" t="s">
        <v>1106</v>
      </c>
    </row>
    <row r="23879" ht="15.75" customHeight="1">
      <c r="E23879" s="1" t="s">
        <v>1106</v>
      </c>
    </row>
    <row r="23880" ht="15.75" customHeight="1">
      <c r="E23880" s="1" t="s">
        <v>1106</v>
      </c>
    </row>
    <row r="23881" ht="15.75" customHeight="1">
      <c r="E23881" s="1" t="s">
        <v>1106</v>
      </c>
    </row>
    <row r="23882" ht="15.75" customHeight="1">
      <c r="E23882" s="1" t="s">
        <v>1106</v>
      </c>
    </row>
    <row r="23883" ht="15.75" customHeight="1">
      <c r="E23883" s="1" t="s">
        <v>1106</v>
      </c>
    </row>
    <row r="23884" ht="15.75" customHeight="1">
      <c r="E23884" s="1" t="s">
        <v>1106</v>
      </c>
    </row>
    <row r="23885" ht="15.75" customHeight="1">
      <c r="E23885" s="1" t="s">
        <v>1106</v>
      </c>
    </row>
    <row r="23886" ht="15.75" customHeight="1">
      <c r="E23886" s="1" t="s">
        <v>1106</v>
      </c>
    </row>
    <row r="23887" ht="15.75" customHeight="1">
      <c r="E23887" s="1" t="s">
        <v>1106</v>
      </c>
    </row>
    <row r="23888" ht="15.75" customHeight="1">
      <c r="E23888" s="1" t="s">
        <v>1106</v>
      </c>
    </row>
    <row r="23889" ht="15.75" customHeight="1">
      <c r="E23889" s="1" t="s">
        <v>1106</v>
      </c>
    </row>
    <row r="23890" ht="15.75" customHeight="1">
      <c r="E23890" s="1" t="s">
        <v>1106</v>
      </c>
    </row>
    <row r="23891" ht="15.75" customHeight="1">
      <c r="E23891" s="1" t="s">
        <v>1106</v>
      </c>
    </row>
    <row r="23892" ht="15.75" customHeight="1">
      <c r="E23892" s="1" t="s">
        <v>1106</v>
      </c>
    </row>
    <row r="23893" ht="15.75" customHeight="1">
      <c r="E23893" s="1" t="s">
        <v>1106</v>
      </c>
    </row>
    <row r="23894" ht="15.75" customHeight="1">
      <c r="E23894" s="1" t="s">
        <v>1106</v>
      </c>
    </row>
    <row r="23895" ht="15.75" customHeight="1">
      <c r="E23895" s="1" t="s">
        <v>1106</v>
      </c>
    </row>
    <row r="23896" ht="15.75" customHeight="1">
      <c r="E23896" s="1" t="s">
        <v>1106</v>
      </c>
    </row>
    <row r="23897" ht="15.75" customHeight="1">
      <c r="E23897" s="1" t="s">
        <v>1106</v>
      </c>
    </row>
    <row r="23898" ht="15.75" customHeight="1">
      <c r="E23898" s="1" t="s">
        <v>1106</v>
      </c>
    </row>
    <row r="23899" ht="15.75" customHeight="1">
      <c r="E23899" s="1" t="s">
        <v>1106</v>
      </c>
    </row>
    <row r="23900" ht="15.75" customHeight="1">
      <c r="E23900" s="1" t="s">
        <v>1106</v>
      </c>
    </row>
    <row r="23901" ht="15.75" customHeight="1">
      <c r="E23901" s="1" t="s">
        <v>1106</v>
      </c>
    </row>
    <row r="23902" ht="15.75" customHeight="1">
      <c r="E23902" s="1" t="s">
        <v>1106</v>
      </c>
    </row>
    <row r="23903" ht="15.75" customHeight="1">
      <c r="E23903" s="1" t="s">
        <v>1106</v>
      </c>
    </row>
    <row r="23904" ht="15.75" customHeight="1">
      <c r="E23904" s="1" t="s">
        <v>1106</v>
      </c>
    </row>
    <row r="23905" ht="15.75" customHeight="1">
      <c r="E23905" s="1" t="s">
        <v>1106</v>
      </c>
    </row>
    <row r="23906" ht="15.75" customHeight="1">
      <c r="E23906" s="1" t="s">
        <v>1106</v>
      </c>
    </row>
    <row r="23907" ht="15.75" customHeight="1">
      <c r="E23907" s="1" t="s">
        <v>1106</v>
      </c>
    </row>
    <row r="23908" ht="15.75" customHeight="1">
      <c r="E23908" s="1" t="s">
        <v>1106</v>
      </c>
    </row>
    <row r="23909" ht="15.75" customHeight="1">
      <c r="E23909" s="1" t="s">
        <v>1106</v>
      </c>
    </row>
    <row r="23910" ht="15.75" customHeight="1">
      <c r="E23910" s="1" t="s">
        <v>1106</v>
      </c>
    </row>
    <row r="23911" ht="15.75" customHeight="1">
      <c r="E23911" s="1" t="s">
        <v>1106</v>
      </c>
    </row>
    <row r="23912" ht="15.75" customHeight="1">
      <c r="E23912" s="1" t="s">
        <v>1106</v>
      </c>
    </row>
    <row r="23913" ht="15.75" customHeight="1">
      <c r="E23913" s="1" t="s">
        <v>1106</v>
      </c>
    </row>
    <row r="23914" ht="15.75" customHeight="1">
      <c r="E23914" s="1" t="s">
        <v>1106</v>
      </c>
    </row>
    <row r="23915" ht="15.75" customHeight="1">
      <c r="E23915" s="1" t="s">
        <v>1106</v>
      </c>
    </row>
    <row r="23916" ht="15.75" customHeight="1">
      <c r="E23916" s="1" t="s">
        <v>1106</v>
      </c>
    </row>
    <row r="23917" ht="15.75" customHeight="1">
      <c r="E23917" s="1" t="s">
        <v>1106</v>
      </c>
    </row>
    <row r="23918" ht="15.75" customHeight="1">
      <c r="E23918" s="1" t="s">
        <v>1106</v>
      </c>
    </row>
    <row r="23919" ht="15.75" customHeight="1">
      <c r="E23919" s="1" t="s">
        <v>1106</v>
      </c>
    </row>
    <row r="23920" ht="15.75" customHeight="1">
      <c r="E23920" s="1" t="s">
        <v>1106</v>
      </c>
    </row>
    <row r="23921" ht="15.75" customHeight="1">
      <c r="E23921" s="1" t="s">
        <v>1106</v>
      </c>
    </row>
    <row r="23922" ht="15.75" customHeight="1">
      <c r="E23922" s="1" t="s">
        <v>1106</v>
      </c>
    </row>
    <row r="23923" ht="15.75" customHeight="1">
      <c r="E23923" s="1" t="s">
        <v>1106</v>
      </c>
    </row>
    <row r="23924" ht="15.75" customHeight="1">
      <c r="E23924" s="1" t="s">
        <v>1106</v>
      </c>
    </row>
    <row r="23925" ht="15.75" customHeight="1">
      <c r="E23925" s="1" t="s">
        <v>1106</v>
      </c>
    </row>
    <row r="23926" ht="15.75" customHeight="1">
      <c r="E23926" s="1" t="s">
        <v>1106</v>
      </c>
    </row>
    <row r="23927" ht="15.75" customHeight="1">
      <c r="E23927" s="1" t="s">
        <v>1106</v>
      </c>
    </row>
    <row r="23928" ht="15.75" customHeight="1">
      <c r="E23928" s="1" t="s">
        <v>1106</v>
      </c>
    </row>
    <row r="23929" ht="15.75" customHeight="1">
      <c r="E23929" s="1" t="s">
        <v>1106</v>
      </c>
    </row>
    <row r="23930" ht="15.75" customHeight="1">
      <c r="E23930" s="1" t="s">
        <v>1106</v>
      </c>
    </row>
    <row r="23931" ht="15.75" customHeight="1">
      <c r="E23931" s="1" t="s">
        <v>1106</v>
      </c>
    </row>
    <row r="23932" ht="15.75" customHeight="1">
      <c r="E23932" s="1" t="s">
        <v>1106</v>
      </c>
    </row>
    <row r="23933" ht="15.75" customHeight="1">
      <c r="E23933" s="1" t="s">
        <v>1106</v>
      </c>
    </row>
    <row r="23934" ht="15.75" customHeight="1">
      <c r="E23934" s="1" t="s">
        <v>1106</v>
      </c>
    </row>
    <row r="23935" ht="15.75" customHeight="1">
      <c r="E23935" s="1" t="s">
        <v>1106</v>
      </c>
    </row>
    <row r="23936" ht="15.75" customHeight="1">
      <c r="E23936" s="1" t="s">
        <v>1106</v>
      </c>
    </row>
    <row r="23937" ht="15.75" customHeight="1">
      <c r="E23937" s="1" t="s">
        <v>1106</v>
      </c>
    </row>
    <row r="23938" ht="15.75" customHeight="1">
      <c r="E23938" s="1" t="s">
        <v>1106</v>
      </c>
    </row>
    <row r="23939" ht="15.75" customHeight="1">
      <c r="E23939" s="1" t="s">
        <v>1106</v>
      </c>
    </row>
    <row r="23940" ht="15.75" customHeight="1">
      <c r="E23940" s="1" t="s">
        <v>1106</v>
      </c>
    </row>
    <row r="23941" ht="15.75" customHeight="1">
      <c r="E23941" s="1" t="s">
        <v>1106</v>
      </c>
    </row>
    <row r="23942" ht="15.75" customHeight="1">
      <c r="E23942" s="1" t="s">
        <v>1106</v>
      </c>
    </row>
    <row r="23943" ht="15.75" customHeight="1">
      <c r="E23943" s="1" t="s">
        <v>1106</v>
      </c>
    </row>
    <row r="23944" ht="15.75" customHeight="1">
      <c r="E23944" s="1" t="s">
        <v>1106</v>
      </c>
    </row>
    <row r="23945" ht="15.75" customHeight="1">
      <c r="E23945" s="1" t="s">
        <v>1106</v>
      </c>
    </row>
    <row r="23946" ht="15.75" customHeight="1">
      <c r="E23946" s="1" t="s">
        <v>1106</v>
      </c>
    </row>
    <row r="23947" ht="15.75" customHeight="1">
      <c r="E23947" s="1" t="s">
        <v>1106</v>
      </c>
    </row>
    <row r="23948" ht="15.75" customHeight="1">
      <c r="E23948" s="1" t="s">
        <v>1106</v>
      </c>
    </row>
    <row r="23949" ht="15.75" customHeight="1">
      <c r="E23949" s="1" t="s">
        <v>1106</v>
      </c>
    </row>
    <row r="23950" ht="15.75" customHeight="1">
      <c r="E23950" s="1" t="s">
        <v>1106</v>
      </c>
    </row>
    <row r="23951" ht="15.75" customHeight="1">
      <c r="E23951" s="1" t="s">
        <v>1106</v>
      </c>
    </row>
    <row r="23952" ht="15.75" customHeight="1">
      <c r="E23952" s="1" t="s">
        <v>1106</v>
      </c>
    </row>
    <row r="23953" ht="15.75" customHeight="1">
      <c r="E23953" s="1" t="s">
        <v>1106</v>
      </c>
    </row>
    <row r="23954" ht="15.75" customHeight="1">
      <c r="E23954" s="1" t="s">
        <v>1106</v>
      </c>
    </row>
    <row r="23955" ht="15.75" customHeight="1">
      <c r="E23955" s="1" t="s">
        <v>1106</v>
      </c>
    </row>
    <row r="23956" ht="15.75" customHeight="1">
      <c r="E23956" s="1" t="s">
        <v>1106</v>
      </c>
    </row>
    <row r="23957" ht="15.75" customHeight="1">
      <c r="E23957" s="1" t="s">
        <v>1106</v>
      </c>
    </row>
    <row r="23958" ht="15.75" customHeight="1">
      <c r="E23958" s="1" t="s">
        <v>1106</v>
      </c>
    </row>
    <row r="23959" ht="15.75" customHeight="1">
      <c r="E23959" s="1" t="s">
        <v>1106</v>
      </c>
    </row>
    <row r="23960" ht="15.75" customHeight="1">
      <c r="E23960" s="1" t="s">
        <v>1106</v>
      </c>
    </row>
    <row r="23961" ht="15.75" customHeight="1">
      <c r="E23961" s="1" t="s">
        <v>1106</v>
      </c>
    </row>
    <row r="23962" ht="15.75" customHeight="1">
      <c r="E23962" s="1" t="s">
        <v>1106</v>
      </c>
    </row>
    <row r="23963" ht="15.75" customHeight="1">
      <c r="E23963" s="1" t="s">
        <v>1106</v>
      </c>
    </row>
    <row r="23964" ht="15.75" customHeight="1">
      <c r="E23964" s="1" t="s">
        <v>1106</v>
      </c>
    </row>
    <row r="23965" ht="15.75" customHeight="1">
      <c r="E23965" s="1" t="s">
        <v>1106</v>
      </c>
    </row>
    <row r="23966" ht="15.75" customHeight="1">
      <c r="E23966" s="1" t="s">
        <v>1106</v>
      </c>
    </row>
    <row r="23967" ht="15.75" customHeight="1">
      <c r="E23967" s="1" t="s">
        <v>1106</v>
      </c>
    </row>
    <row r="23968" ht="15.75" customHeight="1">
      <c r="E23968" s="1" t="s">
        <v>1106</v>
      </c>
    </row>
    <row r="23969" ht="15.75" customHeight="1">
      <c r="E23969" s="1" t="s">
        <v>1106</v>
      </c>
    </row>
    <row r="23970" ht="15.75" customHeight="1">
      <c r="E23970" s="1" t="s">
        <v>1106</v>
      </c>
    </row>
    <row r="23971" ht="15.75" customHeight="1">
      <c r="E23971" s="1" t="s">
        <v>1106</v>
      </c>
    </row>
    <row r="23972" ht="15.75" customHeight="1">
      <c r="E23972" s="1" t="s">
        <v>1106</v>
      </c>
    </row>
    <row r="23973" ht="15.75" customHeight="1">
      <c r="E23973" s="1" t="s">
        <v>1106</v>
      </c>
    </row>
    <row r="23974" ht="15.75" customHeight="1">
      <c r="E23974" s="1" t="s">
        <v>1106</v>
      </c>
    </row>
    <row r="23975" ht="15.75" customHeight="1">
      <c r="E23975" s="1" t="s">
        <v>1106</v>
      </c>
    </row>
    <row r="23976" ht="15.75" customHeight="1">
      <c r="E23976" s="1" t="s">
        <v>1106</v>
      </c>
    </row>
    <row r="23977" ht="15.75" customHeight="1">
      <c r="E23977" s="1" t="s">
        <v>1106</v>
      </c>
    </row>
    <row r="23978" ht="15.75" customHeight="1">
      <c r="E23978" s="1" t="s">
        <v>1106</v>
      </c>
    </row>
    <row r="23979" ht="15.75" customHeight="1">
      <c r="E23979" s="1" t="s">
        <v>1106</v>
      </c>
    </row>
    <row r="23980" ht="15.75" customHeight="1">
      <c r="E23980" s="1" t="s">
        <v>1106</v>
      </c>
    </row>
    <row r="23981" ht="15.75" customHeight="1">
      <c r="E23981" s="1" t="s">
        <v>1106</v>
      </c>
    </row>
    <row r="23982" ht="15.75" customHeight="1">
      <c r="E23982" s="1" t="s">
        <v>1106</v>
      </c>
    </row>
    <row r="23983" ht="15.75" customHeight="1">
      <c r="E23983" s="1" t="s">
        <v>1106</v>
      </c>
    </row>
    <row r="23984" ht="15.75" customHeight="1">
      <c r="E23984" s="1" t="s">
        <v>1106</v>
      </c>
    </row>
    <row r="23985" ht="15.75" customHeight="1">
      <c r="E23985" s="1" t="s">
        <v>1106</v>
      </c>
    </row>
    <row r="23986" ht="15.75" customHeight="1">
      <c r="E23986" s="1" t="s">
        <v>1106</v>
      </c>
    </row>
    <row r="23987" ht="15.75" customHeight="1">
      <c r="E23987" s="1" t="s">
        <v>1106</v>
      </c>
    </row>
    <row r="23988" ht="15.75" customHeight="1">
      <c r="E23988" s="1" t="s">
        <v>1106</v>
      </c>
    </row>
    <row r="23989" ht="15.75" customHeight="1">
      <c r="E23989" s="1" t="s">
        <v>1106</v>
      </c>
    </row>
    <row r="23990" ht="15.75" customHeight="1">
      <c r="E23990" s="1" t="s">
        <v>1106</v>
      </c>
    </row>
    <row r="23991" ht="15.75" customHeight="1">
      <c r="E23991" s="1" t="s">
        <v>1106</v>
      </c>
    </row>
    <row r="23992" ht="15.75" customHeight="1">
      <c r="E23992" s="1" t="s">
        <v>1106</v>
      </c>
    </row>
    <row r="23993" ht="15.75" customHeight="1">
      <c r="E23993" s="1" t="s">
        <v>1106</v>
      </c>
    </row>
    <row r="23994" ht="15.75" customHeight="1">
      <c r="E23994" s="1" t="s">
        <v>1106</v>
      </c>
    </row>
    <row r="23995" ht="15.75" customHeight="1">
      <c r="E23995" s="1" t="s">
        <v>1106</v>
      </c>
    </row>
    <row r="23996" ht="15.75" customHeight="1">
      <c r="E23996" s="1" t="s">
        <v>1106</v>
      </c>
    </row>
    <row r="23997" ht="15.75" customHeight="1">
      <c r="E23997" s="1" t="s">
        <v>1106</v>
      </c>
    </row>
    <row r="23998" ht="15.75" customHeight="1">
      <c r="E23998" s="1" t="s">
        <v>1106</v>
      </c>
    </row>
    <row r="23999" ht="15.75" customHeight="1">
      <c r="E23999" s="1" t="s">
        <v>1106</v>
      </c>
    </row>
    <row r="24000" ht="15.75" customHeight="1">
      <c r="E24000" s="1" t="s">
        <v>1106</v>
      </c>
    </row>
    <row r="24001" ht="15.75" customHeight="1">
      <c r="E24001" s="1" t="s">
        <v>1106</v>
      </c>
    </row>
    <row r="24002" ht="15.75" customHeight="1">
      <c r="E24002" s="1" t="s">
        <v>1106</v>
      </c>
    </row>
    <row r="24003" ht="15.75" customHeight="1">
      <c r="E24003" s="1" t="s">
        <v>1106</v>
      </c>
    </row>
    <row r="24004" ht="15.75" customHeight="1">
      <c r="E24004" s="1" t="s">
        <v>1106</v>
      </c>
    </row>
    <row r="24005" ht="15.75" customHeight="1">
      <c r="E24005" s="1" t="s">
        <v>1106</v>
      </c>
    </row>
    <row r="24006" ht="15.75" customHeight="1">
      <c r="E24006" s="1" t="s">
        <v>1106</v>
      </c>
    </row>
    <row r="24007" ht="15.75" customHeight="1">
      <c r="E24007" s="1" t="s">
        <v>1106</v>
      </c>
    </row>
    <row r="24008" ht="15.75" customHeight="1">
      <c r="E24008" s="1" t="s">
        <v>1106</v>
      </c>
    </row>
    <row r="24009" ht="15.75" customHeight="1">
      <c r="E24009" s="1" t="s">
        <v>1106</v>
      </c>
    </row>
    <row r="24010" ht="15.75" customHeight="1">
      <c r="E24010" s="1" t="s">
        <v>1106</v>
      </c>
    </row>
    <row r="24011" ht="15.75" customHeight="1">
      <c r="E24011" s="1" t="s">
        <v>1106</v>
      </c>
    </row>
    <row r="24012" ht="15.75" customHeight="1">
      <c r="E24012" s="1" t="s">
        <v>1106</v>
      </c>
    </row>
    <row r="24013" ht="15.75" customHeight="1">
      <c r="E24013" s="1" t="s">
        <v>1106</v>
      </c>
    </row>
    <row r="24014" ht="15.75" customHeight="1">
      <c r="E24014" s="1" t="s">
        <v>1106</v>
      </c>
    </row>
    <row r="24015" ht="15.75" customHeight="1">
      <c r="E24015" s="1" t="s">
        <v>1106</v>
      </c>
    </row>
    <row r="24016" ht="15.75" customHeight="1">
      <c r="E24016" s="1" t="s">
        <v>1106</v>
      </c>
    </row>
    <row r="24017" ht="15.75" customHeight="1">
      <c r="E24017" s="1" t="s">
        <v>1106</v>
      </c>
    </row>
    <row r="24018" ht="15.75" customHeight="1">
      <c r="E24018" s="1" t="s">
        <v>1106</v>
      </c>
    </row>
    <row r="24019" ht="15.75" customHeight="1">
      <c r="E24019" s="1" t="s">
        <v>1106</v>
      </c>
    </row>
    <row r="24020" ht="15.75" customHeight="1">
      <c r="E24020" s="1" t="s">
        <v>1106</v>
      </c>
    </row>
    <row r="24021" ht="15.75" customHeight="1">
      <c r="E24021" s="1" t="s">
        <v>1106</v>
      </c>
    </row>
    <row r="24022" ht="15.75" customHeight="1">
      <c r="E24022" s="1" t="s">
        <v>1106</v>
      </c>
    </row>
    <row r="24023" ht="15.75" customHeight="1">
      <c r="E24023" s="1" t="s">
        <v>1106</v>
      </c>
    </row>
    <row r="24024" ht="15.75" customHeight="1">
      <c r="E24024" s="1" t="s">
        <v>1106</v>
      </c>
    </row>
    <row r="24025" ht="15.75" customHeight="1">
      <c r="E24025" s="1" t="s">
        <v>1106</v>
      </c>
    </row>
    <row r="24026" ht="15.75" customHeight="1">
      <c r="E24026" s="1" t="s">
        <v>1106</v>
      </c>
    </row>
    <row r="24027" ht="15.75" customHeight="1">
      <c r="E24027" s="1" t="s">
        <v>1106</v>
      </c>
    </row>
    <row r="24028" ht="15.75" customHeight="1">
      <c r="E24028" s="1" t="s">
        <v>1106</v>
      </c>
    </row>
    <row r="24029" ht="15.75" customHeight="1">
      <c r="E24029" s="1" t="s">
        <v>1106</v>
      </c>
    </row>
    <row r="24030" ht="15.75" customHeight="1">
      <c r="E24030" s="1" t="s">
        <v>1106</v>
      </c>
    </row>
    <row r="24031" ht="15.75" customHeight="1">
      <c r="E24031" s="1" t="s">
        <v>1106</v>
      </c>
    </row>
    <row r="24032" ht="15.75" customHeight="1">
      <c r="E24032" s="1" t="s">
        <v>1106</v>
      </c>
    </row>
    <row r="24033" ht="15.75" customHeight="1">
      <c r="E24033" s="1" t="s">
        <v>1106</v>
      </c>
    </row>
    <row r="24034" ht="15.75" customHeight="1">
      <c r="E24034" s="1" t="s">
        <v>1106</v>
      </c>
    </row>
    <row r="24035" ht="15.75" customHeight="1">
      <c r="E24035" s="1" t="s">
        <v>1106</v>
      </c>
    </row>
    <row r="24036" ht="15.75" customHeight="1">
      <c r="E24036" s="1" t="s">
        <v>1106</v>
      </c>
    </row>
    <row r="24037" ht="15.75" customHeight="1">
      <c r="E24037" s="1" t="s">
        <v>1106</v>
      </c>
    </row>
    <row r="24038" ht="15.75" customHeight="1">
      <c r="E24038" s="1" t="s">
        <v>1106</v>
      </c>
    </row>
    <row r="24039" ht="15.75" customHeight="1">
      <c r="E24039" s="1" t="s">
        <v>1106</v>
      </c>
    </row>
    <row r="24040" ht="15.75" customHeight="1">
      <c r="E24040" s="1" t="s">
        <v>1106</v>
      </c>
    </row>
    <row r="24041" ht="15.75" customHeight="1">
      <c r="E24041" s="1" t="s">
        <v>1106</v>
      </c>
    </row>
    <row r="24042" ht="15.75" customHeight="1">
      <c r="E24042" s="1" t="s">
        <v>1106</v>
      </c>
    </row>
    <row r="24043" ht="15.75" customHeight="1">
      <c r="E24043" s="1" t="s">
        <v>1106</v>
      </c>
    </row>
    <row r="24044" ht="15.75" customHeight="1">
      <c r="E24044" s="1" t="s">
        <v>1106</v>
      </c>
    </row>
    <row r="24045" ht="15.75" customHeight="1">
      <c r="E24045" s="1" t="s">
        <v>1106</v>
      </c>
    </row>
    <row r="24046" ht="15.75" customHeight="1">
      <c r="E24046" s="1" t="s">
        <v>1106</v>
      </c>
    </row>
    <row r="24047" ht="15.75" customHeight="1">
      <c r="E24047" s="1" t="s">
        <v>1106</v>
      </c>
    </row>
    <row r="24048" ht="15.75" customHeight="1">
      <c r="E24048" s="1" t="s">
        <v>1106</v>
      </c>
    </row>
    <row r="24049" ht="15.75" customHeight="1">
      <c r="E24049" s="1" t="s">
        <v>1106</v>
      </c>
    </row>
    <row r="24050" ht="15.75" customHeight="1">
      <c r="E24050" s="1" t="s">
        <v>1106</v>
      </c>
    </row>
    <row r="24051" ht="15.75" customHeight="1">
      <c r="E24051" s="1" t="s">
        <v>1106</v>
      </c>
    </row>
    <row r="24052" ht="15.75" customHeight="1">
      <c r="E24052" s="1" t="s">
        <v>1106</v>
      </c>
    </row>
    <row r="24053" ht="15.75" customHeight="1">
      <c r="E24053" s="1" t="s">
        <v>1106</v>
      </c>
    </row>
    <row r="24054" ht="15.75" customHeight="1">
      <c r="E24054" s="1" t="s">
        <v>1106</v>
      </c>
    </row>
    <row r="24055" ht="15.75" customHeight="1">
      <c r="E24055" s="1" t="s">
        <v>1106</v>
      </c>
    </row>
    <row r="24056" ht="15.75" customHeight="1">
      <c r="E24056" s="1" t="s">
        <v>1106</v>
      </c>
    </row>
    <row r="24057" ht="15.75" customHeight="1">
      <c r="E24057" s="1" t="s">
        <v>1106</v>
      </c>
    </row>
    <row r="24058" ht="15.75" customHeight="1">
      <c r="E24058" s="1" t="s">
        <v>1106</v>
      </c>
    </row>
    <row r="24059" ht="15.75" customHeight="1">
      <c r="E24059" s="1" t="s">
        <v>1106</v>
      </c>
    </row>
    <row r="24060" ht="15.75" customHeight="1">
      <c r="E24060" s="1" t="s">
        <v>1106</v>
      </c>
    </row>
    <row r="24061" ht="15.75" customHeight="1">
      <c r="E24061" s="1" t="s">
        <v>1106</v>
      </c>
    </row>
    <row r="24062" ht="15.75" customHeight="1">
      <c r="E24062" s="1" t="s">
        <v>1106</v>
      </c>
    </row>
    <row r="24063" ht="15.75" customHeight="1">
      <c r="E24063" s="1" t="s">
        <v>1106</v>
      </c>
    </row>
    <row r="24064" ht="15.75" customHeight="1">
      <c r="E24064" s="1" t="s">
        <v>1106</v>
      </c>
    </row>
    <row r="24065" ht="15.75" customHeight="1">
      <c r="E24065" s="1" t="s">
        <v>1106</v>
      </c>
    </row>
    <row r="24066" ht="15.75" customHeight="1">
      <c r="E24066" s="1" t="s">
        <v>1106</v>
      </c>
    </row>
    <row r="24067" ht="15.75" customHeight="1">
      <c r="E24067" s="1" t="s">
        <v>1106</v>
      </c>
    </row>
    <row r="24068" ht="15.75" customHeight="1">
      <c r="E24068" s="1" t="s">
        <v>1106</v>
      </c>
    </row>
    <row r="24069" ht="15.75" customHeight="1">
      <c r="E24069" s="1" t="s">
        <v>1106</v>
      </c>
    </row>
    <row r="24070" ht="15.75" customHeight="1">
      <c r="E24070" s="1" t="s">
        <v>1106</v>
      </c>
    </row>
    <row r="24071" ht="15.75" customHeight="1">
      <c r="E24071" s="1" t="s">
        <v>1106</v>
      </c>
    </row>
    <row r="24072" ht="15.75" customHeight="1">
      <c r="E24072" s="1" t="s">
        <v>1106</v>
      </c>
    </row>
    <row r="24073" ht="15.75" customHeight="1">
      <c r="E24073" s="1" t="s">
        <v>1106</v>
      </c>
    </row>
    <row r="24074" ht="15.75" customHeight="1">
      <c r="E24074" s="1" t="s">
        <v>1106</v>
      </c>
    </row>
    <row r="24075" ht="15.75" customHeight="1">
      <c r="E24075" s="1" t="s">
        <v>1106</v>
      </c>
    </row>
    <row r="24076" ht="15.75" customHeight="1">
      <c r="E24076" s="1" t="s">
        <v>1106</v>
      </c>
    </row>
    <row r="24077" ht="15.75" customHeight="1">
      <c r="E24077" s="1" t="s">
        <v>1106</v>
      </c>
    </row>
    <row r="24078" ht="15.75" customHeight="1">
      <c r="E24078" s="1" t="s">
        <v>1106</v>
      </c>
    </row>
    <row r="24079" ht="15.75" customHeight="1">
      <c r="E24079" s="1" t="s">
        <v>1106</v>
      </c>
    </row>
    <row r="24080" ht="15.75" customHeight="1">
      <c r="E24080" s="1" t="s">
        <v>1106</v>
      </c>
    </row>
    <row r="24081" ht="15.75" customHeight="1">
      <c r="E24081" s="1" t="s">
        <v>1106</v>
      </c>
    </row>
    <row r="24082" ht="15.75" customHeight="1">
      <c r="E24082" s="1" t="s">
        <v>1106</v>
      </c>
    </row>
    <row r="24083" ht="15.75" customHeight="1">
      <c r="E24083" s="1" t="s">
        <v>1106</v>
      </c>
    </row>
    <row r="24084" ht="15.75" customHeight="1">
      <c r="E24084" s="1" t="s">
        <v>1106</v>
      </c>
    </row>
    <row r="24085" ht="15.75" customHeight="1">
      <c r="E24085" s="1" t="s">
        <v>1106</v>
      </c>
    </row>
    <row r="24086" ht="15.75" customHeight="1">
      <c r="E24086" s="1" t="s">
        <v>1106</v>
      </c>
    </row>
    <row r="24087" ht="15.75" customHeight="1">
      <c r="E24087" s="1" t="s">
        <v>1106</v>
      </c>
    </row>
    <row r="24088" ht="15.75" customHeight="1">
      <c r="E24088" s="1" t="s">
        <v>1106</v>
      </c>
    </row>
    <row r="24089" ht="15.75" customHeight="1">
      <c r="E24089" s="1" t="s">
        <v>1106</v>
      </c>
    </row>
    <row r="24090" ht="15.75" customHeight="1">
      <c r="E24090" s="1" t="s">
        <v>1106</v>
      </c>
    </row>
    <row r="24091" ht="15.75" customHeight="1">
      <c r="E24091" s="1" t="s">
        <v>1106</v>
      </c>
    </row>
    <row r="24092" ht="15.75" customHeight="1">
      <c r="E24092" s="1" t="s">
        <v>1106</v>
      </c>
    </row>
    <row r="24093" ht="15.75" customHeight="1">
      <c r="E24093" s="1" t="s">
        <v>1106</v>
      </c>
    </row>
    <row r="24094" ht="15.75" customHeight="1">
      <c r="E24094" s="1" t="s">
        <v>1106</v>
      </c>
    </row>
    <row r="24095" ht="15.75" customHeight="1">
      <c r="E24095" s="1" t="s">
        <v>1106</v>
      </c>
    </row>
    <row r="24096" ht="15.75" customHeight="1">
      <c r="E24096" s="1" t="s">
        <v>1106</v>
      </c>
    </row>
    <row r="24097" ht="15.75" customHeight="1">
      <c r="E24097" s="1" t="s">
        <v>1106</v>
      </c>
    </row>
    <row r="24098" ht="15.75" customHeight="1">
      <c r="E24098" s="1" t="s">
        <v>1106</v>
      </c>
    </row>
    <row r="24099" ht="15.75" customHeight="1">
      <c r="E24099" s="1" t="s">
        <v>1106</v>
      </c>
    </row>
    <row r="24100" ht="15.75" customHeight="1">
      <c r="E24100" s="1" t="s">
        <v>1106</v>
      </c>
    </row>
    <row r="24101" ht="15.75" customHeight="1">
      <c r="E24101" s="1" t="s">
        <v>1106</v>
      </c>
    </row>
    <row r="24102" ht="15.75" customHeight="1">
      <c r="E24102" s="1" t="s">
        <v>1106</v>
      </c>
    </row>
    <row r="24103" ht="15.75" customHeight="1">
      <c r="E24103" s="1" t="s">
        <v>1106</v>
      </c>
    </row>
    <row r="24104" ht="15.75" customHeight="1">
      <c r="E24104" s="1" t="s">
        <v>1106</v>
      </c>
    </row>
    <row r="24105" ht="15.75" customHeight="1">
      <c r="E24105" s="1" t="s">
        <v>1106</v>
      </c>
    </row>
    <row r="24106" ht="15.75" customHeight="1">
      <c r="E24106" s="1" t="s">
        <v>1106</v>
      </c>
    </row>
    <row r="24107" ht="15.75" customHeight="1">
      <c r="E24107" s="1" t="s">
        <v>1106</v>
      </c>
    </row>
    <row r="24108" ht="15.75" customHeight="1">
      <c r="E24108" s="1" t="s">
        <v>1106</v>
      </c>
    </row>
    <row r="24109" ht="15.75" customHeight="1">
      <c r="E24109" s="1" t="s">
        <v>1106</v>
      </c>
    </row>
    <row r="24110" ht="15.75" customHeight="1">
      <c r="E24110" s="1" t="s">
        <v>1106</v>
      </c>
    </row>
    <row r="24111" ht="15.75" customHeight="1">
      <c r="E24111" s="1" t="s">
        <v>1106</v>
      </c>
    </row>
    <row r="24112" ht="15.75" customHeight="1">
      <c r="E24112" s="1" t="s">
        <v>1106</v>
      </c>
    </row>
    <row r="24113" ht="15.75" customHeight="1">
      <c r="E24113" s="1" t="s">
        <v>1106</v>
      </c>
    </row>
    <row r="24114" ht="15.75" customHeight="1">
      <c r="E24114" s="1" t="s">
        <v>1106</v>
      </c>
    </row>
    <row r="24115" ht="15.75" customHeight="1">
      <c r="E24115" s="1" t="s">
        <v>1106</v>
      </c>
    </row>
    <row r="24116" ht="15.75" customHeight="1">
      <c r="E24116" s="1" t="s">
        <v>1106</v>
      </c>
    </row>
    <row r="24117" ht="15.75" customHeight="1">
      <c r="E24117" s="1" t="s">
        <v>1106</v>
      </c>
    </row>
    <row r="24118" ht="15.75" customHeight="1">
      <c r="E24118" s="1" t="s">
        <v>1106</v>
      </c>
    </row>
    <row r="24119" ht="15.75" customHeight="1">
      <c r="E24119" s="1" t="s">
        <v>1106</v>
      </c>
    </row>
    <row r="24120" ht="15.75" customHeight="1">
      <c r="E24120" s="1" t="s">
        <v>1106</v>
      </c>
    </row>
    <row r="24121" ht="15.75" customHeight="1">
      <c r="E24121" s="1" t="s">
        <v>1106</v>
      </c>
    </row>
    <row r="24122" ht="15.75" customHeight="1">
      <c r="E24122" s="1" t="s">
        <v>1106</v>
      </c>
    </row>
    <row r="24123" ht="15.75" customHeight="1">
      <c r="E24123" s="1" t="s">
        <v>1106</v>
      </c>
    </row>
    <row r="24124" ht="15.75" customHeight="1">
      <c r="E24124" s="1" t="s">
        <v>1106</v>
      </c>
    </row>
    <row r="24125" ht="15.75" customHeight="1">
      <c r="E24125" s="1" t="s">
        <v>1106</v>
      </c>
    </row>
    <row r="24126" ht="15.75" customHeight="1">
      <c r="E24126" s="1" t="s">
        <v>1106</v>
      </c>
    </row>
    <row r="24127" ht="15.75" customHeight="1">
      <c r="E24127" s="1" t="s">
        <v>1106</v>
      </c>
    </row>
    <row r="24128" ht="15.75" customHeight="1">
      <c r="E24128" s="1" t="s">
        <v>1106</v>
      </c>
    </row>
    <row r="24129" ht="15.75" customHeight="1">
      <c r="E24129" s="1" t="s">
        <v>1106</v>
      </c>
    </row>
    <row r="24130" ht="15.75" customHeight="1">
      <c r="E24130" s="1" t="s">
        <v>1106</v>
      </c>
    </row>
    <row r="24131" ht="15.75" customHeight="1">
      <c r="E24131" s="1" t="s">
        <v>1106</v>
      </c>
    </row>
    <row r="24132" ht="15.75" customHeight="1">
      <c r="E24132" s="1" t="s">
        <v>1106</v>
      </c>
    </row>
    <row r="24133" ht="15.75" customHeight="1">
      <c r="E24133" s="1" t="s">
        <v>1106</v>
      </c>
    </row>
    <row r="24134" ht="15.75" customHeight="1">
      <c r="E24134" s="1" t="s">
        <v>1106</v>
      </c>
    </row>
    <row r="24135" ht="15.75" customHeight="1">
      <c r="E24135" s="1" t="s">
        <v>1106</v>
      </c>
    </row>
    <row r="24136" ht="15.75" customHeight="1">
      <c r="E24136" s="1" t="s">
        <v>1106</v>
      </c>
    </row>
    <row r="24137" ht="15.75" customHeight="1">
      <c r="E24137" s="1" t="s">
        <v>1106</v>
      </c>
    </row>
    <row r="24138" ht="15.75" customHeight="1">
      <c r="E24138" s="1" t="s">
        <v>1106</v>
      </c>
    </row>
    <row r="24139" ht="15.75" customHeight="1">
      <c r="E24139" s="1" t="s">
        <v>1106</v>
      </c>
    </row>
    <row r="24140" ht="15.75" customHeight="1">
      <c r="E24140" s="1" t="s">
        <v>1106</v>
      </c>
    </row>
    <row r="24141" ht="15.75" customHeight="1">
      <c r="E24141" s="1" t="s">
        <v>1106</v>
      </c>
    </row>
    <row r="24142" ht="15.75" customHeight="1">
      <c r="E24142" s="1" t="s">
        <v>1106</v>
      </c>
    </row>
    <row r="24143" ht="15.75" customHeight="1">
      <c r="E24143" s="1" t="s">
        <v>1106</v>
      </c>
    </row>
    <row r="24144" ht="15.75" customHeight="1">
      <c r="E24144" s="1" t="s">
        <v>1106</v>
      </c>
    </row>
    <row r="24145" ht="15.75" customHeight="1">
      <c r="E24145" s="1" t="s">
        <v>1106</v>
      </c>
    </row>
    <row r="24146" ht="15.75" customHeight="1">
      <c r="E24146" s="1" t="s">
        <v>1106</v>
      </c>
    </row>
    <row r="24147" ht="15.75" customHeight="1">
      <c r="E24147" s="1" t="s">
        <v>1106</v>
      </c>
    </row>
    <row r="24148" ht="15.75" customHeight="1">
      <c r="E24148" s="1" t="s">
        <v>1106</v>
      </c>
    </row>
    <row r="24149" ht="15.75" customHeight="1">
      <c r="E24149" s="1" t="s">
        <v>1106</v>
      </c>
    </row>
    <row r="24150" ht="15.75" customHeight="1">
      <c r="E24150" s="1" t="s">
        <v>1106</v>
      </c>
    </row>
    <row r="24151" ht="15.75" customHeight="1">
      <c r="E24151" s="1" t="s">
        <v>1106</v>
      </c>
    </row>
    <row r="24152" ht="15.75" customHeight="1">
      <c r="E24152" s="1" t="s">
        <v>1106</v>
      </c>
    </row>
    <row r="24153" ht="15.75" customHeight="1">
      <c r="E24153" s="1" t="s">
        <v>1106</v>
      </c>
    </row>
    <row r="24154" ht="15.75" customHeight="1">
      <c r="E24154" s="1" t="s">
        <v>1106</v>
      </c>
    </row>
    <row r="24155" ht="15.75" customHeight="1">
      <c r="E24155" s="1" t="s">
        <v>1106</v>
      </c>
    </row>
    <row r="24156" ht="15.75" customHeight="1">
      <c r="E24156" s="1" t="s">
        <v>1106</v>
      </c>
    </row>
    <row r="24157" ht="15.75" customHeight="1">
      <c r="E24157" s="1" t="s">
        <v>1106</v>
      </c>
    </row>
    <row r="24158" ht="15.75" customHeight="1">
      <c r="E24158" s="1" t="s">
        <v>1106</v>
      </c>
    </row>
    <row r="24159" ht="15.75" customHeight="1">
      <c r="E24159" s="1" t="s">
        <v>1106</v>
      </c>
    </row>
    <row r="24160" ht="15.75" customHeight="1">
      <c r="E24160" s="1" t="s">
        <v>1106</v>
      </c>
    </row>
    <row r="24161" ht="15.75" customHeight="1">
      <c r="E24161" s="1" t="s">
        <v>1106</v>
      </c>
    </row>
    <row r="24162" ht="15.75" customHeight="1">
      <c r="E24162" s="1" t="s">
        <v>1106</v>
      </c>
    </row>
    <row r="24163" ht="15.75" customHeight="1">
      <c r="E24163" s="1" t="s">
        <v>1106</v>
      </c>
    </row>
    <row r="24164" ht="15.75" customHeight="1">
      <c r="E24164" s="1" t="s">
        <v>1106</v>
      </c>
    </row>
    <row r="24165" ht="15.75" customHeight="1">
      <c r="E24165" s="1" t="s">
        <v>1106</v>
      </c>
    </row>
    <row r="24166" ht="15.75" customHeight="1">
      <c r="E24166" s="1" t="s">
        <v>1106</v>
      </c>
    </row>
    <row r="24167" ht="15.75" customHeight="1">
      <c r="E24167" s="1" t="s">
        <v>1106</v>
      </c>
    </row>
    <row r="24168" ht="15.75" customHeight="1">
      <c r="E24168" s="1" t="s">
        <v>1106</v>
      </c>
    </row>
    <row r="24169" ht="15.75" customHeight="1">
      <c r="E24169" s="1" t="s">
        <v>1106</v>
      </c>
    </row>
    <row r="24170" ht="15.75" customHeight="1">
      <c r="E24170" s="1" t="s">
        <v>1106</v>
      </c>
    </row>
    <row r="24171" ht="15.75" customHeight="1">
      <c r="E24171" s="1" t="s">
        <v>1106</v>
      </c>
    </row>
    <row r="24172" ht="15.75" customHeight="1">
      <c r="E24172" s="1" t="s">
        <v>1106</v>
      </c>
    </row>
    <row r="24173" ht="15.75" customHeight="1">
      <c r="E24173" s="1" t="s">
        <v>1106</v>
      </c>
    </row>
    <row r="24174" ht="15.75" customHeight="1">
      <c r="E24174" s="1" t="s">
        <v>1106</v>
      </c>
    </row>
    <row r="24175" ht="15.75" customHeight="1">
      <c r="E24175" s="1" t="s">
        <v>1106</v>
      </c>
    </row>
    <row r="24176" ht="15.75" customHeight="1">
      <c r="E24176" s="1" t="s">
        <v>1106</v>
      </c>
    </row>
    <row r="24177" ht="15.75" customHeight="1">
      <c r="E24177" s="1" t="s">
        <v>1106</v>
      </c>
    </row>
    <row r="24178" ht="15.75" customHeight="1">
      <c r="E24178" s="1" t="s">
        <v>1106</v>
      </c>
    </row>
    <row r="24179" ht="15.75" customHeight="1">
      <c r="E24179" s="1" t="s">
        <v>1106</v>
      </c>
    </row>
    <row r="24180" ht="15.75" customHeight="1">
      <c r="E24180" s="1" t="s">
        <v>1106</v>
      </c>
    </row>
    <row r="24181" ht="15.75" customHeight="1">
      <c r="E24181" s="1" t="s">
        <v>1106</v>
      </c>
    </row>
    <row r="24182" ht="15.75" customHeight="1">
      <c r="E24182" s="1" t="s">
        <v>1106</v>
      </c>
    </row>
    <row r="24183" ht="15.75" customHeight="1">
      <c r="E24183" s="1" t="s">
        <v>1106</v>
      </c>
    </row>
    <row r="24184" ht="15.75" customHeight="1">
      <c r="E24184" s="1" t="s">
        <v>1106</v>
      </c>
    </row>
    <row r="24185" ht="15.75" customHeight="1">
      <c r="E24185" s="1" t="s">
        <v>1106</v>
      </c>
    </row>
    <row r="24186" ht="15.75" customHeight="1">
      <c r="E24186" s="1" t="s">
        <v>1106</v>
      </c>
    </row>
    <row r="24187" ht="15.75" customHeight="1">
      <c r="E24187" s="1" t="s">
        <v>1106</v>
      </c>
    </row>
    <row r="24188" ht="15.75" customHeight="1">
      <c r="E24188" s="1" t="s">
        <v>1106</v>
      </c>
    </row>
    <row r="24189" ht="15.75" customHeight="1">
      <c r="E24189" s="1" t="s">
        <v>1106</v>
      </c>
    </row>
    <row r="24190" ht="15.75" customHeight="1">
      <c r="E24190" s="1" t="s">
        <v>1106</v>
      </c>
    </row>
    <row r="24191" ht="15.75" customHeight="1">
      <c r="E24191" s="1" t="s">
        <v>1106</v>
      </c>
    </row>
    <row r="24192" ht="15.75" customHeight="1">
      <c r="E24192" s="1" t="s">
        <v>1106</v>
      </c>
    </row>
    <row r="24193" ht="15.75" customHeight="1">
      <c r="E24193" s="1" t="s">
        <v>1106</v>
      </c>
    </row>
    <row r="24194" ht="15.75" customHeight="1">
      <c r="E24194" s="1" t="s">
        <v>1106</v>
      </c>
    </row>
    <row r="24195" ht="15.75" customHeight="1">
      <c r="E24195" s="1" t="s">
        <v>1106</v>
      </c>
    </row>
    <row r="24196" ht="15.75" customHeight="1">
      <c r="E24196" s="1" t="s">
        <v>1106</v>
      </c>
    </row>
    <row r="24197" ht="15.75" customHeight="1">
      <c r="E24197" s="1" t="s">
        <v>1106</v>
      </c>
    </row>
    <row r="24198" ht="15.75" customHeight="1">
      <c r="E24198" s="1" t="s">
        <v>1106</v>
      </c>
    </row>
    <row r="24199" ht="15.75" customHeight="1">
      <c r="E24199" s="1" t="s">
        <v>1106</v>
      </c>
    </row>
    <row r="24200" ht="15.75" customHeight="1">
      <c r="E24200" s="1" t="s">
        <v>1106</v>
      </c>
    </row>
    <row r="24201" ht="15.75" customHeight="1">
      <c r="E24201" s="1" t="s">
        <v>1106</v>
      </c>
    </row>
    <row r="24202" ht="15.75" customHeight="1">
      <c r="E24202" s="1" t="s">
        <v>1106</v>
      </c>
    </row>
    <row r="24203" ht="15.75" customHeight="1">
      <c r="E24203" s="1" t="s">
        <v>1106</v>
      </c>
    </row>
    <row r="24204" ht="15.75" customHeight="1">
      <c r="E24204" s="1" t="s">
        <v>1106</v>
      </c>
    </row>
    <row r="24205" ht="15.75" customHeight="1">
      <c r="E24205" s="1" t="s">
        <v>1106</v>
      </c>
    </row>
    <row r="24206" ht="15.75" customHeight="1">
      <c r="E24206" s="1" t="s">
        <v>1106</v>
      </c>
    </row>
    <row r="24207" ht="15.75" customHeight="1">
      <c r="E24207" s="1" t="s">
        <v>1106</v>
      </c>
    </row>
    <row r="24208" ht="15.75" customHeight="1">
      <c r="E24208" s="1" t="s">
        <v>1106</v>
      </c>
    </row>
    <row r="24209" ht="15.75" customHeight="1">
      <c r="E24209" s="1" t="s">
        <v>1106</v>
      </c>
    </row>
    <row r="24210" ht="15.75" customHeight="1">
      <c r="E24210" s="1" t="s">
        <v>1106</v>
      </c>
    </row>
    <row r="24211" ht="15.75" customHeight="1">
      <c r="E24211" s="1" t="s">
        <v>1106</v>
      </c>
    </row>
    <row r="24212" ht="15.75" customHeight="1">
      <c r="E24212" s="1" t="s">
        <v>1106</v>
      </c>
    </row>
    <row r="24213" ht="15.75" customHeight="1">
      <c r="E24213" s="1" t="s">
        <v>1106</v>
      </c>
    </row>
    <row r="24214" ht="15.75" customHeight="1">
      <c r="E24214" s="1" t="s">
        <v>1106</v>
      </c>
    </row>
    <row r="24215" ht="15.75" customHeight="1">
      <c r="E24215" s="1" t="s">
        <v>1106</v>
      </c>
    </row>
    <row r="24216" ht="15.75" customHeight="1">
      <c r="E24216" s="1" t="s">
        <v>1106</v>
      </c>
    </row>
    <row r="24217" ht="15.75" customHeight="1">
      <c r="E24217" s="1" t="s">
        <v>1106</v>
      </c>
    </row>
    <row r="24218" ht="15.75" customHeight="1">
      <c r="E24218" s="1" t="s">
        <v>1106</v>
      </c>
    </row>
    <row r="24219" ht="15.75" customHeight="1">
      <c r="E24219" s="1" t="s">
        <v>1106</v>
      </c>
    </row>
    <row r="24220" ht="15.75" customHeight="1">
      <c r="E24220" s="1" t="s">
        <v>1106</v>
      </c>
    </row>
    <row r="24221" ht="15.75" customHeight="1">
      <c r="E24221" s="1" t="s">
        <v>1106</v>
      </c>
    </row>
    <row r="24222" ht="15.75" customHeight="1">
      <c r="E24222" s="1" t="s">
        <v>1106</v>
      </c>
    </row>
    <row r="24223" ht="15.75" customHeight="1">
      <c r="E24223" s="1" t="s">
        <v>1106</v>
      </c>
    </row>
    <row r="24224" ht="15.75" customHeight="1">
      <c r="E24224" s="1" t="s">
        <v>1106</v>
      </c>
    </row>
    <row r="24225" ht="15.75" customHeight="1">
      <c r="E24225" s="1" t="s">
        <v>1106</v>
      </c>
    </row>
    <row r="24226" ht="15.75" customHeight="1">
      <c r="E24226" s="1" t="s">
        <v>1106</v>
      </c>
    </row>
    <row r="24227" ht="15.75" customHeight="1">
      <c r="E24227" s="1" t="s">
        <v>1106</v>
      </c>
    </row>
    <row r="24228" ht="15.75" customHeight="1">
      <c r="E24228" s="1" t="s">
        <v>1106</v>
      </c>
    </row>
    <row r="24229" ht="15.75" customHeight="1">
      <c r="E24229" s="1" t="s">
        <v>1106</v>
      </c>
    </row>
    <row r="24230" ht="15.75" customHeight="1">
      <c r="E24230" s="1" t="s">
        <v>1106</v>
      </c>
    </row>
    <row r="24231" ht="15.75" customHeight="1">
      <c r="E24231" s="1" t="s">
        <v>1106</v>
      </c>
    </row>
    <row r="24232" ht="15.75" customHeight="1">
      <c r="E24232" s="1" t="s">
        <v>1106</v>
      </c>
    </row>
    <row r="24233" ht="15.75" customHeight="1">
      <c r="E24233" s="1" t="s">
        <v>1106</v>
      </c>
    </row>
    <row r="24234" ht="15.75" customHeight="1">
      <c r="E24234" s="1" t="s">
        <v>1106</v>
      </c>
    </row>
    <row r="24235" ht="15.75" customHeight="1">
      <c r="E24235" s="1" t="s">
        <v>1106</v>
      </c>
    </row>
    <row r="24236" ht="15.75" customHeight="1">
      <c r="E24236" s="1" t="s">
        <v>1106</v>
      </c>
    </row>
    <row r="24237" ht="15.75" customHeight="1">
      <c r="E24237" s="1" t="s">
        <v>1106</v>
      </c>
    </row>
    <row r="24238" ht="15.75" customHeight="1">
      <c r="E24238" s="1" t="s">
        <v>1106</v>
      </c>
    </row>
    <row r="24239" ht="15.75" customHeight="1">
      <c r="E24239" s="1" t="s">
        <v>1106</v>
      </c>
    </row>
    <row r="24240" ht="15.75" customHeight="1">
      <c r="E24240" s="1" t="s">
        <v>1106</v>
      </c>
    </row>
    <row r="24241" ht="15.75" customHeight="1">
      <c r="E24241" s="1" t="s">
        <v>1106</v>
      </c>
    </row>
    <row r="24242" ht="15.75" customHeight="1">
      <c r="E24242" s="1" t="s">
        <v>1106</v>
      </c>
    </row>
    <row r="24243" ht="15.75" customHeight="1">
      <c r="E24243" s="1" t="s">
        <v>1106</v>
      </c>
    </row>
    <row r="24244" ht="15.75" customHeight="1">
      <c r="E24244" s="1" t="s">
        <v>1106</v>
      </c>
    </row>
    <row r="24245" ht="15.75" customHeight="1">
      <c r="E24245" s="1" t="s">
        <v>1106</v>
      </c>
    </row>
    <row r="24246" ht="15.75" customHeight="1">
      <c r="E24246" s="1" t="s">
        <v>1106</v>
      </c>
    </row>
    <row r="24247" ht="15.75" customHeight="1">
      <c r="E24247" s="1" t="s">
        <v>1106</v>
      </c>
    </row>
    <row r="24248" ht="15.75" customHeight="1">
      <c r="E24248" s="1" t="s">
        <v>1106</v>
      </c>
    </row>
    <row r="24249" ht="15.75" customHeight="1">
      <c r="E24249" s="1" t="s">
        <v>1106</v>
      </c>
    </row>
    <row r="24250" ht="15.75" customHeight="1">
      <c r="E24250" s="1" t="s">
        <v>1106</v>
      </c>
    </row>
    <row r="24251" ht="15.75" customHeight="1">
      <c r="E24251" s="1" t="s">
        <v>1106</v>
      </c>
    </row>
    <row r="24252" ht="15.75" customHeight="1">
      <c r="E24252" s="1" t="s">
        <v>1106</v>
      </c>
    </row>
    <row r="24253" ht="15.75" customHeight="1">
      <c r="E24253" s="1" t="s">
        <v>1106</v>
      </c>
    </row>
    <row r="24254" ht="15.75" customHeight="1">
      <c r="E24254" s="1" t="s">
        <v>1106</v>
      </c>
    </row>
    <row r="24255" ht="15.75" customHeight="1">
      <c r="E24255" s="1" t="s">
        <v>1106</v>
      </c>
    </row>
    <row r="24256" ht="15.75" customHeight="1">
      <c r="E24256" s="1" t="s">
        <v>1106</v>
      </c>
    </row>
    <row r="24257" ht="15.75" customHeight="1">
      <c r="E24257" s="1" t="s">
        <v>1106</v>
      </c>
    </row>
    <row r="24258" ht="15.75" customHeight="1">
      <c r="E24258" s="1" t="s">
        <v>1106</v>
      </c>
    </row>
    <row r="24259" ht="15.75" customHeight="1">
      <c r="E24259" s="1" t="s">
        <v>1106</v>
      </c>
    </row>
    <row r="24260" ht="15.75" customHeight="1">
      <c r="E24260" s="1" t="s">
        <v>1106</v>
      </c>
    </row>
    <row r="24261" ht="15.75" customHeight="1">
      <c r="E24261" s="1" t="s">
        <v>1106</v>
      </c>
    </row>
    <row r="24262" ht="15.75" customHeight="1">
      <c r="E24262" s="1" t="s">
        <v>1106</v>
      </c>
    </row>
    <row r="24263" ht="15.75" customHeight="1">
      <c r="E24263" s="1" t="s">
        <v>1106</v>
      </c>
    </row>
    <row r="24264" ht="15.75" customHeight="1">
      <c r="E24264" s="1" t="s">
        <v>1106</v>
      </c>
    </row>
    <row r="24265" ht="15.75" customHeight="1">
      <c r="E24265" s="1" t="s">
        <v>1106</v>
      </c>
    </row>
    <row r="24266" ht="15.75" customHeight="1">
      <c r="E24266" s="1" t="s">
        <v>1106</v>
      </c>
    </row>
    <row r="24267" ht="15.75" customHeight="1">
      <c r="E24267" s="1" t="s">
        <v>1106</v>
      </c>
    </row>
    <row r="24268" ht="15.75" customHeight="1">
      <c r="E24268" s="1" t="s">
        <v>1106</v>
      </c>
    </row>
    <row r="24269" ht="15.75" customHeight="1">
      <c r="E24269" s="1" t="s">
        <v>1106</v>
      </c>
    </row>
    <row r="24270" ht="15.75" customHeight="1">
      <c r="E24270" s="1" t="s">
        <v>1106</v>
      </c>
    </row>
    <row r="24271" ht="15.75" customHeight="1">
      <c r="E24271" s="1" t="s">
        <v>1106</v>
      </c>
    </row>
    <row r="24272" ht="15.75" customHeight="1">
      <c r="E24272" s="1" t="s">
        <v>1106</v>
      </c>
    </row>
    <row r="24273" ht="15.75" customHeight="1">
      <c r="E24273" s="1" t="s">
        <v>1106</v>
      </c>
    </row>
    <row r="24274" ht="15.75" customHeight="1">
      <c r="E24274" s="1" t="s">
        <v>1106</v>
      </c>
    </row>
    <row r="24275" ht="15.75" customHeight="1">
      <c r="E24275" s="1" t="s">
        <v>1106</v>
      </c>
    </row>
    <row r="24276" ht="15.75" customHeight="1">
      <c r="E24276" s="1" t="s">
        <v>1106</v>
      </c>
    </row>
    <row r="24277" ht="15.75" customHeight="1">
      <c r="E24277" s="1" t="s">
        <v>1106</v>
      </c>
    </row>
    <row r="24278" ht="15.75" customHeight="1">
      <c r="E24278" s="1" t="s">
        <v>1106</v>
      </c>
    </row>
    <row r="24279" ht="15.75" customHeight="1">
      <c r="E24279" s="1" t="s">
        <v>1106</v>
      </c>
    </row>
    <row r="24280" ht="15.75" customHeight="1">
      <c r="E24280" s="1" t="s">
        <v>1106</v>
      </c>
    </row>
    <row r="24281" ht="15.75" customHeight="1">
      <c r="E24281" s="1" t="s">
        <v>1106</v>
      </c>
    </row>
    <row r="24282" ht="15.75" customHeight="1">
      <c r="E24282" s="1" t="s">
        <v>1106</v>
      </c>
    </row>
    <row r="24283" ht="15.75" customHeight="1">
      <c r="E24283" s="1" t="s">
        <v>1106</v>
      </c>
    </row>
    <row r="24284" ht="15.75" customHeight="1">
      <c r="E24284" s="1" t="s">
        <v>1106</v>
      </c>
    </row>
    <row r="24285" ht="15.75" customHeight="1">
      <c r="E24285" s="1" t="s">
        <v>1106</v>
      </c>
    </row>
    <row r="24286" ht="15.75" customHeight="1">
      <c r="E24286" s="1" t="s">
        <v>1106</v>
      </c>
    </row>
    <row r="24287" ht="15.75" customHeight="1">
      <c r="E24287" s="1" t="s">
        <v>1106</v>
      </c>
    </row>
    <row r="24288" ht="15.75" customHeight="1">
      <c r="E24288" s="1" t="s">
        <v>1106</v>
      </c>
    </row>
    <row r="24289" ht="15.75" customHeight="1">
      <c r="E24289" s="1" t="s">
        <v>1106</v>
      </c>
    </row>
    <row r="24290" ht="15.75" customHeight="1">
      <c r="E24290" s="1" t="s">
        <v>1106</v>
      </c>
    </row>
    <row r="24291" ht="15.75" customHeight="1">
      <c r="E24291" s="1" t="s">
        <v>1106</v>
      </c>
    </row>
    <row r="24292" ht="15.75" customHeight="1">
      <c r="E24292" s="1" t="s">
        <v>1106</v>
      </c>
    </row>
    <row r="24293" ht="15.75" customHeight="1">
      <c r="E24293" s="1" t="s">
        <v>1106</v>
      </c>
    </row>
    <row r="24294" ht="15.75" customHeight="1">
      <c r="E24294" s="1" t="s">
        <v>1106</v>
      </c>
    </row>
    <row r="24295" ht="15.75" customHeight="1">
      <c r="E24295" s="1" t="s">
        <v>1106</v>
      </c>
    </row>
    <row r="24296" ht="15.75" customHeight="1">
      <c r="E24296" s="1" t="s">
        <v>1106</v>
      </c>
    </row>
    <row r="24297" ht="15.75" customHeight="1">
      <c r="E24297" s="1" t="s">
        <v>1106</v>
      </c>
    </row>
    <row r="24298" ht="15.75" customHeight="1">
      <c r="E24298" s="1" t="s">
        <v>1106</v>
      </c>
    </row>
    <row r="24299" ht="15.75" customHeight="1">
      <c r="E24299" s="1" t="s">
        <v>1106</v>
      </c>
    </row>
    <row r="24300" ht="15.75" customHeight="1">
      <c r="E24300" s="1" t="s">
        <v>1106</v>
      </c>
    </row>
    <row r="24301" ht="15.75" customHeight="1">
      <c r="E24301" s="1" t="s">
        <v>1106</v>
      </c>
    </row>
    <row r="24302" ht="15.75" customHeight="1">
      <c r="E24302" s="1" t="s">
        <v>1106</v>
      </c>
    </row>
    <row r="24303" ht="15.75" customHeight="1">
      <c r="E24303" s="1" t="s">
        <v>1106</v>
      </c>
    </row>
    <row r="24304" ht="15.75" customHeight="1">
      <c r="E24304" s="1" t="s">
        <v>1106</v>
      </c>
    </row>
    <row r="24305" ht="15.75" customHeight="1">
      <c r="E24305" s="1" t="s">
        <v>1106</v>
      </c>
    </row>
    <row r="24306" ht="15.75" customHeight="1">
      <c r="E24306" s="1" t="s">
        <v>1106</v>
      </c>
    </row>
    <row r="24307" ht="15.75" customHeight="1">
      <c r="E24307" s="1" t="s">
        <v>1106</v>
      </c>
    </row>
    <row r="24308" ht="15.75" customHeight="1">
      <c r="E24308" s="1" t="s">
        <v>1106</v>
      </c>
    </row>
    <row r="24309" ht="15.75" customHeight="1">
      <c r="E24309" s="1" t="s">
        <v>1106</v>
      </c>
    </row>
    <row r="24310" ht="15.75" customHeight="1">
      <c r="E24310" s="1" t="s">
        <v>1106</v>
      </c>
    </row>
    <row r="24311" ht="15.75" customHeight="1">
      <c r="E24311" s="1" t="s">
        <v>1106</v>
      </c>
    </row>
    <row r="24312" ht="15.75" customHeight="1">
      <c r="E24312" s="1" t="s">
        <v>1106</v>
      </c>
    </row>
    <row r="24313" ht="15.75" customHeight="1">
      <c r="E24313" s="1" t="s">
        <v>1106</v>
      </c>
    </row>
    <row r="24314" ht="15.75" customHeight="1">
      <c r="E24314" s="1" t="s">
        <v>1106</v>
      </c>
    </row>
    <row r="24315" ht="15.75" customHeight="1">
      <c r="E24315" s="1" t="s">
        <v>1106</v>
      </c>
    </row>
    <row r="24316" ht="15.75" customHeight="1">
      <c r="E24316" s="1" t="s">
        <v>1106</v>
      </c>
    </row>
    <row r="24317" ht="15.75" customHeight="1">
      <c r="E24317" s="1" t="s">
        <v>1106</v>
      </c>
    </row>
    <row r="24318" ht="15.75" customHeight="1">
      <c r="E24318" s="1" t="s">
        <v>1106</v>
      </c>
    </row>
    <row r="24319" ht="15.75" customHeight="1">
      <c r="E24319" s="1" t="s">
        <v>1106</v>
      </c>
    </row>
    <row r="24320" ht="15.75" customHeight="1">
      <c r="E24320" s="1" t="s">
        <v>1106</v>
      </c>
    </row>
    <row r="24321" ht="15.75" customHeight="1">
      <c r="E24321" s="1" t="s">
        <v>1106</v>
      </c>
    </row>
    <row r="24322" ht="15.75" customHeight="1">
      <c r="E24322" s="1" t="s">
        <v>1106</v>
      </c>
    </row>
    <row r="24323" ht="15.75" customHeight="1">
      <c r="E24323" s="1" t="s">
        <v>1106</v>
      </c>
    </row>
    <row r="24324" ht="15.75" customHeight="1">
      <c r="E24324" s="1" t="s">
        <v>1106</v>
      </c>
    </row>
    <row r="24325" ht="15.75" customHeight="1">
      <c r="E24325" s="1" t="s">
        <v>1106</v>
      </c>
    </row>
    <row r="24326" ht="15.75" customHeight="1">
      <c r="E24326" s="1" t="s">
        <v>1106</v>
      </c>
    </row>
    <row r="24327" ht="15.75" customHeight="1">
      <c r="E24327" s="1" t="s">
        <v>1106</v>
      </c>
    </row>
    <row r="24328" ht="15.75" customHeight="1">
      <c r="E24328" s="1" t="s">
        <v>1106</v>
      </c>
    </row>
    <row r="24329" ht="15.75" customHeight="1">
      <c r="E24329" s="1" t="s">
        <v>1106</v>
      </c>
    </row>
    <row r="24330" ht="15.75" customHeight="1">
      <c r="E24330" s="1" t="s">
        <v>1106</v>
      </c>
    </row>
    <row r="24331" ht="15.75" customHeight="1">
      <c r="E24331" s="1" t="s">
        <v>1106</v>
      </c>
    </row>
    <row r="24332" ht="15.75" customHeight="1">
      <c r="E24332" s="1" t="s">
        <v>1106</v>
      </c>
    </row>
    <row r="24333" ht="15.75" customHeight="1">
      <c r="E24333" s="1" t="s">
        <v>1106</v>
      </c>
    </row>
    <row r="24334" ht="15.75" customHeight="1">
      <c r="E24334" s="1" t="s">
        <v>1106</v>
      </c>
    </row>
    <row r="24335" ht="15.75" customHeight="1">
      <c r="E24335" s="1" t="s">
        <v>1106</v>
      </c>
    </row>
    <row r="24336" ht="15.75" customHeight="1">
      <c r="E24336" s="1" t="s">
        <v>1106</v>
      </c>
    </row>
    <row r="24337" ht="15.75" customHeight="1">
      <c r="E24337" s="1" t="s">
        <v>1106</v>
      </c>
    </row>
    <row r="24338" ht="15.75" customHeight="1">
      <c r="E24338" s="1" t="s">
        <v>1106</v>
      </c>
    </row>
    <row r="24339" ht="15.75" customHeight="1">
      <c r="E24339" s="1" t="s">
        <v>1106</v>
      </c>
    </row>
    <row r="24340" ht="15.75" customHeight="1">
      <c r="E24340" s="1" t="s">
        <v>1106</v>
      </c>
    </row>
    <row r="24341" ht="15.75" customHeight="1">
      <c r="E24341" s="1" t="s">
        <v>1106</v>
      </c>
    </row>
    <row r="24342" ht="15.75" customHeight="1">
      <c r="E24342" s="1" t="s">
        <v>1106</v>
      </c>
    </row>
    <row r="24343" ht="15.75" customHeight="1">
      <c r="E24343" s="1" t="s">
        <v>1106</v>
      </c>
    </row>
    <row r="24344" ht="15.75" customHeight="1">
      <c r="E24344" s="1" t="s">
        <v>1106</v>
      </c>
    </row>
    <row r="24345" ht="15.75" customHeight="1">
      <c r="E24345" s="1" t="s">
        <v>1106</v>
      </c>
    </row>
    <row r="24346" ht="15.75" customHeight="1">
      <c r="E24346" s="1" t="s">
        <v>1106</v>
      </c>
    </row>
    <row r="24347" ht="15.75" customHeight="1">
      <c r="E24347" s="1" t="s">
        <v>1106</v>
      </c>
    </row>
    <row r="24348" ht="15.75" customHeight="1">
      <c r="E24348" s="1" t="s">
        <v>1106</v>
      </c>
    </row>
    <row r="24349" ht="15.75" customHeight="1">
      <c r="E24349" s="1" t="s">
        <v>1106</v>
      </c>
    </row>
    <row r="24350" ht="15.75" customHeight="1">
      <c r="E24350" s="1" t="s">
        <v>1106</v>
      </c>
    </row>
    <row r="24351" ht="15.75" customHeight="1">
      <c r="E24351" s="1" t="s">
        <v>1106</v>
      </c>
    </row>
    <row r="24352" ht="15.75" customHeight="1">
      <c r="E24352" s="1" t="s">
        <v>1106</v>
      </c>
    </row>
    <row r="24353" ht="15.75" customHeight="1">
      <c r="E24353" s="1" t="s">
        <v>1106</v>
      </c>
    </row>
    <row r="24354" ht="15.75" customHeight="1">
      <c r="E24354" s="1" t="s">
        <v>1106</v>
      </c>
    </row>
    <row r="24355" ht="15.75" customHeight="1">
      <c r="E24355" s="1" t="s">
        <v>1106</v>
      </c>
    </row>
    <row r="24356" ht="15.75" customHeight="1">
      <c r="E24356" s="1" t="s">
        <v>1106</v>
      </c>
    </row>
    <row r="24357" ht="15.75" customHeight="1">
      <c r="E24357" s="1" t="s">
        <v>1106</v>
      </c>
    </row>
    <row r="24358" ht="15.75" customHeight="1">
      <c r="E24358" s="1" t="s">
        <v>1106</v>
      </c>
    </row>
    <row r="24359" ht="15.75" customHeight="1">
      <c r="E24359" s="1" t="s">
        <v>1106</v>
      </c>
    </row>
    <row r="24360" ht="15.75" customHeight="1">
      <c r="E24360" s="1" t="s">
        <v>1106</v>
      </c>
    </row>
    <row r="24361" ht="15.75" customHeight="1">
      <c r="E24361" s="1" t="s">
        <v>1106</v>
      </c>
    </row>
    <row r="24362" ht="15.75" customHeight="1">
      <c r="E24362" s="1" t="s">
        <v>1106</v>
      </c>
    </row>
    <row r="24363" ht="15.75" customHeight="1">
      <c r="E24363" s="1" t="s">
        <v>1106</v>
      </c>
    </row>
    <row r="24364" ht="15.75" customHeight="1">
      <c r="E24364" s="1" t="s">
        <v>1106</v>
      </c>
    </row>
    <row r="24365" ht="15.75" customHeight="1">
      <c r="E24365" s="1" t="s">
        <v>1106</v>
      </c>
    </row>
    <row r="24366" ht="15.75" customHeight="1">
      <c r="E24366" s="1" t="s">
        <v>1106</v>
      </c>
    </row>
    <row r="24367" ht="15.75" customHeight="1">
      <c r="E24367" s="1" t="s">
        <v>1106</v>
      </c>
    </row>
    <row r="24368" ht="15.75" customHeight="1">
      <c r="E24368" s="1" t="s">
        <v>1106</v>
      </c>
    </row>
    <row r="24369" ht="15.75" customHeight="1">
      <c r="E24369" s="1" t="s">
        <v>1106</v>
      </c>
    </row>
    <row r="24370" ht="15.75" customHeight="1">
      <c r="E24370" s="1" t="s">
        <v>1106</v>
      </c>
    </row>
    <row r="24371" ht="15.75" customHeight="1">
      <c r="E24371" s="1" t="s">
        <v>1106</v>
      </c>
    </row>
    <row r="24372" ht="15.75" customHeight="1">
      <c r="E24372" s="1" t="s">
        <v>1106</v>
      </c>
    </row>
    <row r="24373" ht="15.75" customHeight="1">
      <c r="E24373" s="1" t="s">
        <v>1106</v>
      </c>
    </row>
    <row r="24374" ht="15.75" customHeight="1">
      <c r="E24374" s="1" t="s">
        <v>1106</v>
      </c>
    </row>
    <row r="24375" ht="15.75" customHeight="1">
      <c r="E24375" s="1" t="s">
        <v>1106</v>
      </c>
    </row>
    <row r="24376" ht="15.75" customHeight="1">
      <c r="E24376" s="1" t="s">
        <v>1106</v>
      </c>
    </row>
    <row r="24377" ht="15.75" customHeight="1">
      <c r="E24377" s="1" t="s">
        <v>1106</v>
      </c>
    </row>
    <row r="24378" ht="15.75" customHeight="1">
      <c r="E24378" s="1" t="s">
        <v>1106</v>
      </c>
    </row>
    <row r="24379" ht="15.75" customHeight="1">
      <c r="E24379" s="1" t="s">
        <v>1106</v>
      </c>
    </row>
    <row r="24380" ht="15.75" customHeight="1">
      <c r="E24380" s="1" t="s">
        <v>1106</v>
      </c>
    </row>
    <row r="24381" ht="15.75" customHeight="1">
      <c r="E24381" s="1" t="s">
        <v>1106</v>
      </c>
    </row>
    <row r="24382" ht="15.75" customHeight="1">
      <c r="E24382" s="1" t="s">
        <v>1106</v>
      </c>
    </row>
    <row r="24383" ht="15.75" customHeight="1">
      <c r="E24383" s="1" t="s">
        <v>1106</v>
      </c>
    </row>
    <row r="24384" ht="15.75" customHeight="1">
      <c r="E24384" s="1" t="s">
        <v>1106</v>
      </c>
    </row>
    <row r="24385" ht="15.75" customHeight="1">
      <c r="E24385" s="1" t="s">
        <v>1106</v>
      </c>
    </row>
    <row r="24386" ht="15.75" customHeight="1">
      <c r="E24386" s="1" t="s">
        <v>1106</v>
      </c>
    </row>
    <row r="24387" ht="15.75" customHeight="1">
      <c r="E24387" s="1" t="s">
        <v>1106</v>
      </c>
    </row>
    <row r="24388" ht="15.75" customHeight="1">
      <c r="E24388" s="1" t="s">
        <v>1106</v>
      </c>
    </row>
    <row r="24389" ht="15.75" customHeight="1">
      <c r="E24389" s="1" t="s">
        <v>1106</v>
      </c>
    </row>
    <row r="24390" ht="15.75" customHeight="1">
      <c r="E24390" s="1" t="s">
        <v>1106</v>
      </c>
    </row>
    <row r="24391" ht="15.75" customHeight="1">
      <c r="E24391" s="1" t="s">
        <v>1106</v>
      </c>
    </row>
    <row r="24392" ht="15.75" customHeight="1">
      <c r="E24392" s="1" t="s">
        <v>1106</v>
      </c>
    </row>
    <row r="24393" ht="15.75" customHeight="1">
      <c r="E24393" s="1" t="s">
        <v>1106</v>
      </c>
    </row>
    <row r="24394" ht="15.75" customHeight="1">
      <c r="E24394" s="1" t="s">
        <v>1106</v>
      </c>
    </row>
    <row r="24395" ht="15.75" customHeight="1">
      <c r="E24395" s="1" t="s">
        <v>1106</v>
      </c>
    </row>
    <row r="24396" ht="15.75" customHeight="1">
      <c r="E24396" s="1" t="s">
        <v>1106</v>
      </c>
    </row>
    <row r="24397" ht="15.75" customHeight="1">
      <c r="E24397" s="1" t="s">
        <v>1106</v>
      </c>
    </row>
    <row r="24398" ht="15.75" customHeight="1">
      <c r="E24398" s="1" t="s">
        <v>1106</v>
      </c>
    </row>
    <row r="24399" ht="15.75" customHeight="1">
      <c r="E24399" s="1" t="s">
        <v>1106</v>
      </c>
    </row>
    <row r="24400" ht="15.75" customHeight="1">
      <c r="E24400" s="1" t="s">
        <v>1106</v>
      </c>
    </row>
    <row r="24401" ht="15.75" customHeight="1">
      <c r="E24401" s="1" t="s">
        <v>1106</v>
      </c>
    </row>
    <row r="24402" ht="15.75" customHeight="1">
      <c r="E24402" s="1" t="s">
        <v>1106</v>
      </c>
    </row>
    <row r="24403" ht="15.75" customHeight="1">
      <c r="E24403" s="1" t="s">
        <v>1106</v>
      </c>
    </row>
    <row r="24404" ht="15.75" customHeight="1">
      <c r="E24404" s="1" t="s">
        <v>1106</v>
      </c>
    </row>
    <row r="24405" ht="15.75" customHeight="1">
      <c r="E24405" s="1" t="s">
        <v>1106</v>
      </c>
    </row>
    <row r="24406" ht="15.75" customHeight="1">
      <c r="E24406" s="1" t="s">
        <v>1106</v>
      </c>
    </row>
    <row r="24407" ht="15.75" customHeight="1">
      <c r="E24407" s="1" t="s">
        <v>1106</v>
      </c>
    </row>
    <row r="24408" ht="15.75" customHeight="1">
      <c r="E24408" s="1" t="s">
        <v>1106</v>
      </c>
    </row>
    <row r="24409" ht="15.75" customHeight="1">
      <c r="E24409" s="1" t="s">
        <v>1106</v>
      </c>
    </row>
    <row r="24410" ht="15.75" customHeight="1">
      <c r="E24410" s="1" t="s">
        <v>1106</v>
      </c>
    </row>
    <row r="24411" ht="15.75" customHeight="1">
      <c r="E24411" s="1" t="s">
        <v>1106</v>
      </c>
    </row>
    <row r="24412" ht="15.75" customHeight="1">
      <c r="E24412" s="1" t="s">
        <v>1106</v>
      </c>
    </row>
    <row r="24413" ht="15.75" customHeight="1">
      <c r="E24413" s="1" t="s">
        <v>1106</v>
      </c>
    </row>
    <row r="24414" ht="15.75" customHeight="1">
      <c r="E24414" s="1" t="s">
        <v>1106</v>
      </c>
    </row>
    <row r="24415" ht="15.75" customHeight="1">
      <c r="E24415" s="1" t="s">
        <v>1106</v>
      </c>
    </row>
    <row r="24416" ht="15.75" customHeight="1">
      <c r="E24416" s="1" t="s">
        <v>1106</v>
      </c>
    </row>
    <row r="24417" ht="15.75" customHeight="1">
      <c r="E24417" s="1" t="s">
        <v>1106</v>
      </c>
    </row>
    <row r="24418" ht="15.75" customHeight="1">
      <c r="E24418" s="1" t="s">
        <v>1106</v>
      </c>
    </row>
    <row r="24419" ht="15.75" customHeight="1">
      <c r="E24419" s="1" t="s">
        <v>1106</v>
      </c>
    </row>
    <row r="24420" ht="15.75" customHeight="1">
      <c r="E24420" s="1" t="s">
        <v>1106</v>
      </c>
    </row>
    <row r="24421" ht="15.75" customHeight="1">
      <c r="E24421" s="1" t="s">
        <v>1106</v>
      </c>
    </row>
    <row r="24422" ht="15.75" customHeight="1">
      <c r="E24422" s="1" t="s">
        <v>1106</v>
      </c>
    </row>
    <row r="24423" ht="15.75" customHeight="1">
      <c r="E24423" s="1" t="s">
        <v>1106</v>
      </c>
    </row>
    <row r="24424" ht="15.75" customHeight="1">
      <c r="E24424" s="1" t="s">
        <v>1106</v>
      </c>
    </row>
    <row r="24425" ht="15.75" customHeight="1">
      <c r="E24425" s="1" t="s">
        <v>1106</v>
      </c>
    </row>
    <row r="24426" ht="15.75" customHeight="1">
      <c r="E24426" s="1" t="s">
        <v>1106</v>
      </c>
    </row>
    <row r="24427" ht="15.75" customHeight="1">
      <c r="E24427" s="1" t="s">
        <v>1106</v>
      </c>
    </row>
    <row r="24428" ht="15.75" customHeight="1">
      <c r="E24428" s="1" t="s">
        <v>1106</v>
      </c>
    </row>
    <row r="24429" ht="15.75" customHeight="1">
      <c r="E24429" s="1" t="s">
        <v>1106</v>
      </c>
    </row>
    <row r="24430" ht="15.75" customHeight="1">
      <c r="E24430" s="1" t="s">
        <v>1106</v>
      </c>
    </row>
    <row r="24431" ht="15.75" customHeight="1">
      <c r="E24431" s="1" t="s">
        <v>1106</v>
      </c>
    </row>
    <row r="24432" ht="15.75" customHeight="1">
      <c r="E24432" s="1" t="s">
        <v>1106</v>
      </c>
    </row>
    <row r="24433" ht="15.75" customHeight="1">
      <c r="E24433" s="1" t="s">
        <v>1106</v>
      </c>
    </row>
    <row r="24434" ht="15.75" customHeight="1">
      <c r="E24434" s="1" t="s">
        <v>1106</v>
      </c>
    </row>
    <row r="24435" ht="15.75" customHeight="1">
      <c r="E24435" s="1" t="s">
        <v>1106</v>
      </c>
    </row>
    <row r="24436" ht="15.75" customHeight="1">
      <c r="E24436" s="1" t="s">
        <v>1106</v>
      </c>
    </row>
    <row r="24437" ht="15.75" customHeight="1">
      <c r="E24437" s="1" t="s">
        <v>1106</v>
      </c>
    </row>
    <row r="24438" ht="15.75" customHeight="1">
      <c r="E24438" s="1" t="s">
        <v>1106</v>
      </c>
    </row>
    <row r="24439" ht="15.75" customHeight="1">
      <c r="E24439" s="1" t="s">
        <v>1106</v>
      </c>
    </row>
    <row r="24440" ht="15.75" customHeight="1">
      <c r="E24440" s="1" t="s">
        <v>1106</v>
      </c>
    </row>
    <row r="24441" ht="15.75" customHeight="1">
      <c r="E24441" s="1" t="s">
        <v>1106</v>
      </c>
    </row>
    <row r="24442" ht="15.75" customHeight="1">
      <c r="E24442" s="1" t="s">
        <v>1106</v>
      </c>
    </row>
    <row r="24443" ht="15.75" customHeight="1">
      <c r="E24443" s="1" t="s">
        <v>1106</v>
      </c>
    </row>
    <row r="24444" ht="15.75" customHeight="1">
      <c r="E24444" s="1" t="s">
        <v>1106</v>
      </c>
    </row>
    <row r="24445" ht="15.75" customHeight="1">
      <c r="E24445" s="1" t="s">
        <v>1106</v>
      </c>
    </row>
    <row r="24446" ht="15.75" customHeight="1">
      <c r="E24446" s="1" t="s">
        <v>1106</v>
      </c>
    </row>
    <row r="24447" ht="15.75" customHeight="1">
      <c r="E24447" s="1" t="s">
        <v>1106</v>
      </c>
    </row>
    <row r="24448" ht="15.75" customHeight="1">
      <c r="E24448" s="1" t="s">
        <v>1106</v>
      </c>
    </row>
    <row r="24449" ht="15.75" customHeight="1">
      <c r="E24449" s="1" t="s">
        <v>1106</v>
      </c>
    </row>
    <row r="24450" ht="15.75" customHeight="1">
      <c r="E24450" s="1" t="s">
        <v>1106</v>
      </c>
    </row>
    <row r="24451" ht="15.75" customHeight="1">
      <c r="E24451" s="1" t="s">
        <v>1106</v>
      </c>
    </row>
    <row r="24452" ht="15.75" customHeight="1">
      <c r="E24452" s="1" t="s">
        <v>1106</v>
      </c>
    </row>
    <row r="24453" ht="15.75" customHeight="1">
      <c r="E24453" s="1" t="s">
        <v>1106</v>
      </c>
    </row>
    <row r="24454" ht="15.75" customHeight="1">
      <c r="E24454" s="1" t="s">
        <v>1106</v>
      </c>
    </row>
    <row r="24455" ht="15.75" customHeight="1">
      <c r="E24455" s="1" t="s">
        <v>1106</v>
      </c>
    </row>
    <row r="24456" ht="15.75" customHeight="1">
      <c r="E24456" s="1" t="s">
        <v>1106</v>
      </c>
    </row>
    <row r="24457" ht="15.75" customHeight="1">
      <c r="E24457" s="1" t="s">
        <v>1106</v>
      </c>
    </row>
    <row r="24458" ht="15.75" customHeight="1">
      <c r="E24458" s="1" t="s">
        <v>1106</v>
      </c>
    </row>
    <row r="24459" ht="15.75" customHeight="1">
      <c r="E24459" s="1" t="s">
        <v>1106</v>
      </c>
    </row>
    <row r="24460" ht="15.75" customHeight="1">
      <c r="E24460" s="1" t="s">
        <v>1106</v>
      </c>
    </row>
    <row r="24461" ht="15.75" customHeight="1">
      <c r="E24461" s="1" t="s">
        <v>1106</v>
      </c>
    </row>
    <row r="24462" ht="15.75" customHeight="1">
      <c r="E24462" s="1" t="s">
        <v>1106</v>
      </c>
    </row>
    <row r="24463" ht="15.75" customHeight="1">
      <c r="E24463" s="1" t="s">
        <v>1106</v>
      </c>
    </row>
    <row r="24464" ht="15.75" customHeight="1">
      <c r="E24464" s="1" t="s">
        <v>1106</v>
      </c>
    </row>
    <row r="24465" ht="15.75" customHeight="1">
      <c r="E24465" s="1" t="s">
        <v>1106</v>
      </c>
    </row>
    <row r="24466" ht="15.75" customHeight="1">
      <c r="E24466" s="1" t="s">
        <v>1106</v>
      </c>
    </row>
    <row r="24467" ht="15.75" customHeight="1">
      <c r="E24467" s="1" t="s">
        <v>1106</v>
      </c>
    </row>
    <row r="24468" ht="15.75" customHeight="1">
      <c r="E24468" s="1" t="s">
        <v>1106</v>
      </c>
    </row>
    <row r="24469" ht="15.75" customHeight="1">
      <c r="E24469" s="1" t="s">
        <v>1106</v>
      </c>
    </row>
    <row r="24470" ht="15.75" customHeight="1">
      <c r="E24470" s="1" t="s">
        <v>1106</v>
      </c>
    </row>
    <row r="24471" ht="15.75" customHeight="1">
      <c r="E24471" s="1" t="s">
        <v>1106</v>
      </c>
    </row>
    <row r="24472" ht="15.75" customHeight="1">
      <c r="E24472" s="1" t="s">
        <v>1106</v>
      </c>
    </row>
    <row r="24473" ht="15.75" customHeight="1">
      <c r="E24473" s="1" t="s">
        <v>1106</v>
      </c>
    </row>
    <row r="24474" ht="15.75" customHeight="1">
      <c r="E24474" s="1" t="s">
        <v>1106</v>
      </c>
    </row>
    <row r="24475" ht="15.75" customHeight="1">
      <c r="E24475" s="1" t="s">
        <v>1106</v>
      </c>
    </row>
    <row r="24476" ht="15.75" customHeight="1">
      <c r="E24476" s="1" t="s">
        <v>1106</v>
      </c>
    </row>
    <row r="24477" ht="15.75" customHeight="1">
      <c r="E24477" s="1" t="s">
        <v>1106</v>
      </c>
    </row>
    <row r="24478" ht="15.75" customHeight="1">
      <c r="E24478" s="1" t="s">
        <v>1106</v>
      </c>
    </row>
    <row r="24479" ht="15.75" customHeight="1">
      <c r="E24479" s="1" t="s">
        <v>1106</v>
      </c>
    </row>
    <row r="24480" ht="15.75" customHeight="1">
      <c r="E24480" s="1" t="s">
        <v>1106</v>
      </c>
    </row>
    <row r="24481" ht="15.75" customHeight="1">
      <c r="E24481" s="1" t="s">
        <v>1106</v>
      </c>
    </row>
    <row r="24482" ht="15.75" customHeight="1">
      <c r="E24482" s="1" t="s">
        <v>1106</v>
      </c>
    </row>
    <row r="24483" ht="15.75" customHeight="1">
      <c r="E24483" s="1" t="s">
        <v>1106</v>
      </c>
    </row>
    <row r="24484" ht="15.75" customHeight="1">
      <c r="E24484" s="1" t="s">
        <v>1106</v>
      </c>
    </row>
    <row r="24485" ht="15.75" customHeight="1">
      <c r="E24485" s="1" t="s">
        <v>1106</v>
      </c>
    </row>
    <row r="24486" ht="15.75" customHeight="1">
      <c r="E24486" s="1" t="s">
        <v>1106</v>
      </c>
    </row>
    <row r="24487" ht="15.75" customHeight="1">
      <c r="E24487" s="1" t="s">
        <v>1106</v>
      </c>
    </row>
    <row r="24488" ht="15.75" customHeight="1">
      <c r="E24488" s="1" t="s">
        <v>1106</v>
      </c>
    </row>
    <row r="24489" ht="15.75" customHeight="1">
      <c r="E24489" s="1" t="s">
        <v>1106</v>
      </c>
    </row>
    <row r="24490" ht="15.75" customHeight="1">
      <c r="E24490" s="1" t="s">
        <v>1106</v>
      </c>
    </row>
    <row r="24491" ht="15.75" customHeight="1">
      <c r="E24491" s="1" t="s">
        <v>1106</v>
      </c>
    </row>
    <row r="24492" ht="15.75" customHeight="1">
      <c r="E24492" s="1" t="s">
        <v>1106</v>
      </c>
    </row>
    <row r="24493" ht="15.75" customHeight="1">
      <c r="E24493" s="1" t="s">
        <v>1106</v>
      </c>
    </row>
    <row r="24494" ht="15.75" customHeight="1">
      <c r="E24494" s="1" t="s">
        <v>1106</v>
      </c>
    </row>
    <row r="24495" ht="15.75" customHeight="1">
      <c r="E24495" s="1" t="s">
        <v>1106</v>
      </c>
    </row>
    <row r="24496" ht="15.75" customHeight="1">
      <c r="E24496" s="1" t="s">
        <v>1106</v>
      </c>
    </row>
    <row r="24497" ht="15.75" customHeight="1">
      <c r="E24497" s="1" t="s">
        <v>1106</v>
      </c>
    </row>
    <row r="24498" ht="15.75" customHeight="1">
      <c r="E24498" s="1" t="s">
        <v>1106</v>
      </c>
    </row>
    <row r="24499" ht="15.75" customHeight="1">
      <c r="E24499" s="1" t="s">
        <v>1106</v>
      </c>
    </row>
    <row r="24500" ht="15.75" customHeight="1">
      <c r="E24500" s="1" t="s">
        <v>1106</v>
      </c>
    </row>
    <row r="24501" ht="15.75" customHeight="1">
      <c r="E24501" s="1" t="s">
        <v>1106</v>
      </c>
    </row>
    <row r="24502" ht="15.75" customHeight="1">
      <c r="E24502" s="1" t="s">
        <v>1106</v>
      </c>
    </row>
    <row r="24503" ht="15.75" customHeight="1">
      <c r="E24503" s="1" t="s">
        <v>1106</v>
      </c>
    </row>
    <row r="24504" ht="15.75" customHeight="1">
      <c r="E24504" s="1" t="s">
        <v>1106</v>
      </c>
    </row>
    <row r="24505" ht="15.75" customHeight="1">
      <c r="E24505" s="1" t="s">
        <v>1106</v>
      </c>
    </row>
    <row r="24506" ht="15.75" customHeight="1">
      <c r="E24506" s="1" t="s">
        <v>1106</v>
      </c>
    </row>
    <row r="24507" ht="15.75" customHeight="1">
      <c r="E24507" s="1" t="s">
        <v>1106</v>
      </c>
    </row>
    <row r="24508" ht="15.75" customHeight="1">
      <c r="E24508" s="1" t="s">
        <v>1106</v>
      </c>
    </row>
    <row r="24509" ht="15.75" customHeight="1">
      <c r="E24509" s="1" t="s">
        <v>1106</v>
      </c>
    </row>
    <row r="24510" ht="15.75" customHeight="1">
      <c r="E24510" s="1" t="s">
        <v>1106</v>
      </c>
    </row>
    <row r="24511" ht="15.75" customHeight="1">
      <c r="E24511" s="1" t="s">
        <v>1106</v>
      </c>
    </row>
    <row r="24512" ht="15.75" customHeight="1">
      <c r="E24512" s="1" t="s">
        <v>1106</v>
      </c>
    </row>
    <row r="24513" ht="15.75" customHeight="1">
      <c r="E24513" s="1" t="s">
        <v>1106</v>
      </c>
    </row>
    <row r="24514" ht="15.75" customHeight="1">
      <c r="E24514" s="1" t="s">
        <v>1106</v>
      </c>
    </row>
    <row r="24515" ht="15.75" customHeight="1">
      <c r="E24515" s="1" t="s">
        <v>1106</v>
      </c>
    </row>
    <row r="24516" ht="15.75" customHeight="1">
      <c r="E24516" s="1" t="s">
        <v>1106</v>
      </c>
    </row>
    <row r="24517" ht="15.75" customHeight="1">
      <c r="E24517" s="1" t="s">
        <v>1106</v>
      </c>
    </row>
    <row r="24518" ht="15.75" customHeight="1">
      <c r="E24518" s="1" t="s">
        <v>1106</v>
      </c>
    </row>
    <row r="24519" ht="15.75" customHeight="1">
      <c r="E24519" s="1" t="s">
        <v>1106</v>
      </c>
    </row>
    <row r="24520" ht="15.75" customHeight="1">
      <c r="E24520" s="1" t="s">
        <v>1106</v>
      </c>
    </row>
    <row r="24521" ht="15.75" customHeight="1">
      <c r="E24521" s="1" t="s">
        <v>1106</v>
      </c>
    </row>
    <row r="24522" ht="15.75" customHeight="1">
      <c r="E24522" s="1" t="s">
        <v>1106</v>
      </c>
    </row>
    <row r="24523" ht="15.75" customHeight="1">
      <c r="E24523" s="1" t="s">
        <v>1106</v>
      </c>
    </row>
    <row r="24524" ht="15.75" customHeight="1">
      <c r="E24524" s="1" t="s">
        <v>1106</v>
      </c>
    </row>
    <row r="24525" ht="15.75" customHeight="1">
      <c r="E24525" s="1" t="s">
        <v>1106</v>
      </c>
    </row>
    <row r="24526" ht="15.75" customHeight="1">
      <c r="E24526" s="1" t="s">
        <v>1106</v>
      </c>
    </row>
    <row r="24527" ht="15.75" customHeight="1">
      <c r="E24527" s="1" t="s">
        <v>1106</v>
      </c>
    </row>
    <row r="24528" ht="15.75" customHeight="1">
      <c r="E24528" s="1" t="s">
        <v>1106</v>
      </c>
    </row>
    <row r="24529" ht="15.75" customHeight="1">
      <c r="E24529" s="1" t="s">
        <v>1106</v>
      </c>
    </row>
    <row r="24530" ht="15.75" customHeight="1">
      <c r="E24530" s="1" t="s">
        <v>1106</v>
      </c>
    </row>
    <row r="24531" ht="15.75" customHeight="1">
      <c r="E24531" s="1" t="s">
        <v>1106</v>
      </c>
    </row>
    <row r="24532" ht="15.75" customHeight="1">
      <c r="E24532" s="1" t="s">
        <v>1106</v>
      </c>
    </row>
    <row r="24533" ht="15.75" customHeight="1">
      <c r="E24533" s="1" t="s">
        <v>1106</v>
      </c>
    </row>
    <row r="24534" ht="15.75" customHeight="1">
      <c r="E24534" s="1" t="s">
        <v>1106</v>
      </c>
    </row>
    <row r="24535" ht="15.75" customHeight="1">
      <c r="E24535" s="1" t="s">
        <v>1106</v>
      </c>
    </row>
    <row r="24536" ht="15.75" customHeight="1">
      <c r="E24536" s="1" t="s">
        <v>1106</v>
      </c>
    </row>
    <row r="24537" ht="15.75" customHeight="1">
      <c r="E24537" s="1" t="s">
        <v>1106</v>
      </c>
    </row>
    <row r="24538" ht="15.75" customHeight="1">
      <c r="E24538" s="1" t="s">
        <v>1106</v>
      </c>
    </row>
    <row r="24539" ht="15.75" customHeight="1">
      <c r="E24539" s="1" t="s">
        <v>1106</v>
      </c>
    </row>
    <row r="24540" ht="15.75" customHeight="1">
      <c r="E24540" s="1" t="s">
        <v>1106</v>
      </c>
    </row>
    <row r="24541" ht="15.75" customHeight="1">
      <c r="E24541" s="1" t="s">
        <v>1106</v>
      </c>
    </row>
    <row r="24542" ht="15.75" customHeight="1">
      <c r="E24542" s="1" t="s">
        <v>1106</v>
      </c>
    </row>
    <row r="24543" ht="15.75" customHeight="1">
      <c r="E24543" s="1" t="s">
        <v>1106</v>
      </c>
    </row>
    <row r="24544" ht="15.75" customHeight="1">
      <c r="E24544" s="1" t="s">
        <v>1106</v>
      </c>
    </row>
    <row r="24545" ht="15.75" customHeight="1">
      <c r="E24545" s="1" t="s">
        <v>1106</v>
      </c>
    </row>
    <row r="24546" ht="15.75" customHeight="1">
      <c r="E24546" s="1" t="s">
        <v>1106</v>
      </c>
    </row>
    <row r="24547" ht="15.75" customHeight="1">
      <c r="E24547" s="1" t="s">
        <v>1106</v>
      </c>
    </row>
    <row r="24548" ht="15.75" customHeight="1">
      <c r="E24548" s="1" t="s">
        <v>1106</v>
      </c>
    </row>
    <row r="24549" ht="15.75" customHeight="1">
      <c r="E24549" s="1" t="s">
        <v>1106</v>
      </c>
    </row>
    <row r="24550" ht="15.75" customHeight="1">
      <c r="E24550" s="1" t="s">
        <v>1106</v>
      </c>
    </row>
    <row r="24551" ht="15.75" customHeight="1">
      <c r="E24551" s="1" t="s">
        <v>1106</v>
      </c>
    </row>
    <row r="24552" ht="15.75" customHeight="1">
      <c r="E24552" s="1" t="s">
        <v>1106</v>
      </c>
    </row>
    <row r="24553" ht="15.75" customHeight="1">
      <c r="E24553" s="1" t="s">
        <v>1106</v>
      </c>
    </row>
    <row r="24554" ht="15.75" customHeight="1">
      <c r="E24554" s="1" t="s">
        <v>1106</v>
      </c>
    </row>
    <row r="24555" ht="15.75" customHeight="1">
      <c r="E24555" s="1" t="s">
        <v>1106</v>
      </c>
    </row>
    <row r="24556" ht="15.75" customHeight="1">
      <c r="E24556" s="1" t="s">
        <v>1106</v>
      </c>
    </row>
    <row r="24557" ht="15.75" customHeight="1">
      <c r="E24557" s="1" t="s">
        <v>1106</v>
      </c>
    </row>
    <row r="24558" ht="15.75" customHeight="1">
      <c r="E24558" s="1" t="s">
        <v>1106</v>
      </c>
    </row>
    <row r="24559" ht="15.75" customHeight="1">
      <c r="E24559" s="1" t="s">
        <v>1106</v>
      </c>
    </row>
    <row r="24560" ht="15.75" customHeight="1">
      <c r="E24560" s="1" t="s">
        <v>1106</v>
      </c>
    </row>
    <row r="24561" ht="15.75" customHeight="1">
      <c r="E24561" s="1" t="s">
        <v>1106</v>
      </c>
    </row>
    <row r="24562" ht="15.75" customHeight="1">
      <c r="E24562" s="1" t="s">
        <v>1106</v>
      </c>
    </row>
    <row r="24563" ht="15.75" customHeight="1">
      <c r="E24563" s="1" t="s">
        <v>1106</v>
      </c>
    </row>
    <row r="24564" ht="15.75" customHeight="1">
      <c r="E24564" s="1" t="s">
        <v>1106</v>
      </c>
    </row>
    <row r="24565" ht="15.75" customHeight="1">
      <c r="E24565" s="1" t="s">
        <v>1106</v>
      </c>
    </row>
    <row r="24566" ht="15.75" customHeight="1">
      <c r="E24566" s="1" t="s">
        <v>1106</v>
      </c>
    </row>
    <row r="24567" ht="15.75" customHeight="1">
      <c r="E24567" s="1" t="s">
        <v>1106</v>
      </c>
    </row>
    <row r="24568" ht="15.75" customHeight="1">
      <c r="E24568" s="1" t="s">
        <v>1106</v>
      </c>
    </row>
    <row r="24569" ht="15.75" customHeight="1">
      <c r="E24569" s="1" t="s">
        <v>1106</v>
      </c>
    </row>
    <row r="24570" ht="15.75" customHeight="1">
      <c r="E24570" s="1" t="s">
        <v>1106</v>
      </c>
    </row>
    <row r="24571" ht="15.75" customHeight="1">
      <c r="E24571" s="1" t="s">
        <v>1106</v>
      </c>
    </row>
    <row r="24572" ht="15.75" customHeight="1">
      <c r="E24572" s="1" t="s">
        <v>1106</v>
      </c>
    </row>
    <row r="24573" ht="15.75" customHeight="1">
      <c r="E24573" s="1" t="s">
        <v>1106</v>
      </c>
    </row>
    <row r="24574" ht="15.75" customHeight="1">
      <c r="E24574" s="1" t="s">
        <v>1106</v>
      </c>
    </row>
    <row r="24575" ht="15.75" customHeight="1">
      <c r="E24575" s="1" t="s">
        <v>1106</v>
      </c>
    </row>
    <row r="24576" ht="15.75" customHeight="1">
      <c r="E24576" s="1" t="s">
        <v>1106</v>
      </c>
    </row>
    <row r="24577" ht="15.75" customHeight="1">
      <c r="E24577" s="1" t="s">
        <v>1106</v>
      </c>
    </row>
    <row r="24578" ht="15.75" customHeight="1">
      <c r="E24578" s="1" t="s">
        <v>1106</v>
      </c>
    </row>
    <row r="24579" ht="15.75" customHeight="1">
      <c r="E24579" s="1" t="s">
        <v>1106</v>
      </c>
    </row>
    <row r="24580" ht="15.75" customHeight="1">
      <c r="E24580" s="1" t="s">
        <v>1106</v>
      </c>
    </row>
    <row r="24581" ht="15.75" customHeight="1">
      <c r="E24581" s="1" t="s">
        <v>1106</v>
      </c>
    </row>
    <row r="24582" ht="15.75" customHeight="1">
      <c r="E24582" s="1" t="s">
        <v>1106</v>
      </c>
    </row>
    <row r="24583" ht="15.75" customHeight="1">
      <c r="E24583" s="1" t="s">
        <v>1106</v>
      </c>
    </row>
    <row r="24584" ht="15.75" customHeight="1">
      <c r="E24584" s="1" t="s">
        <v>1106</v>
      </c>
    </row>
    <row r="24585" ht="15.75" customHeight="1">
      <c r="E24585" s="1" t="s">
        <v>1106</v>
      </c>
    </row>
    <row r="24586" ht="15.75" customHeight="1">
      <c r="E24586" s="1" t="s">
        <v>1106</v>
      </c>
    </row>
    <row r="24587" ht="15.75" customHeight="1">
      <c r="E24587" s="1" t="s">
        <v>1106</v>
      </c>
    </row>
    <row r="24588" ht="15.75" customHeight="1">
      <c r="E24588" s="1" t="s">
        <v>1106</v>
      </c>
    </row>
    <row r="24589" ht="15.75" customHeight="1">
      <c r="E24589" s="1" t="s">
        <v>1106</v>
      </c>
    </row>
    <row r="24590" ht="15.75" customHeight="1">
      <c r="E24590" s="1" t="s">
        <v>1106</v>
      </c>
    </row>
    <row r="24591" ht="15.75" customHeight="1">
      <c r="E24591" s="1" t="s">
        <v>1106</v>
      </c>
    </row>
    <row r="24592" ht="15.75" customHeight="1">
      <c r="E24592" s="1" t="s">
        <v>1106</v>
      </c>
    </row>
    <row r="24593" ht="15.75" customHeight="1">
      <c r="E24593" s="1" t="s">
        <v>1106</v>
      </c>
    </row>
    <row r="24594" ht="15.75" customHeight="1">
      <c r="E24594" s="1" t="s">
        <v>1106</v>
      </c>
    </row>
    <row r="24595" ht="15.75" customHeight="1">
      <c r="E24595" s="1" t="s">
        <v>1106</v>
      </c>
    </row>
    <row r="24596" ht="15.75" customHeight="1">
      <c r="E24596" s="1" t="s">
        <v>1106</v>
      </c>
    </row>
    <row r="24597" ht="15.75" customHeight="1">
      <c r="E24597" s="1" t="s">
        <v>1106</v>
      </c>
    </row>
    <row r="24598" ht="15.75" customHeight="1">
      <c r="E24598" s="1" t="s">
        <v>1106</v>
      </c>
    </row>
    <row r="24599" ht="15.75" customHeight="1">
      <c r="E24599" s="1" t="s">
        <v>1106</v>
      </c>
    </row>
    <row r="24600" ht="15.75" customHeight="1">
      <c r="E24600" s="1" t="s">
        <v>1106</v>
      </c>
    </row>
    <row r="24601" ht="15.75" customHeight="1">
      <c r="E24601" s="1" t="s">
        <v>1106</v>
      </c>
    </row>
    <row r="24602" ht="15.75" customHeight="1">
      <c r="E24602" s="1" t="s">
        <v>1106</v>
      </c>
    </row>
    <row r="24603" ht="15.75" customHeight="1">
      <c r="E24603" s="1" t="s">
        <v>1106</v>
      </c>
    </row>
    <row r="24604" ht="15.75" customHeight="1">
      <c r="E24604" s="1" t="s">
        <v>1106</v>
      </c>
    </row>
    <row r="24605" ht="15.75" customHeight="1">
      <c r="E24605" s="1" t="s">
        <v>1106</v>
      </c>
    </row>
    <row r="24606" ht="15.75" customHeight="1">
      <c r="E24606" s="1" t="s">
        <v>1106</v>
      </c>
    </row>
    <row r="24607" ht="15.75" customHeight="1">
      <c r="E24607" s="1" t="s">
        <v>1106</v>
      </c>
    </row>
    <row r="24608" ht="15.75" customHeight="1">
      <c r="E24608" s="1" t="s">
        <v>1106</v>
      </c>
    </row>
    <row r="24609" ht="15.75" customHeight="1">
      <c r="E24609" s="1" t="s">
        <v>1106</v>
      </c>
    </row>
    <row r="24610" ht="15.75" customHeight="1">
      <c r="E24610" s="1" t="s">
        <v>1106</v>
      </c>
    </row>
    <row r="24611" ht="15.75" customHeight="1">
      <c r="E24611" s="1" t="s">
        <v>1106</v>
      </c>
    </row>
    <row r="24612" ht="15.75" customHeight="1">
      <c r="E24612" s="1" t="s">
        <v>1106</v>
      </c>
    </row>
    <row r="24613" ht="15.75" customHeight="1">
      <c r="E24613" s="1" t="s">
        <v>1106</v>
      </c>
    </row>
    <row r="24614" ht="15.75" customHeight="1">
      <c r="E24614" s="1" t="s">
        <v>1106</v>
      </c>
    </row>
    <row r="24615" ht="15.75" customHeight="1">
      <c r="E24615" s="1" t="s">
        <v>1106</v>
      </c>
    </row>
    <row r="24616" ht="15.75" customHeight="1">
      <c r="E24616" s="1" t="s">
        <v>1106</v>
      </c>
    </row>
    <row r="24617" ht="15.75" customHeight="1">
      <c r="E24617" s="1" t="s">
        <v>1106</v>
      </c>
    </row>
    <row r="24618" ht="15.75" customHeight="1">
      <c r="E24618" s="1" t="s">
        <v>1106</v>
      </c>
    </row>
    <row r="24619" ht="15.75" customHeight="1">
      <c r="E24619" s="1" t="s">
        <v>1106</v>
      </c>
    </row>
    <row r="24620" ht="15.75" customHeight="1">
      <c r="E24620" s="1" t="s">
        <v>1106</v>
      </c>
    </row>
    <row r="24621" ht="15.75" customHeight="1">
      <c r="E24621" s="1" t="s">
        <v>1106</v>
      </c>
    </row>
    <row r="24622" ht="15.75" customHeight="1">
      <c r="E24622" s="1" t="s">
        <v>1106</v>
      </c>
    </row>
    <row r="24623" ht="15.75" customHeight="1">
      <c r="E24623" s="1" t="s">
        <v>1106</v>
      </c>
    </row>
    <row r="24624" ht="15.75" customHeight="1">
      <c r="E24624" s="1" t="s">
        <v>1106</v>
      </c>
    </row>
    <row r="24625" ht="15.75" customHeight="1">
      <c r="E24625" s="1" t="s">
        <v>1106</v>
      </c>
    </row>
    <row r="24626" ht="15.75" customHeight="1">
      <c r="E24626" s="1" t="s">
        <v>1106</v>
      </c>
    </row>
    <row r="24627" ht="15.75" customHeight="1">
      <c r="E24627" s="1" t="s">
        <v>1106</v>
      </c>
    </row>
    <row r="24628" ht="15.75" customHeight="1">
      <c r="E24628" s="1" t="s">
        <v>1106</v>
      </c>
    </row>
    <row r="24629" ht="15.75" customHeight="1">
      <c r="E24629" s="1" t="s">
        <v>1106</v>
      </c>
    </row>
    <row r="24630" ht="15.75" customHeight="1">
      <c r="E24630" s="1" t="s">
        <v>1106</v>
      </c>
    </row>
    <row r="24631" ht="15.75" customHeight="1">
      <c r="E24631" s="1" t="s">
        <v>1106</v>
      </c>
    </row>
    <row r="24632" ht="15.75" customHeight="1">
      <c r="E24632" s="1" t="s">
        <v>1106</v>
      </c>
    </row>
    <row r="24633" ht="15.75" customHeight="1">
      <c r="E24633" s="1" t="s">
        <v>1106</v>
      </c>
    </row>
    <row r="24634" ht="15.75" customHeight="1">
      <c r="E24634" s="1" t="s">
        <v>1106</v>
      </c>
    </row>
    <row r="24635" ht="15.75" customHeight="1">
      <c r="E24635" s="1" t="s">
        <v>1106</v>
      </c>
    </row>
    <row r="24636" ht="15.75" customHeight="1">
      <c r="E24636" s="1" t="s">
        <v>1106</v>
      </c>
    </row>
    <row r="24637" ht="15.75" customHeight="1">
      <c r="E24637" s="1" t="s">
        <v>1106</v>
      </c>
    </row>
    <row r="24638" ht="15.75" customHeight="1">
      <c r="E24638" s="1" t="s">
        <v>1106</v>
      </c>
    </row>
    <row r="24639" ht="15.75" customHeight="1">
      <c r="E24639" s="1" t="s">
        <v>1106</v>
      </c>
    </row>
    <row r="24640" ht="15.75" customHeight="1">
      <c r="E24640" s="1" t="s">
        <v>1106</v>
      </c>
    </row>
    <row r="24641" ht="15.75" customHeight="1">
      <c r="E24641" s="1" t="s">
        <v>1106</v>
      </c>
    </row>
    <row r="24642" ht="15.75" customHeight="1">
      <c r="E24642" s="1" t="s">
        <v>1106</v>
      </c>
    </row>
    <row r="24643" ht="15.75" customHeight="1">
      <c r="E24643" s="1" t="s">
        <v>1106</v>
      </c>
    </row>
    <row r="24644" ht="15.75" customHeight="1">
      <c r="E24644" s="1" t="s">
        <v>1106</v>
      </c>
    </row>
    <row r="24645" ht="15.75" customHeight="1">
      <c r="E24645" s="1" t="s">
        <v>1106</v>
      </c>
    </row>
    <row r="24646" ht="15.75" customHeight="1">
      <c r="E24646" s="1" t="s">
        <v>1106</v>
      </c>
    </row>
    <row r="24647" ht="15.75" customHeight="1">
      <c r="E24647" s="1" t="s">
        <v>1106</v>
      </c>
    </row>
    <row r="24648" ht="15.75" customHeight="1">
      <c r="E24648" s="1" t="s">
        <v>1106</v>
      </c>
    </row>
    <row r="24649" ht="15.75" customHeight="1">
      <c r="E24649" s="1" t="s">
        <v>1106</v>
      </c>
    </row>
    <row r="24650" ht="15.75" customHeight="1">
      <c r="E24650" s="1" t="s">
        <v>1106</v>
      </c>
    </row>
    <row r="24651" ht="15.75" customHeight="1">
      <c r="E24651" s="1" t="s">
        <v>1106</v>
      </c>
    </row>
    <row r="24652" ht="15.75" customHeight="1">
      <c r="E24652" s="1" t="s">
        <v>1106</v>
      </c>
    </row>
    <row r="24653" ht="15.75" customHeight="1">
      <c r="E24653" s="1" t="s">
        <v>1106</v>
      </c>
    </row>
    <row r="24654" ht="15.75" customHeight="1">
      <c r="E24654" s="1" t="s">
        <v>1106</v>
      </c>
    </row>
    <row r="24655" ht="15.75" customHeight="1">
      <c r="E24655" s="1" t="s">
        <v>1106</v>
      </c>
    </row>
    <row r="24656" ht="15.75" customHeight="1">
      <c r="E24656" s="1" t="s">
        <v>1106</v>
      </c>
    </row>
    <row r="24657" ht="15.75" customHeight="1">
      <c r="E24657" s="1" t="s">
        <v>1106</v>
      </c>
    </row>
    <row r="24658" ht="15.75" customHeight="1">
      <c r="E24658" s="1" t="s">
        <v>1106</v>
      </c>
    </row>
    <row r="24659" ht="15.75" customHeight="1">
      <c r="E24659" s="1" t="s">
        <v>1106</v>
      </c>
    </row>
    <row r="24660" ht="15.75" customHeight="1">
      <c r="E24660" s="1" t="s">
        <v>1106</v>
      </c>
    </row>
    <row r="24661" ht="15.75" customHeight="1">
      <c r="E24661" s="1" t="s">
        <v>1106</v>
      </c>
    </row>
    <row r="24662" ht="15.75" customHeight="1">
      <c r="E24662" s="1" t="s">
        <v>1106</v>
      </c>
    </row>
    <row r="24663" ht="15.75" customHeight="1">
      <c r="E24663" s="1" t="s">
        <v>1106</v>
      </c>
    </row>
    <row r="24664" ht="15.75" customHeight="1">
      <c r="E24664" s="1" t="s">
        <v>1106</v>
      </c>
    </row>
    <row r="24665" ht="15.75" customHeight="1">
      <c r="E24665" s="1" t="s">
        <v>1106</v>
      </c>
    </row>
    <row r="24666" ht="15.75" customHeight="1">
      <c r="E24666" s="1" t="s">
        <v>1106</v>
      </c>
    </row>
    <row r="24667" ht="15.75" customHeight="1">
      <c r="E24667" s="1" t="s">
        <v>1106</v>
      </c>
    </row>
    <row r="24668" ht="15.75" customHeight="1">
      <c r="E24668" s="1" t="s">
        <v>1106</v>
      </c>
    </row>
    <row r="24669" ht="15.75" customHeight="1">
      <c r="E24669" s="1" t="s">
        <v>1106</v>
      </c>
    </row>
    <row r="24670" ht="15.75" customHeight="1">
      <c r="E24670" s="1" t="s">
        <v>1106</v>
      </c>
    </row>
    <row r="24671" ht="15.75" customHeight="1">
      <c r="E24671" s="1" t="s">
        <v>1106</v>
      </c>
    </row>
    <row r="24672" ht="15.75" customHeight="1">
      <c r="E24672" s="1" t="s">
        <v>1106</v>
      </c>
    </row>
    <row r="24673" ht="15.75" customHeight="1">
      <c r="E24673" s="1" t="s">
        <v>1106</v>
      </c>
    </row>
    <row r="24674" ht="15.75" customHeight="1">
      <c r="E24674" s="1" t="s">
        <v>1106</v>
      </c>
    </row>
    <row r="24675" ht="15.75" customHeight="1">
      <c r="E24675" s="1" t="s">
        <v>1106</v>
      </c>
    </row>
    <row r="24676" ht="15.75" customHeight="1">
      <c r="E24676" s="1" t="s">
        <v>1106</v>
      </c>
    </row>
    <row r="24677" ht="15.75" customHeight="1">
      <c r="E24677" s="1" t="s">
        <v>1106</v>
      </c>
    </row>
    <row r="24678" ht="15.75" customHeight="1">
      <c r="E24678" s="1" t="s">
        <v>1106</v>
      </c>
    </row>
    <row r="24679" ht="15.75" customHeight="1">
      <c r="E24679" s="1" t="s">
        <v>1106</v>
      </c>
    </row>
    <row r="24680" ht="15.75" customHeight="1">
      <c r="E24680" s="1" t="s">
        <v>1106</v>
      </c>
    </row>
    <row r="24681" ht="15.75" customHeight="1">
      <c r="E24681" s="1" t="s">
        <v>1106</v>
      </c>
    </row>
    <row r="24682" ht="15.75" customHeight="1">
      <c r="E24682" s="1" t="s">
        <v>1106</v>
      </c>
    </row>
    <row r="24683" ht="15.75" customHeight="1">
      <c r="E24683" s="1" t="s">
        <v>1106</v>
      </c>
    </row>
    <row r="24684" ht="15.75" customHeight="1">
      <c r="E24684" s="1" t="s">
        <v>1106</v>
      </c>
    </row>
    <row r="24685" ht="15.75" customHeight="1">
      <c r="E24685" s="1" t="s">
        <v>1106</v>
      </c>
    </row>
    <row r="24686" ht="15.75" customHeight="1">
      <c r="E24686" s="1" t="s">
        <v>1106</v>
      </c>
    </row>
    <row r="24687" ht="15.75" customHeight="1">
      <c r="E24687" s="1" t="s">
        <v>1106</v>
      </c>
    </row>
    <row r="24688" ht="15.75" customHeight="1">
      <c r="E24688" s="1" t="s">
        <v>1106</v>
      </c>
    </row>
    <row r="24689" ht="15.75" customHeight="1">
      <c r="E24689" s="1" t="s">
        <v>1106</v>
      </c>
    </row>
    <row r="24690" ht="15.75" customHeight="1">
      <c r="E24690" s="1" t="s">
        <v>1106</v>
      </c>
    </row>
    <row r="24691" ht="15.75" customHeight="1">
      <c r="E24691" s="1" t="s">
        <v>1106</v>
      </c>
    </row>
    <row r="24692" ht="15.75" customHeight="1">
      <c r="E24692" s="1" t="s">
        <v>1106</v>
      </c>
    </row>
    <row r="24693" ht="15.75" customHeight="1">
      <c r="E24693" s="1" t="s">
        <v>1106</v>
      </c>
    </row>
    <row r="24694" ht="15.75" customHeight="1">
      <c r="E24694" s="1" t="s">
        <v>1106</v>
      </c>
    </row>
    <row r="24695" ht="15.75" customHeight="1">
      <c r="E24695" s="1" t="s">
        <v>1106</v>
      </c>
    </row>
    <row r="24696" ht="15.75" customHeight="1">
      <c r="E24696" s="1" t="s">
        <v>1106</v>
      </c>
    </row>
    <row r="24697" ht="15.75" customHeight="1">
      <c r="E24697" s="1" t="s">
        <v>1106</v>
      </c>
    </row>
    <row r="24698" ht="15.75" customHeight="1">
      <c r="E24698" s="1" t="s">
        <v>1106</v>
      </c>
    </row>
    <row r="24699" ht="15.75" customHeight="1">
      <c r="E24699" s="1" t="s">
        <v>1106</v>
      </c>
    </row>
    <row r="24700" ht="15.75" customHeight="1">
      <c r="E24700" s="1" t="s">
        <v>1106</v>
      </c>
    </row>
    <row r="24701" ht="15.75" customHeight="1">
      <c r="E24701" s="1" t="s">
        <v>1106</v>
      </c>
    </row>
    <row r="24702" ht="15.75" customHeight="1">
      <c r="E24702" s="1" t="s">
        <v>1106</v>
      </c>
    </row>
    <row r="24703" ht="15.75" customHeight="1">
      <c r="E24703" s="1" t="s">
        <v>1106</v>
      </c>
    </row>
    <row r="24704" ht="15.75" customHeight="1">
      <c r="E24704" s="1" t="s">
        <v>1106</v>
      </c>
    </row>
    <row r="24705" ht="15.75" customHeight="1">
      <c r="E24705" s="1" t="s">
        <v>1106</v>
      </c>
    </row>
    <row r="24706" ht="15.75" customHeight="1">
      <c r="E24706" s="1" t="s">
        <v>1106</v>
      </c>
    </row>
    <row r="24707" ht="15.75" customHeight="1">
      <c r="E24707" s="1" t="s">
        <v>1106</v>
      </c>
    </row>
    <row r="24708" ht="15.75" customHeight="1">
      <c r="E24708" s="1" t="s">
        <v>1106</v>
      </c>
    </row>
    <row r="24709" ht="15.75" customHeight="1">
      <c r="E24709" s="1" t="s">
        <v>1106</v>
      </c>
    </row>
    <row r="24710" ht="15.75" customHeight="1">
      <c r="E24710" s="1" t="s">
        <v>1106</v>
      </c>
    </row>
    <row r="24711" ht="15.75" customHeight="1">
      <c r="E24711" s="1" t="s">
        <v>1106</v>
      </c>
    </row>
    <row r="24712" ht="15.75" customHeight="1">
      <c r="E24712" s="1" t="s">
        <v>1106</v>
      </c>
    </row>
    <row r="24713" ht="15.75" customHeight="1">
      <c r="E24713" s="1" t="s">
        <v>1106</v>
      </c>
    </row>
    <row r="24714" ht="15.75" customHeight="1">
      <c r="E24714" s="1" t="s">
        <v>1106</v>
      </c>
    </row>
    <row r="24715" ht="15.75" customHeight="1">
      <c r="E24715" s="1" t="s">
        <v>1106</v>
      </c>
    </row>
    <row r="24716" ht="15.75" customHeight="1">
      <c r="E24716" s="1" t="s">
        <v>1106</v>
      </c>
    </row>
    <row r="24717" ht="15.75" customHeight="1">
      <c r="E24717" s="1" t="s">
        <v>1106</v>
      </c>
    </row>
    <row r="24718" ht="15.75" customHeight="1">
      <c r="E24718" s="1" t="s">
        <v>1106</v>
      </c>
    </row>
    <row r="24719" ht="15.75" customHeight="1">
      <c r="E24719" s="1" t="s">
        <v>1106</v>
      </c>
    </row>
    <row r="24720" ht="15.75" customHeight="1">
      <c r="E24720" s="1" t="s">
        <v>1106</v>
      </c>
    </row>
    <row r="24721" ht="15.75" customHeight="1">
      <c r="E24721" s="1" t="s">
        <v>1106</v>
      </c>
    </row>
    <row r="24722" ht="15.75" customHeight="1">
      <c r="E24722" s="1" t="s">
        <v>1106</v>
      </c>
    </row>
    <row r="24723" ht="15.75" customHeight="1">
      <c r="E24723" s="1" t="s">
        <v>1106</v>
      </c>
    </row>
    <row r="24724" ht="15.75" customHeight="1">
      <c r="E24724" s="1" t="s">
        <v>1106</v>
      </c>
    </row>
    <row r="24725" ht="15.75" customHeight="1">
      <c r="E24725" s="1" t="s">
        <v>1106</v>
      </c>
    </row>
    <row r="24726" ht="15.75" customHeight="1">
      <c r="E24726" s="1" t="s">
        <v>1106</v>
      </c>
    </row>
    <row r="24727" ht="15.75" customHeight="1">
      <c r="E24727" s="1" t="s">
        <v>1106</v>
      </c>
    </row>
    <row r="24728" ht="15.75" customHeight="1">
      <c r="E24728" s="1" t="s">
        <v>1106</v>
      </c>
    </row>
    <row r="24729" ht="15.75" customHeight="1">
      <c r="E24729" s="1" t="s">
        <v>1106</v>
      </c>
    </row>
    <row r="24730" ht="15.75" customHeight="1">
      <c r="E24730" s="1" t="s">
        <v>1106</v>
      </c>
    </row>
    <row r="24731" ht="15.75" customHeight="1">
      <c r="E24731" s="1" t="s">
        <v>1106</v>
      </c>
    </row>
    <row r="24732" ht="15.75" customHeight="1">
      <c r="E24732" s="1" t="s">
        <v>1106</v>
      </c>
    </row>
    <row r="24733" ht="15.75" customHeight="1">
      <c r="E24733" s="1" t="s">
        <v>1106</v>
      </c>
    </row>
    <row r="24734" ht="15.75" customHeight="1">
      <c r="E24734" s="1" t="s">
        <v>1106</v>
      </c>
    </row>
    <row r="24735" ht="15.75" customHeight="1">
      <c r="E24735" s="1" t="s">
        <v>1106</v>
      </c>
    </row>
    <row r="24736" ht="15.75" customHeight="1">
      <c r="E24736" s="1" t="s">
        <v>1106</v>
      </c>
    </row>
    <row r="24737" ht="15.75" customHeight="1">
      <c r="E24737" s="1" t="s">
        <v>1106</v>
      </c>
    </row>
    <row r="24738" ht="15.75" customHeight="1">
      <c r="E24738" s="1" t="s">
        <v>1106</v>
      </c>
    </row>
    <row r="24739" ht="15.75" customHeight="1">
      <c r="E24739" s="1" t="s">
        <v>1106</v>
      </c>
    </row>
    <row r="24740" ht="15.75" customHeight="1">
      <c r="E24740" s="1" t="s">
        <v>1106</v>
      </c>
    </row>
    <row r="24741" ht="15.75" customHeight="1">
      <c r="E24741" s="1" t="s">
        <v>1106</v>
      </c>
    </row>
    <row r="24742" ht="15.75" customHeight="1">
      <c r="E24742" s="1" t="s">
        <v>1106</v>
      </c>
    </row>
    <row r="24743" ht="15.75" customHeight="1">
      <c r="E24743" s="1" t="s">
        <v>1106</v>
      </c>
    </row>
    <row r="24744" ht="15.75" customHeight="1">
      <c r="E24744" s="1" t="s">
        <v>1106</v>
      </c>
    </row>
    <row r="24745" ht="15.75" customHeight="1">
      <c r="E24745" s="1" t="s">
        <v>1106</v>
      </c>
    </row>
    <row r="24746" ht="15.75" customHeight="1">
      <c r="E24746" s="1" t="s">
        <v>1106</v>
      </c>
    </row>
    <row r="24747" ht="15.75" customHeight="1">
      <c r="E24747" s="1" t="s">
        <v>1106</v>
      </c>
    </row>
    <row r="24748" ht="15.75" customHeight="1">
      <c r="E24748" s="1" t="s">
        <v>1106</v>
      </c>
    </row>
    <row r="24749" ht="15.75" customHeight="1">
      <c r="E24749" s="1" t="s">
        <v>1106</v>
      </c>
    </row>
    <row r="24750" ht="15.75" customHeight="1">
      <c r="E24750" s="1" t="s">
        <v>1106</v>
      </c>
    </row>
    <row r="24751" ht="15.75" customHeight="1">
      <c r="E24751" s="1" t="s">
        <v>1106</v>
      </c>
    </row>
    <row r="24752" ht="15.75" customHeight="1">
      <c r="E24752" s="1" t="s">
        <v>1106</v>
      </c>
    </row>
    <row r="24753" ht="15.75" customHeight="1">
      <c r="E24753" s="1" t="s">
        <v>1106</v>
      </c>
    </row>
    <row r="24754" ht="15.75" customHeight="1">
      <c r="E24754" s="1" t="s">
        <v>1106</v>
      </c>
    </row>
    <row r="24755" ht="15.75" customHeight="1">
      <c r="E24755" s="1" t="s">
        <v>1106</v>
      </c>
    </row>
    <row r="24756" ht="15.75" customHeight="1">
      <c r="E24756" s="1" t="s">
        <v>1106</v>
      </c>
    </row>
    <row r="24757" ht="15.75" customHeight="1">
      <c r="E24757" s="1" t="s">
        <v>1106</v>
      </c>
    </row>
    <row r="24758" ht="15.75" customHeight="1">
      <c r="E24758" s="1" t="s">
        <v>1106</v>
      </c>
    </row>
    <row r="24759" ht="15.75" customHeight="1">
      <c r="E24759" s="1" t="s">
        <v>1106</v>
      </c>
    </row>
    <row r="24760" ht="15.75" customHeight="1">
      <c r="E24760" s="1" t="s">
        <v>1106</v>
      </c>
    </row>
    <row r="24761" ht="15.75" customHeight="1">
      <c r="E24761" s="1" t="s">
        <v>1106</v>
      </c>
    </row>
    <row r="24762" ht="15.75" customHeight="1">
      <c r="E24762" s="1" t="s">
        <v>1106</v>
      </c>
    </row>
    <row r="24763" ht="15.75" customHeight="1">
      <c r="E24763" s="1" t="s">
        <v>1106</v>
      </c>
    </row>
    <row r="24764" ht="15.75" customHeight="1">
      <c r="E24764" s="1" t="s">
        <v>1106</v>
      </c>
    </row>
    <row r="24765" ht="15.75" customHeight="1">
      <c r="E24765" s="1" t="s">
        <v>1106</v>
      </c>
    </row>
    <row r="24766" ht="15.75" customHeight="1">
      <c r="E24766" s="1" t="s">
        <v>1106</v>
      </c>
    </row>
    <row r="24767" ht="15.75" customHeight="1">
      <c r="E24767" s="1" t="s">
        <v>1106</v>
      </c>
    </row>
    <row r="24768" ht="15.75" customHeight="1">
      <c r="E24768" s="1" t="s">
        <v>1106</v>
      </c>
    </row>
    <row r="24769" ht="15.75" customHeight="1">
      <c r="E24769" s="1" t="s">
        <v>1106</v>
      </c>
    </row>
    <row r="24770" ht="15.75" customHeight="1">
      <c r="E24770" s="1" t="s">
        <v>1106</v>
      </c>
    </row>
    <row r="24771" ht="15.75" customHeight="1">
      <c r="E24771" s="1" t="s">
        <v>1106</v>
      </c>
    </row>
    <row r="24772" ht="15.75" customHeight="1">
      <c r="E24772" s="1" t="s">
        <v>1106</v>
      </c>
    </row>
    <row r="24773" ht="15.75" customHeight="1">
      <c r="E24773" s="1" t="s">
        <v>1106</v>
      </c>
    </row>
    <row r="24774" ht="15.75" customHeight="1">
      <c r="E24774" s="1" t="s">
        <v>1106</v>
      </c>
    </row>
    <row r="24775" ht="15.75" customHeight="1">
      <c r="E24775" s="1" t="s">
        <v>1106</v>
      </c>
    </row>
    <row r="24776" ht="15.75" customHeight="1">
      <c r="E24776" s="1" t="s">
        <v>1106</v>
      </c>
    </row>
    <row r="24777" ht="15.75" customHeight="1">
      <c r="E24777" s="1" t="s">
        <v>1106</v>
      </c>
    </row>
    <row r="24778" ht="15.75" customHeight="1">
      <c r="E24778" s="1" t="s">
        <v>1106</v>
      </c>
    </row>
    <row r="24779" ht="15.75" customHeight="1">
      <c r="E24779" s="1" t="s">
        <v>1106</v>
      </c>
    </row>
    <row r="24780" ht="15.75" customHeight="1">
      <c r="E24780" s="1" t="s">
        <v>1106</v>
      </c>
    </row>
    <row r="24781" ht="15.75" customHeight="1">
      <c r="E24781" s="1" t="s">
        <v>1106</v>
      </c>
    </row>
    <row r="24782" ht="15.75" customHeight="1">
      <c r="E24782" s="1" t="s">
        <v>1106</v>
      </c>
    </row>
    <row r="24783" ht="15.75" customHeight="1">
      <c r="E24783" s="1" t="s">
        <v>1106</v>
      </c>
    </row>
    <row r="24784" ht="15.75" customHeight="1">
      <c r="E24784" s="1" t="s">
        <v>1106</v>
      </c>
    </row>
    <row r="24785" ht="15.75" customHeight="1">
      <c r="E24785" s="1" t="s">
        <v>1106</v>
      </c>
    </row>
    <row r="24786" ht="15.75" customHeight="1">
      <c r="E24786" s="1" t="s">
        <v>1106</v>
      </c>
    </row>
    <row r="24787" ht="15.75" customHeight="1">
      <c r="E24787" s="1" t="s">
        <v>1106</v>
      </c>
    </row>
    <row r="24788" ht="15.75" customHeight="1">
      <c r="E24788" s="1" t="s">
        <v>1106</v>
      </c>
    </row>
    <row r="24789" ht="15.75" customHeight="1">
      <c r="E24789" s="1" t="s">
        <v>1106</v>
      </c>
    </row>
    <row r="24790" ht="15.75" customHeight="1">
      <c r="E24790" s="1" t="s">
        <v>1106</v>
      </c>
    </row>
    <row r="24791" ht="15.75" customHeight="1">
      <c r="E24791" s="1" t="s">
        <v>1106</v>
      </c>
    </row>
    <row r="24792" ht="15.75" customHeight="1">
      <c r="E24792" s="1" t="s">
        <v>1106</v>
      </c>
    </row>
    <row r="24793" ht="15.75" customHeight="1">
      <c r="E24793" s="1" t="s">
        <v>1106</v>
      </c>
    </row>
    <row r="24794" ht="15.75" customHeight="1">
      <c r="E24794" s="1" t="s">
        <v>1106</v>
      </c>
    </row>
    <row r="24795" ht="15.75" customHeight="1">
      <c r="E24795" s="1" t="s">
        <v>1106</v>
      </c>
    </row>
    <row r="24796" ht="15.75" customHeight="1">
      <c r="E24796" s="1" t="s">
        <v>1106</v>
      </c>
    </row>
    <row r="24797" ht="15.75" customHeight="1">
      <c r="E24797" s="1" t="s">
        <v>1106</v>
      </c>
    </row>
    <row r="24798" ht="15.75" customHeight="1">
      <c r="E24798" s="1" t="s">
        <v>1106</v>
      </c>
    </row>
    <row r="24799" ht="15.75" customHeight="1">
      <c r="E24799" s="1" t="s">
        <v>1106</v>
      </c>
    </row>
    <row r="24800" ht="15.75" customHeight="1">
      <c r="E24800" s="1" t="s">
        <v>1106</v>
      </c>
    </row>
    <row r="24801" ht="15.75" customHeight="1">
      <c r="E24801" s="1" t="s">
        <v>1106</v>
      </c>
    </row>
    <row r="24802" ht="15.75" customHeight="1">
      <c r="E24802" s="1" t="s">
        <v>1106</v>
      </c>
    </row>
    <row r="24803" ht="15.75" customHeight="1">
      <c r="E24803" s="1" t="s">
        <v>1106</v>
      </c>
    </row>
    <row r="24804" ht="15.75" customHeight="1">
      <c r="E24804" s="1" t="s">
        <v>1106</v>
      </c>
    </row>
    <row r="24805" ht="15.75" customHeight="1">
      <c r="E24805" s="1" t="s">
        <v>1106</v>
      </c>
    </row>
    <row r="24806" ht="15.75" customHeight="1">
      <c r="E24806" s="1" t="s">
        <v>1106</v>
      </c>
    </row>
    <row r="24807" ht="15.75" customHeight="1">
      <c r="E24807" s="1" t="s">
        <v>1106</v>
      </c>
    </row>
    <row r="24808" ht="15.75" customHeight="1">
      <c r="E24808" s="1" t="s">
        <v>1106</v>
      </c>
    </row>
    <row r="24809" ht="15.75" customHeight="1">
      <c r="E24809" s="1" t="s">
        <v>1106</v>
      </c>
    </row>
    <row r="24810" ht="15.75" customHeight="1">
      <c r="E24810" s="1" t="s">
        <v>1106</v>
      </c>
    </row>
    <row r="24811" ht="15.75" customHeight="1">
      <c r="E24811" s="1" t="s">
        <v>1106</v>
      </c>
    </row>
    <row r="24812" ht="15.75" customHeight="1">
      <c r="E24812" s="1" t="s">
        <v>1106</v>
      </c>
    </row>
    <row r="24813" ht="15.75" customHeight="1">
      <c r="E24813" s="1" t="s">
        <v>1106</v>
      </c>
    </row>
    <row r="24814" ht="15.75" customHeight="1">
      <c r="E24814" s="1" t="s">
        <v>1106</v>
      </c>
    </row>
    <row r="24815" ht="15.75" customHeight="1">
      <c r="E24815" s="1" t="s">
        <v>1106</v>
      </c>
    </row>
    <row r="24816" ht="15.75" customHeight="1">
      <c r="E24816" s="1" t="s">
        <v>1106</v>
      </c>
    </row>
    <row r="24817" ht="15.75" customHeight="1">
      <c r="E24817" s="1" t="s">
        <v>1106</v>
      </c>
    </row>
    <row r="24818" ht="15.75" customHeight="1">
      <c r="E24818" s="1" t="s">
        <v>1106</v>
      </c>
    </row>
    <row r="24819" ht="15.75" customHeight="1">
      <c r="E24819" s="1" t="s">
        <v>1106</v>
      </c>
    </row>
    <row r="24820" ht="15.75" customHeight="1">
      <c r="E24820" s="1" t="s">
        <v>1106</v>
      </c>
    </row>
    <row r="24821" ht="15.75" customHeight="1">
      <c r="E24821" s="1" t="s">
        <v>1106</v>
      </c>
    </row>
    <row r="24822" ht="15.75" customHeight="1">
      <c r="E24822" s="1" t="s">
        <v>1106</v>
      </c>
    </row>
    <row r="24823" ht="15.75" customHeight="1">
      <c r="E24823" s="1" t="s">
        <v>1106</v>
      </c>
    </row>
    <row r="24824" ht="15.75" customHeight="1">
      <c r="E24824" s="1" t="s">
        <v>1106</v>
      </c>
    </row>
    <row r="24825" ht="15.75" customHeight="1">
      <c r="E24825" s="1" t="s">
        <v>1106</v>
      </c>
    </row>
    <row r="24826" ht="15.75" customHeight="1">
      <c r="E24826" s="1" t="s">
        <v>1106</v>
      </c>
    </row>
    <row r="24827" ht="15.75" customHeight="1">
      <c r="E24827" s="1" t="s">
        <v>1106</v>
      </c>
    </row>
    <row r="24828" ht="15.75" customHeight="1">
      <c r="E24828" s="1" t="s">
        <v>1106</v>
      </c>
    </row>
    <row r="24829" ht="15.75" customHeight="1">
      <c r="E24829" s="1" t="s">
        <v>1106</v>
      </c>
    </row>
    <row r="24830" ht="15.75" customHeight="1">
      <c r="E24830" s="1" t="s">
        <v>1106</v>
      </c>
    </row>
    <row r="24831" ht="15.75" customHeight="1">
      <c r="E24831" s="1" t="s">
        <v>1106</v>
      </c>
    </row>
    <row r="24832" ht="15.75" customHeight="1">
      <c r="E24832" s="1" t="s">
        <v>1106</v>
      </c>
    </row>
    <row r="24833" ht="15.75" customHeight="1">
      <c r="E24833" s="1" t="s">
        <v>1106</v>
      </c>
    </row>
    <row r="24834" ht="15.75" customHeight="1">
      <c r="E24834" s="1" t="s">
        <v>1106</v>
      </c>
    </row>
    <row r="24835" ht="15.75" customHeight="1">
      <c r="E24835" s="1" t="s">
        <v>1106</v>
      </c>
    </row>
    <row r="24836" ht="15.75" customHeight="1">
      <c r="E24836" s="1" t="s">
        <v>1106</v>
      </c>
    </row>
    <row r="24837" ht="15.75" customHeight="1">
      <c r="E24837" s="1" t="s">
        <v>1106</v>
      </c>
    </row>
    <row r="24838" ht="15.75" customHeight="1">
      <c r="E24838" s="1" t="s">
        <v>1106</v>
      </c>
    </row>
    <row r="24839" ht="15.75" customHeight="1">
      <c r="E24839" s="1" t="s">
        <v>1106</v>
      </c>
    </row>
    <row r="24840" ht="15.75" customHeight="1">
      <c r="E24840" s="1" t="s">
        <v>1106</v>
      </c>
    </row>
    <row r="24841" ht="15.75" customHeight="1">
      <c r="E24841" s="1" t="s">
        <v>1106</v>
      </c>
    </row>
    <row r="24842" ht="15.75" customHeight="1">
      <c r="E24842" s="1" t="s">
        <v>1106</v>
      </c>
    </row>
    <row r="24843" ht="15.75" customHeight="1">
      <c r="E24843" s="1" t="s">
        <v>1106</v>
      </c>
    </row>
    <row r="24844" ht="15.75" customHeight="1">
      <c r="E24844" s="1" t="s">
        <v>1106</v>
      </c>
    </row>
    <row r="24845" ht="15.75" customHeight="1">
      <c r="E24845" s="1" t="s">
        <v>1106</v>
      </c>
    </row>
    <row r="24846" ht="15.75" customHeight="1">
      <c r="E24846" s="1" t="s">
        <v>1106</v>
      </c>
    </row>
    <row r="24847" ht="15.75" customHeight="1">
      <c r="E24847" s="1" t="s">
        <v>1106</v>
      </c>
    </row>
    <row r="24848" ht="15.75" customHeight="1">
      <c r="E24848" s="1" t="s">
        <v>1106</v>
      </c>
    </row>
    <row r="24849" ht="15.75" customHeight="1">
      <c r="E24849" s="1" t="s">
        <v>1106</v>
      </c>
    </row>
    <row r="24850" ht="15.75" customHeight="1">
      <c r="E24850" s="1" t="s">
        <v>1106</v>
      </c>
    </row>
    <row r="24851" ht="15.75" customHeight="1">
      <c r="E24851" s="1" t="s">
        <v>1106</v>
      </c>
    </row>
    <row r="24852" ht="15.75" customHeight="1">
      <c r="E24852" s="1" t="s">
        <v>1106</v>
      </c>
    </row>
    <row r="24853" ht="15.75" customHeight="1">
      <c r="E24853" s="1" t="s">
        <v>1106</v>
      </c>
    </row>
    <row r="24854" ht="15.75" customHeight="1">
      <c r="E24854" s="1" t="s">
        <v>1106</v>
      </c>
    </row>
    <row r="24855" ht="15.75" customHeight="1">
      <c r="E24855" s="1" t="s">
        <v>1106</v>
      </c>
    </row>
    <row r="24856" ht="15.75" customHeight="1">
      <c r="E24856" s="1" t="s">
        <v>1106</v>
      </c>
    </row>
    <row r="24857" ht="15.75" customHeight="1">
      <c r="E24857" s="1" t="s">
        <v>1106</v>
      </c>
    </row>
    <row r="24858" ht="15.75" customHeight="1">
      <c r="E24858" s="1" t="s">
        <v>1106</v>
      </c>
    </row>
    <row r="24859" ht="15.75" customHeight="1">
      <c r="E24859" s="1" t="s">
        <v>1106</v>
      </c>
    </row>
    <row r="24860" ht="15.75" customHeight="1">
      <c r="E24860" s="1" t="s">
        <v>1106</v>
      </c>
    </row>
    <row r="24861" ht="15.75" customHeight="1">
      <c r="E24861" s="1" t="s">
        <v>1106</v>
      </c>
    </row>
    <row r="24862" ht="15.75" customHeight="1">
      <c r="E24862" s="1" t="s">
        <v>1106</v>
      </c>
    </row>
    <row r="24863" ht="15.75" customHeight="1">
      <c r="E24863" s="1" t="s">
        <v>1106</v>
      </c>
    </row>
    <row r="24864" ht="15.75" customHeight="1">
      <c r="E24864" s="1" t="s">
        <v>1106</v>
      </c>
    </row>
    <row r="24865" ht="15.75" customHeight="1">
      <c r="E24865" s="1" t="s">
        <v>1106</v>
      </c>
    </row>
    <row r="24866" ht="15.75" customHeight="1">
      <c r="E24866" s="1" t="s">
        <v>1106</v>
      </c>
    </row>
    <row r="24867" ht="15.75" customHeight="1">
      <c r="E24867" s="1" t="s">
        <v>1106</v>
      </c>
    </row>
    <row r="24868" ht="15.75" customHeight="1">
      <c r="E24868" s="1" t="s">
        <v>1106</v>
      </c>
    </row>
    <row r="24869" ht="15.75" customHeight="1">
      <c r="E24869" s="1" t="s">
        <v>1106</v>
      </c>
    </row>
    <row r="24870" ht="15.75" customHeight="1">
      <c r="E24870" s="1" t="s">
        <v>1106</v>
      </c>
    </row>
    <row r="24871" ht="15.75" customHeight="1">
      <c r="E24871" s="1" t="s">
        <v>1106</v>
      </c>
    </row>
    <row r="24872" ht="15.75" customHeight="1">
      <c r="E24872" s="1" t="s">
        <v>1106</v>
      </c>
    </row>
    <row r="24873" ht="15.75" customHeight="1">
      <c r="E24873" s="1" t="s">
        <v>1106</v>
      </c>
    </row>
    <row r="24874" ht="15.75" customHeight="1">
      <c r="E24874" s="1" t="s">
        <v>1106</v>
      </c>
    </row>
    <row r="24875" ht="15.75" customHeight="1">
      <c r="E24875" s="1" t="s">
        <v>1106</v>
      </c>
    </row>
    <row r="24876" ht="15.75" customHeight="1">
      <c r="E24876" s="1" t="s">
        <v>1106</v>
      </c>
    </row>
    <row r="24877" ht="15.75" customHeight="1">
      <c r="E24877" s="1" t="s">
        <v>1106</v>
      </c>
    </row>
    <row r="24878" ht="15.75" customHeight="1">
      <c r="E24878" s="1" t="s">
        <v>1106</v>
      </c>
    </row>
    <row r="24879" ht="15.75" customHeight="1">
      <c r="E24879" s="1" t="s">
        <v>1106</v>
      </c>
    </row>
    <row r="24880" ht="15.75" customHeight="1">
      <c r="E24880" s="1" t="s">
        <v>1106</v>
      </c>
    </row>
    <row r="24881" ht="15.75" customHeight="1">
      <c r="E24881" s="1" t="s">
        <v>1106</v>
      </c>
    </row>
    <row r="24882" ht="15.75" customHeight="1">
      <c r="E24882" s="1" t="s">
        <v>1106</v>
      </c>
    </row>
    <row r="24883" ht="15.75" customHeight="1">
      <c r="E24883" s="1" t="s">
        <v>1106</v>
      </c>
    </row>
    <row r="24884" ht="15.75" customHeight="1">
      <c r="E24884" s="1" t="s">
        <v>1106</v>
      </c>
    </row>
    <row r="24885" ht="15.75" customHeight="1">
      <c r="E24885" s="1" t="s">
        <v>1106</v>
      </c>
    </row>
    <row r="24886" ht="15.75" customHeight="1">
      <c r="E24886" s="1" t="s">
        <v>1106</v>
      </c>
    </row>
    <row r="24887" ht="15.75" customHeight="1">
      <c r="E24887" s="1" t="s">
        <v>1106</v>
      </c>
    </row>
    <row r="24888" ht="15.75" customHeight="1">
      <c r="E24888" s="1" t="s">
        <v>1106</v>
      </c>
    </row>
    <row r="24889" ht="15.75" customHeight="1">
      <c r="E24889" s="1" t="s">
        <v>1106</v>
      </c>
    </row>
    <row r="24890" ht="15.75" customHeight="1">
      <c r="E24890" s="1" t="s">
        <v>1106</v>
      </c>
    </row>
    <row r="24891" ht="15.75" customHeight="1">
      <c r="E24891" s="1" t="s">
        <v>1106</v>
      </c>
    </row>
    <row r="24892" ht="15.75" customHeight="1">
      <c r="E24892" s="1" t="s">
        <v>1106</v>
      </c>
    </row>
    <row r="24893" ht="15.75" customHeight="1">
      <c r="E24893" s="1" t="s">
        <v>1106</v>
      </c>
    </row>
    <row r="24894" ht="15.75" customHeight="1">
      <c r="E24894" s="1" t="s">
        <v>1106</v>
      </c>
    </row>
    <row r="24895" ht="15.75" customHeight="1">
      <c r="E24895" s="1" t="s">
        <v>1106</v>
      </c>
    </row>
    <row r="24896" ht="15.75" customHeight="1">
      <c r="E24896" s="1" t="s">
        <v>1106</v>
      </c>
    </row>
    <row r="24897" ht="15.75" customHeight="1">
      <c r="E24897" s="1" t="s">
        <v>1106</v>
      </c>
    </row>
    <row r="24898" ht="15.75" customHeight="1">
      <c r="E24898" s="1" t="s">
        <v>1106</v>
      </c>
    </row>
    <row r="24899" ht="15.75" customHeight="1">
      <c r="E24899" s="1" t="s">
        <v>1106</v>
      </c>
    </row>
    <row r="24900" ht="15.75" customHeight="1">
      <c r="E24900" s="1" t="s">
        <v>1106</v>
      </c>
    </row>
    <row r="24901" ht="15.75" customHeight="1">
      <c r="E24901" s="1" t="s">
        <v>1106</v>
      </c>
    </row>
    <row r="24902" ht="15.75" customHeight="1">
      <c r="E24902" s="1" t="s">
        <v>1106</v>
      </c>
    </row>
    <row r="24903" ht="15.75" customHeight="1">
      <c r="E24903" s="1" t="s">
        <v>1106</v>
      </c>
    </row>
    <row r="24904" ht="15.75" customHeight="1">
      <c r="E24904" s="1" t="s">
        <v>1106</v>
      </c>
    </row>
    <row r="24905" ht="15.75" customHeight="1">
      <c r="E24905" s="1" t="s">
        <v>1106</v>
      </c>
    </row>
    <row r="24906" ht="15.75" customHeight="1">
      <c r="E24906" s="1" t="s">
        <v>1106</v>
      </c>
    </row>
    <row r="24907" ht="15.75" customHeight="1">
      <c r="E24907" s="1" t="s">
        <v>1106</v>
      </c>
    </row>
    <row r="24908" ht="15.75" customHeight="1">
      <c r="E24908" s="1" t="s">
        <v>1106</v>
      </c>
    </row>
    <row r="24909" ht="15.75" customHeight="1">
      <c r="E24909" s="1" t="s">
        <v>1106</v>
      </c>
    </row>
    <row r="24910" ht="15.75" customHeight="1">
      <c r="E24910" s="1" t="s">
        <v>1106</v>
      </c>
    </row>
    <row r="24911" ht="15.75" customHeight="1">
      <c r="E24911" s="1" t="s">
        <v>1106</v>
      </c>
    </row>
    <row r="24912" ht="15.75" customHeight="1">
      <c r="E24912" s="1" t="s">
        <v>1106</v>
      </c>
    </row>
    <row r="24913" ht="15.75" customHeight="1">
      <c r="E24913" s="1" t="s">
        <v>1106</v>
      </c>
    </row>
    <row r="24914" ht="15.75" customHeight="1">
      <c r="E24914" s="1" t="s">
        <v>1106</v>
      </c>
    </row>
    <row r="24915" ht="15.75" customHeight="1">
      <c r="E24915" s="1" t="s">
        <v>1106</v>
      </c>
    </row>
    <row r="24916" ht="15.75" customHeight="1">
      <c r="E24916" s="1" t="s">
        <v>1106</v>
      </c>
    </row>
    <row r="24917" ht="15.75" customHeight="1">
      <c r="E24917" s="1" t="s">
        <v>1106</v>
      </c>
    </row>
    <row r="24918" ht="15.75" customHeight="1">
      <c r="E24918" s="1" t="s">
        <v>1106</v>
      </c>
    </row>
    <row r="24919" ht="15.75" customHeight="1">
      <c r="E24919" s="1" t="s">
        <v>1106</v>
      </c>
    </row>
    <row r="24920" ht="15.75" customHeight="1">
      <c r="E24920" s="1" t="s">
        <v>1106</v>
      </c>
    </row>
    <row r="24921" ht="15.75" customHeight="1">
      <c r="E24921" s="1" t="s">
        <v>1106</v>
      </c>
    </row>
    <row r="24922" ht="15.75" customHeight="1">
      <c r="E24922" s="1" t="s">
        <v>1106</v>
      </c>
    </row>
    <row r="24923" ht="15.75" customHeight="1">
      <c r="E24923" s="1" t="s">
        <v>1106</v>
      </c>
    </row>
    <row r="24924" ht="15.75" customHeight="1">
      <c r="E24924" s="1" t="s">
        <v>1106</v>
      </c>
    </row>
    <row r="24925" ht="15.75" customHeight="1">
      <c r="E24925" s="1" t="s">
        <v>1106</v>
      </c>
    </row>
    <row r="24926" ht="15.75" customHeight="1">
      <c r="E24926" s="1" t="s">
        <v>1106</v>
      </c>
    </row>
    <row r="24927" ht="15.75" customHeight="1">
      <c r="E24927" s="1" t="s">
        <v>1106</v>
      </c>
    </row>
    <row r="24928" ht="15.75" customHeight="1">
      <c r="E24928" s="1" t="s">
        <v>1106</v>
      </c>
    </row>
    <row r="24929" ht="15.75" customHeight="1">
      <c r="E24929" s="1" t="s">
        <v>1106</v>
      </c>
    </row>
    <row r="24930" ht="15.75" customHeight="1">
      <c r="E24930" s="1" t="s">
        <v>1106</v>
      </c>
    </row>
    <row r="24931" ht="15.75" customHeight="1">
      <c r="E24931" s="1" t="s">
        <v>1106</v>
      </c>
    </row>
    <row r="24932" ht="15.75" customHeight="1">
      <c r="E24932" s="1" t="s">
        <v>1106</v>
      </c>
    </row>
    <row r="24933" ht="15.75" customHeight="1">
      <c r="E24933" s="1" t="s">
        <v>1106</v>
      </c>
    </row>
    <row r="24934" ht="15.75" customHeight="1">
      <c r="E24934" s="1" t="s">
        <v>1106</v>
      </c>
    </row>
    <row r="24935" ht="15.75" customHeight="1">
      <c r="E24935" s="1" t="s">
        <v>1106</v>
      </c>
    </row>
    <row r="24936" ht="15.75" customHeight="1">
      <c r="E24936" s="1" t="s">
        <v>1106</v>
      </c>
    </row>
    <row r="24937" ht="15.75" customHeight="1">
      <c r="E24937" s="1" t="s">
        <v>1106</v>
      </c>
    </row>
    <row r="24938" ht="15.75" customHeight="1">
      <c r="E24938" s="1" t="s">
        <v>1106</v>
      </c>
    </row>
    <row r="24939" ht="15.75" customHeight="1">
      <c r="E24939" s="1" t="s">
        <v>1106</v>
      </c>
    </row>
    <row r="24940" ht="15.75" customHeight="1">
      <c r="E24940" s="1" t="s">
        <v>1106</v>
      </c>
    </row>
    <row r="24941" ht="15.75" customHeight="1">
      <c r="E24941" s="1" t="s">
        <v>1106</v>
      </c>
    </row>
    <row r="24942" ht="15.75" customHeight="1">
      <c r="E24942" s="1" t="s">
        <v>1106</v>
      </c>
    </row>
    <row r="24943" ht="15.75" customHeight="1">
      <c r="E24943" s="1" t="s">
        <v>1106</v>
      </c>
    </row>
    <row r="24944" ht="15.75" customHeight="1">
      <c r="E24944" s="1" t="s">
        <v>1106</v>
      </c>
    </row>
    <row r="24945" ht="15.75" customHeight="1">
      <c r="E24945" s="1" t="s">
        <v>1106</v>
      </c>
    </row>
    <row r="24946" ht="15.75" customHeight="1">
      <c r="E24946" s="1" t="s">
        <v>1106</v>
      </c>
    </row>
    <row r="24947" ht="15.75" customHeight="1">
      <c r="E24947" s="1" t="s">
        <v>1106</v>
      </c>
    </row>
    <row r="24948" ht="15.75" customHeight="1">
      <c r="E24948" s="1" t="s">
        <v>1106</v>
      </c>
    </row>
    <row r="24949" ht="15.75" customHeight="1">
      <c r="E24949" s="1" t="s">
        <v>1106</v>
      </c>
    </row>
    <row r="24950" ht="15.75" customHeight="1">
      <c r="E24950" s="1" t="s">
        <v>1106</v>
      </c>
    </row>
    <row r="24951" ht="15.75" customHeight="1">
      <c r="E24951" s="1" t="s">
        <v>1106</v>
      </c>
    </row>
    <row r="24952" ht="15.75" customHeight="1">
      <c r="E24952" s="1" t="s">
        <v>1106</v>
      </c>
    </row>
    <row r="24953" ht="15.75" customHeight="1">
      <c r="E24953" s="1" t="s">
        <v>1106</v>
      </c>
    </row>
    <row r="24954" ht="15.75" customHeight="1">
      <c r="E24954" s="1" t="s">
        <v>1106</v>
      </c>
    </row>
    <row r="24955" ht="15.75" customHeight="1">
      <c r="E24955" s="1" t="s">
        <v>1106</v>
      </c>
    </row>
    <row r="24956" ht="15.75" customHeight="1">
      <c r="E24956" s="1" t="s">
        <v>1106</v>
      </c>
    </row>
    <row r="24957" ht="15.75" customHeight="1">
      <c r="E24957" s="1" t="s">
        <v>1106</v>
      </c>
    </row>
    <row r="24958" ht="15.75" customHeight="1">
      <c r="E24958" s="1" t="s">
        <v>1106</v>
      </c>
    </row>
    <row r="24959" ht="15.75" customHeight="1">
      <c r="E24959" s="1" t="s">
        <v>1106</v>
      </c>
    </row>
    <row r="24960" ht="15.75" customHeight="1">
      <c r="E24960" s="1" t="s">
        <v>1106</v>
      </c>
    </row>
    <row r="24961" ht="15.75" customHeight="1">
      <c r="E24961" s="1" t="s">
        <v>1106</v>
      </c>
    </row>
    <row r="24962" ht="15.75" customHeight="1">
      <c r="E24962" s="1" t="s">
        <v>1106</v>
      </c>
    </row>
    <row r="24963" ht="15.75" customHeight="1">
      <c r="E24963" s="1" t="s">
        <v>1106</v>
      </c>
    </row>
    <row r="24964" ht="15.75" customHeight="1">
      <c r="E24964" s="1" t="s">
        <v>1106</v>
      </c>
    </row>
    <row r="24965" ht="15.75" customHeight="1">
      <c r="E24965" s="1" t="s">
        <v>1106</v>
      </c>
    </row>
    <row r="24966" ht="15.75" customHeight="1">
      <c r="E24966" s="1" t="s">
        <v>1106</v>
      </c>
    </row>
    <row r="24967" ht="15.75" customHeight="1">
      <c r="E24967" s="1" t="s">
        <v>1106</v>
      </c>
    </row>
    <row r="24968" ht="15.75" customHeight="1">
      <c r="E24968" s="1" t="s">
        <v>1106</v>
      </c>
    </row>
    <row r="24969" ht="15.75" customHeight="1">
      <c r="E24969" s="1" t="s">
        <v>1106</v>
      </c>
    </row>
    <row r="24970" ht="15.75" customHeight="1">
      <c r="E24970" s="1" t="s">
        <v>1106</v>
      </c>
    </row>
    <row r="24971" ht="15.75" customHeight="1">
      <c r="E24971" s="1" t="s">
        <v>1106</v>
      </c>
    </row>
    <row r="24972" ht="15.75" customHeight="1">
      <c r="E24972" s="1" t="s">
        <v>1106</v>
      </c>
    </row>
    <row r="24973" ht="15.75" customHeight="1">
      <c r="E24973" s="1" t="s">
        <v>1106</v>
      </c>
    </row>
    <row r="24974" ht="15.75" customHeight="1">
      <c r="E24974" s="1" t="s">
        <v>1106</v>
      </c>
    </row>
    <row r="24975" ht="15.75" customHeight="1">
      <c r="E24975" s="1" t="s">
        <v>1106</v>
      </c>
    </row>
    <row r="24976" ht="15.75" customHeight="1">
      <c r="E24976" s="1" t="s">
        <v>1106</v>
      </c>
    </row>
    <row r="24977" ht="15.75" customHeight="1">
      <c r="E24977" s="1" t="s">
        <v>1106</v>
      </c>
    </row>
    <row r="24978" ht="15.75" customHeight="1">
      <c r="E24978" s="1" t="s">
        <v>1106</v>
      </c>
    </row>
    <row r="24979" ht="15.75" customHeight="1">
      <c r="E24979" s="1" t="s">
        <v>1106</v>
      </c>
    </row>
    <row r="24980" ht="15.75" customHeight="1">
      <c r="E24980" s="1" t="s">
        <v>1106</v>
      </c>
    </row>
    <row r="24981" ht="15.75" customHeight="1">
      <c r="E24981" s="1" t="s">
        <v>1106</v>
      </c>
    </row>
    <row r="24982" ht="15.75" customHeight="1">
      <c r="E24982" s="1" t="s">
        <v>1106</v>
      </c>
    </row>
    <row r="24983" ht="15.75" customHeight="1">
      <c r="E24983" s="1" t="s">
        <v>1106</v>
      </c>
    </row>
    <row r="24984" ht="15.75" customHeight="1">
      <c r="E24984" s="1" t="s">
        <v>1106</v>
      </c>
    </row>
    <row r="24985" ht="15.75" customHeight="1">
      <c r="E24985" s="1" t="s">
        <v>1106</v>
      </c>
    </row>
    <row r="24986" ht="15.75" customHeight="1">
      <c r="E24986" s="1" t="s">
        <v>1106</v>
      </c>
    </row>
    <row r="24987" ht="15.75" customHeight="1">
      <c r="E24987" s="1" t="s">
        <v>1106</v>
      </c>
    </row>
    <row r="24988" ht="15.75" customHeight="1">
      <c r="E24988" s="1" t="s">
        <v>1106</v>
      </c>
    </row>
    <row r="24989" ht="15.75" customHeight="1">
      <c r="E24989" s="1" t="s">
        <v>1106</v>
      </c>
    </row>
    <row r="24990" ht="15.75" customHeight="1">
      <c r="E24990" s="1" t="s">
        <v>1106</v>
      </c>
    </row>
    <row r="24991" ht="15.75" customHeight="1">
      <c r="E24991" s="1" t="s">
        <v>1106</v>
      </c>
    </row>
    <row r="24992" ht="15.75" customHeight="1">
      <c r="E24992" s="1" t="s">
        <v>1106</v>
      </c>
    </row>
    <row r="24993" ht="15.75" customHeight="1">
      <c r="E24993" s="1" t="s">
        <v>1106</v>
      </c>
    </row>
    <row r="24994" ht="15.75" customHeight="1">
      <c r="E24994" s="1" t="s">
        <v>1106</v>
      </c>
    </row>
    <row r="24995" ht="15.75" customHeight="1">
      <c r="E24995" s="1" t="s">
        <v>1106</v>
      </c>
    </row>
    <row r="24996" ht="15.75" customHeight="1">
      <c r="E24996" s="1" t="s">
        <v>1106</v>
      </c>
    </row>
    <row r="24997" ht="15.75" customHeight="1">
      <c r="E24997" s="1" t="s">
        <v>1106</v>
      </c>
    </row>
    <row r="24998" ht="15.75" customHeight="1">
      <c r="E24998" s="1" t="s">
        <v>1106</v>
      </c>
    </row>
    <row r="24999" ht="15.75" customHeight="1">
      <c r="E24999" s="1" t="s">
        <v>1106</v>
      </c>
    </row>
    <row r="25000" ht="15.75" customHeight="1">
      <c r="E25000" s="1" t="s">
        <v>1106</v>
      </c>
    </row>
    <row r="25001" ht="15.75" customHeight="1">
      <c r="E25001" s="1" t="s">
        <v>1106</v>
      </c>
    </row>
    <row r="25002" ht="15.75" customHeight="1">
      <c r="E25002" s="1" t="s">
        <v>1106</v>
      </c>
    </row>
    <row r="25003" ht="15.75" customHeight="1">
      <c r="E25003" s="1" t="s">
        <v>1106</v>
      </c>
    </row>
    <row r="25004" ht="15.75" customHeight="1">
      <c r="E25004" s="1" t="s">
        <v>1106</v>
      </c>
    </row>
    <row r="25005" ht="15.75" customHeight="1">
      <c r="E25005" s="1" t="s">
        <v>1106</v>
      </c>
    </row>
    <row r="25006" ht="15.75" customHeight="1">
      <c r="E25006" s="1" t="s">
        <v>1106</v>
      </c>
    </row>
    <row r="25007" ht="15.75" customHeight="1">
      <c r="E25007" s="1" t="s">
        <v>1106</v>
      </c>
    </row>
    <row r="25008" ht="15.75" customHeight="1">
      <c r="E25008" s="1" t="s">
        <v>1106</v>
      </c>
    </row>
    <row r="25009" ht="15.75" customHeight="1">
      <c r="E25009" s="1" t="s">
        <v>1106</v>
      </c>
    </row>
    <row r="25010" ht="15.75" customHeight="1">
      <c r="E25010" s="1" t="s">
        <v>1106</v>
      </c>
    </row>
    <row r="25011" ht="15.75" customHeight="1">
      <c r="E25011" s="1" t="s">
        <v>1106</v>
      </c>
    </row>
    <row r="25012" ht="15.75" customHeight="1">
      <c r="E25012" s="1" t="s">
        <v>1106</v>
      </c>
    </row>
    <row r="25013" ht="15.75" customHeight="1">
      <c r="E25013" s="1" t="s">
        <v>1106</v>
      </c>
    </row>
    <row r="25014" ht="15.75" customHeight="1">
      <c r="E25014" s="1" t="s">
        <v>1106</v>
      </c>
    </row>
    <row r="25015" ht="15.75" customHeight="1">
      <c r="E25015" s="1" t="s">
        <v>1106</v>
      </c>
    </row>
    <row r="25016" ht="15.75" customHeight="1">
      <c r="E25016" s="1" t="s">
        <v>1106</v>
      </c>
    </row>
    <row r="25017" ht="15.75" customHeight="1">
      <c r="E25017" s="1" t="s">
        <v>1106</v>
      </c>
    </row>
    <row r="25018" ht="15.75" customHeight="1">
      <c r="E25018" s="1" t="s">
        <v>1106</v>
      </c>
    </row>
    <row r="25019" ht="15.75" customHeight="1">
      <c r="E25019" s="1" t="s">
        <v>1106</v>
      </c>
    </row>
    <row r="25020" ht="15.75" customHeight="1">
      <c r="E25020" s="1" t="s">
        <v>1106</v>
      </c>
    </row>
    <row r="25021" ht="15.75" customHeight="1">
      <c r="E25021" s="1" t="s">
        <v>1106</v>
      </c>
    </row>
    <row r="25022" ht="15.75" customHeight="1">
      <c r="E25022" s="1" t="s">
        <v>1106</v>
      </c>
    </row>
    <row r="25023" ht="15.75" customHeight="1">
      <c r="E25023" s="1" t="s">
        <v>1106</v>
      </c>
    </row>
    <row r="25024" ht="15.75" customHeight="1">
      <c r="E25024" s="1" t="s">
        <v>1106</v>
      </c>
    </row>
    <row r="25025" ht="15.75" customHeight="1">
      <c r="E25025" s="1" t="s">
        <v>1106</v>
      </c>
    </row>
    <row r="25026" ht="15.75" customHeight="1">
      <c r="E25026" s="1" t="s">
        <v>1106</v>
      </c>
    </row>
    <row r="25027" ht="15.75" customHeight="1">
      <c r="E25027" s="1" t="s">
        <v>1106</v>
      </c>
    </row>
    <row r="25028" ht="15.75" customHeight="1">
      <c r="E25028" s="1" t="s">
        <v>1106</v>
      </c>
    </row>
    <row r="25029" ht="15.75" customHeight="1">
      <c r="E25029" s="1" t="s">
        <v>1106</v>
      </c>
    </row>
    <row r="25030" ht="15.75" customHeight="1">
      <c r="E25030" s="1" t="s">
        <v>1106</v>
      </c>
    </row>
    <row r="25031" ht="15.75" customHeight="1">
      <c r="E25031" s="1" t="s">
        <v>1106</v>
      </c>
    </row>
    <row r="25032" ht="15.75" customHeight="1">
      <c r="E25032" s="1" t="s">
        <v>1106</v>
      </c>
    </row>
    <row r="25033" ht="15.75" customHeight="1">
      <c r="E25033" s="1" t="s">
        <v>1106</v>
      </c>
    </row>
    <row r="25034" ht="15.75" customHeight="1">
      <c r="E25034" s="1" t="s">
        <v>1106</v>
      </c>
    </row>
    <row r="25035" ht="15.75" customHeight="1">
      <c r="E25035" s="1" t="s">
        <v>1106</v>
      </c>
    </row>
    <row r="25036" ht="15.75" customHeight="1">
      <c r="E25036" s="1" t="s">
        <v>1106</v>
      </c>
    </row>
    <row r="25037" ht="15.75" customHeight="1">
      <c r="E25037" s="1" t="s">
        <v>1106</v>
      </c>
    </row>
    <row r="25038" ht="15.75" customHeight="1">
      <c r="E25038" s="1" t="s">
        <v>1106</v>
      </c>
    </row>
    <row r="25039" ht="15.75" customHeight="1">
      <c r="E25039" s="1" t="s">
        <v>1106</v>
      </c>
    </row>
    <row r="25040" ht="15.75" customHeight="1">
      <c r="E25040" s="1" t="s">
        <v>1106</v>
      </c>
    </row>
    <row r="25041" ht="15.75" customHeight="1">
      <c r="E25041" s="1" t="s">
        <v>1106</v>
      </c>
    </row>
    <row r="25042" ht="15.75" customHeight="1">
      <c r="E25042" s="1" t="s">
        <v>1106</v>
      </c>
    </row>
    <row r="25043" ht="15.75" customHeight="1">
      <c r="E25043" s="1" t="s">
        <v>1106</v>
      </c>
    </row>
    <row r="25044" ht="15.75" customHeight="1">
      <c r="E25044" s="1" t="s">
        <v>1106</v>
      </c>
    </row>
    <row r="25045" ht="15.75" customHeight="1">
      <c r="E25045" s="1" t="s">
        <v>1106</v>
      </c>
    </row>
    <row r="25046" ht="15.75" customHeight="1">
      <c r="E25046" s="1" t="s">
        <v>1106</v>
      </c>
    </row>
    <row r="25047" ht="15.75" customHeight="1">
      <c r="E25047" s="1" t="s">
        <v>1106</v>
      </c>
    </row>
    <row r="25048" ht="15.75" customHeight="1">
      <c r="E25048" s="1" t="s">
        <v>1106</v>
      </c>
    </row>
    <row r="25049" ht="15.75" customHeight="1">
      <c r="E25049" s="1" t="s">
        <v>1106</v>
      </c>
    </row>
    <row r="25050" ht="15.75" customHeight="1">
      <c r="E25050" s="1" t="s">
        <v>1106</v>
      </c>
    </row>
    <row r="25051" ht="15.75" customHeight="1">
      <c r="E25051" s="1" t="s">
        <v>1106</v>
      </c>
    </row>
    <row r="25052" ht="15.75" customHeight="1">
      <c r="E25052" s="1" t="s">
        <v>1106</v>
      </c>
    </row>
    <row r="25053" ht="15.75" customHeight="1">
      <c r="E25053" s="1" t="s">
        <v>1106</v>
      </c>
    </row>
    <row r="25054" ht="15.75" customHeight="1">
      <c r="E25054" s="1" t="s">
        <v>1106</v>
      </c>
    </row>
    <row r="25055" ht="15.75" customHeight="1">
      <c r="E25055" s="1" t="s">
        <v>1106</v>
      </c>
    </row>
    <row r="25056" ht="15.75" customHeight="1">
      <c r="E25056" s="1" t="s">
        <v>1106</v>
      </c>
    </row>
    <row r="25057" ht="15.75" customHeight="1">
      <c r="E25057" s="1" t="s">
        <v>1106</v>
      </c>
    </row>
    <row r="25058" ht="15.75" customHeight="1">
      <c r="E25058" s="1" t="s">
        <v>1106</v>
      </c>
    </row>
    <row r="25059" ht="15.75" customHeight="1">
      <c r="E25059" s="1" t="s">
        <v>1106</v>
      </c>
    </row>
    <row r="25060" ht="15.75" customHeight="1">
      <c r="E25060" s="1" t="s">
        <v>1106</v>
      </c>
    </row>
    <row r="25061" ht="15.75" customHeight="1">
      <c r="E25061" s="1" t="s">
        <v>1106</v>
      </c>
    </row>
    <row r="25062" ht="15.75" customHeight="1">
      <c r="E25062" s="1" t="s">
        <v>1106</v>
      </c>
    </row>
    <row r="25063" ht="15.75" customHeight="1">
      <c r="E25063" s="1" t="s">
        <v>1106</v>
      </c>
    </row>
    <row r="25064" ht="15.75" customHeight="1">
      <c r="E25064" s="1" t="s">
        <v>1106</v>
      </c>
    </row>
    <row r="25065" ht="15.75" customHeight="1">
      <c r="E25065" s="1" t="s">
        <v>1106</v>
      </c>
    </row>
    <row r="25066" ht="15.75" customHeight="1">
      <c r="E25066" s="1" t="s">
        <v>1106</v>
      </c>
    </row>
    <row r="25067" ht="15.75" customHeight="1">
      <c r="E25067" s="1" t="s">
        <v>1106</v>
      </c>
    </row>
    <row r="25068" ht="15.75" customHeight="1">
      <c r="E25068" s="1" t="s">
        <v>1106</v>
      </c>
    </row>
    <row r="25069" ht="15.75" customHeight="1">
      <c r="E25069" s="1" t="s">
        <v>1106</v>
      </c>
    </row>
    <row r="25070" ht="15.75" customHeight="1">
      <c r="E25070" s="1" t="s">
        <v>1106</v>
      </c>
    </row>
    <row r="25071" ht="15.75" customHeight="1">
      <c r="E25071" s="1" t="s">
        <v>1106</v>
      </c>
    </row>
    <row r="25072" ht="15.75" customHeight="1">
      <c r="E25072" s="1" t="s">
        <v>1106</v>
      </c>
    </row>
    <row r="25073" ht="15.75" customHeight="1">
      <c r="E25073" s="1" t="s">
        <v>1106</v>
      </c>
    </row>
    <row r="25074" ht="15.75" customHeight="1">
      <c r="E25074" s="1" t="s">
        <v>1106</v>
      </c>
    </row>
    <row r="25075" ht="15.75" customHeight="1">
      <c r="E25075" s="1" t="s">
        <v>1106</v>
      </c>
    </row>
    <row r="25076" ht="15.75" customHeight="1">
      <c r="E25076" s="1" t="s">
        <v>1106</v>
      </c>
    </row>
    <row r="25077" ht="15.75" customHeight="1">
      <c r="E25077" s="1" t="s">
        <v>1106</v>
      </c>
    </row>
    <row r="25078" ht="15.75" customHeight="1">
      <c r="E25078" s="1" t="s">
        <v>1106</v>
      </c>
    </row>
    <row r="25079" ht="15.75" customHeight="1">
      <c r="E25079" s="1" t="s">
        <v>1106</v>
      </c>
    </row>
    <row r="25080" ht="15.75" customHeight="1">
      <c r="E25080" s="1" t="s">
        <v>1106</v>
      </c>
    </row>
    <row r="25081" ht="15.75" customHeight="1">
      <c r="E25081" s="1" t="s">
        <v>1106</v>
      </c>
    </row>
    <row r="25082" ht="15.75" customHeight="1">
      <c r="E25082" s="1" t="s">
        <v>1106</v>
      </c>
    </row>
    <row r="25083" ht="15.75" customHeight="1">
      <c r="E25083" s="1" t="s">
        <v>1106</v>
      </c>
    </row>
    <row r="25084" ht="15.75" customHeight="1">
      <c r="E25084" s="1" t="s">
        <v>1106</v>
      </c>
    </row>
    <row r="25085" ht="15.75" customHeight="1">
      <c r="E25085" s="1" t="s">
        <v>1106</v>
      </c>
    </row>
    <row r="25086" ht="15.75" customHeight="1">
      <c r="E25086" s="1" t="s">
        <v>1106</v>
      </c>
    </row>
    <row r="25087" ht="15.75" customHeight="1">
      <c r="E25087" s="1" t="s">
        <v>1106</v>
      </c>
    </row>
    <row r="25088" ht="15.75" customHeight="1">
      <c r="E25088" s="1" t="s">
        <v>1106</v>
      </c>
    </row>
    <row r="25089" ht="15.75" customHeight="1">
      <c r="E25089" s="1" t="s">
        <v>1106</v>
      </c>
    </row>
    <row r="25090" ht="15.75" customHeight="1">
      <c r="E25090" s="1" t="s">
        <v>1106</v>
      </c>
    </row>
    <row r="25091" ht="15.75" customHeight="1">
      <c r="E25091" s="1" t="s">
        <v>1106</v>
      </c>
    </row>
    <row r="25092" ht="15.75" customHeight="1">
      <c r="E25092" s="1" t="s">
        <v>1106</v>
      </c>
    </row>
    <row r="25093" ht="15.75" customHeight="1">
      <c r="E25093" s="1" t="s">
        <v>1106</v>
      </c>
    </row>
    <row r="25094" ht="15.75" customHeight="1">
      <c r="E25094" s="1" t="s">
        <v>1106</v>
      </c>
    </row>
    <row r="25095" ht="15.75" customHeight="1">
      <c r="E25095" s="1" t="s">
        <v>1106</v>
      </c>
    </row>
    <row r="25096" ht="15.75" customHeight="1">
      <c r="E25096" s="1" t="s">
        <v>1106</v>
      </c>
    </row>
    <row r="25097" ht="15.75" customHeight="1">
      <c r="E25097" s="1" t="s">
        <v>1106</v>
      </c>
    </row>
    <row r="25098" ht="15.75" customHeight="1">
      <c r="E25098" s="1" t="s">
        <v>1106</v>
      </c>
    </row>
    <row r="25099" ht="15.75" customHeight="1">
      <c r="E25099" s="1" t="s">
        <v>1106</v>
      </c>
    </row>
    <row r="25100" ht="15.75" customHeight="1">
      <c r="E25100" s="1" t="s">
        <v>1106</v>
      </c>
    </row>
    <row r="25101" ht="15.75" customHeight="1">
      <c r="E25101" s="1" t="s">
        <v>1106</v>
      </c>
    </row>
    <row r="25102" ht="15.75" customHeight="1">
      <c r="E25102" s="1" t="s">
        <v>1106</v>
      </c>
    </row>
    <row r="25103" ht="15.75" customHeight="1">
      <c r="E25103" s="1" t="s">
        <v>1106</v>
      </c>
    </row>
    <row r="25104" ht="15.75" customHeight="1">
      <c r="E25104" s="1" t="s">
        <v>1106</v>
      </c>
    </row>
    <row r="25105" ht="15.75" customHeight="1">
      <c r="E25105" s="1" t="s">
        <v>1106</v>
      </c>
    </row>
    <row r="25106" ht="15.75" customHeight="1">
      <c r="E25106" s="1" t="s">
        <v>1106</v>
      </c>
    </row>
    <row r="25107" ht="15.75" customHeight="1">
      <c r="E25107" s="1" t="s">
        <v>1106</v>
      </c>
    </row>
    <row r="25108" ht="15.75" customHeight="1">
      <c r="E25108" s="1" t="s">
        <v>1106</v>
      </c>
    </row>
    <row r="25109" ht="15.75" customHeight="1">
      <c r="E25109" s="1" t="s">
        <v>1106</v>
      </c>
    </row>
    <row r="25110" ht="15.75" customHeight="1">
      <c r="E25110" s="1" t="s">
        <v>1106</v>
      </c>
    </row>
    <row r="25111" ht="15.75" customHeight="1">
      <c r="E25111" s="1" t="s">
        <v>1106</v>
      </c>
    </row>
    <row r="25112" ht="15.75" customHeight="1">
      <c r="E25112" s="1" t="s">
        <v>1106</v>
      </c>
    </row>
    <row r="25113" ht="15.75" customHeight="1">
      <c r="E25113" s="1" t="s">
        <v>1106</v>
      </c>
    </row>
    <row r="25114" ht="15.75" customHeight="1">
      <c r="E25114" s="1" t="s">
        <v>1106</v>
      </c>
    </row>
    <row r="25115" ht="15.75" customHeight="1">
      <c r="E25115" s="1" t="s">
        <v>1106</v>
      </c>
    </row>
    <row r="25116" ht="15.75" customHeight="1">
      <c r="E25116" s="1" t="s">
        <v>1106</v>
      </c>
    </row>
    <row r="25117" ht="15.75" customHeight="1">
      <c r="E25117" s="1" t="s">
        <v>1106</v>
      </c>
    </row>
    <row r="25118" ht="15.75" customHeight="1">
      <c r="E25118" s="1" t="s">
        <v>1106</v>
      </c>
    </row>
    <row r="25119" ht="15.75" customHeight="1">
      <c r="E25119" s="1" t="s">
        <v>1106</v>
      </c>
    </row>
    <row r="25120" ht="15.75" customHeight="1">
      <c r="E25120" s="1" t="s">
        <v>1106</v>
      </c>
    </row>
    <row r="25121" ht="15.75" customHeight="1">
      <c r="E25121" s="1" t="s">
        <v>1106</v>
      </c>
    </row>
    <row r="25122" ht="15.75" customHeight="1">
      <c r="E25122" s="1" t="s">
        <v>1106</v>
      </c>
    </row>
    <row r="25123" ht="15.75" customHeight="1">
      <c r="E25123" s="1" t="s">
        <v>1106</v>
      </c>
    </row>
    <row r="25124" ht="15.75" customHeight="1">
      <c r="E25124" s="1" t="s">
        <v>1106</v>
      </c>
    </row>
    <row r="25125" ht="15.75" customHeight="1">
      <c r="E25125" s="1" t="s">
        <v>1106</v>
      </c>
    </row>
    <row r="25126" ht="15.75" customHeight="1">
      <c r="E25126" s="1" t="s">
        <v>1106</v>
      </c>
    </row>
    <row r="25127" ht="15.75" customHeight="1">
      <c r="E25127" s="1" t="s">
        <v>1106</v>
      </c>
    </row>
    <row r="25128" ht="15.75" customHeight="1">
      <c r="E25128" s="1" t="s">
        <v>1106</v>
      </c>
    </row>
    <row r="25129" ht="15.75" customHeight="1">
      <c r="E25129" s="1" t="s">
        <v>1106</v>
      </c>
    </row>
    <row r="25130" ht="15.75" customHeight="1">
      <c r="E25130" s="1" t="s">
        <v>1106</v>
      </c>
    </row>
    <row r="25131" ht="15.75" customHeight="1">
      <c r="E25131" s="1" t="s">
        <v>1106</v>
      </c>
    </row>
    <row r="25132" ht="15.75" customHeight="1">
      <c r="E25132" s="1" t="s">
        <v>1106</v>
      </c>
    </row>
    <row r="25133" ht="15.75" customHeight="1">
      <c r="E25133" s="1" t="s">
        <v>1106</v>
      </c>
    </row>
    <row r="25134" ht="15.75" customHeight="1">
      <c r="E25134" s="1" t="s">
        <v>1106</v>
      </c>
    </row>
    <row r="25135" ht="15.75" customHeight="1">
      <c r="E25135" s="1" t="s">
        <v>1106</v>
      </c>
    </row>
    <row r="25136" ht="15.75" customHeight="1">
      <c r="E25136" s="1" t="s">
        <v>1106</v>
      </c>
    </row>
    <row r="25137" ht="15.75" customHeight="1">
      <c r="E25137" s="1" t="s">
        <v>1106</v>
      </c>
    </row>
    <row r="25138" ht="15.75" customHeight="1">
      <c r="E25138" s="1" t="s">
        <v>1106</v>
      </c>
    </row>
    <row r="25139" ht="15.75" customHeight="1">
      <c r="E25139" s="1" t="s">
        <v>1106</v>
      </c>
    </row>
    <row r="25140" ht="15.75" customHeight="1">
      <c r="E25140" s="1" t="s">
        <v>1106</v>
      </c>
    </row>
    <row r="25141" ht="15.75" customHeight="1">
      <c r="E25141" s="1" t="s">
        <v>1106</v>
      </c>
    </row>
    <row r="25142" ht="15.75" customHeight="1">
      <c r="E25142" s="1" t="s">
        <v>1106</v>
      </c>
    </row>
    <row r="25143" ht="15.75" customHeight="1">
      <c r="E25143" s="1" t="s">
        <v>1106</v>
      </c>
    </row>
    <row r="25144" ht="15.75" customHeight="1">
      <c r="E25144" s="1" t="s">
        <v>1106</v>
      </c>
    </row>
    <row r="25145" ht="15.75" customHeight="1">
      <c r="E25145" s="1" t="s">
        <v>1106</v>
      </c>
    </row>
    <row r="25146" ht="15.75" customHeight="1">
      <c r="E25146" s="1" t="s">
        <v>1106</v>
      </c>
    </row>
    <row r="25147" ht="15.75" customHeight="1">
      <c r="E25147" s="1" t="s">
        <v>1106</v>
      </c>
    </row>
    <row r="25148" ht="15.75" customHeight="1">
      <c r="E25148" s="1" t="s">
        <v>1106</v>
      </c>
    </row>
    <row r="25149" ht="15.75" customHeight="1">
      <c r="E25149" s="1" t="s">
        <v>1106</v>
      </c>
    </row>
    <row r="25150" ht="15.75" customHeight="1">
      <c r="E25150" s="1" t="s">
        <v>1106</v>
      </c>
    </row>
    <row r="25151" ht="15.75" customHeight="1">
      <c r="E25151" s="1" t="s">
        <v>1106</v>
      </c>
    </row>
    <row r="25152" ht="15.75" customHeight="1">
      <c r="E25152" s="1" t="s">
        <v>1106</v>
      </c>
    </row>
    <row r="25153" ht="15.75" customHeight="1">
      <c r="E25153" s="1" t="s">
        <v>1106</v>
      </c>
    </row>
    <row r="25154" ht="15.75" customHeight="1">
      <c r="E25154" s="1" t="s">
        <v>1106</v>
      </c>
    </row>
    <row r="25155" ht="15.75" customHeight="1">
      <c r="E25155" s="1" t="s">
        <v>1106</v>
      </c>
    </row>
    <row r="25156" ht="15.75" customHeight="1">
      <c r="E25156" s="1" t="s">
        <v>1106</v>
      </c>
    </row>
    <row r="25157" ht="15.75" customHeight="1">
      <c r="E25157" s="1" t="s">
        <v>1106</v>
      </c>
    </row>
    <row r="25158" ht="15.75" customHeight="1">
      <c r="E25158" s="1" t="s">
        <v>1106</v>
      </c>
    </row>
    <row r="25159" ht="15.75" customHeight="1">
      <c r="E25159" s="1" t="s">
        <v>1106</v>
      </c>
    </row>
    <row r="25160" ht="15.75" customHeight="1">
      <c r="E25160" s="1" t="s">
        <v>1106</v>
      </c>
    </row>
    <row r="25161" ht="15.75" customHeight="1">
      <c r="E25161" s="1" t="s">
        <v>1106</v>
      </c>
    </row>
    <row r="25162" ht="15.75" customHeight="1">
      <c r="E25162" s="1" t="s">
        <v>1106</v>
      </c>
    </row>
    <row r="25163" ht="15.75" customHeight="1">
      <c r="E25163" s="1" t="s">
        <v>1106</v>
      </c>
    </row>
    <row r="25164" ht="15.75" customHeight="1">
      <c r="E25164" s="1" t="s">
        <v>1106</v>
      </c>
    </row>
    <row r="25165" ht="15.75" customHeight="1">
      <c r="E25165" s="1" t="s">
        <v>1106</v>
      </c>
    </row>
    <row r="25166" ht="15.75" customHeight="1">
      <c r="E25166" s="1" t="s">
        <v>1106</v>
      </c>
    </row>
    <row r="25167" ht="15.75" customHeight="1">
      <c r="E25167" s="1" t="s">
        <v>1106</v>
      </c>
    </row>
    <row r="25168" ht="15.75" customHeight="1">
      <c r="E25168" s="1" t="s">
        <v>1106</v>
      </c>
    </row>
    <row r="25169" ht="15.75" customHeight="1">
      <c r="E25169" s="1" t="s">
        <v>1106</v>
      </c>
    </row>
    <row r="25170" ht="15.75" customHeight="1">
      <c r="E25170" s="1" t="s">
        <v>1106</v>
      </c>
    </row>
    <row r="25171" ht="15.75" customHeight="1">
      <c r="E25171" s="1" t="s">
        <v>1106</v>
      </c>
    </row>
    <row r="25172" ht="15.75" customHeight="1">
      <c r="E25172" s="1" t="s">
        <v>1106</v>
      </c>
    </row>
    <row r="25173" ht="15.75" customHeight="1">
      <c r="E25173" s="1" t="s">
        <v>1106</v>
      </c>
    </row>
    <row r="25174" ht="15.75" customHeight="1">
      <c r="E25174" s="1" t="s">
        <v>1106</v>
      </c>
    </row>
    <row r="25175" ht="15.75" customHeight="1">
      <c r="E25175" s="1" t="s">
        <v>1106</v>
      </c>
    </row>
    <row r="25176" ht="15.75" customHeight="1">
      <c r="E25176" s="1" t="s">
        <v>1106</v>
      </c>
    </row>
    <row r="25177" ht="15.75" customHeight="1">
      <c r="E25177" s="1" t="s">
        <v>1106</v>
      </c>
    </row>
    <row r="25178" ht="15.75" customHeight="1">
      <c r="E25178" s="1" t="s">
        <v>1106</v>
      </c>
    </row>
    <row r="25179" ht="15.75" customHeight="1">
      <c r="E25179" s="1" t="s">
        <v>1106</v>
      </c>
    </row>
    <row r="25180" ht="15.75" customHeight="1">
      <c r="E25180" s="1" t="s">
        <v>1106</v>
      </c>
    </row>
    <row r="25181" ht="15.75" customHeight="1">
      <c r="E25181" s="1" t="s">
        <v>1106</v>
      </c>
    </row>
    <row r="25182" ht="15.75" customHeight="1">
      <c r="E25182" s="1" t="s">
        <v>1106</v>
      </c>
    </row>
    <row r="25183" ht="15.75" customHeight="1">
      <c r="E25183" s="1" t="s">
        <v>1106</v>
      </c>
    </row>
    <row r="25184" ht="15.75" customHeight="1">
      <c r="E25184" s="1" t="s">
        <v>1106</v>
      </c>
    </row>
    <row r="25185" ht="15.75" customHeight="1">
      <c r="E25185" s="1" t="s">
        <v>1106</v>
      </c>
    </row>
    <row r="25186" ht="15.75" customHeight="1">
      <c r="E25186" s="1" t="s">
        <v>1106</v>
      </c>
    </row>
    <row r="25187" ht="15.75" customHeight="1">
      <c r="E25187" s="1" t="s">
        <v>1106</v>
      </c>
    </row>
    <row r="25188" ht="15.75" customHeight="1">
      <c r="E25188" s="1" t="s">
        <v>1106</v>
      </c>
    </row>
    <row r="25189" ht="15.75" customHeight="1">
      <c r="E25189" s="1" t="s">
        <v>1106</v>
      </c>
    </row>
    <row r="25190" ht="15.75" customHeight="1">
      <c r="E25190" s="1" t="s">
        <v>1106</v>
      </c>
    </row>
    <row r="25191" ht="15.75" customHeight="1">
      <c r="E25191" s="1" t="s">
        <v>1106</v>
      </c>
    </row>
    <row r="25192" ht="15.75" customHeight="1">
      <c r="E25192" s="1" t="s">
        <v>1106</v>
      </c>
    </row>
    <row r="25193" ht="15.75" customHeight="1">
      <c r="E25193" s="1" t="s">
        <v>1106</v>
      </c>
    </row>
    <row r="25194" ht="15.75" customHeight="1">
      <c r="E25194" s="1" t="s">
        <v>1106</v>
      </c>
    </row>
    <row r="25195" ht="15.75" customHeight="1">
      <c r="E25195" s="1" t="s">
        <v>1106</v>
      </c>
    </row>
    <row r="25196" ht="15.75" customHeight="1">
      <c r="E25196" s="1" t="s">
        <v>1106</v>
      </c>
    </row>
    <row r="25197" ht="15.75" customHeight="1">
      <c r="E25197" s="1" t="s">
        <v>1106</v>
      </c>
    </row>
    <row r="25198" ht="15.75" customHeight="1">
      <c r="E25198" s="1" t="s">
        <v>1106</v>
      </c>
    </row>
    <row r="25199" ht="15.75" customHeight="1">
      <c r="E25199" s="1" t="s">
        <v>1106</v>
      </c>
    </row>
    <row r="25200" ht="15.75" customHeight="1">
      <c r="E25200" s="1" t="s">
        <v>1106</v>
      </c>
    </row>
    <row r="25201" ht="15.75" customHeight="1">
      <c r="E25201" s="1" t="s">
        <v>1106</v>
      </c>
    </row>
    <row r="25202" ht="15.75" customHeight="1">
      <c r="E25202" s="1" t="s">
        <v>1106</v>
      </c>
    </row>
    <row r="25203" ht="15.75" customHeight="1">
      <c r="E25203" s="1" t="s">
        <v>1106</v>
      </c>
    </row>
    <row r="25204" ht="15.75" customHeight="1">
      <c r="E25204" s="1" t="s">
        <v>1106</v>
      </c>
    </row>
    <row r="25205" ht="15.75" customHeight="1">
      <c r="E25205" s="1" t="s">
        <v>1106</v>
      </c>
    </row>
    <row r="25206" ht="15.75" customHeight="1">
      <c r="E25206" s="1" t="s">
        <v>1106</v>
      </c>
    </row>
    <row r="25207" ht="15.75" customHeight="1">
      <c r="E25207" s="1" t="s">
        <v>1106</v>
      </c>
    </row>
    <row r="25208" ht="15.75" customHeight="1">
      <c r="E25208" s="1" t="s">
        <v>1106</v>
      </c>
    </row>
    <row r="25209" ht="15.75" customHeight="1">
      <c r="E25209" s="1" t="s">
        <v>1106</v>
      </c>
    </row>
    <row r="25210" ht="15.75" customHeight="1">
      <c r="E25210" s="1" t="s">
        <v>1106</v>
      </c>
    </row>
    <row r="25211" ht="15.75" customHeight="1">
      <c r="E25211" s="1" t="s">
        <v>1106</v>
      </c>
    </row>
    <row r="25212" ht="15.75" customHeight="1">
      <c r="E25212" s="1" t="s">
        <v>1106</v>
      </c>
    </row>
    <row r="25213" ht="15.75" customHeight="1">
      <c r="E25213" s="1" t="s">
        <v>1106</v>
      </c>
    </row>
    <row r="25214" ht="15.75" customHeight="1">
      <c r="E25214" s="1" t="s">
        <v>1106</v>
      </c>
    </row>
    <row r="25215" ht="15.75" customHeight="1">
      <c r="E25215" s="1" t="s">
        <v>1106</v>
      </c>
    </row>
    <row r="25216" ht="15.75" customHeight="1">
      <c r="E25216" s="1" t="s">
        <v>1106</v>
      </c>
    </row>
    <row r="25217" ht="15.75" customHeight="1">
      <c r="E25217" s="1" t="s">
        <v>1106</v>
      </c>
    </row>
    <row r="25218" ht="15.75" customHeight="1">
      <c r="E25218" s="1" t="s">
        <v>1106</v>
      </c>
    </row>
    <row r="25219" ht="15.75" customHeight="1">
      <c r="E25219" s="1" t="s">
        <v>1106</v>
      </c>
    </row>
    <row r="25220" ht="15.75" customHeight="1">
      <c r="E25220" s="1" t="s">
        <v>1106</v>
      </c>
    </row>
    <row r="25221" ht="15.75" customHeight="1">
      <c r="E25221" s="1" t="s">
        <v>1106</v>
      </c>
    </row>
    <row r="25222" ht="15.75" customHeight="1">
      <c r="E25222" s="1" t="s">
        <v>1106</v>
      </c>
    </row>
    <row r="25223" ht="15.75" customHeight="1">
      <c r="E25223" s="1" t="s">
        <v>1106</v>
      </c>
    </row>
    <row r="25224" ht="15.75" customHeight="1">
      <c r="E25224" s="1" t="s">
        <v>1106</v>
      </c>
    </row>
    <row r="25225" ht="15.75" customHeight="1">
      <c r="E25225" s="1" t="s">
        <v>1106</v>
      </c>
    </row>
    <row r="25226" ht="15.75" customHeight="1">
      <c r="E25226" s="1" t="s">
        <v>1106</v>
      </c>
    </row>
    <row r="25227" ht="15.75" customHeight="1">
      <c r="E25227" s="1" t="s">
        <v>1106</v>
      </c>
    </row>
    <row r="25228" ht="15.75" customHeight="1">
      <c r="E25228" s="1" t="s">
        <v>1106</v>
      </c>
    </row>
    <row r="25229" ht="15.75" customHeight="1">
      <c r="E25229" s="1" t="s">
        <v>1106</v>
      </c>
    </row>
    <row r="25230" ht="15.75" customHeight="1">
      <c r="E25230" s="1" t="s">
        <v>1106</v>
      </c>
    </row>
    <row r="25231" ht="15.75" customHeight="1">
      <c r="E25231" s="1" t="s">
        <v>1106</v>
      </c>
    </row>
    <row r="25232" ht="15.75" customHeight="1">
      <c r="E25232" s="1" t="s">
        <v>1106</v>
      </c>
    </row>
    <row r="25233" ht="15.75" customHeight="1">
      <c r="E25233" s="1" t="s">
        <v>1106</v>
      </c>
    </row>
    <row r="25234" ht="15.75" customHeight="1">
      <c r="E25234" s="1" t="s">
        <v>1106</v>
      </c>
    </row>
    <row r="25235" ht="15.75" customHeight="1">
      <c r="E25235" s="1" t="s">
        <v>1106</v>
      </c>
    </row>
    <row r="25236" ht="15.75" customHeight="1">
      <c r="E25236" s="1" t="s">
        <v>1106</v>
      </c>
    </row>
    <row r="25237" ht="15.75" customHeight="1">
      <c r="E25237" s="1" t="s">
        <v>1106</v>
      </c>
    </row>
    <row r="25238" ht="15.75" customHeight="1">
      <c r="E25238" s="1" t="s">
        <v>1106</v>
      </c>
    </row>
    <row r="25239" ht="15.75" customHeight="1">
      <c r="E25239" s="1" t="s">
        <v>1106</v>
      </c>
    </row>
    <row r="25240" ht="15.75" customHeight="1">
      <c r="E25240" s="1" t="s">
        <v>1106</v>
      </c>
    </row>
    <row r="25241" ht="15.75" customHeight="1">
      <c r="E25241" s="1" t="s">
        <v>1106</v>
      </c>
    </row>
    <row r="25242" ht="15.75" customHeight="1">
      <c r="E25242" s="1" t="s">
        <v>1106</v>
      </c>
    </row>
    <row r="25243" ht="15.75" customHeight="1">
      <c r="E25243" s="1" t="s">
        <v>1106</v>
      </c>
    </row>
    <row r="25244" ht="15.75" customHeight="1">
      <c r="E25244" s="1" t="s">
        <v>1106</v>
      </c>
    </row>
    <row r="25245" ht="15.75" customHeight="1">
      <c r="E25245" s="1" t="s">
        <v>1106</v>
      </c>
    </row>
    <row r="25246" ht="15.75" customHeight="1">
      <c r="E25246" s="1" t="s">
        <v>1106</v>
      </c>
    </row>
    <row r="25247" ht="15.75" customHeight="1">
      <c r="E25247" s="1" t="s">
        <v>1106</v>
      </c>
    </row>
    <row r="25248" ht="15.75" customHeight="1">
      <c r="E25248" s="1" t="s">
        <v>1106</v>
      </c>
    </row>
    <row r="25249" ht="15.75" customHeight="1">
      <c r="E25249" s="1" t="s">
        <v>1106</v>
      </c>
    </row>
    <row r="25250" ht="15.75" customHeight="1">
      <c r="E25250" s="1" t="s">
        <v>1106</v>
      </c>
    </row>
    <row r="25251" ht="15.75" customHeight="1">
      <c r="E25251" s="1" t="s">
        <v>1106</v>
      </c>
    </row>
    <row r="25252" ht="15.75" customHeight="1">
      <c r="E25252" s="1" t="s">
        <v>1106</v>
      </c>
    </row>
    <row r="25253" ht="15.75" customHeight="1">
      <c r="E25253" s="1" t="s">
        <v>1106</v>
      </c>
    </row>
    <row r="25254" ht="15.75" customHeight="1">
      <c r="E25254" s="1" t="s">
        <v>1106</v>
      </c>
    </row>
    <row r="25255" ht="15.75" customHeight="1">
      <c r="E25255" s="1" t="s">
        <v>1106</v>
      </c>
    </row>
    <row r="25256" ht="15.75" customHeight="1">
      <c r="E25256" s="1" t="s">
        <v>1106</v>
      </c>
    </row>
    <row r="25257" ht="15.75" customHeight="1">
      <c r="E25257" s="1" t="s">
        <v>1106</v>
      </c>
    </row>
    <row r="25258" ht="15.75" customHeight="1">
      <c r="E25258" s="1" t="s">
        <v>1106</v>
      </c>
    </row>
    <row r="25259" ht="15.75" customHeight="1">
      <c r="E25259" s="1" t="s">
        <v>1106</v>
      </c>
    </row>
    <row r="25260" ht="15.75" customHeight="1">
      <c r="E25260" s="1" t="s">
        <v>1106</v>
      </c>
    </row>
    <row r="25261" ht="15.75" customHeight="1">
      <c r="E25261" s="1" t="s">
        <v>1106</v>
      </c>
    </row>
    <row r="25262" ht="15.75" customHeight="1">
      <c r="E25262" s="1" t="s">
        <v>1106</v>
      </c>
    </row>
    <row r="25263" ht="15.75" customHeight="1">
      <c r="E25263" s="1" t="s">
        <v>1106</v>
      </c>
    </row>
    <row r="25264" ht="15.75" customHeight="1">
      <c r="E25264" s="1" t="s">
        <v>1106</v>
      </c>
    </row>
    <row r="25265" ht="15.75" customHeight="1">
      <c r="E25265" s="1" t="s">
        <v>1106</v>
      </c>
    </row>
    <row r="25266" ht="15.75" customHeight="1">
      <c r="E25266" s="1" t="s">
        <v>1106</v>
      </c>
    </row>
    <row r="25267" ht="15.75" customHeight="1">
      <c r="E25267" s="1" t="s">
        <v>1106</v>
      </c>
    </row>
    <row r="25268" ht="15.75" customHeight="1">
      <c r="E25268" s="1" t="s">
        <v>1106</v>
      </c>
    </row>
    <row r="25269" ht="15.75" customHeight="1">
      <c r="E25269" s="1" t="s">
        <v>1106</v>
      </c>
    </row>
    <row r="25270" ht="15.75" customHeight="1">
      <c r="E25270" s="1" t="s">
        <v>1106</v>
      </c>
    </row>
    <row r="25271" ht="15.75" customHeight="1">
      <c r="E25271" s="1" t="s">
        <v>1106</v>
      </c>
    </row>
    <row r="25272" ht="15.75" customHeight="1">
      <c r="E25272" s="1" t="s">
        <v>1106</v>
      </c>
    </row>
    <row r="25273" ht="15.75" customHeight="1">
      <c r="E25273" s="1" t="s">
        <v>1106</v>
      </c>
    </row>
    <row r="25274" ht="15.75" customHeight="1">
      <c r="E25274" s="1" t="s">
        <v>1106</v>
      </c>
    </row>
    <row r="25275" ht="15.75" customHeight="1">
      <c r="E25275" s="1" t="s">
        <v>1106</v>
      </c>
    </row>
    <row r="25276" ht="15.75" customHeight="1">
      <c r="E25276" s="1" t="s">
        <v>1106</v>
      </c>
    </row>
    <row r="25277" ht="15.75" customHeight="1">
      <c r="E25277" s="1" t="s">
        <v>1106</v>
      </c>
    </row>
    <row r="25278" ht="15.75" customHeight="1">
      <c r="E25278" s="1" t="s">
        <v>1106</v>
      </c>
    </row>
    <row r="25279" ht="15.75" customHeight="1">
      <c r="E25279" s="1" t="s">
        <v>1106</v>
      </c>
    </row>
    <row r="25280" ht="15.75" customHeight="1">
      <c r="E25280" s="1" t="s">
        <v>1106</v>
      </c>
    </row>
    <row r="25281" ht="15.75" customHeight="1">
      <c r="E25281" s="1" t="s">
        <v>1106</v>
      </c>
    </row>
    <row r="25282" ht="15.75" customHeight="1">
      <c r="E25282" s="1" t="s">
        <v>1106</v>
      </c>
    </row>
    <row r="25283" ht="15.75" customHeight="1">
      <c r="E25283" s="1" t="s">
        <v>1106</v>
      </c>
    </row>
    <row r="25284" ht="15.75" customHeight="1">
      <c r="E25284" s="1" t="s">
        <v>1106</v>
      </c>
    </row>
    <row r="25285" ht="15.75" customHeight="1">
      <c r="E25285" s="1" t="s">
        <v>1106</v>
      </c>
    </row>
    <row r="25286" ht="15.75" customHeight="1">
      <c r="E25286" s="1" t="s">
        <v>1106</v>
      </c>
    </row>
    <row r="25287" ht="15.75" customHeight="1">
      <c r="E25287" s="1" t="s">
        <v>1106</v>
      </c>
    </row>
    <row r="25288" ht="15.75" customHeight="1">
      <c r="E25288" s="1" t="s">
        <v>1106</v>
      </c>
    </row>
    <row r="25289" ht="15.75" customHeight="1">
      <c r="E25289" s="1" t="s">
        <v>1106</v>
      </c>
    </row>
    <row r="25290" ht="15.75" customHeight="1">
      <c r="E25290" s="1" t="s">
        <v>1106</v>
      </c>
    </row>
    <row r="25291" ht="15.75" customHeight="1">
      <c r="E25291" s="1" t="s">
        <v>1106</v>
      </c>
    </row>
    <row r="25292" ht="15.75" customHeight="1">
      <c r="E25292" s="1" t="s">
        <v>1106</v>
      </c>
    </row>
    <row r="25293" ht="15.75" customHeight="1">
      <c r="E25293" s="1" t="s">
        <v>1106</v>
      </c>
    </row>
    <row r="25294" ht="15.75" customHeight="1">
      <c r="E25294" s="1" t="s">
        <v>1106</v>
      </c>
    </row>
    <row r="25295" ht="15.75" customHeight="1">
      <c r="E25295" s="1" t="s">
        <v>1106</v>
      </c>
    </row>
    <row r="25296" ht="15.75" customHeight="1">
      <c r="E25296" s="1" t="s">
        <v>1106</v>
      </c>
    </row>
    <row r="25297" ht="15.75" customHeight="1">
      <c r="E25297" s="1" t="s">
        <v>1106</v>
      </c>
    </row>
    <row r="25298" ht="15.75" customHeight="1">
      <c r="E25298" s="1" t="s">
        <v>1106</v>
      </c>
    </row>
    <row r="25299" ht="15.75" customHeight="1">
      <c r="E25299" s="1" t="s">
        <v>1106</v>
      </c>
    </row>
    <row r="25300" ht="15.75" customHeight="1">
      <c r="E25300" s="1" t="s">
        <v>1106</v>
      </c>
    </row>
    <row r="25301" ht="15.75" customHeight="1">
      <c r="E25301" s="1" t="s">
        <v>1106</v>
      </c>
    </row>
    <row r="25302" ht="15.75" customHeight="1">
      <c r="E25302" s="1" t="s">
        <v>1106</v>
      </c>
    </row>
    <row r="25303" ht="15.75" customHeight="1">
      <c r="E25303" s="1" t="s">
        <v>1106</v>
      </c>
    </row>
    <row r="25304" ht="15.75" customHeight="1">
      <c r="E25304" s="1" t="s">
        <v>1106</v>
      </c>
    </row>
    <row r="25305" ht="15.75" customHeight="1">
      <c r="E25305" s="1" t="s">
        <v>1106</v>
      </c>
    </row>
    <row r="25306" ht="15.75" customHeight="1">
      <c r="E25306" s="1" t="s">
        <v>1106</v>
      </c>
    </row>
    <row r="25307" ht="15.75" customHeight="1">
      <c r="E25307" s="1" t="s">
        <v>1106</v>
      </c>
    </row>
    <row r="25308" ht="15.75" customHeight="1">
      <c r="E25308" s="1" t="s">
        <v>1106</v>
      </c>
    </row>
    <row r="25309" ht="15.75" customHeight="1">
      <c r="E25309" s="1" t="s">
        <v>1106</v>
      </c>
    </row>
    <row r="25310" ht="15.75" customHeight="1">
      <c r="E25310" s="1" t="s">
        <v>1106</v>
      </c>
    </row>
    <row r="25311" ht="15.75" customHeight="1">
      <c r="E25311" s="1" t="s">
        <v>1106</v>
      </c>
    </row>
    <row r="25312" ht="15.75" customHeight="1">
      <c r="E25312" s="1" t="s">
        <v>1106</v>
      </c>
    </row>
    <row r="25313" ht="15.75" customHeight="1">
      <c r="E25313" s="1" t="s">
        <v>1106</v>
      </c>
    </row>
    <row r="25314" ht="15.75" customHeight="1">
      <c r="E25314" s="1" t="s">
        <v>1106</v>
      </c>
    </row>
    <row r="25315" ht="15.75" customHeight="1">
      <c r="E25315" s="1" t="s">
        <v>1106</v>
      </c>
    </row>
    <row r="25316" ht="15.75" customHeight="1">
      <c r="E25316" s="1" t="s">
        <v>1106</v>
      </c>
    </row>
    <row r="25317" ht="15.75" customHeight="1">
      <c r="E25317" s="1" t="s">
        <v>1106</v>
      </c>
    </row>
    <row r="25318" ht="15.75" customHeight="1">
      <c r="E25318" s="1" t="s">
        <v>1106</v>
      </c>
    </row>
    <row r="25319" ht="15.75" customHeight="1">
      <c r="E25319" s="1" t="s">
        <v>1106</v>
      </c>
    </row>
    <row r="25320" ht="15.75" customHeight="1">
      <c r="E25320" s="1" t="s">
        <v>1106</v>
      </c>
    </row>
    <row r="25321" ht="15.75" customHeight="1">
      <c r="E25321" s="1" t="s">
        <v>1106</v>
      </c>
    </row>
    <row r="25322" ht="15.75" customHeight="1">
      <c r="E25322" s="1" t="s">
        <v>1106</v>
      </c>
    </row>
    <row r="25323" ht="15.75" customHeight="1">
      <c r="E25323" s="1" t="s">
        <v>1106</v>
      </c>
    </row>
    <row r="25324" ht="15.75" customHeight="1">
      <c r="E25324" s="1" t="s">
        <v>1106</v>
      </c>
    </row>
    <row r="25325" ht="15.75" customHeight="1">
      <c r="E25325" s="1" t="s">
        <v>1106</v>
      </c>
    </row>
    <row r="25326" ht="15.75" customHeight="1">
      <c r="E25326" s="1" t="s">
        <v>1106</v>
      </c>
    </row>
    <row r="25327" ht="15.75" customHeight="1">
      <c r="E25327" s="1" t="s">
        <v>1106</v>
      </c>
    </row>
    <row r="25328" ht="15.75" customHeight="1">
      <c r="E25328" s="1" t="s">
        <v>1106</v>
      </c>
    </row>
    <row r="25329" ht="15.75" customHeight="1">
      <c r="E25329" s="1" t="s">
        <v>1106</v>
      </c>
    </row>
    <row r="25330" ht="15.75" customHeight="1">
      <c r="E25330" s="1" t="s">
        <v>1106</v>
      </c>
    </row>
    <row r="25331" ht="15.75" customHeight="1">
      <c r="E25331" s="1" t="s">
        <v>1106</v>
      </c>
    </row>
    <row r="25332" ht="15.75" customHeight="1">
      <c r="E25332" s="1" t="s">
        <v>1106</v>
      </c>
    </row>
    <row r="25333" ht="15.75" customHeight="1">
      <c r="E25333" s="1" t="s">
        <v>1106</v>
      </c>
    </row>
    <row r="25334" ht="15.75" customHeight="1">
      <c r="E25334" s="1" t="s">
        <v>1106</v>
      </c>
    </row>
    <row r="25335" ht="15.75" customHeight="1">
      <c r="E25335" s="1" t="s">
        <v>1106</v>
      </c>
    </row>
    <row r="25336" ht="15.75" customHeight="1">
      <c r="E25336" s="1" t="s">
        <v>1106</v>
      </c>
    </row>
    <row r="25337" ht="15.75" customHeight="1">
      <c r="E25337" s="1" t="s">
        <v>1106</v>
      </c>
    </row>
    <row r="25338" ht="15.75" customHeight="1">
      <c r="E25338" s="1" t="s">
        <v>1106</v>
      </c>
    </row>
    <row r="25339" ht="15.75" customHeight="1">
      <c r="E25339" s="1" t="s">
        <v>1106</v>
      </c>
    </row>
    <row r="25340" ht="15.75" customHeight="1">
      <c r="E25340" s="1" t="s">
        <v>1106</v>
      </c>
    </row>
    <row r="25341" ht="15.75" customHeight="1">
      <c r="E25341" s="1" t="s">
        <v>1106</v>
      </c>
    </row>
    <row r="25342" ht="15.75" customHeight="1">
      <c r="E25342" s="1" t="s">
        <v>1106</v>
      </c>
    </row>
    <row r="25343" ht="15.75" customHeight="1">
      <c r="E25343" s="1" t="s">
        <v>1106</v>
      </c>
    </row>
    <row r="25344" ht="15.75" customHeight="1">
      <c r="E25344" s="1" t="s">
        <v>1106</v>
      </c>
    </row>
    <row r="25345" ht="15.75" customHeight="1">
      <c r="E25345" s="1" t="s">
        <v>1106</v>
      </c>
    </row>
    <row r="25346" ht="15.75" customHeight="1">
      <c r="E25346" s="1" t="s">
        <v>1106</v>
      </c>
    </row>
    <row r="25347" ht="15.75" customHeight="1">
      <c r="E25347" s="1" t="s">
        <v>1106</v>
      </c>
    </row>
    <row r="25348" ht="15.75" customHeight="1">
      <c r="E25348" s="1" t="s">
        <v>1106</v>
      </c>
    </row>
    <row r="25349" ht="15.75" customHeight="1">
      <c r="E25349" s="1" t="s">
        <v>1106</v>
      </c>
    </row>
    <row r="25350" ht="15.75" customHeight="1">
      <c r="E25350" s="1" t="s">
        <v>1106</v>
      </c>
    </row>
    <row r="25351" ht="15.75" customHeight="1">
      <c r="E25351" s="1" t="s">
        <v>1106</v>
      </c>
    </row>
    <row r="25352" ht="15.75" customHeight="1">
      <c r="E25352" s="1" t="s">
        <v>1106</v>
      </c>
    </row>
    <row r="25353" ht="15.75" customHeight="1">
      <c r="E25353" s="1" t="s">
        <v>1106</v>
      </c>
    </row>
    <row r="25354" ht="15.75" customHeight="1">
      <c r="E25354" s="1" t="s">
        <v>1106</v>
      </c>
    </row>
    <row r="25355" ht="15.75" customHeight="1">
      <c r="E25355" s="1" t="s">
        <v>1106</v>
      </c>
    </row>
    <row r="25356" ht="15.75" customHeight="1">
      <c r="E25356" s="1" t="s">
        <v>1106</v>
      </c>
    </row>
    <row r="25357" ht="15.75" customHeight="1">
      <c r="E25357" s="1" t="s">
        <v>1106</v>
      </c>
    </row>
    <row r="25358" ht="15.75" customHeight="1">
      <c r="E25358" s="1" t="s">
        <v>1106</v>
      </c>
    </row>
    <row r="25359" ht="15.75" customHeight="1">
      <c r="E25359" s="1" t="s">
        <v>1106</v>
      </c>
    </row>
    <row r="25360" ht="15.75" customHeight="1">
      <c r="E25360" s="1" t="s">
        <v>1106</v>
      </c>
    </row>
    <row r="25361" ht="15.75" customHeight="1">
      <c r="E25361" s="1" t="s">
        <v>1106</v>
      </c>
    </row>
    <row r="25362" ht="15.75" customHeight="1">
      <c r="E25362" s="1" t="s">
        <v>1106</v>
      </c>
    </row>
    <row r="25363" ht="15.75" customHeight="1">
      <c r="E25363" s="1" t="s">
        <v>1106</v>
      </c>
    </row>
    <row r="25364" ht="15.75" customHeight="1">
      <c r="E25364" s="1" t="s">
        <v>1106</v>
      </c>
    </row>
    <row r="25365" ht="15.75" customHeight="1">
      <c r="E25365" s="1" t="s">
        <v>1106</v>
      </c>
    </row>
    <row r="25366" ht="15.75" customHeight="1">
      <c r="E25366" s="1" t="s">
        <v>1106</v>
      </c>
    </row>
    <row r="25367" ht="15.75" customHeight="1">
      <c r="E25367" s="1" t="s">
        <v>1106</v>
      </c>
    </row>
    <row r="25368" ht="15.75" customHeight="1">
      <c r="E25368" s="1" t="s">
        <v>1106</v>
      </c>
    </row>
    <row r="25369" ht="15.75" customHeight="1">
      <c r="E25369" s="1" t="s">
        <v>1106</v>
      </c>
    </row>
    <row r="25370" ht="15.75" customHeight="1">
      <c r="E25370" s="1" t="s">
        <v>1106</v>
      </c>
    </row>
    <row r="25371" ht="15.75" customHeight="1">
      <c r="E25371" s="1" t="s">
        <v>1106</v>
      </c>
    </row>
    <row r="25372" ht="15.75" customHeight="1">
      <c r="E25372" s="1" t="s">
        <v>1106</v>
      </c>
    </row>
    <row r="25373" ht="15.75" customHeight="1">
      <c r="E25373" s="1" t="s">
        <v>1106</v>
      </c>
    </row>
    <row r="25374" ht="15.75" customHeight="1">
      <c r="E25374" s="1" t="s">
        <v>1106</v>
      </c>
    </row>
    <row r="25375" ht="15.75" customHeight="1">
      <c r="E25375" s="1" t="s">
        <v>1106</v>
      </c>
    </row>
    <row r="25376" ht="15.75" customHeight="1">
      <c r="E25376" s="1" t="s">
        <v>1106</v>
      </c>
    </row>
    <row r="25377" ht="15.75" customHeight="1">
      <c r="E25377" s="1" t="s">
        <v>1106</v>
      </c>
    </row>
    <row r="25378" ht="15.75" customHeight="1">
      <c r="E25378" s="1" t="s">
        <v>1106</v>
      </c>
    </row>
    <row r="25379" ht="15.75" customHeight="1">
      <c r="E25379" s="1" t="s">
        <v>1106</v>
      </c>
    </row>
    <row r="25380" ht="15.75" customHeight="1">
      <c r="E25380" s="1" t="s">
        <v>1106</v>
      </c>
    </row>
    <row r="25381" ht="15.75" customHeight="1">
      <c r="E25381" s="1" t="s">
        <v>1106</v>
      </c>
    </row>
    <row r="25382" ht="15.75" customHeight="1">
      <c r="E25382" s="1" t="s">
        <v>1106</v>
      </c>
    </row>
    <row r="25383" ht="15.75" customHeight="1">
      <c r="E25383" s="1" t="s">
        <v>1106</v>
      </c>
    </row>
    <row r="25384" ht="15.75" customHeight="1">
      <c r="E25384" s="1" t="s">
        <v>1106</v>
      </c>
    </row>
    <row r="25385" ht="15.75" customHeight="1">
      <c r="E25385" s="1" t="s">
        <v>1106</v>
      </c>
    </row>
    <row r="25386" ht="15.75" customHeight="1">
      <c r="E25386" s="1" t="s">
        <v>1106</v>
      </c>
    </row>
    <row r="25387" ht="15.75" customHeight="1">
      <c r="E25387" s="1" t="s">
        <v>1106</v>
      </c>
    </row>
    <row r="25388" ht="15.75" customHeight="1">
      <c r="E25388" s="1" t="s">
        <v>1106</v>
      </c>
    </row>
    <row r="25389" ht="15.75" customHeight="1">
      <c r="E25389" s="1" t="s">
        <v>1106</v>
      </c>
    </row>
    <row r="25390" ht="15.75" customHeight="1">
      <c r="E25390" s="1" t="s">
        <v>1106</v>
      </c>
    </row>
    <row r="25391" ht="15.75" customHeight="1">
      <c r="E25391" s="1" t="s">
        <v>1106</v>
      </c>
    </row>
    <row r="25392" ht="15.75" customHeight="1">
      <c r="E25392" s="1" t="s">
        <v>1106</v>
      </c>
    </row>
    <row r="25393" ht="15.75" customHeight="1">
      <c r="E25393" s="1" t="s">
        <v>1106</v>
      </c>
    </row>
    <row r="25394" ht="15.75" customHeight="1">
      <c r="E25394" s="1" t="s">
        <v>1106</v>
      </c>
    </row>
    <row r="25395" ht="15.75" customHeight="1">
      <c r="E25395" s="1" t="s">
        <v>1106</v>
      </c>
    </row>
    <row r="25396" ht="15.75" customHeight="1">
      <c r="E25396" s="1" t="s">
        <v>1106</v>
      </c>
    </row>
    <row r="25397" ht="15.75" customHeight="1">
      <c r="E25397" s="1" t="s">
        <v>1106</v>
      </c>
    </row>
    <row r="25398" ht="15.75" customHeight="1">
      <c r="E25398" s="1" t="s">
        <v>1106</v>
      </c>
    </row>
    <row r="25399" ht="15.75" customHeight="1">
      <c r="E25399" s="1" t="s">
        <v>1106</v>
      </c>
    </row>
    <row r="25400" ht="15.75" customHeight="1">
      <c r="E25400" s="1" t="s">
        <v>1106</v>
      </c>
    </row>
    <row r="25401" ht="15.75" customHeight="1">
      <c r="E25401" s="1" t="s">
        <v>1106</v>
      </c>
    </row>
    <row r="25402" ht="15.75" customHeight="1">
      <c r="E25402" s="1" t="s">
        <v>1106</v>
      </c>
    </row>
    <row r="25403" ht="15.75" customHeight="1">
      <c r="E25403" s="1" t="s">
        <v>1106</v>
      </c>
    </row>
    <row r="25404" ht="15.75" customHeight="1">
      <c r="E25404" s="1" t="s">
        <v>1106</v>
      </c>
    </row>
    <row r="25405" ht="15.75" customHeight="1">
      <c r="E25405" s="1" t="s">
        <v>1106</v>
      </c>
    </row>
    <row r="25406" ht="15.75" customHeight="1">
      <c r="E25406" s="1" t="s">
        <v>1106</v>
      </c>
    </row>
    <row r="25407" ht="15.75" customHeight="1">
      <c r="E25407" s="1" t="s">
        <v>1106</v>
      </c>
    </row>
    <row r="25408" ht="15.75" customHeight="1">
      <c r="E25408" s="1" t="s">
        <v>1106</v>
      </c>
    </row>
    <row r="25409" ht="15.75" customHeight="1">
      <c r="E25409" s="1" t="s">
        <v>1106</v>
      </c>
    </row>
    <row r="25410" ht="15.75" customHeight="1">
      <c r="E25410" s="1" t="s">
        <v>1106</v>
      </c>
    </row>
    <row r="25411" ht="15.75" customHeight="1">
      <c r="E25411" s="1" t="s">
        <v>1106</v>
      </c>
    </row>
    <row r="25412" ht="15.75" customHeight="1">
      <c r="E25412" s="1" t="s">
        <v>1106</v>
      </c>
    </row>
    <row r="25413" ht="15.75" customHeight="1">
      <c r="E25413" s="1" t="s">
        <v>1106</v>
      </c>
    </row>
    <row r="25414" ht="15.75" customHeight="1">
      <c r="E25414" s="1" t="s">
        <v>1106</v>
      </c>
    </row>
    <row r="25415" ht="15.75" customHeight="1">
      <c r="E25415" s="1" t="s">
        <v>1106</v>
      </c>
    </row>
    <row r="25416" ht="15.75" customHeight="1">
      <c r="E25416" s="1" t="s">
        <v>1106</v>
      </c>
    </row>
    <row r="25417" ht="15.75" customHeight="1">
      <c r="E25417" s="1" t="s">
        <v>1106</v>
      </c>
    </row>
    <row r="25418" ht="15.75" customHeight="1">
      <c r="E25418" s="1" t="s">
        <v>1106</v>
      </c>
    </row>
    <row r="25419" ht="15.75" customHeight="1">
      <c r="E25419" s="1" t="s">
        <v>1106</v>
      </c>
    </row>
    <row r="25420" ht="15.75" customHeight="1">
      <c r="E25420" s="1" t="s">
        <v>1106</v>
      </c>
    </row>
    <row r="25421" ht="15.75" customHeight="1">
      <c r="E25421" s="1" t="s">
        <v>1106</v>
      </c>
    </row>
    <row r="25422" ht="15.75" customHeight="1">
      <c r="E25422" s="1" t="s">
        <v>1106</v>
      </c>
    </row>
    <row r="25423" ht="15.75" customHeight="1">
      <c r="E25423" s="1" t="s">
        <v>1106</v>
      </c>
    </row>
    <row r="25424" ht="15.75" customHeight="1">
      <c r="E25424" s="1" t="s">
        <v>1106</v>
      </c>
    </row>
    <row r="25425" ht="15.75" customHeight="1">
      <c r="E25425" s="1" t="s">
        <v>1106</v>
      </c>
    </row>
    <row r="25426" ht="15.75" customHeight="1">
      <c r="E25426" s="1" t="s">
        <v>1106</v>
      </c>
    </row>
    <row r="25427" ht="15.75" customHeight="1">
      <c r="E25427" s="1" t="s">
        <v>1106</v>
      </c>
    </row>
    <row r="25428" ht="15.75" customHeight="1">
      <c r="E25428" s="1" t="s">
        <v>1106</v>
      </c>
    </row>
    <row r="25429" ht="15.75" customHeight="1">
      <c r="E25429" s="1" t="s">
        <v>1106</v>
      </c>
    </row>
    <row r="25430" ht="15.75" customHeight="1">
      <c r="E25430" s="1" t="s">
        <v>1106</v>
      </c>
    </row>
    <row r="25431" ht="15.75" customHeight="1">
      <c r="E25431" s="1" t="s">
        <v>1106</v>
      </c>
    </row>
    <row r="25432" ht="15.75" customHeight="1">
      <c r="E25432" s="1" t="s">
        <v>1106</v>
      </c>
    </row>
    <row r="25433" ht="15.75" customHeight="1">
      <c r="E25433" s="1" t="s">
        <v>1106</v>
      </c>
    </row>
    <row r="25434" ht="15.75" customHeight="1">
      <c r="E25434" s="1" t="s">
        <v>1106</v>
      </c>
    </row>
    <row r="25435" ht="15.75" customHeight="1">
      <c r="E25435" s="1" t="s">
        <v>1106</v>
      </c>
    </row>
    <row r="25436" ht="15.75" customHeight="1">
      <c r="E25436" s="1" t="s">
        <v>1106</v>
      </c>
    </row>
    <row r="25437" ht="15.75" customHeight="1">
      <c r="E25437" s="1" t="s">
        <v>1106</v>
      </c>
    </row>
    <row r="25438" ht="15.75" customHeight="1">
      <c r="E25438" s="1" t="s">
        <v>1106</v>
      </c>
    </row>
    <row r="25439" ht="15.75" customHeight="1">
      <c r="E25439" s="1" t="s">
        <v>1106</v>
      </c>
    </row>
    <row r="25440" ht="15.75" customHeight="1">
      <c r="E25440" s="1" t="s">
        <v>1106</v>
      </c>
    </row>
    <row r="25441" ht="15.75" customHeight="1">
      <c r="E25441" s="1" t="s">
        <v>1106</v>
      </c>
    </row>
    <row r="25442" ht="15.75" customHeight="1">
      <c r="E25442" s="1" t="s">
        <v>1106</v>
      </c>
    </row>
    <row r="25443" ht="15.75" customHeight="1">
      <c r="E25443" s="1" t="s">
        <v>1106</v>
      </c>
    </row>
    <row r="25444" ht="15.75" customHeight="1">
      <c r="E25444" s="1" t="s">
        <v>1106</v>
      </c>
    </row>
    <row r="25445" ht="15.75" customHeight="1">
      <c r="E25445" s="1" t="s">
        <v>1106</v>
      </c>
    </row>
    <row r="25446" ht="15.75" customHeight="1">
      <c r="E25446" s="1" t="s">
        <v>1106</v>
      </c>
    </row>
    <row r="25447" ht="15.75" customHeight="1">
      <c r="E25447" s="1" t="s">
        <v>1106</v>
      </c>
    </row>
    <row r="25448" ht="15.75" customHeight="1">
      <c r="E25448" s="1" t="s">
        <v>1106</v>
      </c>
    </row>
    <row r="25449" ht="15.75" customHeight="1">
      <c r="E25449" s="1" t="s">
        <v>1106</v>
      </c>
    </row>
    <row r="25450" ht="15.75" customHeight="1">
      <c r="E25450" s="1" t="s">
        <v>1106</v>
      </c>
    </row>
    <row r="25451" ht="15.75" customHeight="1">
      <c r="E25451" s="1" t="s">
        <v>1106</v>
      </c>
    </row>
    <row r="25452" ht="15.75" customHeight="1">
      <c r="E25452" s="1" t="s">
        <v>1106</v>
      </c>
    </row>
    <row r="25453" ht="15.75" customHeight="1">
      <c r="E25453" s="1" t="s">
        <v>1106</v>
      </c>
    </row>
    <row r="25454" ht="15.75" customHeight="1">
      <c r="E25454" s="1" t="s">
        <v>1106</v>
      </c>
    </row>
    <row r="25455" ht="15.75" customHeight="1">
      <c r="E25455" s="1" t="s">
        <v>1106</v>
      </c>
    </row>
    <row r="25456" ht="15.75" customHeight="1">
      <c r="E25456" s="1" t="s">
        <v>1106</v>
      </c>
    </row>
    <row r="25457" ht="15.75" customHeight="1">
      <c r="E25457" s="1" t="s">
        <v>1106</v>
      </c>
    </row>
    <row r="25458" ht="15.75" customHeight="1">
      <c r="E25458" s="1" t="s">
        <v>1106</v>
      </c>
    </row>
    <row r="25459" ht="15.75" customHeight="1">
      <c r="E25459" s="1" t="s">
        <v>1106</v>
      </c>
    </row>
    <row r="25460" ht="15.75" customHeight="1">
      <c r="E25460" s="1" t="s">
        <v>1106</v>
      </c>
    </row>
    <row r="25461" ht="15.75" customHeight="1">
      <c r="E25461" s="1" t="s">
        <v>1106</v>
      </c>
    </row>
    <row r="25462" ht="15.75" customHeight="1">
      <c r="E25462" s="1" t="s">
        <v>1106</v>
      </c>
    </row>
    <row r="25463" ht="15.75" customHeight="1">
      <c r="E25463" s="1" t="s">
        <v>1106</v>
      </c>
    </row>
    <row r="25464" ht="15.75" customHeight="1">
      <c r="E25464" s="1" t="s">
        <v>1106</v>
      </c>
    </row>
    <row r="25465" ht="15.75" customHeight="1">
      <c r="E25465" s="1" t="s">
        <v>1106</v>
      </c>
    </row>
    <row r="25466" ht="15.75" customHeight="1">
      <c r="E25466" s="1" t="s">
        <v>1106</v>
      </c>
    </row>
    <row r="25467" ht="15.75" customHeight="1">
      <c r="E25467" s="1" t="s">
        <v>1106</v>
      </c>
    </row>
    <row r="25468" ht="15.75" customHeight="1">
      <c r="E25468" s="1" t="s">
        <v>1106</v>
      </c>
    </row>
    <row r="25469" ht="15.75" customHeight="1">
      <c r="E25469" s="1" t="s">
        <v>1106</v>
      </c>
    </row>
    <row r="25470" ht="15.75" customHeight="1">
      <c r="E25470" s="1" t="s">
        <v>1106</v>
      </c>
    </row>
    <row r="25471" ht="15.75" customHeight="1">
      <c r="E25471" s="1" t="s">
        <v>1106</v>
      </c>
    </row>
    <row r="25472" ht="15.75" customHeight="1">
      <c r="E25472" s="1" t="s">
        <v>1106</v>
      </c>
    </row>
    <row r="25473" ht="15.75" customHeight="1">
      <c r="E25473" s="1" t="s">
        <v>1106</v>
      </c>
    </row>
    <row r="25474" ht="15.75" customHeight="1">
      <c r="E25474" s="1" t="s">
        <v>1106</v>
      </c>
    </row>
    <row r="25475" ht="15.75" customHeight="1">
      <c r="E25475" s="1" t="s">
        <v>1106</v>
      </c>
    </row>
    <row r="25476" ht="15.75" customHeight="1">
      <c r="E25476" s="1" t="s">
        <v>1106</v>
      </c>
    </row>
    <row r="25477" ht="15.75" customHeight="1">
      <c r="E25477" s="1" t="s">
        <v>1106</v>
      </c>
    </row>
    <row r="25478" ht="15.75" customHeight="1">
      <c r="E25478" s="1" t="s">
        <v>1106</v>
      </c>
    </row>
    <row r="25479" ht="15.75" customHeight="1">
      <c r="E25479" s="1" t="s">
        <v>1106</v>
      </c>
    </row>
    <row r="25480" ht="15.75" customHeight="1">
      <c r="E25480" s="1" t="s">
        <v>1106</v>
      </c>
    </row>
    <row r="25481" ht="15.75" customHeight="1">
      <c r="E25481" s="1" t="s">
        <v>1106</v>
      </c>
    </row>
    <row r="25482" ht="15.75" customHeight="1">
      <c r="E25482" s="1" t="s">
        <v>1106</v>
      </c>
    </row>
    <row r="25483" ht="15.75" customHeight="1">
      <c r="E25483" s="1" t="s">
        <v>1106</v>
      </c>
    </row>
    <row r="25484" ht="15.75" customHeight="1">
      <c r="E25484" s="1" t="s">
        <v>1106</v>
      </c>
    </row>
    <row r="25485" ht="15.75" customHeight="1">
      <c r="E25485" s="1" t="s">
        <v>1106</v>
      </c>
    </row>
    <row r="25486" ht="15.75" customHeight="1">
      <c r="E25486" s="1" t="s">
        <v>1106</v>
      </c>
    </row>
    <row r="25487" ht="15.75" customHeight="1">
      <c r="E25487" s="1" t="s">
        <v>1106</v>
      </c>
    </row>
    <row r="25488" ht="15.75" customHeight="1">
      <c r="E25488" s="1" t="s">
        <v>1106</v>
      </c>
    </row>
    <row r="25489" ht="15.75" customHeight="1">
      <c r="E25489" s="1" t="s">
        <v>1106</v>
      </c>
    </row>
    <row r="25490" ht="15.75" customHeight="1">
      <c r="E25490" s="1" t="s">
        <v>1106</v>
      </c>
    </row>
    <row r="25491" ht="15.75" customHeight="1">
      <c r="E25491" s="1" t="s">
        <v>1106</v>
      </c>
    </row>
    <row r="25492" ht="15.75" customHeight="1">
      <c r="E25492" s="1" t="s">
        <v>1106</v>
      </c>
    </row>
    <row r="25493" ht="15.75" customHeight="1">
      <c r="E25493" s="1" t="s">
        <v>1106</v>
      </c>
    </row>
    <row r="25494" ht="15.75" customHeight="1">
      <c r="E25494" s="1" t="s">
        <v>1106</v>
      </c>
    </row>
    <row r="25495" ht="15.75" customHeight="1">
      <c r="E25495" s="1" t="s">
        <v>1106</v>
      </c>
    </row>
    <row r="25496" ht="15.75" customHeight="1">
      <c r="E25496" s="1" t="s">
        <v>1106</v>
      </c>
    </row>
    <row r="25497" ht="15.75" customHeight="1">
      <c r="E25497" s="1" t="s">
        <v>1106</v>
      </c>
    </row>
    <row r="25498" ht="15.75" customHeight="1">
      <c r="E25498" s="1" t="s">
        <v>1106</v>
      </c>
    </row>
    <row r="25499" ht="15.75" customHeight="1">
      <c r="E25499" s="1" t="s">
        <v>1106</v>
      </c>
    </row>
    <row r="25500" ht="15.75" customHeight="1">
      <c r="E25500" s="1" t="s">
        <v>1106</v>
      </c>
    </row>
    <row r="25501" ht="15.75" customHeight="1">
      <c r="E25501" s="1" t="s">
        <v>1106</v>
      </c>
    </row>
    <row r="25502" ht="15.75" customHeight="1">
      <c r="E25502" s="1" t="s">
        <v>1106</v>
      </c>
    </row>
    <row r="25503" ht="15.75" customHeight="1">
      <c r="E25503" s="1" t="s">
        <v>1106</v>
      </c>
    </row>
    <row r="25504" ht="15.75" customHeight="1">
      <c r="E25504" s="1" t="s">
        <v>1106</v>
      </c>
    </row>
    <row r="25505" ht="15.75" customHeight="1">
      <c r="E25505" s="1" t="s">
        <v>1106</v>
      </c>
    </row>
    <row r="25506" ht="15.75" customHeight="1">
      <c r="E25506" s="1" t="s">
        <v>1106</v>
      </c>
    </row>
    <row r="25507" ht="15.75" customHeight="1">
      <c r="E25507" s="1" t="s">
        <v>1106</v>
      </c>
    </row>
    <row r="25508" ht="15.75" customHeight="1">
      <c r="E25508" s="1" t="s">
        <v>1106</v>
      </c>
    </row>
    <row r="25509" ht="15.75" customHeight="1">
      <c r="E25509" s="1" t="s">
        <v>1106</v>
      </c>
    </row>
    <row r="25510" ht="15.75" customHeight="1">
      <c r="E25510" s="1" t="s">
        <v>1106</v>
      </c>
    </row>
    <row r="25511" ht="15.75" customHeight="1">
      <c r="E25511" s="1" t="s">
        <v>1106</v>
      </c>
    </row>
    <row r="25512" ht="15.75" customHeight="1">
      <c r="E25512" s="1" t="s">
        <v>1106</v>
      </c>
    </row>
    <row r="25513" ht="15.75" customHeight="1">
      <c r="E25513" s="1" t="s">
        <v>1106</v>
      </c>
    </row>
    <row r="25514" ht="15.75" customHeight="1">
      <c r="E25514" s="1" t="s">
        <v>1106</v>
      </c>
    </row>
    <row r="25515" ht="15.75" customHeight="1">
      <c r="E25515" s="1" t="s">
        <v>1106</v>
      </c>
    </row>
    <row r="25516" ht="15.75" customHeight="1">
      <c r="E25516" s="1" t="s">
        <v>1106</v>
      </c>
    </row>
    <row r="25517" ht="15.75" customHeight="1">
      <c r="E25517" s="1" t="s">
        <v>1106</v>
      </c>
    </row>
    <row r="25518" ht="15.75" customHeight="1">
      <c r="E25518" s="1" t="s">
        <v>1106</v>
      </c>
    </row>
    <row r="25519" ht="15.75" customHeight="1">
      <c r="E25519" s="1" t="s">
        <v>1106</v>
      </c>
    </row>
    <row r="25520" ht="15.75" customHeight="1">
      <c r="E25520" s="1" t="s">
        <v>1106</v>
      </c>
    </row>
    <row r="25521" ht="15.75" customHeight="1">
      <c r="E25521" s="1" t="s">
        <v>1106</v>
      </c>
    </row>
    <row r="25522" ht="15.75" customHeight="1">
      <c r="E25522" s="1" t="s">
        <v>1106</v>
      </c>
    </row>
    <row r="25523" ht="15.75" customHeight="1">
      <c r="E25523" s="1" t="s">
        <v>1106</v>
      </c>
    </row>
    <row r="25524" ht="15.75" customHeight="1">
      <c r="E25524" s="1" t="s">
        <v>1106</v>
      </c>
    </row>
    <row r="25525" ht="15.75" customHeight="1">
      <c r="E25525" s="1" t="s">
        <v>1106</v>
      </c>
    </row>
    <row r="25526" ht="15.75" customHeight="1">
      <c r="E25526" s="1" t="s">
        <v>1106</v>
      </c>
    </row>
    <row r="25527" ht="15.75" customHeight="1">
      <c r="E25527" s="1" t="s">
        <v>1106</v>
      </c>
    </row>
    <row r="25528" ht="15.75" customHeight="1">
      <c r="E25528" s="1" t="s">
        <v>1106</v>
      </c>
    </row>
    <row r="25529" ht="15.75" customHeight="1">
      <c r="E25529" s="1" t="s">
        <v>1106</v>
      </c>
    </row>
    <row r="25530" ht="15.75" customHeight="1">
      <c r="E25530" s="1" t="s">
        <v>1106</v>
      </c>
    </row>
    <row r="25531" ht="15.75" customHeight="1">
      <c r="E25531" s="1" t="s">
        <v>1106</v>
      </c>
    </row>
    <row r="25532" ht="15.75" customHeight="1">
      <c r="E25532" s="1" t="s">
        <v>1106</v>
      </c>
    </row>
    <row r="25533" ht="15.75" customHeight="1">
      <c r="E25533" s="1" t="s">
        <v>1106</v>
      </c>
    </row>
    <row r="25534" ht="15.75" customHeight="1">
      <c r="E25534" s="1" t="s">
        <v>1106</v>
      </c>
    </row>
    <row r="25535" ht="15.75" customHeight="1">
      <c r="E25535" s="1" t="s">
        <v>1106</v>
      </c>
    </row>
    <row r="25536" ht="15.75" customHeight="1">
      <c r="E25536" s="1" t="s">
        <v>1106</v>
      </c>
    </row>
    <row r="25537" ht="15.75" customHeight="1">
      <c r="E25537" s="1" t="s">
        <v>1106</v>
      </c>
    </row>
    <row r="25538" ht="15.75" customHeight="1">
      <c r="E25538" s="1" t="s">
        <v>1106</v>
      </c>
    </row>
    <row r="25539" ht="15.75" customHeight="1">
      <c r="E25539" s="1" t="s">
        <v>1106</v>
      </c>
    </row>
    <row r="25540" ht="15.75" customHeight="1">
      <c r="E25540" s="1" t="s">
        <v>1106</v>
      </c>
    </row>
    <row r="25541" ht="15.75" customHeight="1">
      <c r="E25541" s="1" t="s">
        <v>1106</v>
      </c>
    </row>
    <row r="25542" ht="15.75" customHeight="1">
      <c r="E25542" s="1" t="s">
        <v>1106</v>
      </c>
    </row>
    <row r="25543" ht="15.75" customHeight="1">
      <c r="E25543" s="1" t="s">
        <v>1106</v>
      </c>
    </row>
    <row r="25544" ht="15.75" customHeight="1">
      <c r="E25544" s="1" t="s">
        <v>1106</v>
      </c>
    </row>
    <row r="25545" ht="15.75" customHeight="1">
      <c r="E25545" s="1" t="s">
        <v>1106</v>
      </c>
    </row>
    <row r="25546" ht="15.75" customHeight="1">
      <c r="E25546" s="1" t="s">
        <v>1106</v>
      </c>
    </row>
    <row r="25547" ht="15.75" customHeight="1">
      <c r="E25547" s="1" t="s">
        <v>1106</v>
      </c>
    </row>
    <row r="25548" ht="15.75" customHeight="1">
      <c r="E25548" s="1" t="s">
        <v>1106</v>
      </c>
    </row>
    <row r="25549" ht="15.75" customHeight="1">
      <c r="E25549" s="1" t="s">
        <v>1106</v>
      </c>
    </row>
    <row r="25550" ht="15.75" customHeight="1">
      <c r="E25550" s="1" t="s">
        <v>1106</v>
      </c>
    </row>
    <row r="25551" ht="15.75" customHeight="1">
      <c r="E25551" s="1" t="s">
        <v>1106</v>
      </c>
    </row>
    <row r="25552" ht="15.75" customHeight="1">
      <c r="E25552" s="1" t="s">
        <v>1106</v>
      </c>
    </row>
    <row r="25553" ht="15.75" customHeight="1">
      <c r="E25553" s="1" t="s">
        <v>1106</v>
      </c>
    </row>
    <row r="25554" ht="15.75" customHeight="1">
      <c r="E25554" s="1" t="s">
        <v>1106</v>
      </c>
    </row>
    <row r="25555" ht="15.75" customHeight="1">
      <c r="E25555" s="1" t="s">
        <v>1106</v>
      </c>
    </row>
    <row r="25556" ht="15.75" customHeight="1">
      <c r="E25556" s="1" t="s">
        <v>1106</v>
      </c>
    </row>
    <row r="25557" ht="15.75" customHeight="1">
      <c r="E25557" s="1" t="s">
        <v>1106</v>
      </c>
    </row>
    <row r="25558" ht="15.75" customHeight="1">
      <c r="E25558" s="1" t="s">
        <v>1106</v>
      </c>
    </row>
    <row r="25559" ht="15.75" customHeight="1">
      <c r="E25559" s="1" t="s">
        <v>1106</v>
      </c>
    </row>
    <row r="25560" ht="15.75" customHeight="1">
      <c r="E25560" s="1" t="s">
        <v>1106</v>
      </c>
    </row>
    <row r="25561" ht="15.75" customHeight="1">
      <c r="E25561" s="1" t="s">
        <v>1106</v>
      </c>
    </row>
    <row r="25562" ht="15.75" customHeight="1">
      <c r="E25562" s="1" t="s">
        <v>1106</v>
      </c>
    </row>
    <row r="25563" ht="15.75" customHeight="1">
      <c r="E25563" s="1" t="s">
        <v>1106</v>
      </c>
    </row>
    <row r="25564" ht="15.75" customHeight="1">
      <c r="E25564" s="1" t="s">
        <v>1106</v>
      </c>
    </row>
    <row r="25565" ht="15.75" customHeight="1">
      <c r="E25565" s="1" t="s">
        <v>1106</v>
      </c>
    </row>
    <row r="25566" ht="15.75" customHeight="1">
      <c r="E25566" s="1" t="s">
        <v>1106</v>
      </c>
    </row>
    <row r="25567" ht="15.75" customHeight="1">
      <c r="E25567" s="1" t="s">
        <v>1106</v>
      </c>
    </row>
    <row r="25568" ht="15.75" customHeight="1">
      <c r="E25568" s="1" t="s">
        <v>1106</v>
      </c>
    </row>
    <row r="25569" ht="15.75" customHeight="1">
      <c r="E25569" s="1" t="s">
        <v>1106</v>
      </c>
    </row>
    <row r="25570" ht="15.75" customHeight="1">
      <c r="E25570" s="1" t="s">
        <v>1106</v>
      </c>
    </row>
    <row r="25571" ht="15.75" customHeight="1">
      <c r="E25571" s="1" t="s">
        <v>1106</v>
      </c>
    </row>
    <row r="25572" ht="15.75" customHeight="1">
      <c r="E25572" s="1" t="s">
        <v>1106</v>
      </c>
    </row>
    <row r="25573" ht="15.75" customHeight="1">
      <c r="E25573" s="1" t="s">
        <v>1106</v>
      </c>
    </row>
    <row r="25574" ht="15.75" customHeight="1">
      <c r="E25574" s="1" t="s">
        <v>1106</v>
      </c>
    </row>
    <row r="25575" ht="15.75" customHeight="1">
      <c r="E25575" s="1" t="s">
        <v>1106</v>
      </c>
    </row>
    <row r="25576" ht="15.75" customHeight="1">
      <c r="E25576" s="1" t="s">
        <v>1106</v>
      </c>
    </row>
    <row r="25577" ht="15.75" customHeight="1">
      <c r="E25577" s="1" t="s">
        <v>1106</v>
      </c>
    </row>
    <row r="25578" ht="15.75" customHeight="1">
      <c r="E25578" s="1" t="s">
        <v>1106</v>
      </c>
    </row>
    <row r="25579" ht="15.75" customHeight="1">
      <c r="E25579" s="1" t="s">
        <v>1106</v>
      </c>
    </row>
    <row r="25580" ht="15.75" customHeight="1">
      <c r="E25580" s="1" t="s">
        <v>1106</v>
      </c>
    </row>
    <row r="25581" ht="15.75" customHeight="1">
      <c r="E25581" s="1" t="s">
        <v>1106</v>
      </c>
    </row>
    <row r="25582" ht="15.75" customHeight="1">
      <c r="E25582" s="1" t="s">
        <v>1106</v>
      </c>
    </row>
    <row r="25583" ht="15.75" customHeight="1">
      <c r="E25583" s="1" t="s">
        <v>1106</v>
      </c>
    </row>
    <row r="25584" ht="15.75" customHeight="1">
      <c r="E25584" s="1" t="s">
        <v>1106</v>
      </c>
    </row>
    <row r="25585" ht="15.75" customHeight="1">
      <c r="E25585" s="1" t="s">
        <v>1106</v>
      </c>
    </row>
    <row r="25586" ht="15.75" customHeight="1">
      <c r="E25586" s="1" t="s">
        <v>1106</v>
      </c>
    </row>
    <row r="25587" ht="15.75" customHeight="1">
      <c r="E25587" s="1" t="s">
        <v>1106</v>
      </c>
    </row>
    <row r="25588" ht="15.75" customHeight="1">
      <c r="E25588" s="1" t="s">
        <v>1106</v>
      </c>
    </row>
    <row r="25589" ht="15.75" customHeight="1">
      <c r="E25589" s="1" t="s">
        <v>1106</v>
      </c>
    </row>
    <row r="25590" ht="15.75" customHeight="1">
      <c r="E25590" s="1" t="s">
        <v>1106</v>
      </c>
    </row>
    <row r="25591" ht="15.75" customHeight="1">
      <c r="E25591" s="1" t="s">
        <v>1106</v>
      </c>
    </row>
    <row r="25592" ht="15.75" customHeight="1">
      <c r="E25592" s="1" t="s">
        <v>1106</v>
      </c>
    </row>
    <row r="25593" ht="15.75" customHeight="1">
      <c r="E25593" s="1" t="s">
        <v>1106</v>
      </c>
    </row>
    <row r="25594" ht="15.75" customHeight="1">
      <c r="E25594" s="1" t="s">
        <v>1106</v>
      </c>
    </row>
    <row r="25595" ht="15.75" customHeight="1">
      <c r="E25595" s="1" t="s">
        <v>1106</v>
      </c>
    </row>
    <row r="25596" ht="15.75" customHeight="1">
      <c r="E25596" s="1" t="s">
        <v>1106</v>
      </c>
    </row>
    <row r="25597" ht="15.75" customHeight="1">
      <c r="E25597" s="1" t="s">
        <v>1106</v>
      </c>
    </row>
    <row r="25598" ht="15.75" customHeight="1">
      <c r="E25598" s="1" t="s">
        <v>1106</v>
      </c>
    </row>
    <row r="25599" ht="15.75" customHeight="1">
      <c r="E25599" s="1" t="s">
        <v>1106</v>
      </c>
    </row>
    <row r="25600" ht="15.75" customHeight="1">
      <c r="E25600" s="1" t="s">
        <v>1106</v>
      </c>
    </row>
    <row r="25601" ht="15.75" customHeight="1">
      <c r="E25601" s="1" t="s">
        <v>1106</v>
      </c>
    </row>
    <row r="25602" ht="15.75" customHeight="1">
      <c r="E25602" s="1" t="s">
        <v>1106</v>
      </c>
    </row>
    <row r="25603" ht="15.75" customHeight="1">
      <c r="E25603" s="1" t="s">
        <v>1106</v>
      </c>
    </row>
    <row r="25604" ht="15.75" customHeight="1">
      <c r="E25604" s="1" t="s">
        <v>1106</v>
      </c>
    </row>
    <row r="25605" ht="15.75" customHeight="1">
      <c r="E25605" s="1" t="s">
        <v>1106</v>
      </c>
    </row>
    <row r="25606" ht="15.75" customHeight="1">
      <c r="E25606" s="1" t="s">
        <v>1106</v>
      </c>
    </row>
    <row r="25607" ht="15.75" customHeight="1">
      <c r="E25607" s="1" t="s">
        <v>1106</v>
      </c>
    </row>
    <row r="25608" ht="15.75" customHeight="1">
      <c r="E25608" s="1" t="s">
        <v>1106</v>
      </c>
    </row>
    <row r="25609" ht="15.75" customHeight="1">
      <c r="E25609" s="1" t="s">
        <v>1106</v>
      </c>
    </row>
    <row r="25610" ht="15.75" customHeight="1">
      <c r="E25610" s="1" t="s">
        <v>1106</v>
      </c>
    </row>
    <row r="25611" ht="15.75" customHeight="1">
      <c r="E25611" s="1" t="s">
        <v>1106</v>
      </c>
    </row>
    <row r="25612" ht="15.75" customHeight="1">
      <c r="E25612" s="1" t="s">
        <v>1106</v>
      </c>
    </row>
    <row r="25613" ht="15.75" customHeight="1">
      <c r="E25613" s="1" t="s">
        <v>1106</v>
      </c>
    </row>
    <row r="25614" ht="15.75" customHeight="1">
      <c r="E25614" s="1" t="s">
        <v>1106</v>
      </c>
    </row>
    <row r="25615" ht="15.75" customHeight="1">
      <c r="E25615" s="1" t="s">
        <v>1106</v>
      </c>
    </row>
    <row r="25616" ht="15.75" customHeight="1">
      <c r="E25616" s="1" t="s">
        <v>1106</v>
      </c>
    </row>
    <row r="25617" ht="15.75" customHeight="1">
      <c r="E25617" s="1" t="s">
        <v>1106</v>
      </c>
    </row>
    <row r="25618" ht="15.75" customHeight="1">
      <c r="E25618" s="1" t="s">
        <v>1106</v>
      </c>
    </row>
    <row r="25619" ht="15.75" customHeight="1">
      <c r="E25619" s="1" t="s">
        <v>1106</v>
      </c>
    </row>
    <row r="25620" ht="15.75" customHeight="1">
      <c r="E25620" s="1" t="s">
        <v>1106</v>
      </c>
    </row>
    <row r="25621" ht="15.75" customHeight="1">
      <c r="E25621" s="1" t="s">
        <v>1106</v>
      </c>
    </row>
    <row r="25622" ht="15.75" customHeight="1">
      <c r="E25622" s="1" t="s">
        <v>1106</v>
      </c>
    </row>
    <row r="25623" ht="15.75" customHeight="1">
      <c r="E25623" s="1" t="s">
        <v>1106</v>
      </c>
    </row>
    <row r="25624" ht="15.75" customHeight="1">
      <c r="E25624" s="1" t="s">
        <v>1106</v>
      </c>
    </row>
    <row r="25625" ht="15.75" customHeight="1">
      <c r="E25625" s="1" t="s">
        <v>1106</v>
      </c>
    </row>
    <row r="25626" ht="15.75" customHeight="1">
      <c r="E25626" s="1" t="s">
        <v>1106</v>
      </c>
    </row>
    <row r="25627" ht="15.75" customHeight="1">
      <c r="E25627" s="1" t="s">
        <v>1106</v>
      </c>
    </row>
    <row r="25628" ht="15.75" customHeight="1">
      <c r="E25628" s="1" t="s">
        <v>1106</v>
      </c>
    </row>
    <row r="25629" ht="15.75" customHeight="1">
      <c r="E25629" s="1" t="s">
        <v>1106</v>
      </c>
    </row>
    <row r="25630" ht="15.75" customHeight="1">
      <c r="E25630" s="1" t="s">
        <v>1106</v>
      </c>
    </row>
    <row r="25631" ht="15.75" customHeight="1">
      <c r="E25631" s="1" t="s">
        <v>1106</v>
      </c>
    </row>
    <row r="25632" ht="15.75" customHeight="1">
      <c r="E25632" s="1" t="s">
        <v>1106</v>
      </c>
    </row>
    <row r="25633" ht="15.75" customHeight="1">
      <c r="E25633" s="1" t="s">
        <v>1106</v>
      </c>
    </row>
    <row r="25634" ht="15.75" customHeight="1">
      <c r="E25634" s="1" t="s">
        <v>1106</v>
      </c>
    </row>
    <row r="25635" ht="15.75" customHeight="1">
      <c r="E25635" s="1" t="s">
        <v>1106</v>
      </c>
    </row>
    <row r="25636" ht="15.75" customHeight="1">
      <c r="E25636" s="1" t="s">
        <v>1106</v>
      </c>
    </row>
    <row r="25637" ht="15.75" customHeight="1">
      <c r="E25637" s="1" t="s">
        <v>1106</v>
      </c>
    </row>
    <row r="25638" ht="15.75" customHeight="1">
      <c r="E25638" s="1" t="s">
        <v>1106</v>
      </c>
    </row>
    <row r="25639" ht="15.75" customHeight="1">
      <c r="E25639" s="1" t="s">
        <v>1106</v>
      </c>
    </row>
    <row r="25640" ht="15.75" customHeight="1">
      <c r="E25640" s="1" t="s">
        <v>1106</v>
      </c>
    </row>
    <row r="25641" ht="15.75" customHeight="1">
      <c r="E25641" s="1" t="s">
        <v>1106</v>
      </c>
    </row>
    <row r="25642" ht="15.75" customHeight="1">
      <c r="E25642" s="1" t="s">
        <v>1106</v>
      </c>
    </row>
    <row r="25643" ht="15.75" customHeight="1">
      <c r="E25643" s="1" t="s">
        <v>1106</v>
      </c>
    </row>
    <row r="25644" ht="15.75" customHeight="1">
      <c r="E25644" s="1" t="s">
        <v>1106</v>
      </c>
    </row>
    <row r="25645" ht="15.75" customHeight="1">
      <c r="E25645" s="1" t="s">
        <v>1106</v>
      </c>
    </row>
    <row r="25646" ht="15.75" customHeight="1">
      <c r="E25646" s="1" t="s">
        <v>1106</v>
      </c>
    </row>
    <row r="25647" ht="15.75" customHeight="1">
      <c r="E25647" s="1" t="s">
        <v>1106</v>
      </c>
    </row>
    <row r="25648" ht="15.75" customHeight="1">
      <c r="E25648" s="1" t="s">
        <v>1106</v>
      </c>
    </row>
    <row r="25649" ht="15.75" customHeight="1">
      <c r="E25649" s="1" t="s">
        <v>1106</v>
      </c>
    </row>
    <row r="25650" ht="15.75" customHeight="1">
      <c r="E25650" s="1" t="s">
        <v>1106</v>
      </c>
    </row>
    <row r="25651" ht="15.75" customHeight="1">
      <c r="E25651" s="1" t="s">
        <v>1106</v>
      </c>
    </row>
    <row r="25652" ht="15.75" customHeight="1">
      <c r="E25652" s="1" t="s">
        <v>1106</v>
      </c>
    </row>
    <row r="25653" ht="15.75" customHeight="1">
      <c r="E25653" s="1" t="s">
        <v>1106</v>
      </c>
    </row>
    <row r="25654" ht="15.75" customHeight="1">
      <c r="E25654" s="1" t="s">
        <v>1106</v>
      </c>
    </row>
    <row r="25655" ht="15.75" customHeight="1">
      <c r="E25655" s="1" t="s">
        <v>1106</v>
      </c>
    </row>
    <row r="25656" ht="15.75" customHeight="1">
      <c r="E25656" s="1" t="s">
        <v>1106</v>
      </c>
    </row>
    <row r="25657" ht="15.75" customHeight="1">
      <c r="E25657" s="1" t="s">
        <v>1106</v>
      </c>
    </row>
    <row r="25658" ht="15.75" customHeight="1">
      <c r="E25658" s="1" t="s">
        <v>1106</v>
      </c>
    </row>
    <row r="25659" ht="15.75" customHeight="1">
      <c r="E25659" s="1" t="s">
        <v>1106</v>
      </c>
    </row>
    <row r="25660" ht="15.75" customHeight="1">
      <c r="E25660" s="1" t="s">
        <v>1106</v>
      </c>
    </row>
    <row r="25661" ht="15.75" customHeight="1">
      <c r="E25661" s="1" t="s">
        <v>1106</v>
      </c>
    </row>
    <row r="25662" ht="15.75" customHeight="1">
      <c r="E25662" s="1" t="s">
        <v>1106</v>
      </c>
    </row>
    <row r="25663" ht="15.75" customHeight="1">
      <c r="E25663" s="1" t="s">
        <v>1106</v>
      </c>
    </row>
    <row r="25664" ht="15.75" customHeight="1">
      <c r="E25664" s="1" t="s">
        <v>1106</v>
      </c>
    </row>
    <row r="25665" ht="15.75" customHeight="1">
      <c r="E25665" s="1" t="s">
        <v>1106</v>
      </c>
    </row>
    <row r="25666" ht="15.75" customHeight="1">
      <c r="E25666" s="1" t="s">
        <v>1106</v>
      </c>
    </row>
    <row r="25667" ht="15.75" customHeight="1">
      <c r="E25667" s="1" t="s">
        <v>1106</v>
      </c>
    </row>
    <row r="25668" ht="15.75" customHeight="1">
      <c r="E25668" s="1" t="s">
        <v>1106</v>
      </c>
    </row>
    <row r="25669" ht="15.75" customHeight="1">
      <c r="E25669" s="1" t="s">
        <v>1106</v>
      </c>
    </row>
    <row r="25670" ht="15.75" customHeight="1">
      <c r="E25670" s="1" t="s">
        <v>1106</v>
      </c>
    </row>
    <row r="25671" ht="15.75" customHeight="1">
      <c r="E25671" s="1" t="s">
        <v>1106</v>
      </c>
    </row>
    <row r="25672" ht="15.75" customHeight="1">
      <c r="E25672" s="1" t="s">
        <v>1106</v>
      </c>
    </row>
    <row r="25673" ht="15.75" customHeight="1">
      <c r="E25673" s="1" t="s">
        <v>1106</v>
      </c>
    </row>
    <row r="25674" ht="15.75" customHeight="1">
      <c r="E25674" s="1" t="s">
        <v>1106</v>
      </c>
    </row>
    <row r="25675" ht="15.75" customHeight="1">
      <c r="E25675" s="1" t="s">
        <v>1106</v>
      </c>
    </row>
    <row r="25676" ht="15.75" customHeight="1">
      <c r="E25676" s="1" t="s">
        <v>1106</v>
      </c>
    </row>
    <row r="25677" ht="15.75" customHeight="1">
      <c r="E25677" s="1" t="s">
        <v>1106</v>
      </c>
    </row>
    <row r="25678" ht="15.75" customHeight="1">
      <c r="E25678" s="1" t="s">
        <v>1106</v>
      </c>
    </row>
    <row r="25679" ht="15.75" customHeight="1">
      <c r="E25679" s="1" t="s">
        <v>1106</v>
      </c>
    </row>
    <row r="25680" ht="15.75" customHeight="1">
      <c r="E25680" s="1" t="s">
        <v>1106</v>
      </c>
    </row>
    <row r="25681" ht="15.75" customHeight="1">
      <c r="E25681" s="1" t="s">
        <v>1106</v>
      </c>
    </row>
    <row r="25682" ht="15.75" customHeight="1">
      <c r="E25682" s="1" t="s">
        <v>1106</v>
      </c>
    </row>
    <row r="25683" ht="15.75" customHeight="1">
      <c r="E25683" s="1" t="s">
        <v>1106</v>
      </c>
    </row>
    <row r="25684" ht="15.75" customHeight="1">
      <c r="E25684" s="1" t="s">
        <v>1106</v>
      </c>
    </row>
    <row r="25685" ht="15.75" customHeight="1">
      <c r="E25685" s="1" t="s">
        <v>1106</v>
      </c>
    </row>
    <row r="25686" ht="15.75" customHeight="1">
      <c r="E25686" s="1" t="s">
        <v>1106</v>
      </c>
    </row>
    <row r="25687" ht="15.75" customHeight="1">
      <c r="E25687" s="1" t="s">
        <v>1106</v>
      </c>
    </row>
    <row r="25688" ht="15.75" customHeight="1">
      <c r="E25688" s="1" t="s">
        <v>1106</v>
      </c>
    </row>
    <row r="25689" ht="15.75" customHeight="1">
      <c r="E25689" s="1" t="s">
        <v>1106</v>
      </c>
    </row>
    <row r="25690" ht="15.75" customHeight="1">
      <c r="E25690" s="1" t="s">
        <v>1106</v>
      </c>
    </row>
    <row r="25691" ht="15.75" customHeight="1">
      <c r="E25691" s="1" t="s">
        <v>1106</v>
      </c>
    </row>
    <row r="25692" ht="15.75" customHeight="1">
      <c r="E25692" s="1" t="s">
        <v>1106</v>
      </c>
    </row>
    <row r="25693" ht="15.75" customHeight="1">
      <c r="E25693" s="1" t="s">
        <v>1106</v>
      </c>
    </row>
    <row r="25694" ht="15.75" customHeight="1">
      <c r="E25694" s="1" t="s">
        <v>1106</v>
      </c>
    </row>
    <row r="25695" ht="15.75" customHeight="1">
      <c r="E25695" s="1" t="s">
        <v>1106</v>
      </c>
    </row>
    <row r="25696" ht="15.75" customHeight="1">
      <c r="E25696" s="1" t="s">
        <v>1106</v>
      </c>
    </row>
    <row r="25697" ht="15.75" customHeight="1">
      <c r="E25697" s="1" t="s">
        <v>1106</v>
      </c>
    </row>
    <row r="25698" ht="15.75" customHeight="1">
      <c r="E25698" s="1" t="s">
        <v>1106</v>
      </c>
    </row>
    <row r="25699" ht="15.75" customHeight="1">
      <c r="E25699" s="1" t="s">
        <v>1106</v>
      </c>
    </row>
    <row r="25700" ht="15.75" customHeight="1">
      <c r="E25700" s="1" t="s">
        <v>1106</v>
      </c>
    </row>
    <row r="25701" ht="15.75" customHeight="1">
      <c r="E25701" s="1" t="s">
        <v>1106</v>
      </c>
    </row>
    <row r="25702" ht="15.75" customHeight="1">
      <c r="E25702" s="1" t="s">
        <v>1106</v>
      </c>
    </row>
    <row r="25703" ht="15.75" customHeight="1">
      <c r="E25703" s="1" t="s">
        <v>1106</v>
      </c>
    </row>
    <row r="25704" ht="15.75" customHeight="1">
      <c r="E25704" s="1" t="s">
        <v>1106</v>
      </c>
    </row>
    <row r="25705" ht="15.75" customHeight="1">
      <c r="E25705" s="1" t="s">
        <v>1106</v>
      </c>
    </row>
    <row r="25706" ht="15.75" customHeight="1">
      <c r="E25706" s="1" t="s">
        <v>1106</v>
      </c>
    </row>
    <row r="25707" ht="15.75" customHeight="1">
      <c r="E25707" s="1" t="s">
        <v>1106</v>
      </c>
    </row>
    <row r="25708" ht="15.75" customHeight="1">
      <c r="E25708" s="1" t="s">
        <v>1106</v>
      </c>
    </row>
    <row r="25709" ht="15.75" customHeight="1">
      <c r="E25709" s="1" t="s">
        <v>1106</v>
      </c>
    </row>
    <row r="25710" ht="15.75" customHeight="1">
      <c r="E25710" s="1" t="s">
        <v>1106</v>
      </c>
    </row>
    <row r="25711" ht="15.75" customHeight="1">
      <c r="E25711" s="1" t="s">
        <v>1106</v>
      </c>
    </row>
    <row r="25712" ht="15.75" customHeight="1">
      <c r="E25712" s="1" t="s">
        <v>1106</v>
      </c>
    </row>
    <row r="25713" ht="15.75" customHeight="1">
      <c r="E25713" s="1" t="s">
        <v>1106</v>
      </c>
    </row>
    <row r="25714" ht="15.75" customHeight="1">
      <c r="E25714" s="1" t="s">
        <v>1106</v>
      </c>
    </row>
    <row r="25715" ht="15.75" customHeight="1">
      <c r="E25715" s="1" t="s">
        <v>1106</v>
      </c>
    </row>
    <row r="25716" ht="15.75" customHeight="1">
      <c r="E25716" s="1" t="s">
        <v>1106</v>
      </c>
    </row>
    <row r="25717" ht="15.75" customHeight="1">
      <c r="E25717" s="1" t="s">
        <v>1106</v>
      </c>
    </row>
    <row r="25718" ht="15.75" customHeight="1">
      <c r="E25718" s="1" t="s">
        <v>1106</v>
      </c>
    </row>
    <row r="25719" ht="15.75" customHeight="1">
      <c r="E25719" s="1" t="s">
        <v>1106</v>
      </c>
    </row>
    <row r="25720" ht="15.75" customHeight="1">
      <c r="E25720" s="1" t="s">
        <v>1106</v>
      </c>
    </row>
    <row r="25721" ht="15.75" customHeight="1">
      <c r="E25721" s="1" t="s">
        <v>1106</v>
      </c>
    </row>
    <row r="25722" ht="15.75" customHeight="1">
      <c r="E25722" s="1" t="s">
        <v>1106</v>
      </c>
    </row>
    <row r="25723" ht="15.75" customHeight="1">
      <c r="E25723" s="1" t="s">
        <v>1106</v>
      </c>
    </row>
    <row r="25724" ht="15.75" customHeight="1">
      <c r="E25724" s="1" t="s">
        <v>1106</v>
      </c>
    </row>
    <row r="25725" ht="15.75" customHeight="1">
      <c r="E25725" s="1" t="s">
        <v>1106</v>
      </c>
    </row>
    <row r="25726" ht="15.75" customHeight="1">
      <c r="E25726" s="1" t="s">
        <v>1106</v>
      </c>
    </row>
    <row r="25727" ht="15.75" customHeight="1">
      <c r="E25727" s="1" t="s">
        <v>1106</v>
      </c>
    </row>
    <row r="25728" ht="15.75" customHeight="1">
      <c r="E25728" s="1" t="s">
        <v>1106</v>
      </c>
    </row>
    <row r="25729" ht="15.75" customHeight="1">
      <c r="E25729" s="1" t="s">
        <v>1106</v>
      </c>
    </row>
    <row r="25730" ht="15.75" customHeight="1">
      <c r="E25730" s="1" t="s">
        <v>1106</v>
      </c>
    </row>
    <row r="25731" ht="15.75" customHeight="1">
      <c r="E25731" s="1" t="s">
        <v>1106</v>
      </c>
    </row>
    <row r="25732" ht="15.75" customHeight="1">
      <c r="E25732" s="1" t="s">
        <v>1106</v>
      </c>
    </row>
    <row r="25733" ht="15.75" customHeight="1">
      <c r="E25733" s="1" t="s">
        <v>1106</v>
      </c>
    </row>
    <row r="25734" ht="15.75" customHeight="1">
      <c r="E25734" s="1" t="s">
        <v>1106</v>
      </c>
    </row>
    <row r="25735" ht="15.75" customHeight="1">
      <c r="E25735" s="1" t="s">
        <v>1106</v>
      </c>
    </row>
    <row r="25736" ht="15.75" customHeight="1">
      <c r="E25736" s="1" t="s">
        <v>1106</v>
      </c>
    </row>
    <row r="25737" ht="15.75" customHeight="1">
      <c r="E25737" s="1" t="s">
        <v>1106</v>
      </c>
    </row>
    <row r="25738" ht="15.75" customHeight="1">
      <c r="E25738" s="1" t="s">
        <v>1106</v>
      </c>
    </row>
    <row r="25739" ht="15.75" customHeight="1">
      <c r="E25739" s="1" t="s">
        <v>1106</v>
      </c>
    </row>
    <row r="25740" ht="15.75" customHeight="1">
      <c r="E25740" s="1" t="s">
        <v>1106</v>
      </c>
    </row>
    <row r="25741" ht="15.75" customHeight="1">
      <c r="E25741" s="1" t="s">
        <v>1106</v>
      </c>
    </row>
    <row r="25742" ht="15.75" customHeight="1">
      <c r="E25742" s="1" t="s">
        <v>1106</v>
      </c>
    </row>
    <row r="25743" ht="15.75" customHeight="1">
      <c r="E25743" s="1" t="s">
        <v>1106</v>
      </c>
    </row>
    <row r="25744" ht="15.75" customHeight="1">
      <c r="E25744" s="1" t="s">
        <v>1106</v>
      </c>
    </row>
    <row r="25745" ht="15.75" customHeight="1">
      <c r="E25745" s="1" t="s">
        <v>1106</v>
      </c>
    </row>
    <row r="25746" ht="15.75" customHeight="1">
      <c r="E25746" s="1" t="s">
        <v>1106</v>
      </c>
    </row>
    <row r="25747" ht="15.75" customHeight="1">
      <c r="E25747" s="1" t="s">
        <v>1106</v>
      </c>
    </row>
    <row r="25748" ht="15.75" customHeight="1">
      <c r="E25748" s="1" t="s">
        <v>1106</v>
      </c>
    </row>
    <row r="25749" ht="15.75" customHeight="1">
      <c r="E25749" s="1" t="s">
        <v>1106</v>
      </c>
    </row>
    <row r="25750" ht="15.75" customHeight="1">
      <c r="E25750" s="1" t="s">
        <v>1106</v>
      </c>
    </row>
    <row r="25751" ht="15.75" customHeight="1">
      <c r="E25751" s="1" t="s">
        <v>1106</v>
      </c>
    </row>
    <row r="25752" ht="15.75" customHeight="1">
      <c r="E25752" s="1" t="s">
        <v>1106</v>
      </c>
    </row>
    <row r="25753" ht="15.75" customHeight="1">
      <c r="E25753" s="1" t="s">
        <v>1106</v>
      </c>
    </row>
    <row r="25754" ht="15.75" customHeight="1">
      <c r="E25754" s="1" t="s">
        <v>1106</v>
      </c>
    </row>
    <row r="25755" ht="15.75" customHeight="1">
      <c r="E25755" s="1" t="s">
        <v>1106</v>
      </c>
    </row>
    <row r="25756" ht="15.75" customHeight="1">
      <c r="E25756" s="1" t="s">
        <v>1106</v>
      </c>
    </row>
    <row r="25757" ht="15.75" customHeight="1">
      <c r="E25757" s="1" t="s">
        <v>1106</v>
      </c>
    </row>
    <row r="25758" ht="15.75" customHeight="1">
      <c r="E25758" s="1" t="s">
        <v>1106</v>
      </c>
    </row>
    <row r="25759" ht="15.75" customHeight="1">
      <c r="E25759" s="1" t="s">
        <v>1106</v>
      </c>
    </row>
    <row r="25760" ht="15.75" customHeight="1">
      <c r="E25760" s="1" t="s">
        <v>1106</v>
      </c>
    </row>
    <row r="25761" ht="15.75" customHeight="1">
      <c r="E25761" s="1" t="s">
        <v>1106</v>
      </c>
    </row>
    <row r="25762" ht="15.75" customHeight="1">
      <c r="E25762" s="1" t="s">
        <v>1106</v>
      </c>
    </row>
    <row r="25763" ht="15.75" customHeight="1">
      <c r="E25763" s="1" t="s">
        <v>1106</v>
      </c>
    </row>
    <row r="25764" ht="15.75" customHeight="1">
      <c r="E25764" s="1" t="s">
        <v>1106</v>
      </c>
    </row>
    <row r="25765" ht="15.75" customHeight="1">
      <c r="E25765" s="1" t="s">
        <v>1106</v>
      </c>
    </row>
    <row r="25766" ht="15.75" customHeight="1">
      <c r="E25766" s="1" t="s">
        <v>1106</v>
      </c>
    </row>
    <row r="25767" ht="15.75" customHeight="1">
      <c r="E25767" s="1" t="s">
        <v>1106</v>
      </c>
    </row>
    <row r="25768" ht="15.75" customHeight="1">
      <c r="E25768" s="1" t="s">
        <v>1106</v>
      </c>
    </row>
    <row r="25769" ht="15.75" customHeight="1">
      <c r="E25769" s="1" t="s">
        <v>1106</v>
      </c>
    </row>
    <row r="25770" ht="15.75" customHeight="1">
      <c r="E25770" s="1" t="s">
        <v>1106</v>
      </c>
    </row>
    <row r="25771" ht="15.75" customHeight="1">
      <c r="E25771" s="1" t="s">
        <v>1106</v>
      </c>
    </row>
    <row r="25772" ht="15.75" customHeight="1">
      <c r="E25772" s="1" t="s">
        <v>1106</v>
      </c>
    </row>
    <row r="25773" ht="15.75" customHeight="1">
      <c r="E25773" s="1" t="s">
        <v>1106</v>
      </c>
    </row>
    <row r="25774" ht="15.75" customHeight="1">
      <c r="E25774" s="1" t="s">
        <v>1106</v>
      </c>
    </row>
    <row r="25775" ht="15.75" customHeight="1">
      <c r="E25775" s="1" t="s">
        <v>1106</v>
      </c>
    </row>
    <row r="25776" ht="15.75" customHeight="1">
      <c r="E25776" s="1" t="s">
        <v>1106</v>
      </c>
    </row>
    <row r="25777" ht="15.75" customHeight="1">
      <c r="E25777" s="1" t="s">
        <v>1106</v>
      </c>
    </row>
    <row r="25778" ht="15.75" customHeight="1">
      <c r="E25778" s="1" t="s">
        <v>1106</v>
      </c>
    </row>
    <row r="25779" ht="15.75" customHeight="1">
      <c r="E25779" s="1" t="s">
        <v>1106</v>
      </c>
    </row>
    <row r="25780" ht="15.75" customHeight="1">
      <c r="E25780" s="1" t="s">
        <v>1106</v>
      </c>
    </row>
    <row r="25781" ht="15.75" customHeight="1">
      <c r="E25781" s="1" t="s">
        <v>1106</v>
      </c>
    </row>
    <row r="25782" ht="15.75" customHeight="1">
      <c r="E25782" s="1" t="s">
        <v>1106</v>
      </c>
    </row>
    <row r="25783" ht="15.75" customHeight="1">
      <c r="E25783" s="1" t="s">
        <v>1106</v>
      </c>
    </row>
    <row r="25784" ht="15.75" customHeight="1">
      <c r="E25784" s="1" t="s">
        <v>1106</v>
      </c>
    </row>
    <row r="25785" ht="15.75" customHeight="1">
      <c r="E25785" s="1" t="s">
        <v>1106</v>
      </c>
    </row>
    <row r="25786" ht="15.75" customHeight="1">
      <c r="E25786" s="1" t="s">
        <v>1106</v>
      </c>
    </row>
    <row r="25787" ht="15.75" customHeight="1">
      <c r="E25787" s="1" t="s">
        <v>1106</v>
      </c>
    </row>
    <row r="25788" ht="15.75" customHeight="1">
      <c r="E25788" s="1" t="s">
        <v>1106</v>
      </c>
    </row>
    <row r="25789" ht="15.75" customHeight="1">
      <c r="E25789" s="1" t="s">
        <v>1106</v>
      </c>
    </row>
    <row r="25790" ht="15.75" customHeight="1">
      <c r="E25790" s="1" t="s">
        <v>1106</v>
      </c>
    </row>
    <row r="25791" ht="15.75" customHeight="1">
      <c r="E25791" s="1" t="s">
        <v>1106</v>
      </c>
    </row>
    <row r="25792" ht="15.75" customHeight="1">
      <c r="E25792" s="1" t="s">
        <v>1106</v>
      </c>
    </row>
    <row r="25793" ht="15.75" customHeight="1">
      <c r="E25793" s="1" t="s">
        <v>1106</v>
      </c>
    </row>
    <row r="25794" ht="15.75" customHeight="1">
      <c r="E25794" s="1" t="s">
        <v>1106</v>
      </c>
    </row>
    <row r="25795" ht="15.75" customHeight="1">
      <c r="E25795" s="1" t="s">
        <v>1106</v>
      </c>
    </row>
    <row r="25796" ht="15.75" customHeight="1">
      <c r="E25796" s="1" t="s">
        <v>1106</v>
      </c>
    </row>
    <row r="25797" ht="15.75" customHeight="1">
      <c r="E25797" s="1" t="s">
        <v>1106</v>
      </c>
    </row>
    <row r="25798" ht="15.75" customHeight="1">
      <c r="E25798" s="1" t="s">
        <v>1106</v>
      </c>
    </row>
    <row r="25799" ht="15.75" customHeight="1">
      <c r="E25799" s="1" t="s">
        <v>1106</v>
      </c>
    </row>
    <row r="25800" ht="15.75" customHeight="1">
      <c r="E25800" s="1" t="s">
        <v>1106</v>
      </c>
    </row>
    <row r="25801" ht="15.75" customHeight="1">
      <c r="E25801" s="1" t="s">
        <v>1106</v>
      </c>
    </row>
    <row r="25802" ht="15.75" customHeight="1">
      <c r="E25802" s="1" t="s">
        <v>1106</v>
      </c>
    </row>
    <row r="25803" ht="15.75" customHeight="1">
      <c r="E25803" s="1" t="s">
        <v>1106</v>
      </c>
    </row>
    <row r="25804" ht="15.75" customHeight="1">
      <c r="E25804" s="1" t="s">
        <v>1106</v>
      </c>
    </row>
    <row r="25805" ht="15.75" customHeight="1">
      <c r="E25805" s="1" t="s">
        <v>1106</v>
      </c>
    </row>
    <row r="25806" ht="15.75" customHeight="1">
      <c r="E25806" s="1" t="s">
        <v>1106</v>
      </c>
    </row>
    <row r="25807" ht="15.75" customHeight="1">
      <c r="E25807" s="1" t="s">
        <v>1106</v>
      </c>
    </row>
    <row r="25808" ht="15.75" customHeight="1">
      <c r="E25808" s="1" t="s">
        <v>1106</v>
      </c>
    </row>
    <row r="25809" ht="15.75" customHeight="1">
      <c r="E25809" s="1" t="s">
        <v>1106</v>
      </c>
    </row>
    <row r="25810" ht="15.75" customHeight="1">
      <c r="E25810" s="1" t="s">
        <v>1106</v>
      </c>
    </row>
    <row r="25811" ht="15.75" customHeight="1">
      <c r="E25811" s="1" t="s">
        <v>1106</v>
      </c>
    </row>
    <row r="25812" ht="15.75" customHeight="1">
      <c r="E25812" s="1" t="s">
        <v>1106</v>
      </c>
    </row>
    <row r="25813" ht="15.75" customHeight="1">
      <c r="E25813" s="1" t="s">
        <v>1106</v>
      </c>
    </row>
    <row r="25814" ht="15.75" customHeight="1">
      <c r="E25814" s="1" t="s">
        <v>1106</v>
      </c>
    </row>
    <row r="25815" ht="15.75" customHeight="1">
      <c r="E25815" s="1" t="s">
        <v>1106</v>
      </c>
    </row>
    <row r="25816" ht="15.75" customHeight="1">
      <c r="E25816" s="1" t="s">
        <v>1106</v>
      </c>
    </row>
    <row r="25817" ht="15.75" customHeight="1">
      <c r="E25817" s="1" t="s">
        <v>1106</v>
      </c>
    </row>
    <row r="25818" ht="15.75" customHeight="1">
      <c r="E25818" s="1" t="s">
        <v>1106</v>
      </c>
    </row>
    <row r="25819" ht="15.75" customHeight="1">
      <c r="E25819" s="1" t="s">
        <v>1106</v>
      </c>
    </row>
    <row r="25820" ht="15.75" customHeight="1">
      <c r="E25820" s="1" t="s">
        <v>1106</v>
      </c>
    </row>
    <row r="25821" ht="15.75" customHeight="1">
      <c r="E25821" s="1" t="s">
        <v>1106</v>
      </c>
    </row>
    <row r="25822" ht="15.75" customHeight="1">
      <c r="E25822" s="1" t="s">
        <v>1106</v>
      </c>
    </row>
    <row r="25823" ht="15.75" customHeight="1">
      <c r="E25823" s="1" t="s">
        <v>1106</v>
      </c>
    </row>
    <row r="25824" ht="15.75" customHeight="1">
      <c r="E25824" s="1" t="s">
        <v>1106</v>
      </c>
    </row>
    <row r="25825" ht="15.75" customHeight="1">
      <c r="E25825" s="1" t="s">
        <v>1106</v>
      </c>
    </row>
    <row r="25826" ht="15.75" customHeight="1">
      <c r="E25826" s="1" t="s">
        <v>1106</v>
      </c>
    </row>
    <row r="25827" ht="15.75" customHeight="1">
      <c r="E25827" s="1" t="s">
        <v>1106</v>
      </c>
    </row>
    <row r="25828" ht="15.75" customHeight="1">
      <c r="E25828" s="1" t="s">
        <v>1106</v>
      </c>
    </row>
    <row r="25829" ht="15.75" customHeight="1">
      <c r="E25829" s="1" t="s">
        <v>1106</v>
      </c>
    </row>
    <row r="25830" ht="15.75" customHeight="1">
      <c r="E25830" s="1" t="s">
        <v>1106</v>
      </c>
    </row>
    <row r="25831" ht="15.75" customHeight="1">
      <c r="E25831" s="1" t="s">
        <v>1106</v>
      </c>
    </row>
    <row r="25832" ht="15.75" customHeight="1">
      <c r="E25832" s="1" t="s">
        <v>1106</v>
      </c>
    </row>
    <row r="25833" ht="15.75" customHeight="1">
      <c r="E25833" s="1" t="s">
        <v>1106</v>
      </c>
    </row>
    <row r="25834" ht="15.75" customHeight="1">
      <c r="E25834" s="1" t="s">
        <v>1106</v>
      </c>
    </row>
    <row r="25835" ht="15.75" customHeight="1">
      <c r="E25835" s="1" t="s">
        <v>1106</v>
      </c>
    </row>
    <row r="25836" ht="15.75" customHeight="1">
      <c r="E25836" s="1" t="s">
        <v>1106</v>
      </c>
    </row>
    <row r="25837" ht="15.75" customHeight="1">
      <c r="E25837" s="1" t="s">
        <v>1106</v>
      </c>
    </row>
    <row r="25838" ht="15.75" customHeight="1">
      <c r="E25838" s="1" t="s">
        <v>1106</v>
      </c>
    </row>
    <row r="25839" ht="15.75" customHeight="1">
      <c r="E25839" s="1" t="s">
        <v>1106</v>
      </c>
    </row>
    <row r="25840" ht="15.75" customHeight="1">
      <c r="E25840" s="1" t="s">
        <v>1106</v>
      </c>
    </row>
    <row r="25841" ht="15.75" customHeight="1">
      <c r="E25841" s="1" t="s">
        <v>1106</v>
      </c>
    </row>
    <row r="25842" ht="15.75" customHeight="1">
      <c r="E25842" s="1" t="s">
        <v>1106</v>
      </c>
    </row>
    <row r="25843" ht="15.75" customHeight="1">
      <c r="E25843" s="1" t="s">
        <v>1106</v>
      </c>
    </row>
    <row r="25844" ht="15.75" customHeight="1">
      <c r="E25844" s="1" t="s">
        <v>1106</v>
      </c>
    </row>
    <row r="25845" ht="15.75" customHeight="1">
      <c r="E25845" s="1" t="s">
        <v>1106</v>
      </c>
    </row>
    <row r="25846" ht="15.75" customHeight="1">
      <c r="E25846" s="1" t="s">
        <v>1106</v>
      </c>
    </row>
    <row r="25847" ht="15.75" customHeight="1">
      <c r="E25847" s="1" t="s">
        <v>1106</v>
      </c>
    </row>
    <row r="25848" ht="15.75" customHeight="1">
      <c r="E25848" s="1" t="s">
        <v>1106</v>
      </c>
    </row>
    <row r="25849" ht="15.75" customHeight="1">
      <c r="E25849" s="1" t="s">
        <v>1106</v>
      </c>
    </row>
    <row r="25850" ht="15.75" customHeight="1">
      <c r="E25850" s="1" t="s">
        <v>1106</v>
      </c>
    </row>
    <row r="25851" ht="15.75" customHeight="1">
      <c r="E25851" s="1" t="s">
        <v>1106</v>
      </c>
    </row>
    <row r="25852" ht="15.75" customHeight="1">
      <c r="E25852" s="1" t="s">
        <v>1106</v>
      </c>
    </row>
    <row r="25853" ht="15.75" customHeight="1">
      <c r="E25853" s="1" t="s">
        <v>1106</v>
      </c>
    </row>
    <row r="25854" ht="15.75" customHeight="1">
      <c r="E25854" s="1" t="s">
        <v>1106</v>
      </c>
    </row>
    <row r="25855" ht="15.75" customHeight="1">
      <c r="E25855" s="1" t="s">
        <v>1106</v>
      </c>
    </row>
    <row r="25856" ht="15.75" customHeight="1">
      <c r="E25856" s="1" t="s">
        <v>1106</v>
      </c>
    </row>
    <row r="25857" ht="15.75" customHeight="1">
      <c r="E25857" s="1" t="s">
        <v>1106</v>
      </c>
    </row>
    <row r="25858" ht="15.75" customHeight="1">
      <c r="E25858" s="1" t="s">
        <v>1106</v>
      </c>
    </row>
    <row r="25859" ht="15.75" customHeight="1">
      <c r="E25859" s="1" t="s">
        <v>1106</v>
      </c>
    </row>
    <row r="25860" ht="15.75" customHeight="1">
      <c r="E25860" s="1" t="s">
        <v>1106</v>
      </c>
    </row>
    <row r="25861" ht="15.75" customHeight="1">
      <c r="E25861" s="1" t="s">
        <v>1106</v>
      </c>
    </row>
    <row r="25862" ht="15.75" customHeight="1">
      <c r="E25862" s="1" t="s">
        <v>1106</v>
      </c>
    </row>
    <row r="25863" ht="15.75" customHeight="1">
      <c r="E25863" s="1" t="s">
        <v>1106</v>
      </c>
    </row>
    <row r="25864" ht="15.75" customHeight="1">
      <c r="E25864" s="1" t="s">
        <v>1106</v>
      </c>
    </row>
    <row r="25865" ht="15.75" customHeight="1">
      <c r="E25865" s="1" t="s">
        <v>1106</v>
      </c>
    </row>
    <row r="25866" ht="15.75" customHeight="1">
      <c r="E25866" s="1" t="s">
        <v>1106</v>
      </c>
    </row>
    <row r="25867" ht="15.75" customHeight="1">
      <c r="E25867" s="1" t="s">
        <v>1106</v>
      </c>
    </row>
    <row r="25868" ht="15.75" customHeight="1">
      <c r="E25868" s="1" t="s">
        <v>1106</v>
      </c>
    </row>
    <row r="25869" ht="15.75" customHeight="1">
      <c r="E25869" s="1" t="s">
        <v>1106</v>
      </c>
    </row>
    <row r="25870" ht="15.75" customHeight="1">
      <c r="E25870" s="1" t="s">
        <v>1106</v>
      </c>
    </row>
    <row r="25871" ht="15.75" customHeight="1">
      <c r="E25871" s="1" t="s">
        <v>1106</v>
      </c>
    </row>
    <row r="25872" ht="15.75" customHeight="1">
      <c r="E25872" s="1" t="s">
        <v>1106</v>
      </c>
    </row>
    <row r="25873" ht="15.75" customHeight="1">
      <c r="E25873" s="1" t="s">
        <v>1106</v>
      </c>
    </row>
    <row r="25874" ht="15.75" customHeight="1">
      <c r="E25874" s="1" t="s">
        <v>1106</v>
      </c>
    </row>
    <row r="25875" ht="15.75" customHeight="1">
      <c r="E25875" s="1" t="s">
        <v>1106</v>
      </c>
    </row>
    <row r="25876" ht="15.75" customHeight="1">
      <c r="E25876" s="1" t="s">
        <v>1106</v>
      </c>
    </row>
    <row r="25877" ht="15.75" customHeight="1">
      <c r="E25877" s="1" t="s">
        <v>1106</v>
      </c>
    </row>
    <row r="25878" ht="15.75" customHeight="1">
      <c r="E25878" s="1" t="s">
        <v>1106</v>
      </c>
    </row>
    <row r="25879" ht="15.75" customHeight="1">
      <c r="E25879" s="1" t="s">
        <v>1106</v>
      </c>
    </row>
    <row r="25880" ht="15.75" customHeight="1">
      <c r="E25880" s="1" t="s">
        <v>1106</v>
      </c>
    </row>
    <row r="25881" ht="15.75" customHeight="1">
      <c r="E25881" s="1" t="s">
        <v>1106</v>
      </c>
    </row>
    <row r="25882" ht="15.75" customHeight="1">
      <c r="E25882" s="1" t="s">
        <v>1106</v>
      </c>
    </row>
    <row r="25883" ht="15.75" customHeight="1">
      <c r="E25883" s="1" t="s">
        <v>1106</v>
      </c>
    </row>
    <row r="25884" ht="15.75" customHeight="1">
      <c r="E25884" s="1" t="s">
        <v>1106</v>
      </c>
    </row>
    <row r="25885" ht="15.75" customHeight="1">
      <c r="E25885" s="1" t="s">
        <v>1106</v>
      </c>
    </row>
    <row r="25886" ht="15.75" customHeight="1">
      <c r="E25886" s="1" t="s">
        <v>1106</v>
      </c>
    </row>
    <row r="25887" ht="15.75" customHeight="1">
      <c r="E25887" s="1" t="s">
        <v>1106</v>
      </c>
    </row>
    <row r="25888" ht="15.75" customHeight="1">
      <c r="E25888" s="1" t="s">
        <v>1106</v>
      </c>
    </row>
    <row r="25889" ht="15.75" customHeight="1">
      <c r="E25889" s="1" t="s">
        <v>1106</v>
      </c>
    </row>
    <row r="25890" ht="15.75" customHeight="1">
      <c r="E25890" s="1" t="s">
        <v>1106</v>
      </c>
    </row>
    <row r="25891" ht="15.75" customHeight="1">
      <c r="E25891" s="1" t="s">
        <v>1106</v>
      </c>
    </row>
    <row r="25892" ht="15.75" customHeight="1">
      <c r="E25892" s="1" t="s">
        <v>1106</v>
      </c>
    </row>
    <row r="25893" ht="15.75" customHeight="1">
      <c r="E25893" s="1" t="s">
        <v>1106</v>
      </c>
    </row>
    <row r="25894" ht="15.75" customHeight="1">
      <c r="E25894" s="1" t="s">
        <v>1106</v>
      </c>
    </row>
    <row r="25895" ht="15.75" customHeight="1">
      <c r="E25895" s="1" t="s">
        <v>1106</v>
      </c>
    </row>
    <row r="25896" ht="15.75" customHeight="1">
      <c r="E25896" s="1" t="s">
        <v>1106</v>
      </c>
    </row>
    <row r="25897" ht="15.75" customHeight="1">
      <c r="E25897" s="1" t="s">
        <v>1106</v>
      </c>
    </row>
    <row r="25898" ht="15.75" customHeight="1">
      <c r="E25898" s="1" t="s">
        <v>1106</v>
      </c>
    </row>
    <row r="25899" ht="15.75" customHeight="1">
      <c r="E25899" s="1" t="s">
        <v>1106</v>
      </c>
    </row>
    <row r="25900" ht="15.75" customHeight="1">
      <c r="E25900" s="1" t="s">
        <v>1106</v>
      </c>
    </row>
    <row r="25901" ht="15.75" customHeight="1">
      <c r="E25901" s="1" t="s">
        <v>1106</v>
      </c>
    </row>
    <row r="25902" ht="15.75" customHeight="1">
      <c r="E25902" s="1" t="s">
        <v>1106</v>
      </c>
    </row>
    <row r="25903" ht="15.75" customHeight="1">
      <c r="E25903" s="1" t="s">
        <v>1106</v>
      </c>
    </row>
    <row r="25904" ht="15.75" customHeight="1">
      <c r="E25904" s="1" t="s">
        <v>1106</v>
      </c>
    </row>
    <row r="25905" ht="15.75" customHeight="1">
      <c r="E25905" s="1" t="s">
        <v>1106</v>
      </c>
    </row>
    <row r="25906" ht="15.75" customHeight="1">
      <c r="E25906" s="1" t="s">
        <v>1106</v>
      </c>
    </row>
    <row r="25907" ht="15.75" customHeight="1">
      <c r="E25907" s="1" t="s">
        <v>1106</v>
      </c>
    </row>
    <row r="25908" ht="15.75" customHeight="1">
      <c r="E25908" s="1" t="s">
        <v>1106</v>
      </c>
    </row>
    <row r="25909" ht="15.75" customHeight="1">
      <c r="E25909" s="1" t="s">
        <v>1106</v>
      </c>
    </row>
    <row r="25910" ht="15.75" customHeight="1">
      <c r="E25910" s="1" t="s">
        <v>1106</v>
      </c>
    </row>
    <row r="25911" ht="15.75" customHeight="1">
      <c r="E25911" s="1" t="s">
        <v>1106</v>
      </c>
    </row>
    <row r="25912" ht="15.75" customHeight="1">
      <c r="E25912" s="1" t="s">
        <v>1106</v>
      </c>
    </row>
    <row r="25913" ht="15.75" customHeight="1">
      <c r="E25913" s="1" t="s">
        <v>1106</v>
      </c>
    </row>
    <row r="25914" ht="15.75" customHeight="1">
      <c r="E25914" s="1" t="s">
        <v>1106</v>
      </c>
    </row>
    <row r="25915" ht="15.75" customHeight="1">
      <c r="E25915" s="1" t="s">
        <v>1106</v>
      </c>
    </row>
    <row r="25916" ht="15.75" customHeight="1">
      <c r="E25916" s="1" t="s">
        <v>1106</v>
      </c>
    </row>
    <row r="25917" ht="15.75" customHeight="1">
      <c r="E25917" s="1" t="s">
        <v>1106</v>
      </c>
    </row>
    <row r="25918" ht="15.75" customHeight="1">
      <c r="E25918" s="1" t="s">
        <v>1106</v>
      </c>
    </row>
    <row r="25919" ht="15.75" customHeight="1">
      <c r="E25919" s="1" t="s">
        <v>1106</v>
      </c>
    </row>
    <row r="25920" ht="15.75" customHeight="1">
      <c r="E25920" s="1" t="s">
        <v>1106</v>
      </c>
    </row>
    <row r="25921" ht="15.75" customHeight="1">
      <c r="E25921" s="1" t="s">
        <v>1106</v>
      </c>
    </row>
    <row r="25922" ht="15.75" customHeight="1">
      <c r="E25922" s="1" t="s">
        <v>1106</v>
      </c>
    </row>
    <row r="25923" ht="15.75" customHeight="1">
      <c r="E25923" s="1" t="s">
        <v>1106</v>
      </c>
    </row>
    <row r="25924" ht="15.75" customHeight="1">
      <c r="E25924" s="1" t="s">
        <v>1106</v>
      </c>
    </row>
    <row r="25925" ht="15.75" customHeight="1">
      <c r="E25925" s="1" t="s">
        <v>1106</v>
      </c>
    </row>
    <row r="25926" ht="15.75" customHeight="1">
      <c r="E25926" s="1" t="s">
        <v>1106</v>
      </c>
    </row>
    <row r="25927" ht="15.75" customHeight="1">
      <c r="E25927" s="1" t="s">
        <v>1106</v>
      </c>
    </row>
    <row r="25928" ht="15.75" customHeight="1">
      <c r="E25928" s="1" t="s">
        <v>1106</v>
      </c>
    </row>
    <row r="25929" ht="15.75" customHeight="1">
      <c r="E25929" s="1" t="s">
        <v>1106</v>
      </c>
    </row>
    <row r="25930" ht="15.75" customHeight="1">
      <c r="E25930" s="1" t="s">
        <v>1106</v>
      </c>
    </row>
    <row r="25931" ht="15.75" customHeight="1">
      <c r="E25931" s="1" t="s">
        <v>1106</v>
      </c>
    </row>
    <row r="25932" ht="15.75" customHeight="1">
      <c r="E25932" s="1" t="s">
        <v>1106</v>
      </c>
    </row>
    <row r="25933" ht="15.75" customHeight="1">
      <c r="E25933" s="1" t="s">
        <v>1106</v>
      </c>
    </row>
    <row r="25934" ht="15.75" customHeight="1">
      <c r="E25934" s="1" t="s">
        <v>1106</v>
      </c>
    </row>
    <row r="25935" ht="15.75" customHeight="1">
      <c r="E25935" s="1" t="s">
        <v>1106</v>
      </c>
    </row>
    <row r="25936" ht="15.75" customHeight="1">
      <c r="E25936" s="1" t="s">
        <v>1106</v>
      </c>
    </row>
    <row r="25937" ht="15.75" customHeight="1">
      <c r="E25937" s="1" t="s">
        <v>1106</v>
      </c>
    </row>
    <row r="25938" ht="15.75" customHeight="1">
      <c r="E25938" s="1" t="s">
        <v>1106</v>
      </c>
    </row>
    <row r="25939" ht="15.75" customHeight="1">
      <c r="E25939" s="1" t="s">
        <v>1106</v>
      </c>
    </row>
    <row r="25940" ht="15.75" customHeight="1">
      <c r="E25940" s="1" t="s">
        <v>1106</v>
      </c>
    </row>
    <row r="25941" ht="15.75" customHeight="1">
      <c r="E25941" s="1" t="s">
        <v>1106</v>
      </c>
    </row>
    <row r="25942" ht="15.75" customHeight="1">
      <c r="E25942" s="1" t="s">
        <v>1106</v>
      </c>
    </row>
    <row r="25943" ht="15.75" customHeight="1">
      <c r="E25943" s="1" t="s">
        <v>1106</v>
      </c>
    </row>
    <row r="25944" ht="15.75" customHeight="1">
      <c r="E25944" s="1" t="s">
        <v>1106</v>
      </c>
    </row>
    <row r="25945" ht="15.75" customHeight="1">
      <c r="E25945" s="1" t="s">
        <v>1106</v>
      </c>
    </row>
    <row r="25946" ht="15.75" customHeight="1">
      <c r="E25946" s="1" t="s">
        <v>1106</v>
      </c>
    </row>
    <row r="25947" ht="15.75" customHeight="1">
      <c r="E25947" s="1" t="s">
        <v>1106</v>
      </c>
    </row>
    <row r="25948" ht="15.75" customHeight="1">
      <c r="E25948" s="1" t="s">
        <v>1106</v>
      </c>
    </row>
    <row r="25949" ht="15.75" customHeight="1">
      <c r="E25949" s="1" t="s">
        <v>1106</v>
      </c>
    </row>
    <row r="25950" ht="15.75" customHeight="1">
      <c r="E25950" s="1" t="s">
        <v>1106</v>
      </c>
    </row>
    <row r="25951" ht="15.75" customHeight="1">
      <c r="E25951" s="1" t="s">
        <v>1106</v>
      </c>
    </row>
    <row r="25952" ht="15.75" customHeight="1">
      <c r="E25952" s="1" t="s">
        <v>1106</v>
      </c>
    </row>
    <row r="25953" ht="15.75" customHeight="1">
      <c r="E25953" s="1" t="s">
        <v>1106</v>
      </c>
    </row>
    <row r="25954" ht="15.75" customHeight="1">
      <c r="E25954" s="1" t="s">
        <v>1106</v>
      </c>
    </row>
    <row r="25955" ht="15.75" customHeight="1">
      <c r="E25955" s="1" t="s">
        <v>1106</v>
      </c>
    </row>
    <row r="25956" ht="15.75" customHeight="1">
      <c r="E25956" s="1" t="s">
        <v>1106</v>
      </c>
    </row>
    <row r="25957" ht="15.75" customHeight="1">
      <c r="E25957" s="1" t="s">
        <v>1106</v>
      </c>
    </row>
    <row r="25958" ht="15.75" customHeight="1">
      <c r="E25958" s="1" t="s">
        <v>1106</v>
      </c>
    </row>
    <row r="25959" ht="15.75" customHeight="1">
      <c r="E25959" s="1" t="s">
        <v>1106</v>
      </c>
    </row>
    <row r="25960" ht="15.75" customHeight="1">
      <c r="E25960" s="1" t="s">
        <v>1106</v>
      </c>
    </row>
    <row r="25961" ht="15.75" customHeight="1">
      <c r="E25961" s="1" t="s">
        <v>1106</v>
      </c>
    </row>
    <row r="25962" ht="15.75" customHeight="1">
      <c r="E25962" s="1" t="s">
        <v>1106</v>
      </c>
    </row>
    <row r="25963" ht="15.75" customHeight="1">
      <c r="E25963" s="1" t="s">
        <v>1106</v>
      </c>
    </row>
    <row r="25964" ht="15.75" customHeight="1">
      <c r="E25964" s="1" t="s">
        <v>1106</v>
      </c>
    </row>
    <row r="25965" ht="15.75" customHeight="1">
      <c r="E25965" s="1" t="s">
        <v>1106</v>
      </c>
    </row>
    <row r="25966" ht="15.75" customHeight="1">
      <c r="E25966" s="1" t="s">
        <v>1106</v>
      </c>
    </row>
    <row r="25967" ht="15.75" customHeight="1">
      <c r="E25967" s="1" t="s">
        <v>1106</v>
      </c>
    </row>
    <row r="25968" ht="15.75" customHeight="1">
      <c r="E25968" s="1" t="s">
        <v>1106</v>
      </c>
    </row>
    <row r="25969" ht="15.75" customHeight="1">
      <c r="E25969" s="1" t="s">
        <v>1106</v>
      </c>
    </row>
    <row r="25970" ht="15.75" customHeight="1">
      <c r="E25970" s="1" t="s">
        <v>1106</v>
      </c>
    </row>
    <row r="25971" ht="15.75" customHeight="1">
      <c r="E25971" s="1" t="s">
        <v>1106</v>
      </c>
    </row>
    <row r="25972" ht="15.75" customHeight="1">
      <c r="E25972" s="1" t="s">
        <v>1106</v>
      </c>
    </row>
    <row r="25973" ht="15.75" customHeight="1">
      <c r="E25973" s="1" t="s">
        <v>1106</v>
      </c>
    </row>
    <row r="25974" ht="15.75" customHeight="1">
      <c r="E25974" s="1" t="s">
        <v>1106</v>
      </c>
    </row>
    <row r="25975" ht="15.75" customHeight="1">
      <c r="E25975" s="1" t="s">
        <v>1106</v>
      </c>
    </row>
    <row r="25976" ht="15.75" customHeight="1">
      <c r="E25976" s="1" t="s">
        <v>1106</v>
      </c>
    </row>
    <row r="25977" ht="15.75" customHeight="1">
      <c r="E25977" s="1" t="s">
        <v>1106</v>
      </c>
    </row>
    <row r="25978" ht="15.75" customHeight="1">
      <c r="E25978" s="1" t="s">
        <v>1106</v>
      </c>
    </row>
    <row r="25979" ht="15.75" customHeight="1">
      <c r="E25979" s="1" t="s">
        <v>1106</v>
      </c>
    </row>
    <row r="25980" ht="15.75" customHeight="1">
      <c r="E25980" s="1" t="s">
        <v>1106</v>
      </c>
    </row>
    <row r="25981" ht="15.75" customHeight="1">
      <c r="E25981" s="1" t="s">
        <v>1106</v>
      </c>
    </row>
    <row r="25982" ht="15.75" customHeight="1">
      <c r="E25982" s="1" t="s">
        <v>1106</v>
      </c>
    </row>
    <row r="25983" ht="15.75" customHeight="1">
      <c r="E25983" s="1" t="s">
        <v>1106</v>
      </c>
    </row>
    <row r="25984" ht="15.75" customHeight="1">
      <c r="E25984" s="1" t="s">
        <v>1106</v>
      </c>
    </row>
    <row r="25985" ht="15.75" customHeight="1">
      <c r="E25985" s="1" t="s">
        <v>1106</v>
      </c>
    </row>
    <row r="25986" ht="15.75" customHeight="1">
      <c r="E25986" s="1" t="s">
        <v>1106</v>
      </c>
    </row>
    <row r="25987" ht="15.75" customHeight="1">
      <c r="E25987" s="1" t="s">
        <v>1106</v>
      </c>
    </row>
    <row r="25988" ht="15.75" customHeight="1">
      <c r="E25988" s="1" t="s">
        <v>1106</v>
      </c>
    </row>
    <row r="25989" ht="15.75" customHeight="1">
      <c r="E25989" s="1" t="s">
        <v>1106</v>
      </c>
    </row>
    <row r="25990" ht="15.75" customHeight="1">
      <c r="E25990" s="1" t="s">
        <v>1106</v>
      </c>
    </row>
    <row r="25991" ht="15.75" customHeight="1">
      <c r="E25991" s="1" t="s">
        <v>1106</v>
      </c>
    </row>
    <row r="25992" ht="15.75" customHeight="1">
      <c r="E25992" s="1" t="s">
        <v>1106</v>
      </c>
    </row>
    <row r="25993" ht="15.75" customHeight="1">
      <c r="E25993" s="1" t="s">
        <v>1106</v>
      </c>
    </row>
    <row r="25994" ht="15.75" customHeight="1">
      <c r="E25994" s="1" t="s">
        <v>1106</v>
      </c>
    </row>
    <row r="25995" ht="15.75" customHeight="1">
      <c r="E25995" s="1" t="s">
        <v>1106</v>
      </c>
    </row>
    <row r="25996" ht="15.75" customHeight="1">
      <c r="E25996" s="1" t="s">
        <v>1106</v>
      </c>
    </row>
    <row r="25997" ht="15.75" customHeight="1">
      <c r="E25997" s="1" t="s">
        <v>1106</v>
      </c>
    </row>
    <row r="25998" ht="15.75" customHeight="1">
      <c r="E25998" s="1" t="s">
        <v>1106</v>
      </c>
    </row>
    <row r="25999" ht="15.75" customHeight="1">
      <c r="E25999" s="1" t="s">
        <v>1106</v>
      </c>
    </row>
    <row r="26000" ht="15.75" customHeight="1">
      <c r="E26000" s="1" t="s">
        <v>1106</v>
      </c>
    </row>
    <row r="26001" ht="15.75" customHeight="1">
      <c r="E26001" s="1" t="s">
        <v>1106</v>
      </c>
    </row>
    <row r="26002" ht="15.75" customHeight="1">
      <c r="E26002" s="1" t="s">
        <v>1106</v>
      </c>
    </row>
    <row r="26003" ht="15.75" customHeight="1">
      <c r="E26003" s="1" t="s">
        <v>1106</v>
      </c>
    </row>
    <row r="26004" ht="15.75" customHeight="1">
      <c r="E26004" s="1" t="s">
        <v>1106</v>
      </c>
    </row>
    <row r="26005" ht="15.75" customHeight="1">
      <c r="E26005" s="1" t="s">
        <v>1106</v>
      </c>
    </row>
    <row r="26006" ht="15.75" customHeight="1">
      <c r="E26006" s="1" t="s">
        <v>1106</v>
      </c>
    </row>
    <row r="26007" ht="15.75" customHeight="1">
      <c r="E26007" s="1" t="s">
        <v>1106</v>
      </c>
    </row>
    <row r="26008" ht="15.75" customHeight="1">
      <c r="E26008" s="1" t="s">
        <v>1106</v>
      </c>
    </row>
    <row r="26009" ht="15.75" customHeight="1">
      <c r="E26009" s="1" t="s">
        <v>1106</v>
      </c>
    </row>
    <row r="26010" ht="15.75" customHeight="1">
      <c r="E26010" s="1" t="s">
        <v>1106</v>
      </c>
    </row>
    <row r="26011" ht="15.75" customHeight="1">
      <c r="E26011" s="1" t="s">
        <v>1106</v>
      </c>
    </row>
    <row r="26012" ht="15.75" customHeight="1">
      <c r="E26012" s="1" t="s">
        <v>1106</v>
      </c>
    </row>
    <row r="26013" ht="15.75" customHeight="1">
      <c r="E26013" s="1" t="s">
        <v>1106</v>
      </c>
    </row>
    <row r="26014" ht="15.75" customHeight="1">
      <c r="E26014" s="1" t="s">
        <v>1106</v>
      </c>
    </row>
    <row r="26015" ht="15.75" customHeight="1">
      <c r="E26015" s="1" t="s">
        <v>1106</v>
      </c>
    </row>
    <row r="26016" ht="15.75" customHeight="1">
      <c r="E26016" s="1" t="s">
        <v>1106</v>
      </c>
    </row>
    <row r="26017" ht="15.75" customHeight="1">
      <c r="E26017" s="1" t="s">
        <v>1106</v>
      </c>
    </row>
    <row r="26018" ht="15.75" customHeight="1">
      <c r="E26018" s="1" t="s">
        <v>1106</v>
      </c>
    </row>
    <row r="26019" ht="15.75" customHeight="1">
      <c r="E26019" s="1" t="s">
        <v>1106</v>
      </c>
    </row>
    <row r="26020" ht="15.75" customHeight="1">
      <c r="E26020" s="1" t="s">
        <v>1106</v>
      </c>
    </row>
    <row r="26021" ht="15.75" customHeight="1">
      <c r="E26021" s="1" t="s">
        <v>1106</v>
      </c>
    </row>
    <row r="26022" ht="15.75" customHeight="1">
      <c r="E26022" s="1" t="s">
        <v>1106</v>
      </c>
    </row>
    <row r="26023" ht="15.75" customHeight="1">
      <c r="E26023" s="1" t="s">
        <v>1106</v>
      </c>
    </row>
    <row r="26024" ht="15.75" customHeight="1">
      <c r="E26024" s="1" t="s">
        <v>1106</v>
      </c>
    </row>
    <row r="26025" ht="15.75" customHeight="1">
      <c r="E26025" s="1" t="s">
        <v>1106</v>
      </c>
    </row>
    <row r="26026" ht="15.75" customHeight="1">
      <c r="E26026" s="1" t="s">
        <v>1106</v>
      </c>
    </row>
    <row r="26027" ht="15.75" customHeight="1">
      <c r="E26027" s="1" t="s">
        <v>1106</v>
      </c>
    </row>
    <row r="26028" ht="15.75" customHeight="1">
      <c r="E26028" s="1" t="s">
        <v>1106</v>
      </c>
    </row>
    <row r="26029" ht="15.75" customHeight="1">
      <c r="E26029" s="1" t="s">
        <v>1106</v>
      </c>
    </row>
    <row r="26030" ht="15.75" customHeight="1">
      <c r="E26030" s="1" t="s">
        <v>1106</v>
      </c>
    </row>
    <row r="26031" ht="15.75" customHeight="1">
      <c r="E26031" s="1" t="s">
        <v>1106</v>
      </c>
    </row>
    <row r="26032" ht="15.75" customHeight="1">
      <c r="E26032" s="1" t="s">
        <v>1106</v>
      </c>
    </row>
    <row r="26033" ht="15.75" customHeight="1">
      <c r="E26033" s="1" t="s">
        <v>1106</v>
      </c>
    </row>
    <row r="26034" ht="15.75" customHeight="1">
      <c r="E26034" s="1" t="s">
        <v>1106</v>
      </c>
    </row>
    <row r="26035" ht="15.75" customHeight="1">
      <c r="E26035" s="1" t="s">
        <v>1106</v>
      </c>
    </row>
    <row r="26036" ht="15.75" customHeight="1">
      <c r="E26036" s="1" t="s">
        <v>1106</v>
      </c>
    </row>
    <row r="26037" ht="15.75" customHeight="1">
      <c r="E26037" s="1" t="s">
        <v>1106</v>
      </c>
    </row>
    <row r="26038" ht="15.75" customHeight="1">
      <c r="E26038" s="1" t="s">
        <v>1106</v>
      </c>
    </row>
    <row r="26039" ht="15.75" customHeight="1">
      <c r="E26039" s="1" t="s">
        <v>1106</v>
      </c>
    </row>
    <row r="26040" ht="15.75" customHeight="1">
      <c r="E26040" s="1" t="s">
        <v>1106</v>
      </c>
    </row>
    <row r="26041" ht="15.75" customHeight="1">
      <c r="E26041" s="1" t="s">
        <v>1106</v>
      </c>
    </row>
    <row r="26042" ht="15.75" customHeight="1">
      <c r="E26042" s="1" t="s">
        <v>1106</v>
      </c>
    </row>
    <row r="26043" ht="15.75" customHeight="1">
      <c r="E26043" s="1" t="s">
        <v>1106</v>
      </c>
    </row>
    <row r="26044" ht="15.75" customHeight="1">
      <c r="E26044" s="1" t="s">
        <v>1106</v>
      </c>
    </row>
    <row r="26045" ht="15.75" customHeight="1">
      <c r="E26045" s="1" t="s">
        <v>1106</v>
      </c>
    </row>
    <row r="26046" ht="15.75" customHeight="1">
      <c r="E26046" s="1" t="s">
        <v>1106</v>
      </c>
    </row>
    <row r="26047" ht="15.75" customHeight="1">
      <c r="E26047" s="1" t="s">
        <v>1106</v>
      </c>
    </row>
    <row r="26048" ht="15.75" customHeight="1">
      <c r="E26048" s="1" t="s">
        <v>1106</v>
      </c>
    </row>
    <row r="26049" ht="15.75" customHeight="1">
      <c r="E26049" s="1" t="s">
        <v>1106</v>
      </c>
    </row>
    <row r="26050" ht="15.75" customHeight="1">
      <c r="E26050" s="1" t="s">
        <v>1106</v>
      </c>
    </row>
    <row r="26051" ht="15.75" customHeight="1">
      <c r="E26051" s="1" t="s">
        <v>1106</v>
      </c>
    </row>
    <row r="26052" ht="15.75" customHeight="1">
      <c r="E26052" s="1" t="s">
        <v>1106</v>
      </c>
    </row>
    <row r="26053" ht="15.75" customHeight="1">
      <c r="E26053" s="1" t="s">
        <v>1106</v>
      </c>
    </row>
    <row r="26054" ht="15.75" customHeight="1">
      <c r="E26054" s="1" t="s">
        <v>1106</v>
      </c>
    </row>
    <row r="26055" ht="15.75" customHeight="1">
      <c r="E26055" s="1" t="s">
        <v>1106</v>
      </c>
    </row>
    <row r="26056" ht="15.75" customHeight="1">
      <c r="E26056" s="1" t="s">
        <v>1106</v>
      </c>
    </row>
    <row r="26057" ht="15.75" customHeight="1">
      <c r="E26057" s="1" t="s">
        <v>1106</v>
      </c>
    </row>
    <row r="26058" ht="15.75" customHeight="1">
      <c r="E26058" s="1" t="s">
        <v>1106</v>
      </c>
    </row>
    <row r="26059" ht="15.75" customHeight="1">
      <c r="E26059" s="1" t="s">
        <v>1106</v>
      </c>
    </row>
    <row r="26060" ht="15.75" customHeight="1">
      <c r="E26060" s="1" t="s">
        <v>1106</v>
      </c>
    </row>
    <row r="26061" ht="15.75" customHeight="1">
      <c r="E26061" s="1" t="s">
        <v>1106</v>
      </c>
    </row>
    <row r="26062" ht="15.75" customHeight="1">
      <c r="E26062" s="1" t="s">
        <v>1106</v>
      </c>
    </row>
    <row r="26063" ht="15.75" customHeight="1">
      <c r="E26063" s="1" t="s">
        <v>1106</v>
      </c>
    </row>
    <row r="26064" ht="15.75" customHeight="1">
      <c r="E26064" s="1" t="s">
        <v>1106</v>
      </c>
    </row>
    <row r="26065" ht="15.75" customHeight="1">
      <c r="E26065" s="1" t="s">
        <v>1106</v>
      </c>
    </row>
    <row r="26066" ht="15.75" customHeight="1">
      <c r="E26066" s="1" t="s">
        <v>1106</v>
      </c>
    </row>
    <row r="26067" ht="15.75" customHeight="1">
      <c r="E26067" s="1" t="s">
        <v>1106</v>
      </c>
    </row>
    <row r="26068" ht="15.75" customHeight="1">
      <c r="E26068" s="1" t="s">
        <v>1106</v>
      </c>
    </row>
    <row r="26069" ht="15.75" customHeight="1">
      <c r="E26069" s="1" t="s">
        <v>1106</v>
      </c>
    </row>
    <row r="26070" ht="15.75" customHeight="1">
      <c r="E26070" s="1" t="s">
        <v>1106</v>
      </c>
    </row>
    <row r="26071" ht="15.75" customHeight="1">
      <c r="E26071" s="1" t="s">
        <v>1106</v>
      </c>
    </row>
    <row r="26072" ht="15.75" customHeight="1">
      <c r="E26072" s="1" t="s">
        <v>1106</v>
      </c>
    </row>
    <row r="26073" ht="15.75" customHeight="1">
      <c r="E26073" s="1" t="s">
        <v>1106</v>
      </c>
    </row>
    <row r="26074" ht="15.75" customHeight="1">
      <c r="E26074" s="1" t="s">
        <v>1106</v>
      </c>
    </row>
    <row r="26075" ht="15.75" customHeight="1">
      <c r="E26075" s="1" t="s">
        <v>1106</v>
      </c>
    </row>
    <row r="26076" ht="15.75" customHeight="1">
      <c r="E26076" s="1" t="s">
        <v>1106</v>
      </c>
    </row>
    <row r="26077" ht="15.75" customHeight="1">
      <c r="E26077" s="1" t="s">
        <v>1106</v>
      </c>
    </row>
    <row r="26078" ht="15.75" customHeight="1">
      <c r="E26078" s="1" t="s">
        <v>1106</v>
      </c>
    </row>
    <row r="26079" ht="15.75" customHeight="1">
      <c r="E26079" s="1" t="s">
        <v>1106</v>
      </c>
    </row>
    <row r="26080" ht="15.75" customHeight="1">
      <c r="E26080" s="1" t="s">
        <v>1106</v>
      </c>
    </row>
    <row r="26081" ht="15.75" customHeight="1">
      <c r="E26081" s="1" t="s">
        <v>1106</v>
      </c>
    </row>
    <row r="26082" ht="15.75" customHeight="1">
      <c r="E26082" s="1" t="s">
        <v>1106</v>
      </c>
    </row>
    <row r="26083" ht="15.75" customHeight="1">
      <c r="E26083" s="1" t="s">
        <v>1106</v>
      </c>
    </row>
    <row r="26084" ht="15.75" customHeight="1">
      <c r="E26084" s="1" t="s">
        <v>1106</v>
      </c>
    </row>
    <row r="26085" ht="15.75" customHeight="1">
      <c r="E26085" s="1" t="s">
        <v>1106</v>
      </c>
    </row>
    <row r="26086" ht="15.75" customHeight="1">
      <c r="E26086" s="1" t="s">
        <v>1106</v>
      </c>
    </row>
    <row r="26087" ht="15.75" customHeight="1">
      <c r="E26087" s="1" t="s">
        <v>1106</v>
      </c>
    </row>
    <row r="26088" ht="15.75" customHeight="1">
      <c r="E26088" s="1" t="s">
        <v>1106</v>
      </c>
    </row>
    <row r="26089" ht="15.75" customHeight="1">
      <c r="E26089" s="1" t="s">
        <v>1106</v>
      </c>
    </row>
    <row r="26090" ht="15.75" customHeight="1">
      <c r="E26090" s="1" t="s">
        <v>1106</v>
      </c>
    </row>
    <row r="26091" ht="15.75" customHeight="1">
      <c r="E26091" s="1" t="s">
        <v>1106</v>
      </c>
    </row>
    <row r="26092" ht="15.75" customHeight="1">
      <c r="E26092" s="1" t="s">
        <v>1106</v>
      </c>
    </row>
    <row r="26093" ht="15.75" customHeight="1">
      <c r="E26093" s="1" t="s">
        <v>1106</v>
      </c>
    </row>
    <row r="26094" ht="15.75" customHeight="1">
      <c r="E26094" s="1" t="s">
        <v>1106</v>
      </c>
    </row>
    <row r="26095" ht="15.75" customHeight="1">
      <c r="E26095" s="1" t="s">
        <v>1106</v>
      </c>
    </row>
    <row r="26096" ht="15.75" customHeight="1">
      <c r="E26096" s="1" t="s">
        <v>1106</v>
      </c>
    </row>
    <row r="26097" ht="15.75" customHeight="1">
      <c r="E26097" s="1" t="s">
        <v>1106</v>
      </c>
    </row>
    <row r="26098" ht="15.75" customHeight="1">
      <c r="E26098" s="1" t="s">
        <v>1106</v>
      </c>
    </row>
    <row r="26099" ht="15.75" customHeight="1">
      <c r="E26099" s="1" t="s">
        <v>1106</v>
      </c>
    </row>
    <row r="26100" ht="15.75" customHeight="1">
      <c r="E26100" s="1" t="s">
        <v>1106</v>
      </c>
    </row>
    <row r="26101" ht="15.75" customHeight="1">
      <c r="E26101" s="1" t="s">
        <v>1106</v>
      </c>
    </row>
    <row r="26102" ht="15.75" customHeight="1">
      <c r="E26102" s="1" t="s">
        <v>1106</v>
      </c>
    </row>
    <row r="26103" ht="15.75" customHeight="1">
      <c r="E26103" s="1" t="s">
        <v>1106</v>
      </c>
    </row>
    <row r="26104" ht="15.75" customHeight="1">
      <c r="E26104" s="1" t="s">
        <v>1106</v>
      </c>
    </row>
    <row r="26105" ht="15.75" customHeight="1">
      <c r="E26105" s="1" t="s">
        <v>1106</v>
      </c>
    </row>
    <row r="26106" ht="15.75" customHeight="1">
      <c r="E26106" s="1" t="s">
        <v>1106</v>
      </c>
    </row>
    <row r="26107" ht="15.75" customHeight="1">
      <c r="E26107" s="1" t="s">
        <v>1106</v>
      </c>
    </row>
    <row r="26108" ht="15.75" customHeight="1">
      <c r="E26108" s="1" t="s">
        <v>1106</v>
      </c>
    </row>
    <row r="26109" ht="15.75" customHeight="1">
      <c r="E26109" s="1" t="s">
        <v>1106</v>
      </c>
    </row>
    <row r="26110" ht="15.75" customHeight="1">
      <c r="E26110" s="1" t="s">
        <v>1106</v>
      </c>
    </row>
    <row r="26111" ht="15.75" customHeight="1">
      <c r="E26111" s="1" t="s">
        <v>1106</v>
      </c>
    </row>
    <row r="26112" ht="15.75" customHeight="1">
      <c r="E26112" s="1" t="s">
        <v>1106</v>
      </c>
    </row>
    <row r="26113" ht="15.75" customHeight="1">
      <c r="E26113" s="1" t="s">
        <v>1106</v>
      </c>
    </row>
    <row r="26114" ht="15.75" customHeight="1">
      <c r="E26114" s="1" t="s">
        <v>1106</v>
      </c>
    </row>
    <row r="26115" ht="15.75" customHeight="1">
      <c r="E26115" s="1" t="s">
        <v>1106</v>
      </c>
    </row>
    <row r="26116" ht="15.75" customHeight="1">
      <c r="E26116" s="1" t="s">
        <v>1106</v>
      </c>
    </row>
    <row r="26117" ht="15.75" customHeight="1">
      <c r="E26117" s="1" t="s">
        <v>1106</v>
      </c>
    </row>
    <row r="26118" ht="15.75" customHeight="1">
      <c r="E26118" s="1" t="s">
        <v>1106</v>
      </c>
    </row>
    <row r="26119" ht="15.75" customHeight="1">
      <c r="E26119" s="1" t="s">
        <v>1106</v>
      </c>
    </row>
    <row r="26120" ht="15.75" customHeight="1">
      <c r="E26120" s="1" t="s">
        <v>1106</v>
      </c>
    </row>
    <row r="26121" ht="15.75" customHeight="1">
      <c r="E26121" s="1" t="s">
        <v>1106</v>
      </c>
    </row>
    <row r="26122" ht="15.75" customHeight="1">
      <c r="E26122" s="1" t="s">
        <v>1106</v>
      </c>
    </row>
    <row r="26123" ht="15.75" customHeight="1">
      <c r="E26123" s="1" t="s">
        <v>1106</v>
      </c>
    </row>
    <row r="26124" ht="15.75" customHeight="1">
      <c r="E26124" s="1" t="s">
        <v>1106</v>
      </c>
    </row>
    <row r="26125" ht="15.75" customHeight="1">
      <c r="E26125" s="1" t="s">
        <v>1106</v>
      </c>
    </row>
    <row r="26126" ht="15.75" customHeight="1">
      <c r="E26126" s="1" t="s">
        <v>1106</v>
      </c>
    </row>
    <row r="26127" ht="15.75" customHeight="1">
      <c r="E26127" s="1" t="s">
        <v>1106</v>
      </c>
    </row>
    <row r="26128" ht="15.75" customHeight="1">
      <c r="E26128" s="1" t="s">
        <v>1106</v>
      </c>
    </row>
    <row r="26129" ht="15.75" customHeight="1">
      <c r="E26129" s="1" t="s">
        <v>1106</v>
      </c>
    </row>
    <row r="26130" ht="15.75" customHeight="1">
      <c r="E26130" s="1" t="s">
        <v>1106</v>
      </c>
    </row>
    <row r="26131" ht="15.75" customHeight="1">
      <c r="E26131" s="1" t="s">
        <v>1106</v>
      </c>
    </row>
    <row r="26132" ht="15.75" customHeight="1">
      <c r="E26132" s="1" t="s">
        <v>1106</v>
      </c>
    </row>
    <row r="26133" ht="15.75" customHeight="1">
      <c r="E26133" s="1" t="s">
        <v>1106</v>
      </c>
    </row>
    <row r="26134" ht="15.75" customHeight="1">
      <c r="E26134" s="1" t="s">
        <v>1106</v>
      </c>
    </row>
    <row r="26135" ht="15.75" customHeight="1">
      <c r="E26135" s="1" t="s">
        <v>1106</v>
      </c>
    </row>
    <row r="26136" ht="15.75" customHeight="1">
      <c r="E26136" s="1" t="s">
        <v>1106</v>
      </c>
    </row>
    <row r="26137" ht="15.75" customHeight="1">
      <c r="E26137" s="1" t="s">
        <v>1106</v>
      </c>
    </row>
    <row r="26138" ht="15.75" customHeight="1">
      <c r="E26138" s="1" t="s">
        <v>1106</v>
      </c>
    </row>
    <row r="26139" ht="15.75" customHeight="1">
      <c r="E26139" s="1" t="s">
        <v>1106</v>
      </c>
    </row>
    <row r="26140" ht="15.75" customHeight="1">
      <c r="E26140" s="1" t="s">
        <v>1106</v>
      </c>
    </row>
    <row r="26141" ht="15.75" customHeight="1">
      <c r="E26141" s="1" t="s">
        <v>1106</v>
      </c>
    </row>
    <row r="26142" ht="15.75" customHeight="1">
      <c r="E26142" s="1" t="s">
        <v>1106</v>
      </c>
    </row>
    <row r="26143" ht="15.75" customHeight="1">
      <c r="E26143" s="1" t="s">
        <v>1106</v>
      </c>
    </row>
    <row r="26144" ht="15.75" customHeight="1">
      <c r="E26144" s="1" t="s">
        <v>1106</v>
      </c>
    </row>
    <row r="26145" ht="15.75" customHeight="1">
      <c r="E26145" s="1" t="s">
        <v>1106</v>
      </c>
    </row>
    <row r="26146" ht="15.75" customHeight="1">
      <c r="E26146" s="1" t="s">
        <v>1106</v>
      </c>
    </row>
    <row r="26147" ht="15.75" customHeight="1">
      <c r="E26147" s="1" t="s">
        <v>1106</v>
      </c>
    </row>
    <row r="26148" ht="15.75" customHeight="1">
      <c r="E26148" s="1" t="s">
        <v>1106</v>
      </c>
    </row>
    <row r="26149" ht="15.75" customHeight="1">
      <c r="E26149" s="1" t="s">
        <v>1106</v>
      </c>
    </row>
    <row r="26150" ht="15.75" customHeight="1">
      <c r="E26150" s="1" t="s">
        <v>1106</v>
      </c>
    </row>
    <row r="26151" ht="15.75" customHeight="1">
      <c r="E26151" s="1" t="s">
        <v>1106</v>
      </c>
    </row>
    <row r="26152" ht="15.75" customHeight="1">
      <c r="E26152" s="1" t="s">
        <v>1106</v>
      </c>
    </row>
    <row r="26153" ht="15.75" customHeight="1">
      <c r="E26153" s="1" t="s">
        <v>1106</v>
      </c>
    </row>
    <row r="26154" ht="15.75" customHeight="1">
      <c r="E26154" s="1" t="s">
        <v>1106</v>
      </c>
    </row>
    <row r="26155" ht="15.75" customHeight="1">
      <c r="E26155" s="1" t="s">
        <v>1106</v>
      </c>
    </row>
    <row r="26156" ht="15.75" customHeight="1">
      <c r="E26156" s="1" t="s">
        <v>1106</v>
      </c>
    </row>
    <row r="26157" ht="15.75" customHeight="1">
      <c r="E26157" s="1" t="s">
        <v>1106</v>
      </c>
    </row>
    <row r="26158" ht="15.75" customHeight="1">
      <c r="E26158" s="1" t="s">
        <v>1106</v>
      </c>
    </row>
    <row r="26159" ht="15.75" customHeight="1">
      <c r="E26159" s="1" t="s">
        <v>1106</v>
      </c>
    </row>
    <row r="26160" ht="15.75" customHeight="1">
      <c r="E26160" s="1" t="s">
        <v>1106</v>
      </c>
    </row>
    <row r="26161" ht="15.75" customHeight="1">
      <c r="E26161" s="1" t="s">
        <v>1106</v>
      </c>
    </row>
    <row r="26162" ht="15.75" customHeight="1">
      <c r="E26162" s="1" t="s">
        <v>1106</v>
      </c>
    </row>
    <row r="26163" ht="15.75" customHeight="1">
      <c r="E26163" s="1" t="s">
        <v>1106</v>
      </c>
    </row>
    <row r="26164" ht="15.75" customHeight="1">
      <c r="E26164" s="1" t="s">
        <v>1106</v>
      </c>
    </row>
    <row r="26165" ht="15.75" customHeight="1">
      <c r="E26165" s="1" t="s">
        <v>1106</v>
      </c>
    </row>
    <row r="26166" ht="15.75" customHeight="1">
      <c r="E26166" s="1" t="s">
        <v>1106</v>
      </c>
    </row>
    <row r="26167" ht="15.75" customHeight="1">
      <c r="E26167" s="1" t="s">
        <v>1106</v>
      </c>
    </row>
    <row r="26168" ht="15.75" customHeight="1">
      <c r="E26168" s="1" t="s">
        <v>1106</v>
      </c>
    </row>
    <row r="26169" ht="15.75" customHeight="1">
      <c r="E26169" s="1" t="s">
        <v>1106</v>
      </c>
    </row>
    <row r="26170" ht="15.75" customHeight="1">
      <c r="E26170" s="1" t="s">
        <v>1106</v>
      </c>
    </row>
    <row r="26171" ht="15.75" customHeight="1">
      <c r="E26171" s="1" t="s">
        <v>1106</v>
      </c>
    </row>
    <row r="26172" ht="15.75" customHeight="1">
      <c r="E26172" s="1" t="s">
        <v>1106</v>
      </c>
    </row>
    <row r="26173" ht="15.75" customHeight="1">
      <c r="E26173" s="1" t="s">
        <v>1106</v>
      </c>
    </row>
    <row r="26174" ht="15.75" customHeight="1">
      <c r="E26174" s="1" t="s">
        <v>1106</v>
      </c>
    </row>
    <row r="26175" ht="15.75" customHeight="1">
      <c r="E26175" s="1" t="s">
        <v>1106</v>
      </c>
    </row>
    <row r="26176" ht="15.75" customHeight="1">
      <c r="E26176" s="1" t="s">
        <v>1106</v>
      </c>
    </row>
    <row r="26177" ht="15.75" customHeight="1">
      <c r="E26177" s="1" t="s">
        <v>1106</v>
      </c>
    </row>
    <row r="26178" ht="15.75" customHeight="1">
      <c r="E26178" s="1" t="s">
        <v>1106</v>
      </c>
    </row>
    <row r="26179" ht="15.75" customHeight="1">
      <c r="E26179" s="1" t="s">
        <v>1106</v>
      </c>
    </row>
    <row r="26180" ht="15.75" customHeight="1">
      <c r="E26180" s="1" t="s">
        <v>1106</v>
      </c>
    </row>
    <row r="26181" ht="15.75" customHeight="1">
      <c r="E26181" s="1" t="s">
        <v>1106</v>
      </c>
    </row>
    <row r="26182" ht="15.75" customHeight="1">
      <c r="E26182" s="1" t="s">
        <v>1106</v>
      </c>
    </row>
    <row r="26183" ht="15.75" customHeight="1">
      <c r="E26183" s="1" t="s">
        <v>1106</v>
      </c>
    </row>
    <row r="26184" ht="15.75" customHeight="1">
      <c r="E26184" s="1" t="s">
        <v>1106</v>
      </c>
    </row>
    <row r="26185" ht="15.75" customHeight="1">
      <c r="E26185" s="1" t="s">
        <v>1106</v>
      </c>
    </row>
    <row r="26186" ht="15.75" customHeight="1">
      <c r="E26186" s="1" t="s">
        <v>1106</v>
      </c>
    </row>
    <row r="26187" ht="15.75" customHeight="1">
      <c r="E26187" s="1" t="s">
        <v>1106</v>
      </c>
    </row>
    <row r="26188" ht="15.75" customHeight="1">
      <c r="E26188" s="1" t="s">
        <v>1106</v>
      </c>
    </row>
    <row r="26189" ht="15.75" customHeight="1">
      <c r="E26189" s="1" t="s">
        <v>1106</v>
      </c>
    </row>
    <row r="26190" ht="15.75" customHeight="1">
      <c r="E26190" s="1" t="s">
        <v>1106</v>
      </c>
    </row>
    <row r="26191" ht="15.75" customHeight="1">
      <c r="E26191" s="1" t="s">
        <v>1106</v>
      </c>
    </row>
    <row r="26192" ht="15.75" customHeight="1">
      <c r="E26192" s="1" t="s">
        <v>1106</v>
      </c>
    </row>
    <row r="26193" ht="15.75" customHeight="1">
      <c r="E26193" s="1" t="s">
        <v>1106</v>
      </c>
    </row>
    <row r="26194" ht="15.75" customHeight="1">
      <c r="E26194" s="1" t="s">
        <v>1106</v>
      </c>
    </row>
    <row r="26195" ht="15.75" customHeight="1">
      <c r="E26195" s="1" t="s">
        <v>1106</v>
      </c>
    </row>
    <row r="26196" ht="15.75" customHeight="1">
      <c r="E26196" s="1" t="s">
        <v>1106</v>
      </c>
    </row>
    <row r="26197" ht="15.75" customHeight="1">
      <c r="E26197" s="1" t="s">
        <v>1106</v>
      </c>
    </row>
    <row r="26198" ht="15.75" customHeight="1">
      <c r="E26198" s="1" t="s">
        <v>1106</v>
      </c>
    </row>
    <row r="26199" ht="15.75" customHeight="1">
      <c r="E26199" s="1" t="s">
        <v>1106</v>
      </c>
    </row>
    <row r="26200" ht="15.75" customHeight="1">
      <c r="E26200" s="1" t="s">
        <v>1106</v>
      </c>
    </row>
    <row r="26201" ht="15.75" customHeight="1">
      <c r="E26201" s="1" t="s">
        <v>1106</v>
      </c>
    </row>
    <row r="26202" ht="15.75" customHeight="1">
      <c r="E26202" s="1" t="s">
        <v>1106</v>
      </c>
    </row>
    <row r="26203" ht="15.75" customHeight="1">
      <c r="E26203" s="1" t="s">
        <v>1106</v>
      </c>
    </row>
    <row r="26204" ht="15.75" customHeight="1">
      <c r="E26204" s="1" t="s">
        <v>1106</v>
      </c>
    </row>
    <row r="26205" ht="15.75" customHeight="1">
      <c r="E26205" s="1" t="s">
        <v>1106</v>
      </c>
    </row>
    <row r="26206" ht="15.75" customHeight="1">
      <c r="E26206" s="1" t="s">
        <v>1106</v>
      </c>
    </row>
    <row r="26207" ht="15.75" customHeight="1">
      <c r="E26207" s="1" t="s">
        <v>1106</v>
      </c>
    </row>
    <row r="26208" ht="15.75" customHeight="1">
      <c r="E26208" s="1" t="s">
        <v>1106</v>
      </c>
    </row>
    <row r="26209" ht="15.75" customHeight="1">
      <c r="E26209" s="1" t="s">
        <v>1106</v>
      </c>
    </row>
    <row r="26210" ht="15.75" customHeight="1">
      <c r="E26210" s="1" t="s">
        <v>1106</v>
      </c>
    </row>
    <row r="26211" ht="15.75" customHeight="1">
      <c r="E26211" s="1" t="s">
        <v>1106</v>
      </c>
    </row>
    <row r="26212" ht="15.75" customHeight="1">
      <c r="E26212" s="1" t="s">
        <v>1106</v>
      </c>
    </row>
    <row r="26213" ht="15.75" customHeight="1">
      <c r="E26213" s="1" t="s">
        <v>1106</v>
      </c>
    </row>
    <row r="26214" ht="15.75" customHeight="1">
      <c r="E26214" s="1" t="s">
        <v>1106</v>
      </c>
    </row>
    <row r="26215" ht="15.75" customHeight="1">
      <c r="E26215" s="1" t="s">
        <v>1106</v>
      </c>
    </row>
    <row r="26216" ht="15.75" customHeight="1">
      <c r="E26216" s="1" t="s">
        <v>1106</v>
      </c>
    </row>
    <row r="26217" ht="15.75" customHeight="1">
      <c r="E26217" s="1" t="s">
        <v>1106</v>
      </c>
    </row>
    <row r="26218" ht="15.75" customHeight="1">
      <c r="E26218" s="1" t="s">
        <v>1106</v>
      </c>
    </row>
    <row r="26219" ht="15.75" customHeight="1">
      <c r="E26219" s="1" t="s">
        <v>1106</v>
      </c>
    </row>
    <row r="26220" ht="15.75" customHeight="1">
      <c r="E26220" s="1" t="s">
        <v>1106</v>
      </c>
    </row>
    <row r="26221" ht="15.75" customHeight="1">
      <c r="E26221" s="1" t="s">
        <v>1106</v>
      </c>
    </row>
    <row r="26222" ht="15.75" customHeight="1">
      <c r="E26222" s="1" t="s">
        <v>1106</v>
      </c>
    </row>
    <row r="26223" ht="15.75" customHeight="1">
      <c r="E26223" s="1" t="s">
        <v>1106</v>
      </c>
    </row>
    <row r="26224" ht="15.75" customHeight="1">
      <c r="E26224" s="1" t="s">
        <v>1106</v>
      </c>
    </row>
    <row r="26225" ht="15.75" customHeight="1">
      <c r="E26225" s="1" t="s">
        <v>1106</v>
      </c>
    </row>
    <row r="26226" ht="15.75" customHeight="1">
      <c r="E26226" s="1" t="s">
        <v>1106</v>
      </c>
    </row>
    <row r="26227" ht="15.75" customHeight="1">
      <c r="E26227" s="1" t="s">
        <v>1106</v>
      </c>
    </row>
    <row r="26228" ht="15.75" customHeight="1">
      <c r="E26228" s="1" t="s">
        <v>1106</v>
      </c>
    </row>
    <row r="26229" ht="15.75" customHeight="1">
      <c r="E26229" s="1" t="s">
        <v>1106</v>
      </c>
    </row>
    <row r="26230" ht="15.75" customHeight="1">
      <c r="E26230" s="1" t="s">
        <v>1106</v>
      </c>
    </row>
    <row r="26231" ht="15.75" customHeight="1">
      <c r="E26231" s="1" t="s">
        <v>1106</v>
      </c>
    </row>
    <row r="26232" ht="15.75" customHeight="1">
      <c r="E26232" s="1" t="s">
        <v>1106</v>
      </c>
    </row>
    <row r="26233" ht="15.75" customHeight="1">
      <c r="E26233" s="1" t="s">
        <v>1106</v>
      </c>
    </row>
    <row r="26234" ht="15.75" customHeight="1">
      <c r="E26234" s="1" t="s">
        <v>1106</v>
      </c>
    </row>
    <row r="26235" ht="15.75" customHeight="1">
      <c r="E26235" s="1" t="s">
        <v>1106</v>
      </c>
    </row>
    <row r="26236" ht="15.75" customHeight="1">
      <c r="E26236" s="1" t="s">
        <v>1106</v>
      </c>
    </row>
    <row r="26237" ht="15.75" customHeight="1">
      <c r="E26237" s="1" t="s">
        <v>1106</v>
      </c>
    </row>
    <row r="26238" ht="15.75" customHeight="1">
      <c r="E26238" s="1" t="s">
        <v>1106</v>
      </c>
    </row>
    <row r="26239" ht="15.75" customHeight="1">
      <c r="E26239" s="1" t="s">
        <v>1106</v>
      </c>
    </row>
    <row r="26240" ht="15.75" customHeight="1">
      <c r="E26240" s="1" t="s">
        <v>1106</v>
      </c>
    </row>
    <row r="26241" ht="15.75" customHeight="1">
      <c r="E26241" s="1" t="s">
        <v>1106</v>
      </c>
    </row>
    <row r="26242" ht="15.75" customHeight="1">
      <c r="E26242" s="1" t="s">
        <v>1106</v>
      </c>
    </row>
    <row r="26243" ht="15.75" customHeight="1">
      <c r="E26243" s="1" t="s">
        <v>1106</v>
      </c>
    </row>
    <row r="26244" ht="15.75" customHeight="1">
      <c r="E26244" s="1" t="s">
        <v>1106</v>
      </c>
    </row>
    <row r="26245" ht="15.75" customHeight="1">
      <c r="E26245" s="1" t="s">
        <v>1106</v>
      </c>
    </row>
    <row r="26246" ht="15.75" customHeight="1">
      <c r="E26246" s="1" t="s">
        <v>1106</v>
      </c>
    </row>
    <row r="26247" ht="15.75" customHeight="1">
      <c r="E26247" s="1" t="s">
        <v>1106</v>
      </c>
    </row>
    <row r="26248" ht="15.75" customHeight="1">
      <c r="E26248" s="1" t="s">
        <v>1106</v>
      </c>
    </row>
    <row r="26249" ht="15.75" customHeight="1">
      <c r="E26249" s="1" t="s">
        <v>1106</v>
      </c>
    </row>
    <row r="26250" ht="15.75" customHeight="1">
      <c r="E26250" s="1" t="s">
        <v>1106</v>
      </c>
    </row>
    <row r="26251" ht="15.75" customHeight="1">
      <c r="E26251" s="1" t="s">
        <v>1106</v>
      </c>
    </row>
    <row r="26252" ht="15.75" customHeight="1">
      <c r="E26252" s="1" t="s">
        <v>1106</v>
      </c>
    </row>
    <row r="26253" ht="15.75" customHeight="1">
      <c r="E26253" s="1" t="s">
        <v>1106</v>
      </c>
    </row>
    <row r="26254" ht="15.75" customHeight="1">
      <c r="E26254" s="1" t="s">
        <v>1106</v>
      </c>
    </row>
    <row r="26255" ht="15.75" customHeight="1">
      <c r="E26255" s="1" t="s">
        <v>1106</v>
      </c>
    </row>
    <row r="26256" ht="15.75" customHeight="1">
      <c r="E26256" s="1" t="s">
        <v>1106</v>
      </c>
    </row>
    <row r="26257" ht="15.75" customHeight="1">
      <c r="E26257" s="1" t="s">
        <v>1106</v>
      </c>
    </row>
    <row r="26258" ht="15.75" customHeight="1">
      <c r="E26258" s="1" t="s">
        <v>1106</v>
      </c>
    </row>
    <row r="26259" ht="15.75" customHeight="1">
      <c r="E26259" s="1" t="s">
        <v>1106</v>
      </c>
    </row>
    <row r="26260" ht="15.75" customHeight="1">
      <c r="E26260" s="1" t="s">
        <v>1106</v>
      </c>
    </row>
    <row r="26261" ht="15.75" customHeight="1">
      <c r="E26261" s="1" t="s">
        <v>1106</v>
      </c>
    </row>
    <row r="26262" ht="15.75" customHeight="1">
      <c r="E26262" s="1" t="s">
        <v>1106</v>
      </c>
    </row>
    <row r="26263" ht="15.75" customHeight="1">
      <c r="E26263" s="1" t="s">
        <v>1106</v>
      </c>
    </row>
    <row r="26264" ht="15.75" customHeight="1">
      <c r="E26264" s="1" t="s">
        <v>1106</v>
      </c>
    </row>
    <row r="26265" ht="15.75" customHeight="1">
      <c r="E26265" s="1" t="s">
        <v>1106</v>
      </c>
    </row>
    <row r="26266" ht="15.75" customHeight="1">
      <c r="E26266" s="1" t="s">
        <v>1106</v>
      </c>
    </row>
    <row r="26267" ht="15.75" customHeight="1">
      <c r="E26267" s="1" t="s">
        <v>1106</v>
      </c>
    </row>
    <row r="26268" ht="15.75" customHeight="1">
      <c r="E26268" s="1" t="s">
        <v>1106</v>
      </c>
    </row>
    <row r="26269" ht="15.75" customHeight="1">
      <c r="E26269" s="1" t="s">
        <v>1106</v>
      </c>
    </row>
    <row r="26270" ht="15.75" customHeight="1">
      <c r="E26270" s="1" t="s">
        <v>1106</v>
      </c>
    </row>
    <row r="26271" ht="15.75" customHeight="1">
      <c r="E26271" s="1" t="s">
        <v>1106</v>
      </c>
    </row>
    <row r="26272" ht="15.75" customHeight="1">
      <c r="E26272" s="1" t="s">
        <v>1106</v>
      </c>
    </row>
    <row r="26273" ht="15.75" customHeight="1">
      <c r="E26273" s="1" t="s">
        <v>1106</v>
      </c>
    </row>
    <row r="26274" ht="15.75" customHeight="1">
      <c r="E26274" s="1" t="s">
        <v>1106</v>
      </c>
    </row>
    <row r="26275" ht="15.75" customHeight="1">
      <c r="E26275" s="1" t="s">
        <v>1106</v>
      </c>
    </row>
    <row r="26276" ht="15.75" customHeight="1">
      <c r="E26276" s="1" t="s">
        <v>1106</v>
      </c>
    </row>
    <row r="26277" ht="15.75" customHeight="1">
      <c r="E26277" s="1" t="s">
        <v>1106</v>
      </c>
    </row>
    <row r="26278" ht="15.75" customHeight="1">
      <c r="E26278" s="1" t="s">
        <v>1106</v>
      </c>
    </row>
    <row r="26279" ht="15.75" customHeight="1">
      <c r="E26279" s="1" t="s">
        <v>1106</v>
      </c>
    </row>
    <row r="26280" ht="15.75" customHeight="1">
      <c r="E26280" s="1" t="s">
        <v>1106</v>
      </c>
    </row>
    <row r="26281" ht="15.75" customHeight="1">
      <c r="E26281" s="1" t="s">
        <v>1106</v>
      </c>
    </row>
    <row r="26282" ht="15.75" customHeight="1">
      <c r="E26282" s="1" t="s">
        <v>1106</v>
      </c>
    </row>
    <row r="26283" ht="15.75" customHeight="1">
      <c r="E26283" s="1" t="s">
        <v>1106</v>
      </c>
    </row>
    <row r="26284" ht="15.75" customHeight="1">
      <c r="E26284" s="1" t="s">
        <v>1106</v>
      </c>
    </row>
    <row r="26285" ht="15.75" customHeight="1">
      <c r="E26285" s="1" t="s">
        <v>1106</v>
      </c>
    </row>
    <row r="26286" ht="15.75" customHeight="1">
      <c r="E26286" s="1" t="s">
        <v>1106</v>
      </c>
    </row>
    <row r="26287" ht="15.75" customHeight="1">
      <c r="E26287" s="1" t="s">
        <v>1106</v>
      </c>
    </row>
    <row r="26288" ht="15.75" customHeight="1">
      <c r="E26288" s="1" t="s">
        <v>1106</v>
      </c>
    </row>
    <row r="26289" ht="15.75" customHeight="1">
      <c r="E26289" s="1" t="s">
        <v>1106</v>
      </c>
    </row>
    <row r="26290" ht="15.75" customHeight="1">
      <c r="E26290" s="1" t="s">
        <v>1106</v>
      </c>
    </row>
    <row r="26291" ht="15.75" customHeight="1">
      <c r="E26291" s="1" t="s">
        <v>1106</v>
      </c>
    </row>
    <row r="26292" ht="15.75" customHeight="1">
      <c r="E26292" s="1" t="s">
        <v>1106</v>
      </c>
    </row>
    <row r="26293" ht="15.75" customHeight="1">
      <c r="E26293" s="1" t="s">
        <v>1106</v>
      </c>
    </row>
    <row r="26294" ht="15.75" customHeight="1">
      <c r="E26294" s="1" t="s">
        <v>1106</v>
      </c>
    </row>
    <row r="26295" ht="15.75" customHeight="1">
      <c r="E26295" s="1" t="s">
        <v>1106</v>
      </c>
    </row>
    <row r="26296" ht="15.75" customHeight="1">
      <c r="E26296" s="1" t="s">
        <v>1106</v>
      </c>
    </row>
    <row r="26297" ht="15.75" customHeight="1">
      <c r="E26297" s="1" t="s">
        <v>1106</v>
      </c>
    </row>
    <row r="26298" ht="15.75" customHeight="1">
      <c r="E26298" s="1" t="s">
        <v>1106</v>
      </c>
    </row>
    <row r="26299" ht="15.75" customHeight="1">
      <c r="E26299" s="1" t="s">
        <v>1106</v>
      </c>
    </row>
    <row r="26300" ht="15.75" customHeight="1">
      <c r="E26300" s="1" t="s">
        <v>1106</v>
      </c>
    </row>
    <row r="26301" ht="15.75" customHeight="1">
      <c r="E26301" s="1" t="s">
        <v>1106</v>
      </c>
    </row>
    <row r="26302" ht="15.75" customHeight="1">
      <c r="E26302" s="1" t="s">
        <v>1106</v>
      </c>
    </row>
    <row r="26303" ht="15.75" customHeight="1">
      <c r="E26303" s="1" t="s">
        <v>1106</v>
      </c>
    </row>
    <row r="26304" ht="15.75" customHeight="1">
      <c r="E26304" s="1" t="s">
        <v>1106</v>
      </c>
    </row>
    <row r="26305" ht="15.75" customHeight="1">
      <c r="E26305" s="1" t="s">
        <v>1106</v>
      </c>
    </row>
    <row r="26306" ht="15.75" customHeight="1">
      <c r="E26306" s="1" t="s">
        <v>1106</v>
      </c>
    </row>
    <row r="26307" ht="15.75" customHeight="1">
      <c r="E26307" s="1" t="s">
        <v>1106</v>
      </c>
    </row>
    <row r="26308" ht="15.75" customHeight="1">
      <c r="E26308" s="1" t="s">
        <v>1106</v>
      </c>
    </row>
    <row r="26309" ht="15.75" customHeight="1">
      <c r="E26309" s="1" t="s">
        <v>1106</v>
      </c>
    </row>
    <row r="26310" ht="15.75" customHeight="1">
      <c r="E26310" s="1" t="s">
        <v>1106</v>
      </c>
    </row>
    <row r="26311" ht="15.75" customHeight="1">
      <c r="E26311" s="1" t="s">
        <v>1106</v>
      </c>
    </row>
    <row r="26312" ht="15.75" customHeight="1">
      <c r="E26312" s="1" t="s">
        <v>1106</v>
      </c>
    </row>
    <row r="26313" ht="15.75" customHeight="1">
      <c r="E26313" s="1" t="s">
        <v>1106</v>
      </c>
    </row>
    <row r="26314" ht="15.75" customHeight="1">
      <c r="E26314" s="1" t="s">
        <v>1106</v>
      </c>
    </row>
    <row r="26315" ht="15.75" customHeight="1">
      <c r="E26315" s="1" t="s">
        <v>1106</v>
      </c>
    </row>
    <row r="26316" ht="15.75" customHeight="1">
      <c r="E26316" s="1" t="s">
        <v>1106</v>
      </c>
    </row>
    <row r="26317" ht="15.75" customHeight="1">
      <c r="E26317" s="1" t="s">
        <v>1106</v>
      </c>
    </row>
    <row r="26318" ht="15.75" customHeight="1">
      <c r="E26318" s="1" t="s">
        <v>1106</v>
      </c>
    </row>
    <row r="26319" ht="15.75" customHeight="1">
      <c r="E26319" s="1" t="s">
        <v>1106</v>
      </c>
    </row>
    <row r="26320" ht="15.75" customHeight="1">
      <c r="E26320" s="1" t="s">
        <v>1106</v>
      </c>
    </row>
    <row r="26321" ht="15.75" customHeight="1">
      <c r="E26321" s="1" t="s">
        <v>1106</v>
      </c>
    </row>
    <row r="26322" ht="15.75" customHeight="1">
      <c r="E26322" s="1" t="s">
        <v>1106</v>
      </c>
    </row>
    <row r="26323" ht="15.75" customHeight="1">
      <c r="E26323" s="1" t="s">
        <v>1106</v>
      </c>
    </row>
    <row r="26324" ht="15.75" customHeight="1">
      <c r="E26324" s="1" t="s">
        <v>1106</v>
      </c>
    </row>
    <row r="26325" ht="15.75" customHeight="1">
      <c r="E26325" s="1" t="s">
        <v>1106</v>
      </c>
    </row>
    <row r="26326" ht="15.75" customHeight="1">
      <c r="E26326" s="1" t="s">
        <v>1106</v>
      </c>
    </row>
    <row r="26327" ht="15.75" customHeight="1">
      <c r="E26327" s="1" t="s">
        <v>1106</v>
      </c>
    </row>
    <row r="26328" ht="15.75" customHeight="1">
      <c r="E26328" s="1" t="s">
        <v>1106</v>
      </c>
    </row>
    <row r="26329" ht="15.75" customHeight="1">
      <c r="E26329" s="1" t="s">
        <v>1106</v>
      </c>
    </row>
    <row r="26330" ht="15.75" customHeight="1">
      <c r="E26330" s="1" t="s">
        <v>1106</v>
      </c>
    </row>
    <row r="26331" ht="15.75" customHeight="1">
      <c r="E26331" s="1" t="s">
        <v>1106</v>
      </c>
    </row>
    <row r="26332" ht="15.75" customHeight="1">
      <c r="E26332" s="1" t="s">
        <v>1106</v>
      </c>
    </row>
    <row r="26333" ht="15.75" customHeight="1">
      <c r="E26333" s="1" t="s">
        <v>1106</v>
      </c>
    </row>
    <row r="26334" ht="15.75" customHeight="1">
      <c r="E26334" s="1" t="s">
        <v>1106</v>
      </c>
    </row>
    <row r="26335" ht="15.75" customHeight="1">
      <c r="E26335" s="1" t="s">
        <v>1106</v>
      </c>
    </row>
    <row r="26336" ht="15.75" customHeight="1">
      <c r="E26336" s="1" t="s">
        <v>1106</v>
      </c>
    </row>
    <row r="26337" ht="15.75" customHeight="1">
      <c r="E26337" s="1" t="s">
        <v>1106</v>
      </c>
    </row>
    <row r="26338" ht="15.75" customHeight="1">
      <c r="E26338" s="1" t="s">
        <v>1106</v>
      </c>
    </row>
    <row r="26339" ht="15.75" customHeight="1">
      <c r="E26339" s="1" t="s">
        <v>1106</v>
      </c>
    </row>
    <row r="26340" ht="15.75" customHeight="1">
      <c r="E26340" s="1" t="s">
        <v>1106</v>
      </c>
    </row>
    <row r="26341" ht="15.75" customHeight="1">
      <c r="E26341" s="1" t="s">
        <v>1106</v>
      </c>
    </row>
    <row r="26342" ht="15.75" customHeight="1">
      <c r="E26342" s="1" t="s">
        <v>1106</v>
      </c>
    </row>
    <row r="26343" ht="15.75" customHeight="1">
      <c r="E26343" s="1" t="s">
        <v>1106</v>
      </c>
    </row>
    <row r="26344" ht="15.75" customHeight="1">
      <c r="E26344" s="1" t="s">
        <v>1106</v>
      </c>
    </row>
    <row r="26345" ht="15.75" customHeight="1">
      <c r="E26345" s="1" t="s">
        <v>1106</v>
      </c>
    </row>
    <row r="26346" ht="15.75" customHeight="1">
      <c r="E26346" s="1" t="s">
        <v>1106</v>
      </c>
    </row>
    <row r="26347" ht="15.75" customHeight="1">
      <c r="E26347" s="1" t="s">
        <v>1106</v>
      </c>
    </row>
    <row r="26348" ht="15.75" customHeight="1">
      <c r="E26348" s="1" t="s">
        <v>1106</v>
      </c>
    </row>
    <row r="26349" ht="15.75" customHeight="1">
      <c r="E26349" s="1" t="s">
        <v>1106</v>
      </c>
    </row>
    <row r="26350" ht="15.75" customHeight="1">
      <c r="E26350" s="1" t="s">
        <v>1106</v>
      </c>
    </row>
    <row r="26351" ht="15.75" customHeight="1">
      <c r="E26351" s="1" t="s">
        <v>1106</v>
      </c>
    </row>
    <row r="26352" ht="15.75" customHeight="1">
      <c r="E26352" s="1" t="s">
        <v>1106</v>
      </c>
    </row>
    <row r="26353" ht="15.75" customHeight="1">
      <c r="E26353" s="1" t="s">
        <v>1106</v>
      </c>
    </row>
    <row r="26354" ht="15.75" customHeight="1">
      <c r="E26354" s="1" t="s">
        <v>1106</v>
      </c>
    </row>
    <row r="26355" ht="15.75" customHeight="1">
      <c r="E26355" s="1" t="s">
        <v>1106</v>
      </c>
    </row>
    <row r="26356" ht="15.75" customHeight="1">
      <c r="E26356" s="1" t="s">
        <v>1106</v>
      </c>
    </row>
    <row r="26357" ht="15.75" customHeight="1">
      <c r="E26357" s="1" t="s">
        <v>1106</v>
      </c>
    </row>
    <row r="26358" ht="15.75" customHeight="1">
      <c r="E26358" s="1" t="s">
        <v>1106</v>
      </c>
    </row>
    <row r="26359" ht="15.75" customHeight="1">
      <c r="E26359" s="1" t="s">
        <v>1106</v>
      </c>
    </row>
    <row r="26360" ht="15.75" customHeight="1">
      <c r="E26360" s="1" t="s">
        <v>1106</v>
      </c>
    </row>
    <row r="26361" ht="15.75" customHeight="1">
      <c r="E26361" s="1" t="s">
        <v>1106</v>
      </c>
    </row>
    <row r="26362" ht="15.75" customHeight="1">
      <c r="E26362" s="1" t="s">
        <v>1106</v>
      </c>
    </row>
    <row r="26363" ht="15.75" customHeight="1">
      <c r="E26363" s="1" t="s">
        <v>1106</v>
      </c>
    </row>
    <row r="26364" ht="15.75" customHeight="1">
      <c r="E26364" s="1" t="s">
        <v>1106</v>
      </c>
    </row>
    <row r="26365" ht="15.75" customHeight="1">
      <c r="E26365" s="1" t="s">
        <v>1106</v>
      </c>
    </row>
    <row r="26366" ht="15.75" customHeight="1">
      <c r="E26366" s="1" t="s">
        <v>1106</v>
      </c>
    </row>
    <row r="26367" ht="15.75" customHeight="1">
      <c r="E26367" s="1" t="s">
        <v>1106</v>
      </c>
    </row>
    <row r="26368" ht="15.75" customHeight="1">
      <c r="E26368" s="1" t="s">
        <v>1106</v>
      </c>
    </row>
    <row r="26369" ht="15.75" customHeight="1">
      <c r="E26369" s="1" t="s">
        <v>1106</v>
      </c>
    </row>
    <row r="26370" ht="15.75" customHeight="1">
      <c r="E26370" s="1" t="s">
        <v>1106</v>
      </c>
    </row>
    <row r="26371" ht="15.75" customHeight="1">
      <c r="E26371" s="1" t="s">
        <v>1106</v>
      </c>
    </row>
    <row r="26372" ht="15.75" customHeight="1">
      <c r="E26372" s="1" t="s">
        <v>1106</v>
      </c>
    </row>
    <row r="26373" ht="15.75" customHeight="1">
      <c r="E26373" s="1" t="s">
        <v>1106</v>
      </c>
    </row>
    <row r="26374" ht="15.75" customHeight="1">
      <c r="E26374" s="1" t="s">
        <v>1106</v>
      </c>
    </row>
    <row r="26375" ht="15.75" customHeight="1">
      <c r="E26375" s="1" t="s">
        <v>1106</v>
      </c>
    </row>
    <row r="26376" ht="15.75" customHeight="1">
      <c r="E26376" s="1" t="s">
        <v>1106</v>
      </c>
    </row>
    <row r="26377" ht="15.75" customHeight="1">
      <c r="E26377" s="1" t="s">
        <v>1106</v>
      </c>
    </row>
    <row r="26378" ht="15.75" customHeight="1">
      <c r="E26378" s="1" t="s">
        <v>1106</v>
      </c>
    </row>
    <row r="26379" ht="15.75" customHeight="1">
      <c r="E26379" s="1" t="s">
        <v>1106</v>
      </c>
    </row>
    <row r="26380" ht="15.75" customHeight="1">
      <c r="E26380" s="1" t="s">
        <v>1106</v>
      </c>
    </row>
    <row r="26381" ht="15.75" customHeight="1">
      <c r="E26381" s="1" t="s">
        <v>1106</v>
      </c>
    </row>
    <row r="26382" ht="15.75" customHeight="1">
      <c r="E26382" s="1" t="s">
        <v>1106</v>
      </c>
    </row>
    <row r="26383" ht="15.75" customHeight="1">
      <c r="E26383" s="1" t="s">
        <v>1106</v>
      </c>
    </row>
    <row r="26384" ht="15.75" customHeight="1">
      <c r="E26384" s="1" t="s">
        <v>1106</v>
      </c>
    </row>
    <row r="26385" ht="15.75" customHeight="1">
      <c r="E26385" s="1" t="s">
        <v>1106</v>
      </c>
    </row>
    <row r="26386" ht="15.75" customHeight="1">
      <c r="E26386" s="1" t="s">
        <v>1106</v>
      </c>
    </row>
    <row r="26387" ht="15.75" customHeight="1">
      <c r="E26387" s="1" t="s">
        <v>1106</v>
      </c>
    </row>
    <row r="26388" ht="15.75" customHeight="1">
      <c r="E26388" s="1" t="s">
        <v>1106</v>
      </c>
    </row>
    <row r="26389" ht="15.75" customHeight="1">
      <c r="E26389" s="1" t="s">
        <v>1106</v>
      </c>
    </row>
    <row r="26390" ht="15.75" customHeight="1">
      <c r="E26390" s="1" t="s">
        <v>1106</v>
      </c>
    </row>
    <row r="26391" ht="15.75" customHeight="1">
      <c r="E26391" s="1" t="s">
        <v>1106</v>
      </c>
    </row>
    <row r="26392" ht="15.75" customHeight="1">
      <c r="E26392" s="1" t="s">
        <v>1106</v>
      </c>
    </row>
    <row r="26393" ht="15.75" customHeight="1">
      <c r="E26393" s="1" t="s">
        <v>1106</v>
      </c>
    </row>
    <row r="26394" ht="15.75" customHeight="1">
      <c r="E26394" s="1" t="s">
        <v>1106</v>
      </c>
    </row>
    <row r="26395" ht="15.75" customHeight="1">
      <c r="E26395" s="1" t="s">
        <v>1106</v>
      </c>
    </row>
    <row r="26396" ht="15.75" customHeight="1">
      <c r="E26396" s="1" t="s">
        <v>1106</v>
      </c>
    </row>
    <row r="26397" ht="15.75" customHeight="1">
      <c r="E26397" s="1" t="s">
        <v>1106</v>
      </c>
    </row>
    <row r="26398" ht="15.75" customHeight="1">
      <c r="E26398" s="1" t="s">
        <v>1106</v>
      </c>
    </row>
    <row r="26399" ht="15.75" customHeight="1">
      <c r="E26399" s="1" t="s">
        <v>1106</v>
      </c>
    </row>
    <row r="26400" ht="15.75" customHeight="1">
      <c r="E26400" s="1" t="s">
        <v>1106</v>
      </c>
    </row>
    <row r="26401" ht="15.75" customHeight="1">
      <c r="E26401" s="1" t="s">
        <v>1106</v>
      </c>
    </row>
    <row r="26402" ht="15.75" customHeight="1">
      <c r="E26402" s="1" t="s">
        <v>1106</v>
      </c>
    </row>
    <row r="26403" ht="15.75" customHeight="1">
      <c r="E26403" s="1" t="s">
        <v>1106</v>
      </c>
    </row>
    <row r="26404" ht="15.75" customHeight="1">
      <c r="E26404" s="1" t="s">
        <v>1106</v>
      </c>
    </row>
    <row r="26405" ht="15.75" customHeight="1">
      <c r="E26405" s="1" t="s">
        <v>1106</v>
      </c>
    </row>
    <row r="26406" ht="15.75" customHeight="1">
      <c r="E26406" s="1" t="s">
        <v>1106</v>
      </c>
    </row>
    <row r="26407" ht="15.75" customHeight="1">
      <c r="E26407" s="1" t="s">
        <v>1106</v>
      </c>
    </row>
    <row r="26408" ht="15.75" customHeight="1">
      <c r="E26408" s="1" t="s">
        <v>1106</v>
      </c>
    </row>
    <row r="26409" ht="15.75" customHeight="1">
      <c r="E26409" s="1" t="s">
        <v>1106</v>
      </c>
    </row>
    <row r="26410" ht="15.75" customHeight="1">
      <c r="E26410" s="1" t="s">
        <v>1106</v>
      </c>
    </row>
    <row r="26411" ht="15.75" customHeight="1">
      <c r="E26411" s="1" t="s">
        <v>1106</v>
      </c>
    </row>
    <row r="26412" ht="15.75" customHeight="1">
      <c r="E26412" s="1" t="s">
        <v>1106</v>
      </c>
    </row>
    <row r="26413" ht="15.75" customHeight="1">
      <c r="E26413" s="1" t="s">
        <v>1106</v>
      </c>
    </row>
    <row r="26414" ht="15.75" customHeight="1">
      <c r="E26414" s="1" t="s">
        <v>1106</v>
      </c>
    </row>
    <row r="26415" ht="15.75" customHeight="1">
      <c r="E26415" s="1" t="s">
        <v>1106</v>
      </c>
    </row>
    <row r="26416" ht="15.75" customHeight="1">
      <c r="E26416" s="1" t="s">
        <v>1106</v>
      </c>
    </row>
    <row r="26417" ht="15.75" customHeight="1">
      <c r="E26417" s="1" t="s">
        <v>1106</v>
      </c>
    </row>
    <row r="26418" ht="15.75" customHeight="1">
      <c r="E26418" s="1" t="s">
        <v>1106</v>
      </c>
    </row>
    <row r="26419" ht="15.75" customHeight="1">
      <c r="E26419" s="1" t="s">
        <v>1106</v>
      </c>
    </row>
    <row r="26420" ht="15.75" customHeight="1">
      <c r="E26420" s="1" t="s">
        <v>1106</v>
      </c>
    </row>
    <row r="26421" ht="15.75" customHeight="1">
      <c r="E26421" s="1" t="s">
        <v>1106</v>
      </c>
    </row>
    <row r="26422" ht="15.75" customHeight="1">
      <c r="E26422" s="1" t="s">
        <v>1106</v>
      </c>
    </row>
    <row r="26423" ht="15.75" customHeight="1">
      <c r="E26423" s="1" t="s">
        <v>1106</v>
      </c>
    </row>
    <row r="26424" ht="15.75" customHeight="1">
      <c r="E26424" s="1" t="s">
        <v>1106</v>
      </c>
    </row>
    <row r="26425" ht="15.75" customHeight="1">
      <c r="E26425" s="1" t="s">
        <v>1106</v>
      </c>
    </row>
    <row r="26426" ht="15.75" customHeight="1">
      <c r="E26426" s="1" t="s">
        <v>1106</v>
      </c>
    </row>
    <row r="26427" ht="15.75" customHeight="1">
      <c r="E26427" s="1" t="s">
        <v>1106</v>
      </c>
    </row>
    <row r="26428" ht="15.75" customHeight="1">
      <c r="E26428" s="1" t="s">
        <v>1106</v>
      </c>
    </row>
    <row r="26429" ht="15.75" customHeight="1">
      <c r="E26429" s="1" t="s">
        <v>1106</v>
      </c>
    </row>
    <row r="26430" ht="15.75" customHeight="1">
      <c r="E26430" s="1" t="s">
        <v>1106</v>
      </c>
    </row>
    <row r="26431" ht="15.75" customHeight="1">
      <c r="E26431" s="1" t="s">
        <v>1106</v>
      </c>
    </row>
    <row r="26432" ht="15.75" customHeight="1">
      <c r="E26432" s="1" t="s">
        <v>1106</v>
      </c>
    </row>
    <row r="26433" ht="15.75" customHeight="1">
      <c r="E26433" s="1" t="s">
        <v>1106</v>
      </c>
    </row>
    <row r="26434" ht="15.75" customHeight="1">
      <c r="E26434" s="1" t="s">
        <v>1106</v>
      </c>
    </row>
    <row r="26435" ht="15.75" customHeight="1">
      <c r="E26435" s="1" t="s">
        <v>1106</v>
      </c>
    </row>
    <row r="26436" ht="15.75" customHeight="1">
      <c r="E26436" s="1" t="s">
        <v>1106</v>
      </c>
    </row>
    <row r="26437" ht="15.75" customHeight="1">
      <c r="E26437" s="1" t="s">
        <v>1106</v>
      </c>
    </row>
    <row r="26438" ht="15.75" customHeight="1">
      <c r="E26438" s="1" t="s">
        <v>1106</v>
      </c>
    </row>
    <row r="26439" ht="15.75" customHeight="1">
      <c r="E26439" s="1" t="s">
        <v>1106</v>
      </c>
    </row>
    <row r="26440" ht="15.75" customHeight="1">
      <c r="E26440" s="1" t="s">
        <v>1106</v>
      </c>
    </row>
    <row r="26441" ht="15.75" customHeight="1">
      <c r="E26441" s="1" t="s">
        <v>1106</v>
      </c>
    </row>
    <row r="26442" ht="15.75" customHeight="1">
      <c r="E26442" s="1" t="s">
        <v>1106</v>
      </c>
    </row>
    <row r="26443" ht="15.75" customHeight="1">
      <c r="E26443" s="1" t="s">
        <v>1106</v>
      </c>
    </row>
    <row r="26444" ht="15.75" customHeight="1">
      <c r="E26444" s="1" t="s">
        <v>1106</v>
      </c>
    </row>
    <row r="26445" ht="15.75" customHeight="1">
      <c r="E26445" s="1" t="s">
        <v>1106</v>
      </c>
    </row>
    <row r="26446" ht="15.75" customHeight="1">
      <c r="E26446" s="1" t="s">
        <v>1106</v>
      </c>
    </row>
    <row r="26447" ht="15.75" customHeight="1">
      <c r="E26447" s="1" t="s">
        <v>1106</v>
      </c>
    </row>
    <row r="26448" ht="15.75" customHeight="1">
      <c r="E26448" s="1" t="s">
        <v>1106</v>
      </c>
    </row>
    <row r="26449" ht="15.75" customHeight="1">
      <c r="E26449" s="1" t="s">
        <v>1106</v>
      </c>
    </row>
    <row r="26450" ht="15.75" customHeight="1">
      <c r="E26450" s="1" t="s">
        <v>1106</v>
      </c>
    </row>
    <row r="26451" ht="15.75" customHeight="1">
      <c r="E26451" s="1" t="s">
        <v>1106</v>
      </c>
    </row>
    <row r="26452" ht="15.75" customHeight="1">
      <c r="E26452" s="1" t="s">
        <v>1106</v>
      </c>
    </row>
    <row r="26453" ht="15.75" customHeight="1">
      <c r="E26453" s="1" t="s">
        <v>1106</v>
      </c>
    </row>
    <row r="26454" ht="15.75" customHeight="1">
      <c r="E26454" s="1" t="s">
        <v>1106</v>
      </c>
    </row>
    <row r="26455" ht="15.75" customHeight="1">
      <c r="E26455" s="1" t="s">
        <v>1106</v>
      </c>
    </row>
    <row r="26456" ht="15.75" customHeight="1">
      <c r="E26456" s="1" t="s">
        <v>1106</v>
      </c>
    </row>
    <row r="26457" ht="15.75" customHeight="1">
      <c r="E26457" s="1" t="s">
        <v>1106</v>
      </c>
    </row>
    <row r="26458" ht="15.75" customHeight="1">
      <c r="E26458" s="1" t="s">
        <v>1106</v>
      </c>
    </row>
    <row r="26459" ht="15.75" customHeight="1">
      <c r="E26459" s="1" t="s">
        <v>1106</v>
      </c>
    </row>
    <row r="26460" ht="15.75" customHeight="1">
      <c r="E26460" s="1" t="s">
        <v>1106</v>
      </c>
    </row>
    <row r="26461" ht="15.75" customHeight="1">
      <c r="E26461" s="1" t="s">
        <v>1106</v>
      </c>
    </row>
    <row r="26462" ht="15.75" customHeight="1">
      <c r="E26462" s="1" t="s">
        <v>1106</v>
      </c>
    </row>
    <row r="26463" ht="15.75" customHeight="1">
      <c r="E26463" s="1" t="s">
        <v>1106</v>
      </c>
    </row>
    <row r="26464" ht="15.75" customHeight="1">
      <c r="E26464" s="1" t="s">
        <v>1106</v>
      </c>
    </row>
    <row r="26465" ht="15.75" customHeight="1">
      <c r="E26465" s="1" t="s">
        <v>1106</v>
      </c>
    </row>
    <row r="26466" ht="15.75" customHeight="1">
      <c r="E26466" s="1" t="s">
        <v>1106</v>
      </c>
    </row>
    <row r="26467" ht="15.75" customHeight="1">
      <c r="E26467" s="1" t="s">
        <v>1106</v>
      </c>
    </row>
    <row r="26468" ht="15.75" customHeight="1">
      <c r="E26468" s="1" t="s">
        <v>1106</v>
      </c>
    </row>
    <row r="26469" ht="15.75" customHeight="1">
      <c r="E26469" s="1" t="s">
        <v>1106</v>
      </c>
    </row>
    <row r="26470" ht="15.75" customHeight="1">
      <c r="E26470" s="1" t="s">
        <v>1106</v>
      </c>
    </row>
    <row r="26471" ht="15.75" customHeight="1">
      <c r="E26471" s="1" t="s">
        <v>1106</v>
      </c>
    </row>
    <row r="26472" ht="15.75" customHeight="1">
      <c r="E26472" s="1" t="s">
        <v>1106</v>
      </c>
    </row>
    <row r="26473" ht="15.75" customHeight="1">
      <c r="E26473" s="1" t="s">
        <v>1106</v>
      </c>
    </row>
    <row r="26474" ht="15.75" customHeight="1">
      <c r="E26474" s="1" t="s">
        <v>1106</v>
      </c>
    </row>
    <row r="26475" ht="15.75" customHeight="1">
      <c r="E26475" s="1" t="s">
        <v>1106</v>
      </c>
    </row>
    <row r="26476" ht="15.75" customHeight="1">
      <c r="E26476" s="1" t="s">
        <v>1106</v>
      </c>
    </row>
    <row r="26477" ht="15.75" customHeight="1">
      <c r="E26477" s="1" t="s">
        <v>1106</v>
      </c>
    </row>
    <row r="26478" ht="15.75" customHeight="1">
      <c r="E26478" s="1" t="s">
        <v>1106</v>
      </c>
    </row>
    <row r="26479" ht="15.75" customHeight="1">
      <c r="E26479" s="1" t="s">
        <v>1106</v>
      </c>
    </row>
    <row r="26480" ht="15.75" customHeight="1">
      <c r="E26480" s="1" t="s">
        <v>1106</v>
      </c>
    </row>
    <row r="26481" ht="15.75" customHeight="1">
      <c r="E26481" s="1" t="s">
        <v>1106</v>
      </c>
    </row>
    <row r="26482" ht="15.75" customHeight="1">
      <c r="E26482" s="1" t="s">
        <v>1106</v>
      </c>
    </row>
    <row r="26483" ht="15.75" customHeight="1">
      <c r="E26483" s="1" t="s">
        <v>1106</v>
      </c>
    </row>
    <row r="26484" ht="15.75" customHeight="1">
      <c r="E26484" s="1" t="s">
        <v>1106</v>
      </c>
    </row>
    <row r="26485" ht="15.75" customHeight="1">
      <c r="E26485" s="1" t="s">
        <v>1106</v>
      </c>
    </row>
    <row r="26486" ht="15.75" customHeight="1">
      <c r="E26486" s="1" t="s">
        <v>1106</v>
      </c>
    </row>
    <row r="26487" ht="15.75" customHeight="1">
      <c r="E26487" s="1" t="s">
        <v>1106</v>
      </c>
    </row>
    <row r="26488" ht="15.75" customHeight="1">
      <c r="E26488" s="1" t="s">
        <v>1106</v>
      </c>
    </row>
    <row r="26489" ht="15.75" customHeight="1">
      <c r="E26489" s="1" t="s">
        <v>1106</v>
      </c>
    </row>
    <row r="26490" ht="15.75" customHeight="1">
      <c r="E26490" s="1" t="s">
        <v>1106</v>
      </c>
    </row>
    <row r="26491" ht="15.75" customHeight="1">
      <c r="E26491" s="1" t="s">
        <v>1106</v>
      </c>
    </row>
    <row r="26492" ht="15.75" customHeight="1">
      <c r="E26492" s="1" t="s">
        <v>1106</v>
      </c>
    </row>
    <row r="26493" ht="15.75" customHeight="1">
      <c r="E26493" s="1" t="s">
        <v>1106</v>
      </c>
    </row>
    <row r="26494" ht="15.75" customHeight="1">
      <c r="E26494" s="1" t="s">
        <v>1106</v>
      </c>
    </row>
    <row r="26495" ht="15.75" customHeight="1">
      <c r="E26495" s="1" t="s">
        <v>1106</v>
      </c>
    </row>
    <row r="26496" ht="15.75" customHeight="1">
      <c r="E26496" s="1" t="s">
        <v>1106</v>
      </c>
    </row>
    <row r="26497" ht="15.75" customHeight="1">
      <c r="E26497" s="1" t="s">
        <v>1106</v>
      </c>
    </row>
    <row r="26498" ht="15.75" customHeight="1">
      <c r="E26498" s="1" t="s">
        <v>1106</v>
      </c>
    </row>
    <row r="26499" ht="15.75" customHeight="1">
      <c r="E26499" s="1" t="s">
        <v>1106</v>
      </c>
    </row>
    <row r="26500" ht="15.75" customHeight="1">
      <c r="E26500" s="1" t="s">
        <v>1106</v>
      </c>
    </row>
    <row r="26501" ht="15.75" customHeight="1">
      <c r="E26501" s="1" t="s">
        <v>1106</v>
      </c>
    </row>
    <row r="26502" ht="15.75" customHeight="1">
      <c r="E26502" s="1" t="s">
        <v>1106</v>
      </c>
    </row>
    <row r="26503" ht="15.75" customHeight="1">
      <c r="E26503" s="1" t="s">
        <v>1106</v>
      </c>
    </row>
    <row r="26504" ht="15.75" customHeight="1">
      <c r="E26504" s="1" t="s">
        <v>1106</v>
      </c>
    </row>
    <row r="26505" ht="15.75" customHeight="1">
      <c r="E26505" s="1" t="s">
        <v>1106</v>
      </c>
    </row>
    <row r="26506" ht="15.75" customHeight="1">
      <c r="E26506" s="1" t="s">
        <v>1106</v>
      </c>
    </row>
    <row r="26507" ht="15.75" customHeight="1">
      <c r="E26507" s="1" t="s">
        <v>1106</v>
      </c>
    </row>
    <row r="26508" ht="15.75" customHeight="1">
      <c r="E26508" s="1" t="s">
        <v>1106</v>
      </c>
    </row>
    <row r="26509" ht="15.75" customHeight="1">
      <c r="E26509" s="1" t="s">
        <v>1106</v>
      </c>
    </row>
    <row r="26510" ht="15.75" customHeight="1">
      <c r="E26510" s="1" t="s">
        <v>1106</v>
      </c>
    </row>
    <row r="26511" ht="15.75" customHeight="1">
      <c r="E26511" s="1" t="s">
        <v>1106</v>
      </c>
    </row>
    <row r="26512" ht="15.75" customHeight="1">
      <c r="E26512" s="1" t="s">
        <v>1106</v>
      </c>
    </row>
    <row r="26513" ht="15.75" customHeight="1">
      <c r="E26513" s="1" t="s">
        <v>1106</v>
      </c>
    </row>
    <row r="26514" ht="15.75" customHeight="1">
      <c r="E26514" s="1" t="s">
        <v>1106</v>
      </c>
    </row>
    <row r="26515" ht="15.75" customHeight="1">
      <c r="E26515" s="1" t="s">
        <v>1106</v>
      </c>
    </row>
    <row r="26516" ht="15.75" customHeight="1">
      <c r="E26516" s="1" t="s">
        <v>1106</v>
      </c>
    </row>
    <row r="26517" ht="15.75" customHeight="1">
      <c r="E26517" s="1" t="s">
        <v>1106</v>
      </c>
    </row>
    <row r="26518" ht="15.75" customHeight="1">
      <c r="E26518" s="1" t="s">
        <v>1106</v>
      </c>
    </row>
    <row r="26519" ht="15.75" customHeight="1">
      <c r="E26519" s="1" t="s">
        <v>1106</v>
      </c>
    </row>
    <row r="26520" ht="15.75" customHeight="1">
      <c r="E26520" s="1" t="s">
        <v>1106</v>
      </c>
    </row>
    <row r="26521" ht="15.75" customHeight="1">
      <c r="E26521" s="1" t="s">
        <v>1106</v>
      </c>
    </row>
    <row r="26522" ht="15.75" customHeight="1">
      <c r="E26522" s="1" t="s">
        <v>1106</v>
      </c>
    </row>
    <row r="26523" ht="15.75" customHeight="1">
      <c r="E26523" s="1" t="s">
        <v>1106</v>
      </c>
    </row>
    <row r="26524" ht="15.75" customHeight="1">
      <c r="E26524" s="1" t="s">
        <v>1106</v>
      </c>
    </row>
    <row r="26525" ht="15.75" customHeight="1">
      <c r="E26525" s="1" t="s">
        <v>1106</v>
      </c>
    </row>
    <row r="26526" ht="15.75" customHeight="1">
      <c r="E26526" s="1" t="s">
        <v>1106</v>
      </c>
    </row>
    <row r="26527" ht="15.75" customHeight="1">
      <c r="E26527" s="1" t="s">
        <v>1106</v>
      </c>
    </row>
    <row r="26528" ht="15.75" customHeight="1">
      <c r="E26528" s="1" t="s">
        <v>1106</v>
      </c>
    </row>
    <row r="26529" ht="15.75" customHeight="1">
      <c r="E26529" s="1" t="s">
        <v>1106</v>
      </c>
    </row>
    <row r="26530" ht="15.75" customHeight="1">
      <c r="E26530" s="1" t="s">
        <v>1106</v>
      </c>
    </row>
    <row r="26531" ht="15.75" customHeight="1">
      <c r="E26531" s="1" t="s">
        <v>1106</v>
      </c>
    </row>
    <row r="26532" ht="15.75" customHeight="1">
      <c r="E26532" s="1" t="s">
        <v>1106</v>
      </c>
    </row>
    <row r="26533" ht="15.75" customHeight="1">
      <c r="E26533" s="1" t="s">
        <v>1106</v>
      </c>
    </row>
    <row r="26534" ht="15.75" customHeight="1">
      <c r="E26534" s="1" t="s">
        <v>1106</v>
      </c>
    </row>
    <row r="26535" ht="15.75" customHeight="1">
      <c r="E26535" s="1" t="s">
        <v>1106</v>
      </c>
    </row>
    <row r="26536" ht="15.75" customHeight="1">
      <c r="E26536" s="1" t="s">
        <v>1106</v>
      </c>
    </row>
    <row r="26537" ht="15.75" customHeight="1">
      <c r="E26537" s="1" t="s">
        <v>1106</v>
      </c>
    </row>
    <row r="26538" ht="15.75" customHeight="1">
      <c r="E26538" s="1" t="s">
        <v>1106</v>
      </c>
    </row>
    <row r="26539" ht="15.75" customHeight="1">
      <c r="E26539" s="1" t="s">
        <v>1106</v>
      </c>
    </row>
    <row r="26540" ht="15.75" customHeight="1">
      <c r="E26540" s="1" t="s">
        <v>1106</v>
      </c>
    </row>
    <row r="26541" ht="15.75" customHeight="1">
      <c r="E26541" s="1" t="s">
        <v>1106</v>
      </c>
    </row>
    <row r="26542" ht="15.75" customHeight="1">
      <c r="E26542" s="1" t="s">
        <v>1106</v>
      </c>
    </row>
    <row r="26543" ht="15.75" customHeight="1">
      <c r="E26543" s="1" t="s">
        <v>1106</v>
      </c>
    </row>
    <row r="26544" ht="15.75" customHeight="1">
      <c r="E26544" s="1" t="s">
        <v>1106</v>
      </c>
    </row>
    <row r="26545" ht="15.75" customHeight="1">
      <c r="E26545" s="1" t="s">
        <v>1106</v>
      </c>
    </row>
    <row r="26546" ht="15.75" customHeight="1">
      <c r="E26546" s="1" t="s">
        <v>1106</v>
      </c>
    </row>
    <row r="26547" ht="15.75" customHeight="1">
      <c r="E26547" s="1" t="s">
        <v>1106</v>
      </c>
    </row>
    <row r="26548" ht="15.75" customHeight="1">
      <c r="E26548" s="1" t="s">
        <v>1106</v>
      </c>
    </row>
    <row r="26549" ht="15.75" customHeight="1">
      <c r="E26549" s="1" t="s">
        <v>1106</v>
      </c>
    </row>
    <row r="26550" ht="15.75" customHeight="1">
      <c r="E26550" s="1" t="s">
        <v>1106</v>
      </c>
    </row>
    <row r="26551" ht="15.75" customHeight="1">
      <c r="E26551" s="1" t="s">
        <v>1106</v>
      </c>
    </row>
    <row r="26552" ht="15.75" customHeight="1">
      <c r="E26552" s="1" t="s">
        <v>1106</v>
      </c>
    </row>
    <row r="26553" ht="15.75" customHeight="1">
      <c r="E26553" s="1" t="s">
        <v>1106</v>
      </c>
    </row>
    <row r="26554" ht="15.75" customHeight="1">
      <c r="E26554" s="1" t="s">
        <v>1106</v>
      </c>
    </row>
    <row r="26555" ht="15.75" customHeight="1">
      <c r="E26555" s="1" t="s">
        <v>1106</v>
      </c>
    </row>
    <row r="26556" ht="15.75" customHeight="1">
      <c r="E26556" s="1" t="s">
        <v>1106</v>
      </c>
    </row>
    <row r="26557" ht="15.75" customHeight="1">
      <c r="E26557" s="1" t="s">
        <v>1106</v>
      </c>
    </row>
    <row r="26558" ht="15.75" customHeight="1">
      <c r="E26558" s="1" t="s">
        <v>1106</v>
      </c>
    </row>
    <row r="26559" ht="15.75" customHeight="1">
      <c r="E26559" s="1" t="s">
        <v>1106</v>
      </c>
    </row>
    <row r="26560" ht="15.75" customHeight="1">
      <c r="E26560" s="1" t="s">
        <v>1106</v>
      </c>
    </row>
    <row r="26561" ht="15.75" customHeight="1">
      <c r="E26561" s="1" t="s">
        <v>1106</v>
      </c>
    </row>
    <row r="26562" ht="15.75" customHeight="1">
      <c r="E26562" s="1" t="s">
        <v>1106</v>
      </c>
    </row>
    <row r="26563" ht="15.75" customHeight="1">
      <c r="E26563" s="1" t="s">
        <v>1106</v>
      </c>
    </row>
    <row r="26564" ht="15.75" customHeight="1">
      <c r="E26564" s="1" t="s">
        <v>1106</v>
      </c>
    </row>
    <row r="26565" ht="15.75" customHeight="1">
      <c r="E26565" s="1" t="s">
        <v>1106</v>
      </c>
    </row>
    <row r="26566" ht="15.75" customHeight="1">
      <c r="E26566" s="1" t="s">
        <v>1106</v>
      </c>
    </row>
    <row r="26567" ht="15.75" customHeight="1">
      <c r="E26567" s="1" t="s">
        <v>1106</v>
      </c>
    </row>
    <row r="26568" ht="15.75" customHeight="1">
      <c r="E26568" s="1" t="s">
        <v>1106</v>
      </c>
    </row>
    <row r="26569" ht="15.75" customHeight="1">
      <c r="E26569" s="1" t="s">
        <v>1106</v>
      </c>
    </row>
    <row r="26570" ht="15.75" customHeight="1">
      <c r="E26570" s="1" t="s">
        <v>1106</v>
      </c>
    </row>
    <row r="26571" ht="15.75" customHeight="1">
      <c r="E26571" s="1" t="s">
        <v>1106</v>
      </c>
    </row>
    <row r="26572" ht="15.75" customHeight="1">
      <c r="E26572" s="1" t="s">
        <v>1106</v>
      </c>
    </row>
    <row r="26573" ht="15.75" customHeight="1">
      <c r="E26573" s="1" t="s">
        <v>1106</v>
      </c>
    </row>
    <row r="26574" ht="15.75" customHeight="1">
      <c r="E26574" s="1" t="s">
        <v>1106</v>
      </c>
    </row>
    <row r="26575" ht="15.75" customHeight="1">
      <c r="E26575" s="1" t="s">
        <v>1106</v>
      </c>
    </row>
    <row r="26576" ht="15.75" customHeight="1">
      <c r="E26576" s="1" t="s">
        <v>1106</v>
      </c>
    </row>
    <row r="26577" ht="15.75" customHeight="1">
      <c r="E26577" s="1" t="s">
        <v>1106</v>
      </c>
    </row>
    <row r="26578" ht="15.75" customHeight="1">
      <c r="E26578" s="1" t="s">
        <v>1106</v>
      </c>
    </row>
    <row r="26579" ht="15.75" customHeight="1">
      <c r="E26579" s="1" t="s">
        <v>1106</v>
      </c>
    </row>
    <row r="26580" ht="15.75" customHeight="1">
      <c r="E26580" s="1" t="s">
        <v>1106</v>
      </c>
    </row>
    <row r="26581" ht="15.75" customHeight="1">
      <c r="E26581" s="1" t="s">
        <v>1106</v>
      </c>
    </row>
    <row r="26582" ht="15.75" customHeight="1">
      <c r="E26582" s="1" t="s">
        <v>1106</v>
      </c>
    </row>
    <row r="26583" ht="15.75" customHeight="1">
      <c r="E26583" s="1" t="s">
        <v>1106</v>
      </c>
    </row>
    <row r="26584" ht="15.75" customHeight="1">
      <c r="E26584" s="1" t="s">
        <v>1106</v>
      </c>
    </row>
    <row r="26585" ht="15.75" customHeight="1">
      <c r="E26585" s="1" t="s">
        <v>1106</v>
      </c>
    </row>
    <row r="26586" ht="15.75" customHeight="1">
      <c r="E26586" s="1" t="s">
        <v>1106</v>
      </c>
    </row>
    <row r="26587" ht="15.75" customHeight="1">
      <c r="E26587" s="1" t="s">
        <v>1106</v>
      </c>
    </row>
    <row r="26588" ht="15.75" customHeight="1">
      <c r="E26588" s="1" t="s">
        <v>1106</v>
      </c>
    </row>
    <row r="26589" ht="15.75" customHeight="1">
      <c r="E26589" s="1" t="s">
        <v>1106</v>
      </c>
    </row>
    <row r="26590" ht="15.75" customHeight="1">
      <c r="E26590" s="1" t="s">
        <v>1106</v>
      </c>
    </row>
    <row r="26591" ht="15.75" customHeight="1">
      <c r="E26591" s="1" t="s">
        <v>1106</v>
      </c>
    </row>
    <row r="26592" ht="15.75" customHeight="1">
      <c r="E26592" s="1" t="s">
        <v>1106</v>
      </c>
    </row>
    <row r="26593" ht="15.75" customHeight="1">
      <c r="E26593" s="1" t="s">
        <v>1106</v>
      </c>
    </row>
    <row r="26594" ht="15.75" customHeight="1">
      <c r="E26594" s="1" t="s">
        <v>1106</v>
      </c>
    </row>
    <row r="26595" ht="15.75" customHeight="1">
      <c r="E26595" s="1" t="s">
        <v>1106</v>
      </c>
    </row>
    <row r="26596" ht="15.75" customHeight="1">
      <c r="E26596" s="1" t="s">
        <v>1106</v>
      </c>
    </row>
    <row r="26597" ht="15.75" customHeight="1">
      <c r="E26597" s="1" t="s">
        <v>1106</v>
      </c>
    </row>
    <row r="26598" ht="15.75" customHeight="1">
      <c r="E26598" s="1" t="s">
        <v>1106</v>
      </c>
    </row>
    <row r="26599" ht="15.75" customHeight="1">
      <c r="E26599" s="1" t="s">
        <v>1106</v>
      </c>
    </row>
    <row r="26600" ht="15.75" customHeight="1">
      <c r="E26600" s="1" t="s">
        <v>1106</v>
      </c>
    </row>
    <row r="26601" ht="15.75" customHeight="1">
      <c r="E26601" s="1" t="s">
        <v>1106</v>
      </c>
    </row>
    <row r="26602" ht="15.75" customHeight="1">
      <c r="E26602" s="1" t="s">
        <v>1106</v>
      </c>
    </row>
    <row r="26603" ht="15.75" customHeight="1">
      <c r="E26603" s="1" t="s">
        <v>1106</v>
      </c>
    </row>
    <row r="26604" ht="15.75" customHeight="1">
      <c r="E26604" s="1" t="s">
        <v>1106</v>
      </c>
    </row>
    <row r="26605" ht="15.75" customHeight="1">
      <c r="E26605" s="1" t="s">
        <v>1106</v>
      </c>
    </row>
    <row r="26606" ht="15.75" customHeight="1">
      <c r="E26606" s="1" t="s">
        <v>1106</v>
      </c>
    </row>
    <row r="26607" ht="15.75" customHeight="1">
      <c r="E26607" s="1" t="s">
        <v>1106</v>
      </c>
    </row>
    <row r="26608" ht="15.75" customHeight="1">
      <c r="E26608" s="1" t="s">
        <v>1106</v>
      </c>
    </row>
    <row r="26609" ht="15.75" customHeight="1">
      <c r="E26609" s="1" t="s">
        <v>1106</v>
      </c>
    </row>
    <row r="26610" ht="15.75" customHeight="1">
      <c r="E26610" s="1" t="s">
        <v>1106</v>
      </c>
    </row>
    <row r="26611" ht="15.75" customHeight="1">
      <c r="E26611" s="1" t="s">
        <v>1106</v>
      </c>
    </row>
    <row r="26612" ht="15.75" customHeight="1">
      <c r="E26612" s="1" t="s">
        <v>1106</v>
      </c>
    </row>
    <row r="26613" ht="15.75" customHeight="1">
      <c r="E26613" s="1" t="s">
        <v>1106</v>
      </c>
    </row>
    <row r="26614" ht="15.75" customHeight="1">
      <c r="E26614" s="1" t="s">
        <v>1106</v>
      </c>
    </row>
    <row r="26615" ht="15.75" customHeight="1">
      <c r="E26615" s="1" t="s">
        <v>1106</v>
      </c>
    </row>
    <row r="26616" ht="15.75" customHeight="1">
      <c r="E26616" s="1" t="s">
        <v>1106</v>
      </c>
    </row>
    <row r="26617" ht="15.75" customHeight="1">
      <c r="E26617" s="1" t="s">
        <v>1106</v>
      </c>
    </row>
    <row r="26618" ht="15.75" customHeight="1">
      <c r="E26618" s="1" t="s">
        <v>1106</v>
      </c>
    </row>
    <row r="26619" ht="15.75" customHeight="1">
      <c r="E26619" s="1" t="s">
        <v>1106</v>
      </c>
    </row>
    <row r="26620" ht="15.75" customHeight="1">
      <c r="E26620" s="1" t="s">
        <v>1106</v>
      </c>
    </row>
    <row r="26621" ht="15.75" customHeight="1">
      <c r="E26621" s="1" t="s">
        <v>1106</v>
      </c>
    </row>
    <row r="26622" ht="15.75" customHeight="1">
      <c r="E26622" s="1" t="s">
        <v>1106</v>
      </c>
    </row>
    <row r="26623" ht="15.75" customHeight="1">
      <c r="E26623" s="1" t="s">
        <v>1106</v>
      </c>
    </row>
    <row r="26624" ht="15.75" customHeight="1">
      <c r="E26624" s="1" t="s">
        <v>1106</v>
      </c>
    </row>
    <row r="26625" ht="15.75" customHeight="1">
      <c r="E26625" s="1" t="s">
        <v>1106</v>
      </c>
    </row>
    <row r="26626" ht="15.75" customHeight="1">
      <c r="E26626" s="1" t="s">
        <v>1106</v>
      </c>
    </row>
    <row r="26627" ht="15.75" customHeight="1">
      <c r="E26627" s="1" t="s">
        <v>1106</v>
      </c>
    </row>
    <row r="26628" ht="15.75" customHeight="1">
      <c r="E26628" s="1" t="s">
        <v>1106</v>
      </c>
    </row>
    <row r="26629" ht="15.75" customHeight="1">
      <c r="E26629" s="1" t="s">
        <v>1106</v>
      </c>
    </row>
    <row r="26630" ht="15.75" customHeight="1">
      <c r="E26630" s="1" t="s">
        <v>1106</v>
      </c>
    </row>
    <row r="26631" ht="15.75" customHeight="1">
      <c r="E26631" s="1" t="s">
        <v>1106</v>
      </c>
    </row>
    <row r="26632" ht="15.75" customHeight="1">
      <c r="E26632" s="1" t="s">
        <v>1106</v>
      </c>
    </row>
    <row r="26633" ht="15.75" customHeight="1">
      <c r="E26633" s="1" t="s">
        <v>1106</v>
      </c>
    </row>
    <row r="26634" ht="15.75" customHeight="1">
      <c r="E26634" s="1" t="s">
        <v>1106</v>
      </c>
    </row>
    <row r="26635" ht="15.75" customHeight="1">
      <c r="E26635" s="1" t="s">
        <v>1106</v>
      </c>
    </row>
    <row r="26636" ht="15.75" customHeight="1">
      <c r="E26636" s="1" t="s">
        <v>1106</v>
      </c>
    </row>
    <row r="26637" ht="15.75" customHeight="1">
      <c r="E26637" s="1" t="s">
        <v>1106</v>
      </c>
    </row>
    <row r="26638" ht="15.75" customHeight="1">
      <c r="E26638" s="1" t="s">
        <v>1106</v>
      </c>
    </row>
    <row r="26639" ht="15.75" customHeight="1">
      <c r="E26639" s="1" t="s">
        <v>1106</v>
      </c>
    </row>
    <row r="26640" ht="15.75" customHeight="1">
      <c r="E26640" s="1" t="s">
        <v>1106</v>
      </c>
    </row>
    <row r="26641" ht="15.75" customHeight="1">
      <c r="E26641" s="1" t="s">
        <v>1106</v>
      </c>
    </row>
    <row r="26642" ht="15.75" customHeight="1">
      <c r="E26642" s="1" t="s">
        <v>1106</v>
      </c>
    </row>
    <row r="26643" ht="15.75" customHeight="1">
      <c r="E26643" s="1" t="s">
        <v>1106</v>
      </c>
    </row>
    <row r="26644" ht="15.75" customHeight="1">
      <c r="E26644" s="1" t="s">
        <v>1106</v>
      </c>
    </row>
    <row r="26645" ht="15.75" customHeight="1">
      <c r="E26645" s="1" t="s">
        <v>1106</v>
      </c>
    </row>
    <row r="26646" ht="15.75" customHeight="1">
      <c r="E26646" s="1" t="s">
        <v>1106</v>
      </c>
    </row>
    <row r="26647" ht="15.75" customHeight="1">
      <c r="E26647" s="1" t="s">
        <v>1106</v>
      </c>
    </row>
    <row r="26648" ht="15.75" customHeight="1">
      <c r="E26648" s="1" t="s">
        <v>1106</v>
      </c>
    </row>
    <row r="26649" ht="15.75" customHeight="1">
      <c r="E26649" s="1" t="s">
        <v>1106</v>
      </c>
    </row>
    <row r="26650" ht="15.75" customHeight="1">
      <c r="E26650" s="1" t="s">
        <v>1106</v>
      </c>
    </row>
    <row r="26651" ht="15.75" customHeight="1">
      <c r="E26651" s="1" t="s">
        <v>1106</v>
      </c>
    </row>
    <row r="26652" ht="15.75" customHeight="1">
      <c r="E26652" s="1" t="s">
        <v>1106</v>
      </c>
    </row>
    <row r="26653" ht="15.75" customHeight="1">
      <c r="E26653" s="1" t="s">
        <v>1106</v>
      </c>
    </row>
    <row r="26654" ht="15.75" customHeight="1">
      <c r="E26654" s="1" t="s">
        <v>1106</v>
      </c>
    </row>
    <row r="26655" ht="15.75" customHeight="1">
      <c r="E26655" s="1" t="s">
        <v>1106</v>
      </c>
    </row>
    <row r="26656" ht="15.75" customHeight="1">
      <c r="E26656" s="1" t="s">
        <v>1106</v>
      </c>
    </row>
    <row r="26657" ht="15.75" customHeight="1">
      <c r="E26657" s="1" t="s">
        <v>1106</v>
      </c>
    </row>
    <row r="26658" ht="15.75" customHeight="1">
      <c r="E26658" s="1" t="s">
        <v>1106</v>
      </c>
    </row>
    <row r="26659" ht="15.75" customHeight="1">
      <c r="E26659" s="1" t="s">
        <v>1106</v>
      </c>
    </row>
    <row r="26660" ht="15.75" customHeight="1">
      <c r="E26660" s="1" t="s">
        <v>1106</v>
      </c>
    </row>
    <row r="26661" ht="15.75" customHeight="1">
      <c r="E26661" s="1" t="s">
        <v>1106</v>
      </c>
    </row>
    <row r="26662" ht="15.75" customHeight="1">
      <c r="E26662" s="1" t="s">
        <v>1106</v>
      </c>
    </row>
    <row r="26663" ht="15.75" customHeight="1">
      <c r="E26663" s="1" t="s">
        <v>1106</v>
      </c>
    </row>
    <row r="26664" ht="15.75" customHeight="1">
      <c r="E26664" s="1" t="s">
        <v>1106</v>
      </c>
    </row>
    <row r="26665" ht="15.75" customHeight="1">
      <c r="E26665" s="1" t="s">
        <v>1106</v>
      </c>
    </row>
    <row r="26666" ht="15.75" customHeight="1">
      <c r="E26666" s="1" t="s">
        <v>1106</v>
      </c>
    </row>
    <row r="26667" ht="15.75" customHeight="1">
      <c r="E26667" s="1" t="s">
        <v>1106</v>
      </c>
    </row>
    <row r="26668" ht="15.75" customHeight="1">
      <c r="E26668" s="1" t="s">
        <v>1106</v>
      </c>
    </row>
    <row r="26669" ht="15.75" customHeight="1">
      <c r="E26669" s="1" t="s">
        <v>1106</v>
      </c>
    </row>
    <row r="26670" ht="15.75" customHeight="1">
      <c r="E26670" s="1" t="s">
        <v>1106</v>
      </c>
    </row>
    <row r="26671" ht="15.75" customHeight="1">
      <c r="E26671" s="1" t="s">
        <v>1106</v>
      </c>
    </row>
    <row r="26672" ht="15.75" customHeight="1">
      <c r="E26672" s="1" t="s">
        <v>1106</v>
      </c>
    </row>
    <row r="26673" ht="15.75" customHeight="1">
      <c r="E26673" s="1" t="s">
        <v>1106</v>
      </c>
    </row>
    <row r="26674" ht="15.75" customHeight="1">
      <c r="E26674" s="1" t="s">
        <v>1106</v>
      </c>
    </row>
    <row r="26675" ht="15.75" customHeight="1">
      <c r="E26675" s="1" t="s">
        <v>1106</v>
      </c>
    </row>
    <row r="26676" ht="15.75" customHeight="1">
      <c r="E26676" s="1" t="s">
        <v>1106</v>
      </c>
    </row>
    <row r="26677" ht="15.75" customHeight="1">
      <c r="E26677" s="1" t="s">
        <v>1106</v>
      </c>
    </row>
    <row r="26678" ht="15.75" customHeight="1">
      <c r="E26678" s="1" t="s">
        <v>1106</v>
      </c>
    </row>
    <row r="26679" ht="15.75" customHeight="1">
      <c r="E26679" s="1" t="s">
        <v>1106</v>
      </c>
    </row>
    <row r="26680" ht="15.75" customHeight="1">
      <c r="E26680" s="1" t="s">
        <v>1106</v>
      </c>
    </row>
    <row r="26681" ht="15.75" customHeight="1">
      <c r="E26681" s="1" t="s">
        <v>1106</v>
      </c>
    </row>
    <row r="26682" ht="15.75" customHeight="1">
      <c r="E26682" s="1" t="s">
        <v>1106</v>
      </c>
    </row>
    <row r="26683" ht="15.75" customHeight="1">
      <c r="E26683" s="1" t="s">
        <v>1106</v>
      </c>
    </row>
    <row r="26684" ht="15.75" customHeight="1">
      <c r="E26684" s="1" t="s">
        <v>1106</v>
      </c>
    </row>
    <row r="26685" ht="15.75" customHeight="1">
      <c r="E26685" s="1" t="s">
        <v>1106</v>
      </c>
    </row>
    <row r="26686" ht="15.75" customHeight="1">
      <c r="E26686" s="1" t="s">
        <v>1106</v>
      </c>
    </row>
    <row r="26687" ht="15.75" customHeight="1">
      <c r="E26687" s="1" t="s">
        <v>1106</v>
      </c>
    </row>
    <row r="26688" ht="15.75" customHeight="1">
      <c r="E26688" s="1" t="s">
        <v>1106</v>
      </c>
    </row>
    <row r="26689" ht="15.75" customHeight="1">
      <c r="E26689" s="1" t="s">
        <v>1106</v>
      </c>
    </row>
    <row r="26690" ht="15.75" customHeight="1">
      <c r="E26690" s="1" t="s">
        <v>1106</v>
      </c>
    </row>
    <row r="26691" ht="15.75" customHeight="1">
      <c r="E26691" s="1" t="s">
        <v>1106</v>
      </c>
    </row>
    <row r="26692" ht="15.75" customHeight="1">
      <c r="E26692" s="1" t="s">
        <v>1106</v>
      </c>
    </row>
    <row r="26693" ht="15.75" customHeight="1">
      <c r="E26693" s="1" t="s">
        <v>1106</v>
      </c>
    </row>
    <row r="26694" ht="15.75" customHeight="1">
      <c r="E26694" s="1" t="s">
        <v>1106</v>
      </c>
    </row>
    <row r="26695" ht="15.75" customHeight="1">
      <c r="E26695" s="1" t="s">
        <v>1106</v>
      </c>
    </row>
    <row r="26696" ht="15.75" customHeight="1">
      <c r="E26696" s="1" t="s">
        <v>1106</v>
      </c>
    </row>
    <row r="26697" ht="15.75" customHeight="1">
      <c r="E26697" s="1" t="s">
        <v>1106</v>
      </c>
    </row>
    <row r="26698" ht="15.75" customHeight="1">
      <c r="E26698" s="1" t="s">
        <v>1106</v>
      </c>
    </row>
    <row r="26699" ht="15.75" customHeight="1">
      <c r="E26699" s="1" t="s">
        <v>1106</v>
      </c>
    </row>
    <row r="26700" ht="15.75" customHeight="1">
      <c r="E26700" s="1" t="s">
        <v>1106</v>
      </c>
    </row>
    <row r="26701" ht="15.75" customHeight="1">
      <c r="E26701" s="1" t="s">
        <v>1106</v>
      </c>
    </row>
    <row r="26702" ht="15.75" customHeight="1">
      <c r="E26702" s="1" t="s">
        <v>1106</v>
      </c>
    </row>
    <row r="26703" ht="15.75" customHeight="1">
      <c r="E26703" s="1" t="s">
        <v>1106</v>
      </c>
    </row>
    <row r="26704" ht="15.75" customHeight="1">
      <c r="E26704" s="1" t="s">
        <v>1106</v>
      </c>
    </row>
    <row r="26705" ht="15.75" customHeight="1">
      <c r="E26705" s="1" t="s">
        <v>1106</v>
      </c>
    </row>
    <row r="26706" ht="15.75" customHeight="1">
      <c r="E26706" s="1" t="s">
        <v>1106</v>
      </c>
    </row>
    <row r="26707" ht="15.75" customHeight="1">
      <c r="E26707" s="1" t="s">
        <v>1106</v>
      </c>
    </row>
    <row r="26708" ht="15.75" customHeight="1">
      <c r="E26708" s="1" t="s">
        <v>1106</v>
      </c>
    </row>
    <row r="26709" ht="15.75" customHeight="1">
      <c r="E26709" s="1" t="s">
        <v>1106</v>
      </c>
    </row>
    <row r="26710" ht="15.75" customHeight="1">
      <c r="E26710" s="1" t="s">
        <v>1106</v>
      </c>
    </row>
    <row r="26711" ht="15.75" customHeight="1">
      <c r="E26711" s="1" t="s">
        <v>1106</v>
      </c>
    </row>
    <row r="26712" ht="15.75" customHeight="1">
      <c r="E26712" s="1" t="s">
        <v>1106</v>
      </c>
    </row>
    <row r="26713" ht="15.75" customHeight="1">
      <c r="E26713" s="1" t="s">
        <v>1106</v>
      </c>
    </row>
    <row r="26714" ht="15.75" customHeight="1">
      <c r="E26714" s="1" t="s">
        <v>1106</v>
      </c>
    </row>
    <row r="26715" ht="15.75" customHeight="1">
      <c r="E26715" s="1" t="s">
        <v>1106</v>
      </c>
    </row>
    <row r="26716" ht="15.75" customHeight="1">
      <c r="E26716" s="1" t="s">
        <v>1106</v>
      </c>
    </row>
    <row r="26717" ht="15.75" customHeight="1">
      <c r="E26717" s="1" t="s">
        <v>1106</v>
      </c>
    </row>
    <row r="26718" ht="15.75" customHeight="1">
      <c r="E26718" s="1" t="s">
        <v>1106</v>
      </c>
    </row>
    <row r="26719" ht="15.75" customHeight="1">
      <c r="E26719" s="1" t="s">
        <v>1106</v>
      </c>
    </row>
    <row r="26720" ht="15.75" customHeight="1">
      <c r="E26720" s="1" t="s">
        <v>1106</v>
      </c>
    </row>
    <row r="26721" ht="15.75" customHeight="1">
      <c r="E26721" s="1" t="s">
        <v>1106</v>
      </c>
    </row>
    <row r="26722" ht="15.75" customHeight="1">
      <c r="E26722" s="1" t="s">
        <v>1106</v>
      </c>
    </row>
    <row r="26723" ht="15.75" customHeight="1">
      <c r="E26723" s="1" t="s">
        <v>1106</v>
      </c>
    </row>
    <row r="26724" ht="15.75" customHeight="1">
      <c r="E26724" s="1" t="s">
        <v>1106</v>
      </c>
    </row>
    <row r="26725" ht="15.75" customHeight="1">
      <c r="E26725" s="1" t="s">
        <v>1106</v>
      </c>
    </row>
    <row r="26726" ht="15.75" customHeight="1">
      <c r="E26726" s="1" t="s">
        <v>1106</v>
      </c>
    </row>
    <row r="26727" ht="15.75" customHeight="1">
      <c r="E26727" s="1" t="s">
        <v>1106</v>
      </c>
    </row>
    <row r="26728" ht="15.75" customHeight="1">
      <c r="E26728" s="1" t="s">
        <v>1106</v>
      </c>
    </row>
    <row r="26729" ht="15.75" customHeight="1">
      <c r="E26729" s="1" t="s">
        <v>1106</v>
      </c>
    </row>
    <row r="26730" ht="15.75" customHeight="1">
      <c r="E26730" s="1" t="s">
        <v>1106</v>
      </c>
    </row>
    <row r="26731" ht="15.75" customHeight="1">
      <c r="E26731" s="1" t="s">
        <v>1106</v>
      </c>
    </row>
    <row r="26732" ht="15.75" customHeight="1">
      <c r="E26732" s="1" t="s">
        <v>1106</v>
      </c>
    </row>
    <row r="26733" ht="15.75" customHeight="1">
      <c r="E26733" s="1" t="s">
        <v>1106</v>
      </c>
    </row>
    <row r="26734" ht="15.75" customHeight="1">
      <c r="E26734" s="1" t="s">
        <v>1106</v>
      </c>
    </row>
    <row r="26735" ht="15.75" customHeight="1">
      <c r="E26735" s="1" t="s">
        <v>1106</v>
      </c>
    </row>
    <row r="26736" ht="15.75" customHeight="1">
      <c r="E26736" s="1" t="s">
        <v>1106</v>
      </c>
    </row>
    <row r="26737" ht="15.75" customHeight="1">
      <c r="E26737" s="1" t="s">
        <v>1106</v>
      </c>
    </row>
    <row r="26738" ht="15.75" customHeight="1">
      <c r="E26738" s="1" t="s">
        <v>1106</v>
      </c>
    </row>
    <row r="26739" ht="15.75" customHeight="1">
      <c r="E26739" s="1" t="s">
        <v>1106</v>
      </c>
    </row>
    <row r="26740" ht="15.75" customHeight="1">
      <c r="E26740" s="1" t="s">
        <v>1106</v>
      </c>
    </row>
    <row r="26741" ht="15.75" customHeight="1">
      <c r="E26741" s="1" t="s">
        <v>1106</v>
      </c>
    </row>
    <row r="26742" ht="15.75" customHeight="1">
      <c r="E26742" s="1" t="s">
        <v>1106</v>
      </c>
    </row>
    <row r="26743" ht="15.75" customHeight="1">
      <c r="E26743" s="1" t="s">
        <v>1106</v>
      </c>
    </row>
    <row r="26744" ht="15.75" customHeight="1">
      <c r="E26744" s="1" t="s">
        <v>1106</v>
      </c>
    </row>
    <row r="26745" ht="15.75" customHeight="1">
      <c r="E26745" s="1" t="s">
        <v>1106</v>
      </c>
    </row>
    <row r="26746" ht="15.75" customHeight="1">
      <c r="E26746" s="1" t="s">
        <v>1106</v>
      </c>
    </row>
    <row r="26747" ht="15.75" customHeight="1">
      <c r="E26747" s="1" t="s">
        <v>1106</v>
      </c>
    </row>
    <row r="26748" ht="15.75" customHeight="1">
      <c r="E26748" s="1" t="s">
        <v>1106</v>
      </c>
    </row>
    <row r="26749" ht="15.75" customHeight="1">
      <c r="E26749" s="1" t="s">
        <v>1106</v>
      </c>
    </row>
    <row r="26750" ht="15.75" customHeight="1">
      <c r="E26750" s="1" t="s">
        <v>1106</v>
      </c>
    </row>
    <row r="26751" ht="15.75" customHeight="1">
      <c r="E26751" s="1" t="s">
        <v>1106</v>
      </c>
    </row>
    <row r="26752" ht="15.75" customHeight="1">
      <c r="E26752" s="1" t="s">
        <v>1106</v>
      </c>
    </row>
    <row r="26753" ht="15.75" customHeight="1">
      <c r="E26753" s="1" t="s">
        <v>1106</v>
      </c>
    </row>
    <row r="26754" ht="15.75" customHeight="1">
      <c r="E26754" s="1" t="s">
        <v>1106</v>
      </c>
    </row>
    <row r="26755" ht="15.75" customHeight="1">
      <c r="E26755" s="1" t="s">
        <v>1106</v>
      </c>
    </row>
    <row r="26756" ht="15.75" customHeight="1">
      <c r="E26756" s="1" t="s">
        <v>1106</v>
      </c>
    </row>
    <row r="26757" ht="15.75" customHeight="1">
      <c r="E26757" s="1" t="s">
        <v>1106</v>
      </c>
    </row>
    <row r="26758" ht="15.75" customHeight="1">
      <c r="E26758" s="1" t="s">
        <v>1106</v>
      </c>
    </row>
    <row r="26759" ht="15.75" customHeight="1">
      <c r="E26759" s="1" t="s">
        <v>1106</v>
      </c>
    </row>
    <row r="26760" ht="15.75" customHeight="1">
      <c r="E26760" s="1" t="s">
        <v>1106</v>
      </c>
    </row>
    <row r="26761" ht="15.75" customHeight="1">
      <c r="E26761" s="1" t="s">
        <v>1106</v>
      </c>
    </row>
    <row r="26762" ht="15.75" customHeight="1">
      <c r="E26762" s="1" t="s">
        <v>1106</v>
      </c>
    </row>
    <row r="26763" ht="15.75" customHeight="1">
      <c r="E26763" s="1" t="s">
        <v>1106</v>
      </c>
    </row>
    <row r="26764" ht="15.75" customHeight="1">
      <c r="E26764" s="1" t="s">
        <v>1106</v>
      </c>
    </row>
    <row r="26765" ht="15.75" customHeight="1">
      <c r="E26765" s="1" t="s">
        <v>1106</v>
      </c>
    </row>
    <row r="26766" ht="15.75" customHeight="1">
      <c r="E26766" s="1" t="s">
        <v>1106</v>
      </c>
    </row>
    <row r="26767" ht="15.75" customHeight="1">
      <c r="E26767" s="1" t="s">
        <v>1106</v>
      </c>
    </row>
    <row r="26768" ht="15.75" customHeight="1">
      <c r="E26768" s="1" t="s">
        <v>1106</v>
      </c>
    </row>
    <row r="26769" ht="15.75" customHeight="1">
      <c r="E26769" s="1" t="s">
        <v>1106</v>
      </c>
    </row>
    <row r="26770" ht="15.75" customHeight="1">
      <c r="E26770" s="1" t="s">
        <v>1106</v>
      </c>
    </row>
    <row r="26771" ht="15.75" customHeight="1">
      <c r="E26771" s="1" t="s">
        <v>1106</v>
      </c>
    </row>
    <row r="26772" ht="15.75" customHeight="1">
      <c r="E26772" s="1" t="s">
        <v>1106</v>
      </c>
    </row>
    <row r="26773" ht="15.75" customHeight="1">
      <c r="E26773" s="1" t="s">
        <v>1106</v>
      </c>
    </row>
    <row r="26774" ht="15.75" customHeight="1">
      <c r="E26774" s="1" t="s">
        <v>1106</v>
      </c>
    </row>
    <row r="26775" ht="15.75" customHeight="1">
      <c r="E26775" s="1" t="s">
        <v>1106</v>
      </c>
    </row>
    <row r="26776" ht="15.75" customHeight="1">
      <c r="E26776" s="1" t="s">
        <v>1106</v>
      </c>
    </row>
    <row r="26777" ht="15.75" customHeight="1">
      <c r="E26777" s="1" t="s">
        <v>1106</v>
      </c>
    </row>
    <row r="26778" ht="15.75" customHeight="1">
      <c r="E26778" s="1" t="s">
        <v>1106</v>
      </c>
    </row>
    <row r="26779" ht="15.75" customHeight="1">
      <c r="E26779" s="1" t="s">
        <v>1106</v>
      </c>
    </row>
    <row r="26780" ht="15.75" customHeight="1">
      <c r="E26780" s="1" t="s">
        <v>1106</v>
      </c>
    </row>
    <row r="26781" ht="15.75" customHeight="1">
      <c r="E26781" s="1" t="s">
        <v>1106</v>
      </c>
    </row>
    <row r="26782" ht="15.75" customHeight="1">
      <c r="E26782" s="1" t="s">
        <v>1106</v>
      </c>
    </row>
    <row r="26783" ht="15.75" customHeight="1">
      <c r="E26783" s="1" t="s">
        <v>1106</v>
      </c>
    </row>
    <row r="26784" ht="15.75" customHeight="1">
      <c r="E26784" s="1" t="s">
        <v>1106</v>
      </c>
    </row>
    <row r="26785" ht="15.75" customHeight="1">
      <c r="E26785" s="1" t="s">
        <v>1106</v>
      </c>
    </row>
    <row r="26786" ht="15.75" customHeight="1">
      <c r="E26786" s="1" t="s">
        <v>1106</v>
      </c>
    </row>
    <row r="26787" ht="15.75" customHeight="1">
      <c r="E26787" s="1" t="s">
        <v>1106</v>
      </c>
    </row>
    <row r="26788" ht="15.75" customHeight="1">
      <c r="E26788" s="1" t="s">
        <v>1106</v>
      </c>
    </row>
    <row r="26789" ht="15.75" customHeight="1">
      <c r="E26789" s="1" t="s">
        <v>1106</v>
      </c>
    </row>
    <row r="26790" ht="15.75" customHeight="1">
      <c r="E26790" s="1" t="s">
        <v>1106</v>
      </c>
    </row>
    <row r="26791" ht="15.75" customHeight="1">
      <c r="E26791" s="1" t="s">
        <v>1106</v>
      </c>
    </row>
    <row r="26792" ht="15.75" customHeight="1">
      <c r="E26792" s="1" t="s">
        <v>1106</v>
      </c>
    </row>
    <row r="26793" ht="15.75" customHeight="1">
      <c r="E26793" s="1" t="s">
        <v>1106</v>
      </c>
    </row>
    <row r="26794" ht="15.75" customHeight="1">
      <c r="E26794" s="1" t="s">
        <v>1106</v>
      </c>
    </row>
    <row r="26795" ht="15.75" customHeight="1">
      <c r="E26795" s="1" t="s">
        <v>1106</v>
      </c>
    </row>
    <row r="26796" ht="15.75" customHeight="1">
      <c r="E26796" s="1" t="s">
        <v>1106</v>
      </c>
    </row>
    <row r="26797" ht="15.75" customHeight="1">
      <c r="E26797" s="1" t="s">
        <v>1106</v>
      </c>
    </row>
    <row r="26798" ht="15.75" customHeight="1">
      <c r="E26798" s="1" t="s">
        <v>1106</v>
      </c>
    </row>
    <row r="26799" ht="15.75" customHeight="1">
      <c r="E26799" s="1" t="s">
        <v>1106</v>
      </c>
    </row>
    <row r="26800" ht="15.75" customHeight="1">
      <c r="E26800" s="1" t="s">
        <v>1106</v>
      </c>
    </row>
    <row r="26801" ht="15.75" customHeight="1">
      <c r="E26801" s="1" t="s">
        <v>1106</v>
      </c>
    </row>
    <row r="26802" ht="15.75" customHeight="1">
      <c r="E26802" s="1" t="s">
        <v>1106</v>
      </c>
    </row>
    <row r="26803" ht="15.75" customHeight="1">
      <c r="E26803" s="1" t="s">
        <v>1106</v>
      </c>
    </row>
    <row r="26804" ht="15.75" customHeight="1">
      <c r="E26804" s="1" t="s">
        <v>1106</v>
      </c>
    </row>
    <row r="26805" ht="15.75" customHeight="1">
      <c r="E26805" s="1" t="s">
        <v>1106</v>
      </c>
    </row>
    <row r="26806" ht="15.75" customHeight="1">
      <c r="E26806" s="1" t="s">
        <v>1106</v>
      </c>
    </row>
    <row r="26807" ht="15.75" customHeight="1">
      <c r="E26807" s="1" t="s">
        <v>1106</v>
      </c>
    </row>
    <row r="26808" ht="15.75" customHeight="1">
      <c r="E26808" s="1" t="s">
        <v>1106</v>
      </c>
    </row>
    <row r="26809" ht="15.75" customHeight="1">
      <c r="E26809" s="1" t="s">
        <v>1106</v>
      </c>
    </row>
    <row r="26810" ht="15.75" customHeight="1">
      <c r="E26810" s="1" t="s">
        <v>1106</v>
      </c>
    </row>
    <row r="26811" ht="15.75" customHeight="1">
      <c r="E26811" s="1" t="s">
        <v>1106</v>
      </c>
    </row>
    <row r="26812" ht="15.75" customHeight="1">
      <c r="E26812" s="1" t="s">
        <v>1106</v>
      </c>
    </row>
    <row r="26813" ht="15.75" customHeight="1">
      <c r="E26813" s="1" t="s">
        <v>1106</v>
      </c>
    </row>
    <row r="26814" ht="15.75" customHeight="1">
      <c r="E26814" s="1" t="s">
        <v>1106</v>
      </c>
    </row>
    <row r="26815" ht="15.75" customHeight="1">
      <c r="E26815" s="1" t="s">
        <v>1106</v>
      </c>
    </row>
    <row r="26816" ht="15.75" customHeight="1">
      <c r="E26816" s="1" t="s">
        <v>1106</v>
      </c>
    </row>
    <row r="26817" ht="15.75" customHeight="1">
      <c r="E26817" s="1" t="s">
        <v>1106</v>
      </c>
    </row>
    <row r="26818" ht="15.75" customHeight="1">
      <c r="E26818" s="1" t="s">
        <v>1106</v>
      </c>
    </row>
    <row r="26819" ht="15.75" customHeight="1">
      <c r="E26819" s="1" t="s">
        <v>1106</v>
      </c>
    </row>
    <row r="26820" ht="15.75" customHeight="1">
      <c r="E26820" s="1" t="s">
        <v>1106</v>
      </c>
    </row>
    <row r="26821" ht="15.75" customHeight="1">
      <c r="E26821" s="1" t="s">
        <v>1106</v>
      </c>
    </row>
    <row r="26822" ht="15.75" customHeight="1">
      <c r="E26822" s="1" t="s">
        <v>1106</v>
      </c>
    </row>
    <row r="26823" ht="15.75" customHeight="1">
      <c r="E26823" s="1" t="s">
        <v>1106</v>
      </c>
    </row>
    <row r="26824" ht="15.75" customHeight="1">
      <c r="E26824" s="1" t="s">
        <v>1106</v>
      </c>
    </row>
    <row r="26825" ht="15.75" customHeight="1">
      <c r="E26825" s="1" t="s">
        <v>1106</v>
      </c>
    </row>
    <row r="26826" ht="15.75" customHeight="1">
      <c r="E26826" s="1" t="s">
        <v>1106</v>
      </c>
    </row>
    <row r="26827" ht="15.75" customHeight="1">
      <c r="E26827" s="1" t="s">
        <v>1106</v>
      </c>
    </row>
    <row r="26828" ht="15.75" customHeight="1">
      <c r="E26828" s="1" t="s">
        <v>1106</v>
      </c>
    </row>
    <row r="26829" ht="15.75" customHeight="1">
      <c r="E26829" s="1" t="s">
        <v>1106</v>
      </c>
    </row>
    <row r="26830" ht="15.75" customHeight="1">
      <c r="E26830" s="1" t="s">
        <v>1106</v>
      </c>
    </row>
    <row r="26831" ht="15.75" customHeight="1">
      <c r="E26831" s="1" t="s">
        <v>1106</v>
      </c>
    </row>
    <row r="26832" ht="15.75" customHeight="1">
      <c r="E26832" s="1" t="s">
        <v>1106</v>
      </c>
    </row>
    <row r="26833" ht="15.75" customHeight="1">
      <c r="E26833" s="1" t="s">
        <v>1106</v>
      </c>
    </row>
    <row r="26834" ht="15.75" customHeight="1">
      <c r="E26834" s="1" t="s">
        <v>1106</v>
      </c>
    </row>
    <row r="26835" ht="15.75" customHeight="1">
      <c r="E26835" s="1" t="s">
        <v>1106</v>
      </c>
    </row>
    <row r="26836" ht="15.75" customHeight="1">
      <c r="E26836" s="1" t="s">
        <v>1106</v>
      </c>
    </row>
    <row r="26837" ht="15.75" customHeight="1">
      <c r="E26837" s="1" t="s">
        <v>1106</v>
      </c>
    </row>
    <row r="26838" ht="15.75" customHeight="1">
      <c r="E26838" s="1" t="s">
        <v>1106</v>
      </c>
    </row>
    <row r="26839" ht="15.75" customHeight="1">
      <c r="E26839" s="1" t="s">
        <v>1106</v>
      </c>
    </row>
    <row r="26840" ht="15.75" customHeight="1">
      <c r="E26840" s="1" t="s">
        <v>1106</v>
      </c>
    </row>
    <row r="26841" ht="15.75" customHeight="1">
      <c r="E26841" s="1" t="s">
        <v>1106</v>
      </c>
    </row>
    <row r="26842" ht="15.75" customHeight="1">
      <c r="E26842" s="1" t="s">
        <v>1106</v>
      </c>
    </row>
    <row r="26843" ht="15.75" customHeight="1">
      <c r="E26843" s="1" t="s">
        <v>1106</v>
      </c>
    </row>
    <row r="26844" ht="15.75" customHeight="1">
      <c r="E26844" s="1" t="s">
        <v>1106</v>
      </c>
    </row>
    <row r="26845" ht="15.75" customHeight="1">
      <c r="E26845" s="1" t="s">
        <v>1106</v>
      </c>
    </row>
    <row r="26846" ht="15.75" customHeight="1">
      <c r="E26846" s="1" t="s">
        <v>1106</v>
      </c>
    </row>
    <row r="26847" ht="15.75" customHeight="1">
      <c r="E26847" s="1" t="s">
        <v>1106</v>
      </c>
    </row>
    <row r="26848" ht="15.75" customHeight="1">
      <c r="E26848" s="1" t="s">
        <v>1106</v>
      </c>
    </row>
    <row r="26849" ht="15.75" customHeight="1">
      <c r="E26849" s="1" t="s">
        <v>1106</v>
      </c>
    </row>
    <row r="26850" ht="15.75" customHeight="1">
      <c r="E26850" s="1" t="s">
        <v>1106</v>
      </c>
    </row>
    <row r="26851" ht="15.75" customHeight="1">
      <c r="E26851" s="1" t="s">
        <v>1106</v>
      </c>
    </row>
    <row r="26852" ht="15.75" customHeight="1">
      <c r="E26852" s="1" t="s">
        <v>1106</v>
      </c>
    </row>
    <row r="26853" ht="15.75" customHeight="1">
      <c r="E26853" s="1" t="s">
        <v>1106</v>
      </c>
    </row>
    <row r="26854" ht="15.75" customHeight="1">
      <c r="E26854" s="1" t="s">
        <v>1106</v>
      </c>
    </row>
    <row r="26855" ht="15.75" customHeight="1">
      <c r="E26855" s="1" t="s">
        <v>1106</v>
      </c>
    </row>
    <row r="26856" ht="15.75" customHeight="1">
      <c r="E26856" s="1" t="s">
        <v>1106</v>
      </c>
    </row>
    <row r="26857" ht="15.75" customHeight="1">
      <c r="E26857" s="1" t="s">
        <v>1106</v>
      </c>
    </row>
    <row r="26858" ht="15.75" customHeight="1">
      <c r="E26858" s="1" t="s">
        <v>1106</v>
      </c>
    </row>
    <row r="26859" ht="15.75" customHeight="1">
      <c r="E26859" s="1" t="s">
        <v>1106</v>
      </c>
    </row>
    <row r="26860" ht="15.75" customHeight="1">
      <c r="E26860" s="1" t="s">
        <v>1106</v>
      </c>
    </row>
    <row r="26861" ht="15.75" customHeight="1">
      <c r="E26861" s="1" t="s">
        <v>1106</v>
      </c>
    </row>
    <row r="26862" ht="15.75" customHeight="1">
      <c r="E26862" s="1" t="s">
        <v>1106</v>
      </c>
    </row>
    <row r="26863" ht="15.75" customHeight="1">
      <c r="E26863" s="1" t="s">
        <v>1106</v>
      </c>
    </row>
    <row r="26864" ht="15.75" customHeight="1">
      <c r="E26864" s="1" t="s">
        <v>1106</v>
      </c>
    </row>
    <row r="26865" ht="15.75" customHeight="1">
      <c r="E26865" s="1" t="s">
        <v>1106</v>
      </c>
    </row>
    <row r="26866" ht="15.75" customHeight="1">
      <c r="E26866" s="1" t="s">
        <v>1106</v>
      </c>
    </row>
    <row r="26867" ht="15.75" customHeight="1">
      <c r="E26867" s="1" t="s">
        <v>1106</v>
      </c>
    </row>
    <row r="26868" ht="15.75" customHeight="1">
      <c r="E26868" s="1" t="s">
        <v>1106</v>
      </c>
    </row>
    <row r="26869" ht="15.75" customHeight="1">
      <c r="E26869" s="1" t="s">
        <v>1106</v>
      </c>
    </row>
    <row r="26870" ht="15.75" customHeight="1">
      <c r="E26870" s="1" t="s">
        <v>1106</v>
      </c>
    </row>
    <row r="26871" ht="15.75" customHeight="1">
      <c r="E26871" s="1" t="s">
        <v>1106</v>
      </c>
    </row>
    <row r="26872" ht="15.75" customHeight="1">
      <c r="E26872" s="1" t="s">
        <v>1106</v>
      </c>
    </row>
    <row r="26873" ht="15.75" customHeight="1">
      <c r="E26873" s="1" t="s">
        <v>1106</v>
      </c>
    </row>
    <row r="26874" ht="15.75" customHeight="1">
      <c r="E26874" s="1" t="s">
        <v>1106</v>
      </c>
    </row>
    <row r="26875" ht="15.75" customHeight="1">
      <c r="E26875" s="1" t="s">
        <v>1106</v>
      </c>
    </row>
    <row r="26876" ht="15.75" customHeight="1">
      <c r="E26876" s="1" t="s">
        <v>1106</v>
      </c>
    </row>
    <row r="26877" ht="15.75" customHeight="1">
      <c r="E26877" s="1" t="s">
        <v>1106</v>
      </c>
    </row>
    <row r="26878" ht="15.75" customHeight="1">
      <c r="E26878" s="1" t="s">
        <v>1106</v>
      </c>
    </row>
    <row r="26879" ht="15.75" customHeight="1">
      <c r="E26879" s="1" t="s">
        <v>1106</v>
      </c>
    </row>
    <row r="26880" ht="15.75" customHeight="1">
      <c r="E26880" s="1" t="s">
        <v>1106</v>
      </c>
    </row>
    <row r="26881" ht="15.75" customHeight="1">
      <c r="E26881" s="1" t="s">
        <v>1106</v>
      </c>
    </row>
    <row r="26882" ht="15.75" customHeight="1">
      <c r="E26882" s="1" t="s">
        <v>1106</v>
      </c>
    </row>
    <row r="26883" ht="15.75" customHeight="1">
      <c r="E26883" s="1" t="s">
        <v>1106</v>
      </c>
    </row>
    <row r="26884" ht="15.75" customHeight="1">
      <c r="E26884" s="1" t="s">
        <v>1106</v>
      </c>
    </row>
    <row r="26885" ht="15.75" customHeight="1">
      <c r="E26885" s="1" t="s">
        <v>1106</v>
      </c>
    </row>
    <row r="26886" ht="15.75" customHeight="1">
      <c r="E26886" s="1" t="s">
        <v>1106</v>
      </c>
    </row>
    <row r="26887" ht="15.75" customHeight="1">
      <c r="E26887" s="1" t="s">
        <v>1106</v>
      </c>
    </row>
    <row r="26888" ht="15.75" customHeight="1">
      <c r="E26888" s="1" t="s">
        <v>1106</v>
      </c>
    </row>
    <row r="26889" ht="15.75" customHeight="1">
      <c r="E26889" s="1" t="s">
        <v>1106</v>
      </c>
    </row>
    <row r="26890" ht="15.75" customHeight="1">
      <c r="E26890" s="1" t="s">
        <v>1106</v>
      </c>
    </row>
    <row r="26891" ht="15.75" customHeight="1">
      <c r="E26891" s="1" t="s">
        <v>1106</v>
      </c>
    </row>
    <row r="26892" ht="15.75" customHeight="1">
      <c r="E26892" s="1" t="s">
        <v>1106</v>
      </c>
    </row>
    <row r="26893" ht="15.75" customHeight="1">
      <c r="E26893" s="1" t="s">
        <v>1106</v>
      </c>
    </row>
    <row r="26894" ht="15.75" customHeight="1">
      <c r="E26894" s="1" t="s">
        <v>1106</v>
      </c>
    </row>
    <row r="26895" ht="15.75" customHeight="1">
      <c r="E26895" s="1" t="s">
        <v>1106</v>
      </c>
    </row>
    <row r="26896" ht="15.75" customHeight="1">
      <c r="E26896" s="1" t="s">
        <v>1106</v>
      </c>
    </row>
    <row r="26897" ht="15.75" customHeight="1">
      <c r="E26897" s="1" t="s">
        <v>1106</v>
      </c>
    </row>
    <row r="26898" ht="15.75" customHeight="1">
      <c r="E26898" s="1" t="s">
        <v>1106</v>
      </c>
    </row>
    <row r="26899" ht="15.75" customHeight="1">
      <c r="E26899" s="1" t="s">
        <v>1106</v>
      </c>
    </row>
    <row r="26900" ht="15.75" customHeight="1">
      <c r="E26900" s="1" t="s">
        <v>1106</v>
      </c>
    </row>
    <row r="26901" ht="15.75" customHeight="1">
      <c r="E26901" s="1" t="s">
        <v>1106</v>
      </c>
    </row>
    <row r="26902" ht="15.75" customHeight="1">
      <c r="E26902" s="1" t="s">
        <v>1106</v>
      </c>
    </row>
    <row r="26903" ht="15.75" customHeight="1">
      <c r="E26903" s="1" t="s">
        <v>1106</v>
      </c>
    </row>
    <row r="26904" ht="15.75" customHeight="1">
      <c r="E26904" s="1" t="s">
        <v>1106</v>
      </c>
    </row>
    <row r="26905" ht="15.75" customHeight="1">
      <c r="E26905" s="1" t="s">
        <v>1106</v>
      </c>
    </row>
    <row r="26906" ht="15.75" customHeight="1">
      <c r="E26906" s="1" t="s">
        <v>1106</v>
      </c>
    </row>
    <row r="26907" ht="15.75" customHeight="1">
      <c r="E26907" s="1" t="s">
        <v>1106</v>
      </c>
    </row>
    <row r="26908" ht="15.75" customHeight="1">
      <c r="E26908" s="1" t="s">
        <v>1106</v>
      </c>
    </row>
    <row r="26909" ht="15.75" customHeight="1">
      <c r="E26909" s="1" t="s">
        <v>1106</v>
      </c>
    </row>
    <row r="26910" ht="15.75" customHeight="1">
      <c r="E26910" s="1" t="s">
        <v>1106</v>
      </c>
    </row>
    <row r="26911" ht="15.75" customHeight="1">
      <c r="E26911" s="1" t="s">
        <v>1106</v>
      </c>
    </row>
    <row r="26912" ht="15.75" customHeight="1">
      <c r="E26912" s="1" t="s">
        <v>1106</v>
      </c>
    </row>
    <row r="26913" ht="15.75" customHeight="1">
      <c r="E26913" s="1" t="s">
        <v>1106</v>
      </c>
    </row>
    <row r="26914" ht="15.75" customHeight="1">
      <c r="E26914" s="1" t="s">
        <v>1106</v>
      </c>
    </row>
    <row r="26915" ht="15.75" customHeight="1">
      <c r="E26915" s="1" t="s">
        <v>1106</v>
      </c>
    </row>
    <row r="26916" ht="15.75" customHeight="1">
      <c r="E26916" s="1" t="s">
        <v>1106</v>
      </c>
    </row>
    <row r="26917" ht="15.75" customHeight="1">
      <c r="E26917" s="1" t="s">
        <v>1106</v>
      </c>
    </row>
    <row r="26918" ht="15.75" customHeight="1">
      <c r="E26918" s="1" t="s">
        <v>1106</v>
      </c>
    </row>
    <row r="26919" ht="15.75" customHeight="1">
      <c r="E26919" s="1" t="s">
        <v>1106</v>
      </c>
    </row>
    <row r="26920" ht="15.75" customHeight="1">
      <c r="E26920" s="1" t="s">
        <v>1106</v>
      </c>
    </row>
    <row r="26921" ht="15.75" customHeight="1">
      <c r="E26921" s="1" t="s">
        <v>1106</v>
      </c>
    </row>
    <row r="26922" ht="15.75" customHeight="1">
      <c r="E26922" s="1" t="s">
        <v>1106</v>
      </c>
    </row>
    <row r="26923" ht="15.75" customHeight="1">
      <c r="E26923" s="1" t="s">
        <v>1106</v>
      </c>
    </row>
    <row r="26924" ht="15.75" customHeight="1">
      <c r="E26924" s="1" t="s">
        <v>1106</v>
      </c>
    </row>
    <row r="26925" ht="15.75" customHeight="1">
      <c r="E26925" s="1" t="s">
        <v>1106</v>
      </c>
    </row>
    <row r="26926" ht="15.75" customHeight="1">
      <c r="E26926" s="1" t="s">
        <v>1106</v>
      </c>
    </row>
    <row r="26927" ht="15.75" customHeight="1">
      <c r="E26927" s="1" t="s">
        <v>1106</v>
      </c>
    </row>
    <row r="26928" ht="15.75" customHeight="1">
      <c r="E26928" s="1" t="s">
        <v>1106</v>
      </c>
    </row>
    <row r="26929" ht="15.75" customHeight="1">
      <c r="E26929" s="1" t="s">
        <v>1106</v>
      </c>
    </row>
    <row r="26930" ht="15.75" customHeight="1">
      <c r="E26930" s="1" t="s">
        <v>1106</v>
      </c>
    </row>
    <row r="26931" ht="15.75" customHeight="1">
      <c r="E26931" s="1" t="s">
        <v>1106</v>
      </c>
    </row>
    <row r="26932" ht="15.75" customHeight="1">
      <c r="E26932" s="1" t="s">
        <v>1106</v>
      </c>
    </row>
    <row r="26933" ht="15.75" customHeight="1">
      <c r="E26933" s="1" t="s">
        <v>1106</v>
      </c>
    </row>
    <row r="26934" ht="15.75" customHeight="1">
      <c r="E26934" s="1" t="s">
        <v>1106</v>
      </c>
    </row>
    <row r="26935" ht="15.75" customHeight="1">
      <c r="E26935" s="1" t="s">
        <v>1106</v>
      </c>
    </row>
    <row r="26936" ht="15.75" customHeight="1">
      <c r="E26936" s="1" t="s">
        <v>1106</v>
      </c>
    </row>
    <row r="26937" ht="15.75" customHeight="1">
      <c r="E26937" s="1" t="s">
        <v>1106</v>
      </c>
    </row>
    <row r="26938" ht="15.75" customHeight="1">
      <c r="E26938" s="1" t="s">
        <v>1106</v>
      </c>
    </row>
    <row r="26939" ht="15.75" customHeight="1">
      <c r="E26939" s="1" t="s">
        <v>1106</v>
      </c>
    </row>
    <row r="26940" ht="15.75" customHeight="1">
      <c r="E26940" s="1" t="s">
        <v>1106</v>
      </c>
    </row>
    <row r="26941" ht="15.75" customHeight="1">
      <c r="E26941" s="1" t="s">
        <v>1106</v>
      </c>
    </row>
    <row r="26942" ht="15.75" customHeight="1">
      <c r="E26942" s="1" t="s">
        <v>1106</v>
      </c>
    </row>
    <row r="26943" ht="15.75" customHeight="1">
      <c r="E26943" s="1" t="s">
        <v>1106</v>
      </c>
    </row>
    <row r="26944" ht="15.75" customHeight="1">
      <c r="E26944" s="1" t="s">
        <v>1106</v>
      </c>
    </row>
    <row r="26945" ht="15.75" customHeight="1">
      <c r="E26945" s="1" t="s">
        <v>1106</v>
      </c>
    </row>
    <row r="26946" ht="15.75" customHeight="1">
      <c r="E26946" s="1" t="s">
        <v>1106</v>
      </c>
    </row>
    <row r="26947" ht="15.75" customHeight="1">
      <c r="E26947" s="1" t="s">
        <v>1106</v>
      </c>
    </row>
    <row r="26948" ht="15.75" customHeight="1">
      <c r="E26948" s="1" t="s">
        <v>1106</v>
      </c>
    </row>
    <row r="26949" ht="15.75" customHeight="1">
      <c r="E26949" s="1" t="s">
        <v>1106</v>
      </c>
    </row>
    <row r="26950" ht="15.75" customHeight="1">
      <c r="E26950" s="1" t="s">
        <v>1106</v>
      </c>
    </row>
    <row r="26951" ht="15.75" customHeight="1">
      <c r="E26951" s="1" t="s">
        <v>1106</v>
      </c>
    </row>
    <row r="26952" ht="15.75" customHeight="1">
      <c r="E26952" s="1" t="s">
        <v>1106</v>
      </c>
    </row>
    <row r="26953" ht="15.75" customHeight="1">
      <c r="E26953" s="1" t="s">
        <v>1106</v>
      </c>
    </row>
    <row r="26954" ht="15.75" customHeight="1">
      <c r="E26954" s="1" t="s">
        <v>1106</v>
      </c>
    </row>
    <row r="26955" ht="15.75" customHeight="1">
      <c r="E26955" s="1" t="s">
        <v>1106</v>
      </c>
    </row>
    <row r="26956" ht="15.75" customHeight="1">
      <c r="E26956" s="1" t="s">
        <v>1106</v>
      </c>
    </row>
    <row r="26957" ht="15.75" customHeight="1">
      <c r="E26957" s="1" t="s">
        <v>1106</v>
      </c>
    </row>
    <row r="26958" ht="15.75" customHeight="1">
      <c r="E26958" s="1" t="s">
        <v>1106</v>
      </c>
    </row>
    <row r="26959" ht="15.75" customHeight="1">
      <c r="E26959" s="1" t="s">
        <v>1106</v>
      </c>
    </row>
    <row r="26960" ht="15.75" customHeight="1">
      <c r="E26960" s="1" t="s">
        <v>1106</v>
      </c>
    </row>
    <row r="26961" ht="15.75" customHeight="1">
      <c r="E26961" s="1" t="s">
        <v>1106</v>
      </c>
    </row>
    <row r="26962" ht="15.75" customHeight="1">
      <c r="E26962" s="1" t="s">
        <v>1106</v>
      </c>
    </row>
    <row r="26963" ht="15.75" customHeight="1">
      <c r="E26963" s="1" t="s">
        <v>1106</v>
      </c>
    </row>
    <row r="26964" ht="15.75" customHeight="1">
      <c r="E26964" s="1" t="s">
        <v>1106</v>
      </c>
    </row>
    <row r="26965" ht="15.75" customHeight="1">
      <c r="E26965" s="1" t="s">
        <v>1106</v>
      </c>
    </row>
    <row r="26966" ht="15.75" customHeight="1">
      <c r="E26966" s="1" t="s">
        <v>1106</v>
      </c>
    </row>
    <row r="26967" ht="15.75" customHeight="1">
      <c r="E26967" s="1" t="s">
        <v>1106</v>
      </c>
    </row>
    <row r="26968" ht="15.75" customHeight="1">
      <c r="E26968" s="1" t="s">
        <v>1106</v>
      </c>
    </row>
    <row r="26969" ht="15.75" customHeight="1">
      <c r="E26969" s="1" t="s">
        <v>1106</v>
      </c>
    </row>
    <row r="26970" ht="15.75" customHeight="1">
      <c r="E26970" s="1" t="s">
        <v>1106</v>
      </c>
    </row>
    <row r="26971" ht="15.75" customHeight="1">
      <c r="E26971" s="1" t="s">
        <v>1106</v>
      </c>
    </row>
    <row r="26972" ht="15.75" customHeight="1">
      <c r="E26972" s="1" t="s">
        <v>1106</v>
      </c>
    </row>
    <row r="26973" ht="15.75" customHeight="1">
      <c r="E26973" s="1" t="s">
        <v>1106</v>
      </c>
    </row>
    <row r="26974" ht="15.75" customHeight="1">
      <c r="E26974" s="1" t="s">
        <v>1106</v>
      </c>
    </row>
    <row r="26975" ht="15.75" customHeight="1">
      <c r="E26975" s="1" t="s">
        <v>1106</v>
      </c>
    </row>
    <row r="26976" ht="15.75" customHeight="1">
      <c r="E26976" s="1" t="s">
        <v>1106</v>
      </c>
    </row>
    <row r="26977" ht="15.75" customHeight="1">
      <c r="E26977" s="1" t="s">
        <v>1106</v>
      </c>
    </row>
    <row r="26978" ht="15.75" customHeight="1">
      <c r="E26978" s="1" t="s">
        <v>1106</v>
      </c>
    </row>
    <row r="26979" ht="15.75" customHeight="1">
      <c r="E26979" s="1" t="s">
        <v>1106</v>
      </c>
    </row>
    <row r="26980" ht="15.75" customHeight="1">
      <c r="E26980" s="1" t="s">
        <v>1106</v>
      </c>
    </row>
    <row r="26981" ht="15.75" customHeight="1">
      <c r="E26981" s="1" t="s">
        <v>1106</v>
      </c>
    </row>
    <row r="26982" ht="15.75" customHeight="1">
      <c r="E26982" s="1" t="s">
        <v>1106</v>
      </c>
    </row>
    <row r="26983" ht="15.75" customHeight="1">
      <c r="E26983" s="1" t="s">
        <v>1106</v>
      </c>
    </row>
    <row r="26984" ht="15.75" customHeight="1">
      <c r="E26984" s="1" t="s">
        <v>1106</v>
      </c>
    </row>
    <row r="26985" ht="15.75" customHeight="1">
      <c r="E26985" s="1" t="s">
        <v>1106</v>
      </c>
    </row>
    <row r="26986" ht="15.75" customHeight="1">
      <c r="E26986" s="1" t="s">
        <v>1106</v>
      </c>
    </row>
    <row r="26987" ht="15.75" customHeight="1">
      <c r="E26987" s="1" t="s">
        <v>1106</v>
      </c>
    </row>
    <row r="26988" ht="15.75" customHeight="1">
      <c r="E26988" s="1" t="s">
        <v>1106</v>
      </c>
    </row>
    <row r="26989" ht="15.75" customHeight="1">
      <c r="E26989" s="1" t="s">
        <v>1106</v>
      </c>
    </row>
    <row r="26990" ht="15.75" customHeight="1">
      <c r="E26990" s="1" t="s">
        <v>1106</v>
      </c>
    </row>
    <row r="26991" ht="15.75" customHeight="1">
      <c r="E26991" s="1" t="s">
        <v>1106</v>
      </c>
    </row>
    <row r="26992" ht="15.75" customHeight="1">
      <c r="E26992" s="1" t="s">
        <v>1106</v>
      </c>
    </row>
    <row r="26993" ht="15.75" customHeight="1">
      <c r="E26993" s="1" t="s">
        <v>1106</v>
      </c>
    </row>
    <row r="26994" ht="15.75" customHeight="1">
      <c r="E26994" s="1" t="s">
        <v>1106</v>
      </c>
    </row>
    <row r="26995" ht="15.75" customHeight="1">
      <c r="E26995" s="1" t="s">
        <v>1106</v>
      </c>
    </row>
    <row r="26996" ht="15.75" customHeight="1">
      <c r="E26996" s="1" t="s">
        <v>1106</v>
      </c>
    </row>
    <row r="26997" ht="15.75" customHeight="1">
      <c r="E26997" s="1" t="s">
        <v>1106</v>
      </c>
    </row>
    <row r="26998" ht="15.75" customHeight="1">
      <c r="E26998" s="1" t="s">
        <v>1106</v>
      </c>
    </row>
    <row r="26999" ht="15.75" customHeight="1">
      <c r="E26999" s="1" t="s">
        <v>1106</v>
      </c>
    </row>
    <row r="27000" ht="15.75" customHeight="1">
      <c r="E27000" s="1" t="s">
        <v>1106</v>
      </c>
    </row>
    <row r="27001" ht="15.75" customHeight="1">
      <c r="E27001" s="1" t="s">
        <v>1106</v>
      </c>
    </row>
    <row r="27002" ht="15.75" customHeight="1">
      <c r="E27002" s="1" t="s">
        <v>1106</v>
      </c>
    </row>
    <row r="27003" ht="15.75" customHeight="1">
      <c r="E27003" s="1" t="s">
        <v>1106</v>
      </c>
    </row>
    <row r="27004" ht="15.75" customHeight="1">
      <c r="E27004" s="1" t="s">
        <v>1106</v>
      </c>
    </row>
    <row r="27005" ht="15.75" customHeight="1">
      <c r="E27005" s="1" t="s">
        <v>1106</v>
      </c>
    </row>
    <row r="27006" ht="15.75" customHeight="1">
      <c r="E27006" s="1" t="s">
        <v>1106</v>
      </c>
    </row>
    <row r="27007" ht="15.75" customHeight="1">
      <c r="E27007" s="1" t="s">
        <v>1106</v>
      </c>
    </row>
    <row r="27008" ht="15.75" customHeight="1">
      <c r="E27008" s="1" t="s">
        <v>1106</v>
      </c>
    </row>
    <row r="27009" ht="15.75" customHeight="1">
      <c r="E27009" s="1" t="s">
        <v>1106</v>
      </c>
    </row>
    <row r="27010" ht="15.75" customHeight="1">
      <c r="E27010" s="1" t="s">
        <v>1106</v>
      </c>
    </row>
    <row r="27011" ht="15.75" customHeight="1">
      <c r="E27011" s="1" t="s">
        <v>1106</v>
      </c>
    </row>
    <row r="27012" ht="15.75" customHeight="1">
      <c r="E27012" s="1" t="s">
        <v>1106</v>
      </c>
    </row>
    <row r="27013" ht="15.75" customHeight="1">
      <c r="E27013" s="1" t="s">
        <v>1106</v>
      </c>
    </row>
    <row r="27014" ht="15.75" customHeight="1">
      <c r="E27014" s="1" t="s">
        <v>1106</v>
      </c>
    </row>
    <row r="27015" ht="15.75" customHeight="1">
      <c r="E27015" s="1" t="s">
        <v>1106</v>
      </c>
    </row>
    <row r="27016" ht="15.75" customHeight="1">
      <c r="E27016" s="1" t="s">
        <v>1106</v>
      </c>
    </row>
    <row r="27017" ht="15.75" customHeight="1">
      <c r="E27017" s="1" t="s">
        <v>1106</v>
      </c>
    </row>
    <row r="27018" ht="15.75" customHeight="1">
      <c r="E27018" s="1" t="s">
        <v>1106</v>
      </c>
    </row>
    <row r="27019" ht="15.75" customHeight="1">
      <c r="E27019" s="1" t="s">
        <v>1106</v>
      </c>
    </row>
    <row r="27020" ht="15.75" customHeight="1">
      <c r="E27020" s="1" t="s">
        <v>1106</v>
      </c>
    </row>
    <row r="27021" ht="15.75" customHeight="1">
      <c r="E27021" s="1" t="s">
        <v>1106</v>
      </c>
    </row>
    <row r="27022" ht="15.75" customHeight="1">
      <c r="E27022" s="1" t="s">
        <v>1106</v>
      </c>
    </row>
    <row r="27023" ht="15.75" customHeight="1">
      <c r="E27023" s="1" t="s">
        <v>1106</v>
      </c>
    </row>
    <row r="27024" ht="15.75" customHeight="1">
      <c r="E27024" s="1" t="s">
        <v>1106</v>
      </c>
    </row>
    <row r="27025" ht="15.75" customHeight="1">
      <c r="E27025" s="1" t="s">
        <v>1106</v>
      </c>
    </row>
    <row r="27026" ht="15.75" customHeight="1">
      <c r="E27026" s="1" t="s">
        <v>1106</v>
      </c>
    </row>
    <row r="27027" ht="15.75" customHeight="1">
      <c r="E27027" s="1" t="s">
        <v>1106</v>
      </c>
    </row>
    <row r="27028" ht="15.75" customHeight="1">
      <c r="E27028" s="1" t="s">
        <v>1106</v>
      </c>
    </row>
    <row r="27029" ht="15.75" customHeight="1">
      <c r="E27029" s="1" t="s">
        <v>1106</v>
      </c>
    </row>
    <row r="27030" ht="15.75" customHeight="1">
      <c r="E27030" s="1" t="s">
        <v>1106</v>
      </c>
    </row>
    <row r="27031" ht="15.75" customHeight="1">
      <c r="E27031" s="1" t="s">
        <v>1106</v>
      </c>
    </row>
    <row r="27032" ht="15.75" customHeight="1">
      <c r="E27032" s="1" t="s">
        <v>1106</v>
      </c>
    </row>
    <row r="27033" ht="15.75" customHeight="1">
      <c r="E27033" s="1" t="s">
        <v>1106</v>
      </c>
    </row>
    <row r="27034" ht="15.75" customHeight="1">
      <c r="E27034" s="1" t="s">
        <v>1106</v>
      </c>
    </row>
    <row r="27035" ht="15.75" customHeight="1">
      <c r="E27035" s="1" t="s">
        <v>1106</v>
      </c>
    </row>
    <row r="27036" ht="15.75" customHeight="1">
      <c r="E27036" s="1" t="s">
        <v>1106</v>
      </c>
    </row>
    <row r="27037" ht="15.75" customHeight="1">
      <c r="E27037" s="1" t="s">
        <v>1106</v>
      </c>
    </row>
    <row r="27038" ht="15.75" customHeight="1">
      <c r="E27038" s="1" t="s">
        <v>1106</v>
      </c>
    </row>
    <row r="27039" ht="15.75" customHeight="1">
      <c r="E27039" s="1" t="s">
        <v>1106</v>
      </c>
    </row>
    <row r="27040" ht="15.75" customHeight="1">
      <c r="E27040" s="1" t="s">
        <v>1106</v>
      </c>
    </row>
    <row r="27041" ht="15.75" customHeight="1">
      <c r="E27041" s="1" t="s">
        <v>1106</v>
      </c>
    </row>
    <row r="27042" ht="15.75" customHeight="1">
      <c r="E27042" s="1" t="s">
        <v>1106</v>
      </c>
    </row>
    <row r="27043" ht="15.75" customHeight="1">
      <c r="E27043" s="1" t="s">
        <v>1106</v>
      </c>
    </row>
    <row r="27044" ht="15.75" customHeight="1">
      <c r="E27044" s="1" t="s">
        <v>1106</v>
      </c>
    </row>
    <row r="27045" ht="15.75" customHeight="1">
      <c r="E27045" s="1" t="s">
        <v>1106</v>
      </c>
    </row>
    <row r="27046" ht="15.75" customHeight="1">
      <c r="E27046" s="1" t="s">
        <v>1106</v>
      </c>
    </row>
    <row r="27047" ht="15.75" customHeight="1">
      <c r="E27047" s="1" t="s">
        <v>1106</v>
      </c>
    </row>
    <row r="27048" ht="15.75" customHeight="1">
      <c r="E27048" s="1" t="s">
        <v>1106</v>
      </c>
    </row>
    <row r="27049" ht="15.75" customHeight="1">
      <c r="E27049" s="1" t="s">
        <v>1106</v>
      </c>
    </row>
    <row r="27050" ht="15.75" customHeight="1">
      <c r="E27050" s="1" t="s">
        <v>1106</v>
      </c>
    </row>
    <row r="27051" ht="15.75" customHeight="1">
      <c r="E27051" s="1" t="s">
        <v>1106</v>
      </c>
    </row>
    <row r="27052" ht="15.75" customHeight="1">
      <c r="E27052" s="1" t="s">
        <v>1106</v>
      </c>
    </row>
    <row r="27053" ht="15.75" customHeight="1">
      <c r="E27053" s="1" t="s">
        <v>1106</v>
      </c>
    </row>
    <row r="27054" ht="15.75" customHeight="1">
      <c r="E27054" s="1" t="s">
        <v>1106</v>
      </c>
    </row>
    <row r="27055" ht="15.75" customHeight="1">
      <c r="E27055" s="1" t="s">
        <v>1106</v>
      </c>
    </row>
    <row r="27056" ht="15.75" customHeight="1">
      <c r="E27056" s="1" t="s">
        <v>1106</v>
      </c>
    </row>
    <row r="27057" ht="15.75" customHeight="1">
      <c r="E27057" s="1" t="s">
        <v>1106</v>
      </c>
    </row>
    <row r="27058" ht="15.75" customHeight="1">
      <c r="E27058" s="1" t="s">
        <v>1106</v>
      </c>
    </row>
    <row r="27059" ht="15.75" customHeight="1">
      <c r="E27059" s="1" t="s">
        <v>1106</v>
      </c>
    </row>
    <row r="27060" ht="15.75" customHeight="1">
      <c r="E27060" s="1" t="s">
        <v>1106</v>
      </c>
    </row>
    <row r="27061" ht="15.75" customHeight="1">
      <c r="E27061" s="1" t="s">
        <v>1106</v>
      </c>
    </row>
    <row r="27062" ht="15.75" customHeight="1">
      <c r="E27062" s="1" t="s">
        <v>1106</v>
      </c>
    </row>
    <row r="27063" ht="15.75" customHeight="1">
      <c r="E27063" s="1" t="s">
        <v>1106</v>
      </c>
    </row>
    <row r="27064" ht="15.75" customHeight="1">
      <c r="E27064" s="1" t="s">
        <v>1106</v>
      </c>
    </row>
    <row r="27065" ht="15.75" customHeight="1">
      <c r="E27065" s="1" t="s">
        <v>1106</v>
      </c>
    </row>
    <row r="27066" ht="15.75" customHeight="1">
      <c r="E27066" s="1" t="s">
        <v>1106</v>
      </c>
    </row>
    <row r="27067" ht="15.75" customHeight="1">
      <c r="E27067" s="1" t="s">
        <v>1106</v>
      </c>
    </row>
    <row r="27068" ht="15.75" customHeight="1">
      <c r="E27068" s="1" t="s">
        <v>1106</v>
      </c>
    </row>
    <row r="27069" ht="15.75" customHeight="1">
      <c r="E27069" s="1" t="s">
        <v>1106</v>
      </c>
    </row>
    <row r="27070" ht="15.75" customHeight="1">
      <c r="E27070" s="1" t="s">
        <v>1106</v>
      </c>
    </row>
    <row r="27071" ht="15.75" customHeight="1">
      <c r="E27071" s="1" t="s">
        <v>1106</v>
      </c>
    </row>
    <row r="27072" ht="15.75" customHeight="1">
      <c r="E27072" s="1" t="s">
        <v>1106</v>
      </c>
    </row>
    <row r="27073" ht="15.75" customHeight="1">
      <c r="E27073" s="1" t="s">
        <v>1106</v>
      </c>
    </row>
    <row r="27074" ht="15.75" customHeight="1">
      <c r="E27074" s="1" t="s">
        <v>1106</v>
      </c>
    </row>
    <row r="27075" ht="15.75" customHeight="1">
      <c r="E27075" s="1" t="s">
        <v>1106</v>
      </c>
    </row>
    <row r="27076" ht="15.75" customHeight="1">
      <c r="E27076" s="1" t="s">
        <v>1106</v>
      </c>
    </row>
    <row r="27077" ht="15.75" customHeight="1">
      <c r="E27077" s="1" t="s">
        <v>1106</v>
      </c>
    </row>
    <row r="27078" ht="15.75" customHeight="1">
      <c r="E27078" s="1" t="s">
        <v>1106</v>
      </c>
    </row>
    <row r="27079" ht="15.75" customHeight="1">
      <c r="E27079" s="1" t="s">
        <v>1106</v>
      </c>
    </row>
    <row r="27080" ht="15.75" customHeight="1">
      <c r="E27080" s="1" t="s">
        <v>1106</v>
      </c>
    </row>
    <row r="27081" ht="15.75" customHeight="1">
      <c r="E27081" s="1" t="s">
        <v>1106</v>
      </c>
    </row>
    <row r="27082" ht="15.75" customHeight="1">
      <c r="E27082" s="1" t="s">
        <v>1106</v>
      </c>
    </row>
    <row r="27083" ht="15.75" customHeight="1">
      <c r="E27083" s="1" t="s">
        <v>1106</v>
      </c>
    </row>
    <row r="27084" ht="15.75" customHeight="1">
      <c r="E27084" s="1" t="s">
        <v>1106</v>
      </c>
    </row>
    <row r="27085" ht="15.75" customHeight="1">
      <c r="E27085" s="1" t="s">
        <v>1106</v>
      </c>
    </row>
    <row r="27086" ht="15.75" customHeight="1">
      <c r="E27086" s="1" t="s">
        <v>1106</v>
      </c>
    </row>
    <row r="27087" ht="15.75" customHeight="1">
      <c r="E27087" s="1" t="s">
        <v>1106</v>
      </c>
    </row>
    <row r="27088" ht="15.75" customHeight="1">
      <c r="E27088" s="1" t="s">
        <v>1106</v>
      </c>
    </row>
    <row r="27089" ht="15.75" customHeight="1">
      <c r="E27089" s="1" t="s">
        <v>1106</v>
      </c>
    </row>
    <row r="27090" ht="15.75" customHeight="1">
      <c r="E27090" s="1" t="s">
        <v>1106</v>
      </c>
    </row>
    <row r="27091" ht="15.75" customHeight="1">
      <c r="E27091" s="1" t="s">
        <v>1106</v>
      </c>
    </row>
    <row r="27092" ht="15.75" customHeight="1">
      <c r="E27092" s="1" t="s">
        <v>1106</v>
      </c>
    </row>
    <row r="27093" ht="15.75" customHeight="1">
      <c r="E27093" s="1" t="s">
        <v>1106</v>
      </c>
    </row>
    <row r="27094" ht="15.75" customHeight="1">
      <c r="E27094" s="1" t="s">
        <v>1106</v>
      </c>
    </row>
    <row r="27095" ht="15.75" customHeight="1">
      <c r="E27095" s="1" t="s">
        <v>1106</v>
      </c>
    </row>
    <row r="27096" ht="15.75" customHeight="1">
      <c r="E27096" s="1" t="s">
        <v>1106</v>
      </c>
    </row>
    <row r="27097" ht="15.75" customHeight="1">
      <c r="E27097" s="1" t="s">
        <v>1106</v>
      </c>
    </row>
    <row r="27098" ht="15.75" customHeight="1">
      <c r="E27098" s="1" t="s">
        <v>1106</v>
      </c>
    </row>
    <row r="27099" ht="15.75" customHeight="1">
      <c r="E27099" s="1" t="s">
        <v>1106</v>
      </c>
    </row>
    <row r="27100" ht="15.75" customHeight="1">
      <c r="E27100" s="1" t="s">
        <v>1106</v>
      </c>
    </row>
    <row r="27101" ht="15.75" customHeight="1">
      <c r="E27101" s="1" t="s">
        <v>1106</v>
      </c>
    </row>
    <row r="27102" ht="15.75" customHeight="1">
      <c r="E27102" s="1" t="s">
        <v>1106</v>
      </c>
    </row>
    <row r="27103" ht="15.75" customHeight="1">
      <c r="E27103" s="1" t="s">
        <v>1106</v>
      </c>
    </row>
    <row r="27104" ht="15.75" customHeight="1">
      <c r="E27104" s="1" t="s">
        <v>1106</v>
      </c>
    </row>
    <row r="27105" ht="15.75" customHeight="1">
      <c r="E27105" s="1" t="s">
        <v>1106</v>
      </c>
    </row>
    <row r="27106" ht="15.75" customHeight="1">
      <c r="E27106" s="1" t="s">
        <v>1106</v>
      </c>
    </row>
    <row r="27107" ht="15.75" customHeight="1">
      <c r="E27107" s="1" t="s">
        <v>1106</v>
      </c>
    </row>
    <row r="27108" ht="15.75" customHeight="1">
      <c r="E27108" s="1" t="s">
        <v>1106</v>
      </c>
    </row>
    <row r="27109" ht="15.75" customHeight="1">
      <c r="E27109" s="1" t="s">
        <v>1106</v>
      </c>
    </row>
    <row r="27110" ht="15.75" customHeight="1">
      <c r="E27110" s="1" t="s">
        <v>1106</v>
      </c>
    </row>
    <row r="27111" ht="15.75" customHeight="1">
      <c r="E27111" s="1" t="s">
        <v>1106</v>
      </c>
    </row>
    <row r="27112" ht="15.75" customHeight="1">
      <c r="E27112" s="1" t="s">
        <v>1106</v>
      </c>
    </row>
    <row r="27113" ht="15.75" customHeight="1">
      <c r="E27113" s="1" t="s">
        <v>1106</v>
      </c>
    </row>
    <row r="27114" ht="15.75" customHeight="1">
      <c r="E27114" s="1" t="s">
        <v>1106</v>
      </c>
    </row>
    <row r="27115" ht="15.75" customHeight="1">
      <c r="E27115" s="1" t="s">
        <v>1106</v>
      </c>
    </row>
    <row r="27116" ht="15.75" customHeight="1">
      <c r="E27116" s="1" t="s">
        <v>1106</v>
      </c>
    </row>
    <row r="27117" ht="15.75" customHeight="1">
      <c r="E27117" s="1" t="s">
        <v>1106</v>
      </c>
    </row>
    <row r="27118" ht="15.75" customHeight="1">
      <c r="E27118" s="1" t="s">
        <v>1106</v>
      </c>
    </row>
    <row r="27119" ht="15.75" customHeight="1">
      <c r="E27119" s="1" t="s">
        <v>1106</v>
      </c>
    </row>
    <row r="27120" ht="15.75" customHeight="1">
      <c r="E27120" s="1" t="s">
        <v>1106</v>
      </c>
    </row>
    <row r="27121" ht="15.75" customHeight="1">
      <c r="E27121" s="1" t="s">
        <v>1106</v>
      </c>
    </row>
    <row r="27122" ht="15.75" customHeight="1">
      <c r="E27122" s="1" t="s">
        <v>1106</v>
      </c>
    </row>
    <row r="27123" ht="15.75" customHeight="1">
      <c r="E27123" s="1" t="s">
        <v>1106</v>
      </c>
    </row>
    <row r="27124" ht="15.75" customHeight="1">
      <c r="E27124" s="1" t="s">
        <v>1106</v>
      </c>
    </row>
    <row r="27125" ht="15.75" customHeight="1">
      <c r="E27125" s="1" t="s">
        <v>1106</v>
      </c>
    </row>
    <row r="27126" ht="15.75" customHeight="1">
      <c r="E27126" s="1" t="s">
        <v>1106</v>
      </c>
    </row>
    <row r="27127" ht="15.75" customHeight="1">
      <c r="E27127" s="1" t="s">
        <v>1106</v>
      </c>
    </row>
    <row r="27128" ht="15.75" customHeight="1">
      <c r="E27128" s="1" t="s">
        <v>1106</v>
      </c>
    </row>
    <row r="27129" ht="15.75" customHeight="1">
      <c r="E27129" s="1" t="s">
        <v>1106</v>
      </c>
    </row>
    <row r="27130" ht="15.75" customHeight="1">
      <c r="E27130" s="1" t="s">
        <v>1106</v>
      </c>
    </row>
    <row r="27131" ht="15.75" customHeight="1">
      <c r="E27131" s="1" t="s">
        <v>1106</v>
      </c>
    </row>
    <row r="27132" ht="15.75" customHeight="1">
      <c r="E27132" s="1" t="s">
        <v>1106</v>
      </c>
    </row>
    <row r="27133" ht="15.75" customHeight="1">
      <c r="E27133" s="1" t="s">
        <v>1106</v>
      </c>
    </row>
    <row r="27134" ht="15.75" customHeight="1">
      <c r="E27134" s="1" t="s">
        <v>1106</v>
      </c>
    </row>
    <row r="27135" ht="15.75" customHeight="1">
      <c r="E27135" s="1" t="s">
        <v>1106</v>
      </c>
    </row>
    <row r="27136" ht="15.75" customHeight="1">
      <c r="E27136" s="1" t="s">
        <v>1106</v>
      </c>
    </row>
    <row r="27137" ht="15.75" customHeight="1">
      <c r="E27137" s="1" t="s">
        <v>1106</v>
      </c>
    </row>
    <row r="27138" ht="15.75" customHeight="1">
      <c r="E27138" s="1" t="s">
        <v>1106</v>
      </c>
    </row>
    <row r="27139" ht="15.75" customHeight="1">
      <c r="E27139" s="1" t="s">
        <v>1106</v>
      </c>
    </row>
    <row r="27140" ht="15.75" customHeight="1">
      <c r="E27140" s="1" t="s">
        <v>1106</v>
      </c>
    </row>
    <row r="27141" ht="15.75" customHeight="1">
      <c r="E27141" s="1" t="s">
        <v>1106</v>
      </c>
    </row>
    <row r="27142" ht="15.75" customHeight="1">
      <c r="E27142" s="1" t="s">
        <v>1106</v>
      </c>
    </row>
    <row r="27143" ht="15.75" customHeight="1">
      <c r="E27143" s="1" t="s">
        <v>1106</v>
      </c>
    </row>
    <row r="27144" ht="15.75" customHeight="1">
      <c r="E27144" s="1" t="s">
        <v>1106</v>
      </c>
    </row>
    <row r="27145" ht="15.75" customHeight="1">
      <c r="E27145" s="1" t="s">
        <v>1106</v>
      </c>
    </row>
    <row r="27146" ht="15.75" customHeight="1">
      <c r="E27146" s="1" t="s">
        <v>1106</v>
      </c>
    </row>
    <row r="27147" ht="15.75" customHeight="1">
      <c r="E27147" s="1" t="s">
        <v>1106</v>
      </c>
    </row>
    <row r="27148" ht="15.75" customHeight="1">
      <c r="E27148" s="1" t="s">
        <v>1106</v>
      </c>
    </row>
    <row r="27149" ht="15.75" customHeight="1">
      <c r="E27149" s="1" t="s">
        <v>1106</v>
      </c>
    </row>
    <row r="27150" ht="15.75" customHeight="1">
      <c r="E27150" s="1" t="s">
        <v>1106</v>
      </c>
    </row>
    <row r="27151" ht="15.75" customHeight="1">
      <c r="E27151" s="1" t="s">
        <v>1106</v>
      </c>
    </row>
    <row r="27152" ht="15.75" customHeight="1">
      <c r="E27152" s="1" t="s">
        <v>1106</v>
      </c>
    </row>
    <row r="27153" ht="15.75" customHeight="1">
      <c r="E27153" s="1" t="s">
        <v>1106</v>
      </c>
    </row>
    <row r="27154" ht="15.75" customHeight="1">
      <c r="E27154" s="1" t="s">
        <v>1106</v>
      </c>
    </row>
    <row r="27155" ht="15.75" customHeight="1">
      <c r="E27155" s="1" t="s">
        <v>1106</v>
      </c>
    </row>
    <row r="27156" ht="15.75" customHeight="1">
      <c r="E27156" s="1" t="s">
        <v>1106</v>
      </c>
    </row>
    <row r="27157" ht="15.75" customHeight="1">
      <c r="E27157" s="1" t="s">
        <v>1106</v>
      </c>
    </row>
    <row r="27158" ht="15.75" customHeight="1">
      <c r="E27158" s="1" t="s">
        <v>1106</v>
      </c>
    </row>
    <row r="27159" ht="15.75" customHeight="1">
      <c r="E27159" s="1" t="s">
        <v>1106</v>
      </c>
    </row>
    <row r="27160" ht="15.75" customHeight="1">
      <c r="E27160" s="1" t="s">
        <v>1106</v>
      </c>
    </row>
    <row r="27161" ht="15.75" customHeight="1">
      <c r="E27161" s="1" t="s">
        <v>1106</v>
      </c>
    </row>
    <row r="27162" ht="15.75" customHeight="1">
      <c r="E27162" s="1" t="s">
        <v>1106</v>
      </c>
    </row>
    <row r="27163" ht="15.75" customHeight="1">
      <c r="E27163" s="1" t="s">
        <v>1106</v>
      </c>
    </row>
    <row r="27164" ht="15.75" customHeight="1">
      <c r="E27164" s="1" t="s">
        <v>1106</v>
      </c>
    </row>
    <row r="27165" ht="15.75" customHeight="1">
      <c r="E27165" s="1" t="s">
        <v>1106</v>
      </c>
    </row>
    <row r="27166" ht="15.75" customHeight="1">
      <c r="E27166" s="1" t="s">
        <v>1106</v>
      </c>
    </row>
    <row r="27167" ht="15.75" customHeight="1">
      <c r="E27167" s="1" t="s">
        <v>1106</v>
      </c>
    </row>
    <row r="27168" ht="15.75" customHeight="1">
      <c r="E27168" s="1" t="s">
        <v>1106</v>
      </c>
    </row>
    <row r="27169" ht="15.75" customHeight="1">
      <c r="E27169" s="1" t="s">
        <v>1106</v>
      </c>
    </row>
    <row r="27170" ht="15.75" customHeight="1">
      <c r="E27170" s="1" t="s">
        <v>1106</v>
      </c>
    </row>
    <row r="27171" ht="15.75" customHeight="1">
      <c r="E27171" s="1" t="s">
        <v>1106</v>
      </c>
    </row>
    <row r="27172" ht="15.75" customHeight="1">
      <c r="E27172" s="1" t="s">
        <v>1106</v>
      </c>
    </row>
    <row r="27173" ht="15.75" customHeight="1">
      <c r="E27173" s="1" t="s">
        <v>1106</v>
      </c>
    </row>
    <row r="27174" ht="15.75" customHeight="1">
      <c r="E27174" s="1" t="s">
        <v>1106</v>
      </c>
    </row>
    <row r="27175" ht="15.75" customHeight="1">
      <c r="E27175" s="1" t="s">
        <v>1106</v>
      </c>
    </row>
    <row r="27176" ht="15.75" customHeight="1">
      <c r="E27176" s="1" t="s">
        <v>1106</v>
      </c>
    </row>
    <row r="27177" ht="15.75" customHeight="1">
      <c r="E27177" s="1" t="s">
        <v>1106</v>
      </c>
    </row>
    <row r="27178" ht="15.75" customHeight="1">
      <c r="E27178" s="1" t="s">
        <v>1106</v>
      </c>
    </row>
    <row r="27179" ht="15.75" customHeight="1">
      <c r="E27179" s="1" t="s">
        <v>1106</v>
      </c>
    </row>
    <row r="27180" ht="15.75" customHeight="1">
      <c r="E27180" s="1" t="s">
        <v>1106</v>
      </c>
    </row>
    <row r="27181" ht="15.75" customHeight="1">
      <c r="E27181" s="1" t="s">
        <v>1106</v>
      </c>
    </row>
    <row r="27182" ht="15.75" customHeight="1">
      <c r="E27182" s="1" t="s">
        <v>1106</v>
      </c>
    </row>
    <row r="27183" ht="15.75" customHeight="1">
      <c r="E27183" s="1" t="s">
        <v>1106</v>
      </c>
    </row>
    <row r="27184" ht="15.75" customHeight="1">
      <c r="E27184" s="1" t="s">
        <v>1106</v>
      </c>
    </row>
    <row r="27185" ht="15.75" customHeight="1">
      <c r="E27185" s="1" t="s">
        <v>1106</v>
      </c>
    </row>
    <row r="27186" ht="15.75" customHeight="1">
      <c r="E27186" s="1" t="s">
        <v>1106</v>
      </c>
    </row>
    <row r="27187" ht="15.75" customHeight="1">
      <c r="E27187" s="1" t="s">
        <v>1106</v>
      </c>
    </row>
    <row r="27188" ht="15.75" customHeight="1">
      <c r="E27188" s="1" t="s">
        <v>1106</v>
      </c>
    </row>
    <row r="27189" ht="15.75" customHeight="1">
      <c r="E27189" s="1" t="s">
        <v>1106</v>
      </c>
    </row>
    <row r="27190" ht="15.75" customHeight="1">
      <c r="E27190" s="1" t="s">
        <v>1106</v>
      </c>
    </row>
    <row r="27191" ht="15.75" customHeight="1">
      <c r="E27191" s="1" t="s">
        <v>1106</v>
      </c>
    </row>
    <row r="27192" ht="15.75" customHeight="1">
      <c r="E27192" s="1" t="s">
        <v>1106</v>
      </c>
    </row>
    <row r="27193" ht="15.75" customHeight="1">
      <c r="E27193" s="1" t="s">
        <v>1106</v>
      </c>
    </row>
    <row r="27194" ht="15.75" customHeight="1">
      <c r="E27194" s="1" t="s">
        <v>1106</v>
      </c>
    </row>
    <row r="27195" ht="15.75" customHeight="1">
      <c r="E27195" s="1" t="s">
        <v>1106</v>
      </c>
    </row>
    <row r="27196" ht="15.75" customHeight="1">
      <c r="E27196" s="1" t="s">
        <v>1106</v>
      </c>
    </row>
    <row r="27197" ht="15.75" customHeight="1">
      <c r="E27197" s="1" t="s">
        <v>1106</v>
      </c>
    </row>
    <row r="27198" ht="15.75" customHeight="1">
      <c r="E27198" s="1" t="s">
        <v>1106</v>
      </c>
    </row>
    <row r="27199" ht="15.75" customHeight="1">
      <c r="E27199" s="1" t="s">
        <v>1106</v>
      </c>
    </row>
    <row r="27200" ht="15.75" customHeight="1">
      <c r="E27200" s="1" t="s">
        <v>1106</v>
      </c>
    </row>
    <row r="27201" ht="15.75" customHeight="1">
      <c r="E27201" s="1" t="s">
        <v>1106</v>
      </c>
    </row>
    <row r="27202" ht="15.75" customHeight="1">
      <c r="E27202" s="1" t="s">
        <v>1106</v>
      </c>
    </row>
    <row r="27203" ht="15.75" customHeight="1">
      <c r="E27203" s="1" t="s">
        <v>1106</v>
      </c>
    </row>
    <row r="27204" ht="15.75" customHeight="1">
      <c r="E27204" s="1" t="s">
        <v>1106</v>
      </c>
    </row>
    <row r="27205" ht="15.75" customHeight="1">
      <c r="E27205" s="1" t="s">
        <v>1106</v>
      </c>
    </row>
    <row r="27206" ht="15.75" customHeight="1">
      <c r="E27206" s="1" t="s">
        <v>1106</v>
      </c>
    </row>
    <row r="27207" ht="15.75" customHeight="1">
      <c r="E27207" s="1" t="s">
        <v>1106</v>
      </c>
    </row>
    <row r="27208" ht="15.75" customHeight="1">
      <c r="E27208" s="1" t="s">
        <v>1106</v>
      </c>
    </row>
    <row r="27209" ht="15.75" customHeight="1">
      <c r="E27209" s="1" t="s">
        <v>1106</v>
      </c>
    </row>
    <row r="27210" ht="15.75" customHeight="1">
      <c r="E27210" s="1" t="s">
        <v>1106</v>
      </c>
    </row>
    <row r="27211" ht="15.75" customHeight="1">
      <c r="E27211" s="1" t="s">
        <v>1106</v>
      </c>
    </row>
    <row r="27212" ht="15.75" customHeight="1">
      <c r="E27212" s="1" t="s">
        <v>1106</v>
      </c>
    </row>
    <row r="27213" ht="15.75" customHeight="1">
      <c r="E27213" s="1" t="s">
        <v>1106</v>
      </c>
    </row>
    <row r="27214" ht="15.75" customHeight="1">
      <c r="E27214" s="1" t="s">
        <v>1106</v>
      </c>
    </row>
    <row r="27215" ht="15.75" customHeight="1">
      <c r="E27215" s="1" t="s">
        <v>1106</v>
      </c>
    </row>
    <row r="27216" ht="15.75" customHeight="1">
      <c r="E27216" s="1" t="s">
        <v>1106</v>
      </c>
    </row>
    <row r="27217" ht="15.75" customHeight="1">
      <c r="E27217" s="1" t="s">
        <v>1106</v>
      </c>
    </row>
    <row r="27218" ht="15.75" customHeight="1">
      <c r="E27218" s="1" t="s">
        <v>1106</v>
      </c>
    </row>
    <row r="27219" ht="15.75" customHeight="1">
      <c r="E27219" s="1" t="s">
        <v>1106</v>
      </c>
    </row>
    <row r="27220" ht="15.75" customHeight="1">
      <c r="E27220" s="1" t="s">
        <v>1106</v>
      </c>
    </row>
    <row r="27221" ht="15.75" customHeight="1">
      <c r="E27221" s="1" t="s">
        <v>1106</v>
      </c>
    </row>
    <row r="27222" ht="15.75" customHeight="1">
      <c r="E27222" s="1" t="s">
        <v>1106</v>
      </c>
    </row>
    <row r="27223" ht="15.75" customHeight="1">
      <c r="E27223" s="1" t="s">
        <v>1106</v>
      </c>
    </row>
    <row r="27224" ht="15.75" customHeight="1">
      <c r="E27224" s="1" t="s">
        <v>1106</v>
      </c>
    </row>
    <row r="27225" ht="15.75" customHeight="1">
      <c r="E27225" s="1" t="s">
        <v>1106</v>
      </c>
    </row>
    <row r="27226" ht="15.75" customHeight="1">
      <c r="E27226" s="1" t="s">
        <v>1106</v>
      </c>
    </row>
    <row r="27227" ht="15.75" customHeight="1">
      <c r="E27227" s="1" t="s">
        <v>1106</v>
      </c>
    </row>
    <row r="27228" ht="15.75" customHeight="1">
      <c r="E27228" s="1" t="s">
        <v>1106</v>
      </c>
    </row>
    <row r="27229" ht="15.75" customHeight="1">
      <c r="E27229" s="1" t="s">
        <v>1106</v>
      </c>
    </row>
    <row r="27230" ht="15.75" customHeight="1">
      <c r="E27230" s="1" t="s">
        <v>1106</v>
      </c>
    </row>
    <row r="27231" ht="15.75" customHeight="1">
      <c r="E27231" s="1" t="s">
        <v>1106</v>
      </c>
    </row>
    <row r="27232" ht="15.75" customHeight="1">
      <c r="E27232" s="1" t="s">
        <v>1106</v>
      </c>
    </row>
    <row r="27233" ht="15.75" customHeight="1">
      <c r="E27233" s="1" t="s">
        <v>1106</v>
      </c>
    </row>
    <row r="27234" ht="15.75" customHeight="1">
      <c r="E27234" s="1" t="s">
        <v>1106</v>
      </c>
    </row>
    <row r="27235" ht="15.75" customHeight="1">
      <c r="E27235" s="1" t="s">
        <v>1106</v>
      </c>
    </row>
    <row r="27236" ht="15.75" customHeight="1">
      <c r="E27236" s="1" t="s">
        <v>1106</v>
      </c>
    </row>
    <row r="27237" ht="15.75" customHeight="1">
      <c r="E27237" s="1" t="s">
        <v>1106</v>
      </c>
    </row>
    <row r="27238" ht="15.75" customHeight="1">
      <c r="E27238" s="1" t="s">
        <v>1106</v>
      </c>
    </row>
    <row r="27239" ht="15.75" customHeight="1">
      <c r="E27239" s="1" t="s">
        <v>1106</v>
      </c>
    </row>
    <row r="27240" ht="15.75" customHeight="1">
      <c r="E27240" s="1" t="s">
        <v>1106</v>
      </c>
    </row>
    <row r="27241" ht="15.75" customHeight="1">
      <c r="E27241" s="1" t="s">
        <v>1106</v>
      </c>
    </row>
    <row r="27242" ht="15.75" customHeight="1">
      <c r="E27242" s="1" t="s">
        <v>1106</v>
      </c>
    </row>
    <row r="27243" ht="15.75" customHeight="1">
      <c r="E27243" s="1" t="s">
        <v>1106</v>
      </c>
    </row>
    <row r="27244" ht="15.75" customHeight="1">
      <c r="E27244" s="1" t="s">
        <v>1106</v>
      </c>
    </row>
    <row r="27245" ht="15.75" customHeight="1">
      <c r="E27245" s="1" t="s">
        <v>1106</v>
      </c>
    </row>
    <row r="27246" ht="15.75" customHeight="1">
      <c r="E27246" s="1" t="s">
        <v>1106</v>
      </c>
    </row>
    <row r="27247" ht="15.75" customHeight="1">
      <c r="E27247" s="1" t="s">
        <v>1106</v>
      </c>
    </row>
    <row r="27248" ht="15.75" customHeight="1">
      <c r="E27248" s="1" t="s">
        <v>1106</v>
      </c>
    </row>
    <row r="27249" ht="15.75" customHeight="1">
      <c r="E27249" s="1" t="s">
        <v>1106</v>
      </c>
    </row>
    <row r="27250" ht="15.75" customHeight="1">
      <c r="E27250" s="1" t="s">
        <v>1106</v>
      </c>
    </row>
    <row r="27251" ht="15.75" customHeight="1">
      <c r="E27251" s="1" t="s">
        <v>1106</v>
      </c>
    </row>
    <row r="27252" ht="15.75" customHeight="1">
      <c r="E27252" s="1" t="s">
        <v>1106</v>
      </c>
    </row>
    <row r="27253" ht="15.75" customHeight="1">
      <c r="E27253" s="1" t="s">
        <v>1106</v>
      </c>
    </row>
    <row r="27254" ht="15.75" customHeight="1">
      <c r="E27254" s="1" t="s">
        <v>1106</v>
      </c>
    </row>
    <row r="27255" ht="15.75" customHeight="1">
      <c r="E27255" s="1" t="s">
        <v>1106</v>
      </c>
    </row>
    <row r="27256" ht="15.75" customHeight="1">
      <c r="E27256" s="1" t="s">
        <v>1106</v>
      </c>
    </row>
    <row r="27257" ht="15.75" customHeight="1">
      <c r="E27257" s="1" t="s">
        <v>1106</v>
      </c>
    </row>
    <row r="27258" ht="15.75" customHeight="1">
      <c r="E27258" s="1" t="s">
        <v>1106</v>
      </c>
    </row>
    <row r="27259" ht="15.75" customHeight="1">
      <c r="E27259" s="1" t="s">
        <v>1106</v>
      </c>
    </row>
    <row r="27260" ht="15.75" customHeight="1">
      <c r="E27260" s="1" t="s">
        <v>1106</v>
      </c>
    </row>
    <row r="27261" ht="15.75" customHeight="1">
      <c r="E27261" s="1" t="s">
        <v>1106</v>
      </c>
    </row>
    <row r="27262" ht="15.75" customHeight="1">
      <c r="E27262" s="1" t="s">
        <v>1106</v>
      </c>
    </row>
    <row r="27263" ht="15.75" customHeight="1">
      <c r="E27263" s="1" t="s">
        <v>1106</v>
      </c>
    </row>
    <row r="27264" ht="15.75" customHeight="1">
      <c r="E27264" s="1" t="s">
        <v>1106</v>
      </c>
    </row>
    <row r="27265" ht="15.75" customHeight="1">
      <c r="E27265" s="1" t="s">
        <v>1106</v>
      </c>
    </row>
    <row r="27266" ht="15.75" customHeight="1">
      <c r="E27266" s="1" t="s">
        <v>1106</v>
      </c>
    </row>
    <row r="27267" ht="15.75" customHeight="1">
      <c r="E27267" s="1" t="s">
        <v>1106</v>
      </c>
    </row>
    <row r="27268" ht="15.75" customHeight="1">
      <c r="E27268" s="1" t="s">
        <v>1106</v>
      </c>
    </row>
    <row r="27269" ht="15.75" customHeight="1">
      <c r="E27269" s="1" t="s">
        <v>1106</v>
      </c>
    </row>
    <row r="27270" ht="15.75" customHeight="1">
      <c r="E27270" s="1" t="s">
        <v>1106</v>
      </c>
    </row>
    <row r="27271" ht="15.75" customHeight="1">
      <c r="E27271" s="1" t="s">
        <v>1106</v>
      </c>
    </row>
    <row r="27272" ht="15.75" customHeight="1">
      <c r="E27272" s="1" t="s">
        <v>1106</v>
      </c>
    </row>
    <row r="27273" ht="15.75" customHeight="1">
      <c r="E27273" s="1" t="s">
        <v>1106</v>
      </c>
    </row>
    <row r="27274" ht="15.75" customHeight="1">
      <c r="E27274" s="1" t="s">
        <v>1106</v>
      </c>
    </row>
    <row r="27275" ht="15.75" customHeight="1">
      <c r="E27275" s="1" t="s">
        <v>1106</v>
      </c>
    </row>
    <row r="27276" ht="15.75" customHeight="1">
      <c r="E27276" s="1" t="s">
        <v>1106</v>
      </c>
    </row>
    <row r="27277" ht="15.75" customHeight="1">
      <c r="E27277" s="1" t="s">
        <v>1106</v>
      </c>
    </row>
    <row r="27278" ht="15.75" customHeight="1">
      <c r="E27278" s="1" t="s">
        <v>1106</v>
      </c>
    </row>
    <row r="27279" ht="15.75" customHeight="1">
      <c r="E27279" s="1" t="s">
        <v>1106</v>
      </c>
    </row>
    <row r="27280" ht="15.75" customHeight="1">
      <c r="E27280" s="1" t="s">
        <v>1106</v>
      </c>
    </row>
    <row r="27281" ht="15.75" customHeight="1">
      <c r="E27281" s="1" t="s">
        <v>1106</v>
      </c>
    </row>
    <row r="27282" ht="15.75" customHeight="1">
      <c r="E27282" s="1" t="s">
        <v>1106</v>
      </c>
    </row>
    <row r="27283" ht="15.75" customHeight="1">
      <c r="E27283" s="1" t="s">
        <v>1106</v>
      </c>
    </row>
    <row r="27284" ht="15.75" customHeight="1">
      <c r="E27284" s="1" t="s">
        <v>1106</v>
      </c>
    </row>
    <row r="27285" ht="15.75" customHeight="1">
      <c r="E27285" s="1" t="s">
        <v>1106</v>
      </c>
    </row>
    <row r="27286" ht="15.75" customHeight="1">
      <c r="E27286" s="1" t="s">
        <v>1106</v>
      </c>
    </row>
    <row r="27287" ht="15.75" customHeight="1">
      <c r="E27287" s="1" t="s">
        <v>1106</v>
      </c>
    </row>
    <row r="27288" ht="15.75" customHeight="1">
      <c r="E27288" s="1" t="s">
        <v>1106</v>
      </c>
    </row>
    <row r="27289" ht="15.75" customHeight="1">
      <c r="E27289" s="1" t="s">
        <v>1106</v>
      </c>
    </row>
    <row r="27290" ht="15.75" customHeight="1">
      <c r="E27290" s="1" t="s">
        <v>1106</v>
      </c>
    </row>
    <row r="27291" ht="15.75" customHeight="1">
      <c r="E27291" s="1" t="s">
        <v>1106</v>
      </c>
    </row>
    <row r="27292" ht="15.75" customHeight="1">
      <c r="E27292" s="1" t="s">
        <v>1106</v>
      </c>
    </row>
    <row r="27293" ht="15.75" customHeight="1">
      <c r="E27293" s="1" t="s">
        <v>1106</v>
      </c>
    </row>
    <row r="27294" ht="15.75" customHeight="1">
      <c r="E27294" s="1" t="s">
        <v>1106</v>
      </c>
    </row>
    <row r="27295" ht="15.75" customHeight="1">
      <c r="E27295" s="1" t="s">
        <v>1106</v>
      </c>
    </row>
    <row r="27296" ht="15.75" customHeight="1">
      <c r="E27296" s="1" t="s">
        <v>1106</v>
      </c>
    </row>
    <row r="27297" ht="15.75" customHeight="1">
      <c r="E27297" s="1" t="s">
        <v>1106</v>
      </c>
    </row>
    <row r="27298" ht="15.75" customHeight="1">
      <c r="E27298" s="1" t="s">
        <v>1106</v>
      </c>
    </row>
    <row r="27299" ht="15.75" customHeight="1">
      <c r="E27299" s="1" t="s">
        <v>1106</v>
      </c>
    </row>
    <row r="27300" ht="15.75" customHeight="1">
      <c r="E27300" s="1" t="s">
        <v>1106</v>
      </c>
    </row>
    <row r="27301" ht="15.75" customHeight="1">
      <c r="E27301" s="1" t="s">
        <v>1106</v>
      </c>
    </row>
    <row r="27302" ht="15.75" customHeight="1">
      <c r="E27302" s="1" t="s">
        <v>1106</v>
      </c>
    </row>
    <row r="27303" ht="15.75" customHeight="1">
      <c r="E27303" s="1" t="s">
        <v>1106</v>
      </c>
    </row>
    <row r="27304" ht="15.75" customHeight="1">
      <c r="E27304" s="1" t="s">
        <v>1106</v>
      </c>
    </row>
    <row r="27305" ht="15.75" customHeight="1">
      <c r="E27305" s="1" t="s">
        <v>1106</v>
      </c>
    </row>
    <row r="27306" ht="15.75" customHeight="1">
      <c r="E27306" s="1" t="s">
        <v>1106</v>
      </c>
    </row>
    <row r="27307" ht="15.75" customHeight="1">
      <c r="E27307" s="1" t="s">
        <v>1106</v>
      </c>
    </row>
    <row r="27308" ht="15.75" customHeight="1">
      <c r="E27308" s="1" t="s">
        <v>1106</v>
      </c>
    </row>
    <row r="27309" ht="15.75" customHeight="1">
      <c r="E27309" s="1" t="s">
        <v>1106</v>
      </c>
    </row>
    <row r="27310" ht="15.75" customHeight="1">
      <c r="E27310" s="1" t="s">
        <v>1106</v>
      </c>
    </row>
    <row r="27311" ht="15.75" customHeight="1">
      <c r="E27311" s="1" t="s">
        <v>1106</v>
      </c>
    </row>
    <row r="27312" ht="15.75" customHeight="1">
      <c r="E27312" s="1" t="s">
        <v>1106</v>
      </c>
    </row>
    <row r="27313" ht="15.75" customHeight="1">
      <c r="E27313" s="1" t="s">
        <v>1106</v>
      </c>
    </row>
    <row r="27314" ht="15.75" customHeight="1">
      <c r="E27314" s="1" t="s">
        <v>1106</v>
      </c>
    </row>
    <row r="27315" ht="15.75" customHeight="1">
      <c r="E27315" s="1" t="s">
        <v>1106</v>
      </c>
    </row>
    <row r="27316" ht="15.75" customHeight="1">
      <c r="E27316" s="1" t="s">
        <v>1106</v>
      </c>
    </row>
    <row r="27317" ht="15.75" customHeight="1">
      <c r="E27317" s="1" t="s">
        <v>1106</v>
      </c>
    </row>
    <row r="27318" ht="15.75" customHeight="1">
      <c r="E27318" s="1" t="s">
        <v>1106</v>
      </c>
    </row>
    <row r="27319" ht="15.75" customHeight="1">
      <c r="E27319" s="1" t="s">
        <v>1106</v>
      </c>
    </row>
    <row r="27320" ht="15.75" customHeight="1">
      <c r="E27320" s="1" t="s">
        <v>1106</v>
      </c>
    </row>
    <row r="27321" ht="15.75" customHeight="1">
      <c r="E27321" s="1" t="s">
        <v>1106</v>
      </c>
    </row>
    <row r="27322" ht="15.75" customHeight="1">
      <c r="E27322" s="1" t="s">
        <v>1106</v>
      </c>
    </row>
    <row r="27323" ht="15.75" customHeight="1">
      <c r="E27323" s="1" t="s">
        <v>1106</v>
      </c>
    </row>
    <row r="27324" ht="15.75" customHeight="1">
      <c r="E27324" s="1" t="s">
        <v>1106</v>
      </c>
    </row>
    <row r="27325" ht="15.75" customHeight="1">
      <c r="E27325" s="1" t="s">
        <v>1106</v>
      </c>
    </row>
    <row r="27326" ht="15.75" customHeight="1">
      <c r="E27326" s="1" t="s">
        <v>1106</v>
      </c>
    </row>
    <row r="27327" ht="15.75" customHeight="1">
      <c r="E27327" s="1" t="s">
        <v>1106</v>
      </c>
    </row>
    <row r="27328" ht="15.75" customHeight="1">
      <c r="E27328" s="1" t="s">
        <v>1106</v>
      </c>
    </row>
    <row r="27329" ht="15.75" customHeight="1">
      <c r="E27329" s="1" t="s">
        <v>1106</v>
      </c>
    </row>
    <row r="27330" ht="15.75" customHeight="1">
      <c r="E27330" s="1" t="s">
        <v>1106</v>
      </c>
    </row>
    <row r="27331" ht="15.75" customHeight="1">
      <c r="E27331" s="1" t="s">
        <v>1106</v>
      </c>
    </row>
    <row r="27332" ht="15.75" customHeight="1">
      <c r="E27332" s="1" t="s">
        <v>1106</v>
      </c>
    </row>
    <row r="27333" ht="15.75" customHeight="1">
      <c r="E27333" s="1" t="s">
        <v>1106</v>
      </c>
    </row>
    <row r="27334" ht="15.75" customHeight="1">
      <c r="E27334" s="1" t="s">
        <v>1106</v>
      </c>
    </row>
    <row r="27335" ht="15.75" customHeight="1">
      <c r="E27335" s="1" t="s">
        <v>1106</v>
      </c>
    </row>
    <row r="27336" ht="15.75" customHeight="1">
      <c r="E27336" s="1" t="s">
        <v>1106</v>
      </c>
    </row>
    <row r="27337" ht="15.75" customHeight="1">
      <c r="E27337" s="1" t="s">
        <v>1106</v>
      </c>
    </row>
    <row r="27338" ht="15.75" customHeight="1">
      <c r="E27338" s="1" t="s">
        <v>1106</v>
      </c>
    </row>
    <row r="27339" ht="15.75" customHeight="1">
      <c r="E27339" s="1" t="s">
        <v>1106</v>
      </c>
    </row>
    <row r="27340" ht="15.75" customHeight="1">
      <c r="E27340" s="1" t="s">
        <v>1106</v>
      </c>
    </row>
    <row r="27341" ht="15.75" customHeight="1">
      <c r="E27341" s="1" t="s">
        <v>1106</v>
      </c>
    </row>
    <row r="27342" ht="15.75" customHeight="1">
      <c r="E27342" s="1" t="s">
        <v>1106</v>
      </c>
    </row>
    <row r="27343" ht="15.75" customHeight="1">
      <c r="E27343" s="1" t="s">
        <v>1106</v>
      </c>
    </row>
    <row r="27344" ht="15.75" customHeight="1">
      <c r="E27344" s="1" t="s">
        <v>1106</v>
      </c>
    </row>
    <row r="27345" ht="15.75" customHeight="1">
      <c r="E27345" s="1" t="s">
        <v>1106</v>
      </c>
    </row>
    <row r="27346" ht="15.75" customHeight="1">
      <c r="E27346" s="1" t="s">
        <v>1106</v>
      </c>
    </row>
    <row r="27347" ht="15.75" customHeight="1">
      <c r="E27347" s="1" t="s">
        <v>1106</v>
      </c>
    </row>
    <row r="27348" ht="15.75" customHeight="1">
      <c r="E27348" s="1" t="s">
        <v>1106</v>
      </c>
    </row>
    <row r="27349" ht="15.75" customHeight="1">
      <c r="E27349" s="1" t="s">
        <v>1106</v>
      </c>
    </row>
    <row r="27350" ht="15.75" customHeight="1">
      <c r="E27350" s="1" t="s">
        <v>1106</v>
      </c>
    </row>
    <row r="27351" ht="15.75" customHeight="1">
      <c r="E27351" s="1" t="s">
        <v>1106</v>
      </c>
    </row>
    <row r="27352" ht="15.75" customHeight="1">
      <c r="E27352" s="1" t="s">
        <v>1106</v>
      </c>
    </row>
    <row r="27353" ht="15.75" customHeight="1">
      <c r="E27353" s="1" t="s">
        <v>1106</v>
      </c>
    </row>
    <row r="27354" ht="15.75" customHeight="1">
      <c r="E27354" s="1" t="s">
        <v>1106</v>
      </c>
    </row>
    <row r="27355" ht="15.75" customHeight="1">
      <c r="E27355" s="1" t="s">
        <v>1106</v>
      </c>
    </row>
    <row r="27356" ht="15.75" customHeight="1">
      <c r="E27356" s="1" t="s">
        <v>1106</v>
      </c>
    </row>
    <row r="27357" ht="15.75" customHeight="1">
      <c r="E27357" s="1" t="s">
        <v>1106</v>
      </c>
    </row>
    <row r="27358" ht="15.75" customHeight="1">
      <c r="E27358" s="1" t="s">
        <v>1106</v>
      </c>
    </row>
    <row r="27359" ht="15.75" customHeight="1">
      <c r="E27359" s="1" t="s">
        <v>1106</v>
      </c>
    </row>
    <row r="27360" ht="15.75" customHeight="1">
      <c r="E27360" s="1" t="s">
        <v>1106</v>
      </c>
    </row>
    <row r="27361" ht="15.75" customHeight="1">
      <c r="E27361" s="1" t="s">
        <v>1106</v>
      </c>
    </row>
    <row r="27362" ht="15.75" customHeight="1">
      <c r="E27362" s="1" t="s">
        <v>1106</v>
      </c>
    </row>
    <row r="27363" ht="15.75" customHeight="1">
      <c r="E27363" s="1" t="s">
        <v>1106</v>
      </c>
    </row>
    <row r="27364" ht="15.75" customHeight="1">
      <c r="E27364" s="1" t="s">
        <v>1106</v>
      </c>
    </row>
    <row r="27365" ht="15.75" customHeight="1">
      <c r="E27365" s="1" t="s">
        <v>1106</v>
      </c>
    </row>
    <row r="27366" ht="15.75" customHeight="1">
      <c r="E27366" s="1" t="s">
        <v>1106</v>
      </c>
    </row>
    <row r="27367" ht="15.75" customHeight="1">
      <c r="E27367" s="1" t="s">
        <v>1106</v>
      </c>
    </row>
    <row r="27368" ht="15.75" customHeight="1">
      <c r="E27368" s="1" t="s">
        <v>1106</v>
      </c>
    </row>
    <row r="27369" ht="15.75" customHeight="1">
      <c r="E27369" s="1" t="s">
        <v>1106</v>
      </c>
    </row>
    <row r="27370" ht="15.75" customHeight="1">
      <c r="E27370" s="1" t="s">
        <v>1106</v>
      </c>
    </row>
    <row r="27371" ht="15.75" customHeight="1">
      <c r="E27371" s="1" t="s">
        <v>1106</v>
      </c>
    </row>
    <row r="27372" ht="15.75" customHeight="1">
      <c r="E27372" s="1" t="s">
        <v>1106</v>
      </c>
    </row>
    <row r="27373" ht="15.75" customHeight="1">
      <c r="E27373" s="1" t="s">
        <v>1106</v>
      </c>
    </row>
    <row r="27374" ht="15.75" customHeight="1">
      <c r="E27374" s="1" t="s">
        <v>1106</v>
      </c>
    </row>
    <row r="27375" ht="15.75" customHeight="1">
      <c r="E27375" s="1" t="s">
        <v>1106</v>
      </c>
    </row>
    <row r="27376" ht="15.75" customHeight="1">
      <c r="E27376" s="1" t="s">
        <v>1106</v>
      </c>
    </row>
    <row r="27377" ht="15.75" customHeight="1">
      <c r="E27377" s="1" t="s">
        <v>1106</v>
      </c>
    </row>
    <row r="27378" ht="15.75" customHeight="1">
      <c r="E27378" s="1" t="s">
        <v>1106</v>
      </c>
    </row>
    <row r="27379" ht="15.75" customHeight="1">
      <c r="E27379" s="1" t="s">
        <v>1106</v>
      </c>
    </row>
    <row r="27380" ht="15.75" customHeight="1">
      <c r="E27380" s="1" t="s">
        <v>1106</v>
      </c>
    </row>
    <row r="27381" ht="15.75" customHeight="1">
      <c r="E27381" s="1" t="s">
        <v>1106</v>
      </c>
    </row>
    <row r="27382" ht="15.75" customHeight="1">
      <c r="E27382" s="1" t="s">
        <v>1106</v>
      </c>
    </row>
    <row r="27383" ht="15.75" customHeight="1">
      <c r="E27383" s="1" t="s">
        <v>1106</v>
      </c>
    </row>
    <row r="27384" ht="15.75" customHeight="1">
      <c r="E27384" s="1" t="s">
        <v>1106</v>
      </c>
    </row>
    <row r="27385" ht="15.75" customHeight="1">
      <c r="E27385" s="1" t="s">
        <v>1106</v>
      </c>
    </row>
    <row r="27386" ht="15.75" customHeight="1">
      <c r="E27386" s="1" t="s">
        <v>1106</v>
      </c>
    </row>
    <row r="27387" ht="15.75" customHeight="1">
      <c r="E27387" s="1" t="s">
        <v>1106</v>
      </c>
    </row>
    <row r="27388" ht="15.75" customHeight="1">
      <c r="E27388" s="1" t="s">
        <v>1106</v>
      </c>
    </row>
    <row r="27389" ht="15.75" customHeight="1">
      <c r="E27389" s="1" t="s">
        <v>1106</v>
      </c>
    </row>
    <row r="27390" ht="15.75" customHeight="1">
      <c r="E27390" s="1" t="s">
        <v>1106</v>
      </c>
    </row>
    <row r="27391" ht="15.75" customHeight="1">
      <c r="E27391" s="1" t="s">
        <v>1106</v>
      </c>
    </row>
    <row r="27392" ht="15.75" customHeight="1">
      <c r="E27392" s="1" t="s">
        <v>1106</v>
      </c>
    </row>
    <row r="27393" ht="15.75" customHeight="1">
      <c r="E27393" s="1" t="s">
        <v>1106</v>
      </c>
    </row>
    <row r="27394" ht="15.75" customHeight="1">
      <c r="E27394" s="1" t="s">
        <v>1106</v>
      </c>
    </row>
    <row r="27395" ht="15.75" customHeight="1">
      <c r="E27395" s="1" t="s">
        <v>1106</v>
      </c>
    </row>
    <row r="27396" ht="15.75" customHeight="1">
      <c r="E27396" s="1" t="s">
        <v>1106</v>
      </c>
    </row>
    <row r="27397" ht="15.75" customHeight="1">
      <c r="E27397" s="1" t="s">
        <v>1106</v>
      </c>
    </row>
    <row r="27398" ht="15.75" customHeight="1">
      <c r="E27398" s="1" t="s">
        <v>1106</v>
      </c>
    </row>
    <row r="27399" ht="15.75" customHeight="1">
      <c r="E27399" s="1" t="s">
        <v>1106</v>
      </c>
    </row>
    <row r="27400" ht="15.75" customHeight="1">
      <c r="E27400" s="1" t="s">
        <v>1106</v>
      </c>
    </row>
    <row r="27401" ht="15.75" customHeight="1">
      <c r="E27401" s="1" t="s">
        <v>1106</v>
      </c>
    </row>
    <row r="27402" ht="15.75" customHeight="1">
      <c r="E27402" s="1" t="s">
        <v>1106</v>
      </c>
    </row>
    <row r="27403" ht="15.75" customHeight="1">
      <c r="E27403" s="1" t="s">
        <v>1106</v>
      </c>
    </row>
    <row r="27404" ht="15.75" customHeight="1">
      <c r="E27404" s="1" t="s">
        <v>1106</v>
      </c>
    </row>
    <row r="27405" ht="15.75" customHeight="1">
      <c r="E27405" s="1" t="s">
        <v>1106</v>
      </c>
    </row>
    <row r="27406" ht="15.75" customHeight="1">
      <c r="E27406" s="1" t="s">
        <v>1106</v>
      </c>
    </row>
    <row r="27407" ht="15.75" customHeight="1">
      <c r="E27407" s="1" t="s">
        <v>1106</v>
      </c>
    </row>
    <row r="27408" ht="15.75" customHeight="1">
      <c r="E27408" s="1" t="s">
        <v>1106</v>
      </c>
    </row>
    <row r="27409" ht="15.75" customHeight="1">
      <c r="E27409" s="1" t="s">
        <v>1106</v>
      </c>
    </row>
    <row r="27410" ht="15.75" customHeight="1">
      <c r="E27410" s="1" t="s">
        <v>1106</v>
      </c>
    </row>
    <row r="27411" ht="15.75" customHeight="1">
      <c r="E27411" s="1" t="s">
        <v>1106</v>
      </c>
    </row>
    <row r="27412" ht="15.75" customHeight="1">
      <c r="E27412" s="1" t="s">
        <v>1106</v>
      </c>
    </row>
    <row r="27413" ht="15.75" customHeight="1">
      <c r="E27413" s="1" t="s">
        <v>1106</v>
      </c>
    </row>
    <row r="27414" ht="15.75" customHeight="1">
      <c r="E27414" s="1" t="s">
        <v>1106</v>
      </c>
    </row>
    <row r="27415" ht="15.75" customHeight="1">
      <c r="E27415" s="1" t="s">
        <v>1106</v>
      </c>
    </row>
    <row r="27416" ht="15.75" customHeight="1">
      <c r="E27416" s="1" t="s">
        <v>1106</v>
      </c>
    </row>
    <row r="27417" ht="15.75" customHeight="1">
      <c r="E27417" s="1" t="s">
        <v>1106</v>
      </c>
    </row>
    <row r="27418" ht="15.75" customHeight="1">
      <c r="E27418" s="1" t="s">
        <v>1106</v>
      </c>
    </row>
    <row r="27419" ht="15.75" customHeight="1">
      <c r="E27419" s="1" t="s">
        <v>1106</v>
      </c>
    </row>
    <row r="27420" ht="15.75" customHeight="1">
      <c r="E27420" s="1" t="s">
        <v>1106</v>
      </c>
    </row>
    <row r="27421" ht="15.75" customHeight="1">
      <c r="E27421" s="1" t="s">
        <v>1106</v>
      </c>
    </row>
    <row r="27422" ht="15.75" customHeight="1">
      <c r="E27422" s="1" t="s">
        <v>1106</v>
      </c>
    </row>
    <row r="27423" ht="15.75" customHeight="1">
      <c r="E27423" s="1" t="s">
        <v>1106</v>
      </c>
    </row>
    <row r="27424" ht="15.75" customHeight="1">
      <c r="E27424" s="1" t="s">
        <v>1106</v>
      </c>
    </row>
    <row r="27425" ht="15.75" customHeight="1">
      <c r="E27425" s="1" t="s">
        <v>1106</v>
      </c>
    </row>
    <row r="27426" ht="15.75" customHeight="1">
      <c r="E27426" s="1" t="s">
        <v>1106</v>
      </c>
    </row>
    <row r="27427" ht="15.75" customHeight="1">
      <c r="E27427" s="1" t="s">
        <v>1106</v>
      </c>
    </row>
    <row r="27428" ht="15.75" customHeight="1">
      <c r="E27428" s="1" t="s">
        <v>1106</v>
      </c>
    </row>
    <row r="27429" ht="15.75" customHeight="1">
      <c r="E27429" s="1" t="s">
        <v>1106</v>
      </c>
    </row>
    <row r="27430" ht="15.75" customHeight="1">
      <c r="E27430" s="1" t="s">
        <v>1106</v>
      </c>
    </row>
    <row r="27431" ht="15.75" customHeight="1">
      <c r="E27431" s="1" t="s">
        <v>1106</v>
      </c>
    </row>
    <row r="27432" ht="15.75" customHeight="1">
      <c r="E27432" s="1" t="s">
        <v>1106</v>
      </c>
    </row>
    <row r="27433" ht="15.75" customHeight="1">
      <c r="E27433" s="1" t="s">
        <v>1106</v>
      </c>
    </row>
    <row r="27434" ht="15.75" customHeight="1">
      <c r="E27434" s="1" t="s">
        <v>1106</v>
      </c>
    </row>
    <row r="27435" ht="15.75" customHeight="1">
      <c r="E27435" s="1" t="s">
        <v>1106</v>
      </c>
    </row>
    <row r="27436" ht="15.75" customHeight="1">
      <c r="E27436" s="1" t="s">
        <v>1106</v>
      </c>
    </row>
    <row r="27437" ht="15.75" customHeight="1">
      <c r="E27437" s="1" t="s">
        <v>1106</v>
      </c>
    </row>
    <row r="27438" ht="15.75" customHeight="1">
      <c r="E27438" s="1" t="s">
        <v>1106</v>
      </c>
    </row>
    <row r="27439" ht="15.75" customHeight="1">
      <c r="E27439" s="1" t="s">
        <v>1106</v>
      </c>
    </row>
    <row r="27440" ht="15.75" customHeight="1">
      <c r="E27440" s="1" t="s">
        <v>1106</v>
      </c>
    </row>
    <row r="27441" ht="15.75" customHeight="1">
      <c r="E27441" s="1" t="s">
        <v>1106</v>
      </c>
    </row>
    <row r="27442" ht="15.75" customHeight="1">
      <c r="E27442" s="1" t="s">
        <v>1106</v>
      </c>
    </row>
    <row r="27443" ht="15.75" customHeight="1">
      <c r="E27443" s="1" t="s">
        <v>1106</v>
      </c>
    </row>
    <row r="27444" ht="15.75" customHeight="1">
      <c r="E27444" s="1" t="s">
        <v>1106</v>
      </c>
    </row>
    <row r="27445" ht="15.75" customHeight="1">
      <c r="E27445" s="1" t="s">
        <v>1106</v>
      </c>
    </row>
    <row r="27446" ht="15.75" customHeight="1">
      <c r="E27446" s="1" t="s">
        <v>1106</v>
      </c>
    </row>
    <row r="27447" ht="15.75" customHeight="1">
      <c r="E27447" s="1" t="s">
        <v>1106</v>
      </c>
    </row>
    <row r="27448" ht="15.75" customHeight="1">
      <c r="E27448" s="1" t="s">
        <v>1106</v>
      </c>
    </row>
    <row r="27449" ht="15.75" customHeight="1">
      <c r="E27449" s="1" t="s">
        <v>1106</v>
      </c>
    </row>
    <row r="27450" ht="15.75" customHeight="1">
      <c r="E27450" s="1" t="s">
        <v>1106</v>
      </c>
    </row>
    <row r="27451" ht="15.75" customHeight="1">
      <c r="E27451" s="1" t="s">
        <v>1106</v>
      </c>
    </row>
    <row r="27452" ht="15.75" customHeight="1">
      <c r="E27452" s="1" t="s">
        <v>1106</v>
      </c>
    </row>
    <row r="27453" ht="15.75" customHeight="1">
      <c r="E27453" s="1" t="s">
        <v>1106</v>
      </c>
    </row>
    <row r="27454" ht="15.75" customHeight="1">
      <c r="E27454" s="1" t="s">
        <v>1106</v>
      </c>
    </row>
    <row r="27455" ht="15.75" customHeight="1">
      <c r="E27455" s="1" t="s">
        <v>1106</v>
      </c>
    </row>
    <row r="27456" ht="15.75" customHeight="1">
      <c r="E27456" s="1" t="s">
        <v>1106</v>
      </c>
    </row>
    <row r="27457" ht="15.75" customHeight="1">
      <c r="E27457" s="1" t="s">
        <v>1106</v>
      </c>
    </row>
    <row r="27458" ht="15.75" customHeight="1">
      <c r="E27458" s="1" t="s">
        <v>1106</v>
      </c>
    </row>
    <row r="27459" ht="15.75" customHeight="1">
      <c r="E27459" s="1" t="s">
        <v>1106</v>
      </c>
    </row>
    <row r="27460" ht="15.75" customHeight="1">
      <c r="E27460" s="1" t="s">
        <v>1106</v>
      </c>
    </row>
    <row r="27461" ht="15.75" customHeight="1">
      <c r="E27461" s="1" t="s">
        <v>1106</v>
      </c>
    </row>
    <row r="27462" ht="15.75" customHeight="1">
      <c r="E27462" s="1" t="s">
        <v>1106</v>
      </c>
    </row>
    <row r="27463" ht="15.75" customHeight="1">
      <c r="E27463" s="1" t="s">
        <v>1106</v>
      </c>
    </row>
    <row r="27464" ht="15.75" customHeight="1">
      <c r="E27464" s="1" t="s">
        <v>1106</v>
      </c>
    </row>
    <row r="27465" ht="15.75" customHeight="1">
      <c r="E27465" s="1" t="s">
        <v>1106</v>
      </c>
    </row>
    <row r="27466" ht="15.75" customHeight="1">
      <c r="E27466" s="1" t="s">
        <v>1106</v>
      </c>
    </row>
    <row r="27467" ht="15.75" customHeight="1">
      <c r="E27467" s="1" t="s">
        <v>1106</v>
      </c>
    </row>
    <row r="27468" ht="15.75" customHeight="1">
      <c r="E27468" s="1" t="s">
        <v>1106</v>
      </c>
    </row>
    <row r="27469" ht="15.75" customHeight="1">
      <c r="E27469" s="1" t="s">
        <v>1106</v>
      </c>
    </row>
    <row r="27470" ht="15.75" customHeight="1">
      <c r="E27470" s="1" t="s">
        <v>1106</v>
      </c>
    </row>
    <row r="27471" ht="15.75" customHeight="1">
      <c r="E27471" s="1" t="s">
        <v>1106</v>
      </c>
    </row>
    <row r="27472" ht="15.75" customHeight="1">
      <c r="E27472" s="1" t="s">
        <v>1106</v>
      </c>
    </row>
    <row r="27473" ht="15.75" customHeight="1">
      <c r="E27473" s="1" t="s">
        <v>1106</v>
      </c>
    </row>
    <row r="27474" ht="15.75" customHeight="1">
      <c r="E27474" s="1" t="s">
        <v>1106</v>
      </c>
    </row>
    <row r="27475" ht="15.75" customHeight="1">
      <c r="E27475" s="1" t="s">
        <v>1106</v>
      </c>
    </row>
    <row r="27476" ht="15.75" customHeight="1">
      <c r="E27476" s="1" t="s">
        <v>1106</v>
      </c>
    </row>
    <row r="27477" ht="15.75" customHeight="1">
      <c r="E27477" s="1" t="s">
        <v>1106</v>
      </c>
    </row>
    <row r="27478" ht="15.75" customHeight="1">
      <c r="E27478" s="1" t="s">
        <v>1106</v>
      </c>
    </row>
    <row r="27479" ht="15.75" customHeight="1">
      <c r="E27479" s="1" t="s">
        <v>1106</v>
      </c>
    </row>
    <row r="27480" ht="15.75" customHeight="1">
      <c r="E27480" s="1" t="s">
        <v>1106</v>
      </c>
    </row>
    <row r="27481" ht="15.75" customHeight="1">
      <c r="E27481" s="1" t="s">
        <v>1106</v>
      </c>
    </row>
    <row r="27482" ht="15.75" customHeight="1">
      <c r="E27482" s="1" t="s">
        <v>1106</v>
      </c>
    </row>
    <row r="27483" ht="15.75" customHeight="1">
      <c r="E27483" s="1" t="s">
        <v>1106</v>
      </c>
    </row>
    <row r="27484" ht="15.75" customHeight="1">
      <c r="E27484" s="1" t="s">
        <v>1106</v>
      </c>
    </row>
    <row r="27485" ht="15.75" customHeight="1">
      <c r="E27485" s="1" t="s">
        <v>1106</v>
      </c>
    </row>
    <row r="27486" ht="15.75" customHeight="1">
      <c r="E27486" s="1" t="s">
        <v>1106</v>
      </c>
    </row>
    <row r="27487" ht="15.75" customHeight="1">
      <c r="E27487" s="1" t="s">
        <v>1106</v>
      </c>
    </row>
    <row r="27488" ht="15.75" customHeight="1">
      <c r="E27488" s="1" t="s">
        <v>1106</v>
      </c>
    </row>
    <row r="27489" ht="15.75" customHeight="1">
      <c r="E27489" s="1" t="s">
        <v>1106</v>
      </c>
    </row>
    <row r="27490" ht="15.75" customHeight="1">
      <c r="E27490" s="1" t="s">
        <v>1106</v>
      </c>
    </row>
    <row r="27491" ht="15.75" customHeight="1">
      <c r="E27491" s="1" t="s">
        <v>1106</v>
      </c>
    </row>
    <row r="27492" ht="15.75" customHeight="1">
      <c r="E27492" s="1" t="s">
        <v>1106</v>
      </c>
    </row>
    <row r="27493" ht="15.75" customHeight="1">
      <c r="E27493" s="1" t="s">
        <v>1106</v>
      </c>
    </row>
    <row r="27494" ht="15.75" customHeight="1">
      <c r="E27494" s="1" t="s">
        <v>1106</v>
      </c>
    </row>
    <row r="27495" ht="15.75" customHeight="1">
      <c r="E27495" s="1" t="s">
        <v>1106</v>
      </c>
    </row>
    <row r="27496" ht="15.75" customHeight="1">
      <c r="E27496" s="1" t="s">
        <v>1106</v>
      </c>
    </row>
    <row r="27497" ht="15.75" customHeight="1">
      <c r="E27497" s="1" t="s">
        <v>1106</v>
      </c>
    </row>
    <row r="27498" ht="15.75" customHeight="1">
      <c r="E27498" s="1" t="s">
        <v>1106</v>
      </c>
    </row>
    <row r="27499" ht="15.75" customHeight="1">
      <c r="E27499" s="1" t="s">
        <v>1106</v>
      </c>
    </row>
    <row r="27500" ht="15.75" customHeight="1">
      <c r="E27500" s="1" t="s">
        <v>1106</v>
      </c>
    </row>
    <row r="27501" ht="15.75" customHeight="1">
      <c r="E27501" s="1" t="s">
        <v>1106</v>
      </c>
    </row>
    <row r="27502" ht="15.75" customHeight="1">
      <c r="E27502" s="1" t="s">
        <v>1106</v>
      </c>
    </row>
    <row r="27503" ht="15.75" customHeight="1">
      <c r="E27503" s="1" t="s">
        <v>1106</v>
      </c>
    </row>
    <row r="27504" ht="15.75" customHeight="1">
      <c r="E27504" s="1" t="s">
        <v>1106</v>
      </c>
    </row>
    <row r="27505" ht="15.75" customHeight="1">
      <c r="E27505" s="1" t="s">
        <v>1106</v>
      </c>
    </row>
    <row r="27506" ht="15.75" customHeight="1">
      <c r="E27506" s="1" t="s">
        <v>1106</v>
      </c>
    </row>
    <row r="27507" ht="15.75" customHeight="1">
      <c r="E27507" s="1" t="s">
        <v>1106</v>
      </c>
    </row>
    <row r="27508" ht="15.75" customHeight="1">
      <c r="E27508" s="1" t="s">
        <v>1106</v>
      </c>
    </row>
    <row r="27509" ht="15.75" customHeight="1">
      <c r="E27509" s="1" t="s">
        <v>1106</v>
      </c>
    </row>
    <row r="27510" ht="15.75" customHeight="1">
      <c r="E27510" s="1" t="s">
        <v>1106</v>
      </c>
    </row>
    <row r="27511" ht="15.75" customHeight="1">
      <c r="E27511" s="1" t="s">
        <v>1106</v>
      </c>
    </row>
    <row r="27512" ht="15.75" customHeight="1">
      <c r="E27512" s="1" t="s">
        <v>1106</v>
      </c>
    </row>
    <row r="27513" ht="15.75" customHeight="1">
      <c r="E27513" s="1" t="s">
        <v>1106</v>
      </c>
    </row>
    <row r="27514" ht="15.75" customHeight="1">
      <c r="E27514" s="1" t="s">
        <v>1106</v>
      </c>
    </row>
    <row r="27515" ht="15.75" customHeight="1">
      <c r="E27515" s="1" t="s">
        <v>1106</v>
      </c>
    </row>
    <row r="27516" ht="15.75" customHeight="1">
      <c r="E27516" s="1" t="s">
        <v>1106</v>
      </c>
    </row>
    <row r="27517" ht="15.75" customHeight="1">
      <c r="E27517" s="1" t="s">
        <v>1106</v>
      </c>
    </row>
    <row r="27518" ht="15.75" customHeight="1">
      <c r="E27518" s="1" t="s">
        <v>1106</v>
      </c>
    </row>
    <row r="27519" ht="15.75" customHeight="1">
      <c r="E27519" s="1" t="s">
        <v>1106</v>
      </c>
    </row>
    <row r="27520" ht="15.75" customHeight="1">
      <c r="E27520" s="1" t="s">
        <v>1106</v>
      </c>
    </row>
    <row r="27521" ht="15.75" customHeight="1">
      <c r="E27521" s="1" t="s">
        <v>1106</v>
      </c>
    </row>
    <row r="27522" ht="15.75" customHeight="1">
      <c r="E27522" s="1" t="s">
        <v>1106</v>
      </c>
    </row>
    <row r="27523" ht="15.75" customHeight="1">
      <c r="E27523" s="1" t="s">
        <v>1106</v>
      </c>
    </row>
    <row r="27524" ht="15.75" customHeight="1">
      <c r="E27524" s="1" t="s">
        <v>1106</v>
      </c>
    </row>
    <row r="27525" ht="15.75" customHeight="1">
      <c r="E27525" s="1" t="s">
        <v>1106</v>
      </c>
    </row>
    <row r="27526" ht="15.75" customHeight="1">
      <c r="E27526" s="1" t="s">
        <v>1106</v>
      </c>
    </row>
    <row r="27527" ht="15.75" customHeight="1">
      <c r="E27527" s="1" t="s">
        <v>1106</v>
      </c>
    </row>
    <row r="27528" ht="15.75" customHeight="1">
      <c r="E27528" s="1" t="s">
        <v>1106</v>
      </c>
    </row>
    <row r="27529" ht="15.75" customHeight="1">
      <c r="E27529" s="1" t="s">
        <v>1106</v>
      </c>
    </row>
    <row r="27530" ht="15.75" customHeight="1">
      <c r="E27530" s="1" t="s">
        <v>1106</v>
      </c>
    </row>
    <row r="27531" ht="15.75" customHeight="1">
      <c r="E27531" s="1" t="s">
        <v>1106</v>
      </c>
    </row>
    <row r="27532" ht="15.75" customHeight="1">
      <c r="E27532" s="1" t="s">
        <v>1106</v>
      </c>
    </row>
    <row r="27533" ht="15.75" customHeight="1">
      <c r="E27533" s="1" t="s">
        <v>1106</v>
      </c>
    </row>
    <row r="27534" ht="15.75" customHeight="1">
      <c r="E27534" s="1" t="s">
        <v>1106</v>
      </c>
    </row>
    <row r="27535" ht="15.75" customHeight="1">
      <c r="E27535" s="1" t="s">
        <v>1106</v>
      </c>
    </row>
    <row r="27536" ht="15.75" customHeight="1">
      <c r="E27536" s="1" t="s">
        <v>1106</v>
      </c>
    </row>
    <row r="27537" ht="15.75" customHeight="1">
      <c r="E27537" s="1" t="s">
        <v>1106</v>
      </c>
    </row>
    <row r="27538" ht="15.75" customHeight="1">
      <c r="E27538" s="1" t="s">
        <v>1106</v>
      </c>
    </row>
    <row r="27539" ht="15.75" customHeight="1">
      <c r="E27539" s="1" t="s">
        <v>1106</v>
      </c>
    </row>
    <row r="27540" ht="15.75" customHeight="1">
      <c r="E27540" s="1" t="s">
        <v>1106</v>
      </c>
    </row>
    <row r="27541" ht="15.75" customHeight="1">
      <c r="E27541" s="1" t="s">
        <v>1106</v>
      </c>
    </row>
    <row r="27542" ht="15.75" customHeight="1">
      <c r="E27542" s="1" t="s">
        <v>1106</v>
      </c>
    </row>
    <row r="27543" ht="15.75" customHeight="1">
      <c r="E27543" s="1" t="s">
        <v>1106</v>
      </c>
    </row>
    <row r="27544" ht="15.75" customHeight="1">
      <c r="E27544" s="1" t="s">
        <v>1106</v>
      </c>
    </row>
    <row r="27545" ht="15.75" customHeight="1">
      <c r="E27545" s="1" t="s">
        <v>1106</v>
      </c>
    </row>
    <row r="27546" ht="15.75" customHeight="1">
      <c r="E27546" s="1" t="s">
        <v>1106</v>
      </c>
    </row>
    <row r="27547" ht="15.75" customHeight="1">
      <c r="E27547" s="1" t="s">
        <v>1106</v>
      </c>
    </row>
    <row r="27548" ht="15.75" customHeight="1">
      <c r="E27548" s="1" t="s">
        <v>1106</v>
      </c>
    </row>
    <row r="27549" ht="15.75" customHeight="1">
      <c r="E27549" s="1" t="s">
        <v>1106</v>
      </c>
    </row>
    <row r="27550" ht="15.75" customHeight="1">
      <c r="E27550" s="1" t="s">
        <v>1106</v>
      </c>
    </row>
    <row r="27551" ht="15.75" customHeight="1">
      <c r="E27551" s="1" t="s">
        <v>1106</v>
      </c>
    </row>
    <row r="27552" ht="15.75" customHeight="1">
      <c r="E27552" s="1" t="s">
        <v>1106</v>
      </c>
    </row>
    <row r="27553" ht="15.75" customHeight="1">
      <c r="E27553" s="1" t="s">
        <v>1106</v>
      </c>
    </row>
    <row r="27554" ht="15.75" customHeight="1">
      <c r="E27554" s="1" t="s">
        <v>1106</v>
      </c>
    </row>
    <row r="27555" ht="15.75" customHeight="1">
      <c r="E27555" s="1" t="s">
        <v>1106</v>
      </c>
    </row>
    <row r="27556" ht="15.75" customHeight="1">
      <c r="E27556" s="1" t="s">
        <v>1106</v>
      </c>
    </row>
    <row r="27557" ht="15.75" customHeight="1">
      <c r="E27557" s="1" t="s">
        <v>1106</v>
      </c>
    </row>
    <row r="27558" ht="15.75" customHeight="1">
      <c r="E27558" s="1" t="s">
        <v>1106</v>
      </c>
    </row>
    <row r="27559" ht="15.75" customHeight="1">
      <c r="E27559" s="1" t="s">
        <v>1106</v>
      </c>
    </row>
    <row r="27560" ht="15.75" customHeight="1">
      <c r="E27560" s="1" t="s">
        <v>1106</v>
      </c>
    </row>
    <row r="27561" ht="15.75" customHeight="1">
      <c r="E27561" s="1" t="s">
        <v>1106</v>
      </c>
    </row>
    <row r="27562" ht="15.75" customHeight="1">
      <c r="E27562" s="1" t="s">
        <v>1106</v>
      </c>
    </row>
    <row r="27563" ht="15.75" customHeight="1">
      <c r="E27563" s="1" t="s">
        <v>1106</v>
      </c>
    </row>
    <row r="27564" ht="15.75" customHeight="1">
      <c r="E27564" s="1" t="s">
        <v>1106</v>
      </c>
    </row>
    <row r="27565" ht="15.75" customHeight="1">
      <c r="E27565" s="1" t="s">
        <v>1106</v>
      </c>
    </row>
    <row r="27566" ht="15.75" customHeight="1">
      <c r="E27566" s="1" t="s">
        <v>1106</v>
      </c>
    </row>
    <row r="27567" ht="15.75" customHeight="1">
      <c r="E27567" s="1" t="s">
        <v>1106</v>
      </c>
    </row>
    <row r="27568" ht="15.75" customHeight="1">
      <c r="E27568" s="1" t="s">
        <v>1106</v>
      </c>
    </row>
    <row r="27569" ht="15.75" customHeight="1">
      <c r="E27569" s="1" t="s">
        <v>1106</v>
      </c>
    </row>
    <row r="27570" ht="15.75" customHeight="1">
      <c r="E27570" s="1" t="s">
        <v>1106</v>
      </c>
    </row>
    <row r="27571" ht="15.75" customHeight="1">
      <c r="E27571" s="1" t="s">
        <v>1106</v>
      </c>
    </row>
    <row r="27572" ht="15.75" customHeight="1">
      <c r="E27572" s="1" t="s">
        <v>1106</v>
      </c>
    </row>
    <row r="27573" ht="15.75" customHeight="1">
      <c r="E27573" s="1" t="s">
        <v>1106</v>
      </c>
    </row>
    <row r="27574" ht="15.75" customHeight="1">
      <c r="E27574" s="1" t="s">
        <v>1106</v>
      </c>
    </row>
    <row r="27575" ht="15.75" customHeight="1">
      <c r="E27575" s="1" t="s">
        <v>1106</v>
      </c>
    </row>
    <row r="27576" ht="15.75" customHeight="1">
      <c r="E27576" s="1" t="s">
        <v>1106</v>
      </c>
    </row>
    <row r="27577" ht="15.75" customHeight="1">
      <c r="E27577" s="1" t="s">
        <v>1106</v>
      </c>
    </row>
    <row r="27578" ht="15.75" customHeight="1">
      <c r="E27578" s="1" t="s">
        <v>1106</v>
      </c>
    </row>
    <row r="27579" ht="15.75" customHeight="1">
      <c r="E27579" s="1" t="s">
        <v>1106</v>
      </c>
    </row>
    <row r="27580" ht="15.75" customHeight="1">
      <c r="E27580" s="1" t="s">
        <v>1106</v>
      </c>
    </row>
    <row r="27581" ht="15.75" customHeight="1">
      <c r="E27581" s="1" t="s">
        <v>1106</v>
      </c>
    </row>
    <row r="27582" ht="15.75" customHeight="1">
      <c r="E27582" s="1" t="s">
        <v>1106</v>
      </c>
    </row>
    <row r="27583" ht="15.75" customHeight="1">
      <c r="E27583" s="1" t="s">
        <v>1106</v>
      </c>
    </row>
    <row r="27584" ht="15.75" customHeight="1">
      <c r="E27584" s="1" t="s">
        <v>1106</v>
      </c>
    </row>
    <row r="27585" ht="15.75" customHeight="1">
      <c r="E27585" s="1" t="s">
        <v>1106</v>
      </c>
    </row>
    <row r="27586" ht="15.75" customHeight="1">
      <c r="E27586" s="1" t="s">
        <v>1106</v>
      </c>
    </row>
    <row r="27587" ht="15.75" customHeight="1">
      <c r="E27587" s="1" t="s">
        <v>1106</v>
      </c>
    </row>
    <row r="27588" ht="15.75" customHeight="1">
      <c r="E27588" s="1" t="s">
        <v>1106</v>
      </c>
    </row>
    <row r="27589" ht="15.75" customHeight="1">
      <c r="E27589" s="1" t="s">
        <v>1106</v>
      </c>
    </row>
    <row r="27590" ht="15.75" customHeight="1">
      <c r="E27590" s="1" t="s">
        <v>1106</v>
      </c>
    </row>
    <row r="27591" ht="15.75" customHeight="1">
      <c r="E27591" s="1" t="s">
        <v>1106</v>
      </c>
    </row>
    <row r="27592" ht="15.75" customHeight="1">
      <c r="E27592" s="1" t="s">
        <v>1106</v>
      </c>
    </row>
    <row r="27593" ht="15.75" customHeight="1">
      <c r="E27593" s="1" t="s">
        <v>1106</v>
      </c>
    </row>
    <row r="27594" ht="15.75" customHeight="1">
      <c r="E27594" s="1" t="s">
        <v>1106</v>
      </c>
    </row>
    <row r="27595" ht="15.75" customHeight="1">
      <c r="E27595" s="1" t="s">
        <v>1106</v>
      </c>
    </row>
    <row r="27596" ht="15.75" customHeight="1">
      <c r="E27596" s="1" t="s">
        <v>1106</v>
      </c>
    </row>
    <row r="27597" ht="15.75" customHeight="1">
      <c r="E27597" s="1" t="s">
        <v>1106</v>
      </c>
    </row>
    <row r="27598" ht="15.75" customHeight="1">
      <c r="E27598" s="1" t="s">
        <v>1106</v>
      </c>
    </row>
    <row r="27599" ht="15.75" customHeight="1">
      <c r="E27599" s="1" t="s">
        <v>1106</v>
      </c>
    </row>
    <row r="27600" ht="15.75" customHeight="1">
      <c r="E27600" s="1" t="s">
        <v>1106</v>
      </c>
    </row>
    <row r="27601" ht="15.75" customHeight="1">
      <c r="E27601" s="1" t="s">
        <v>1106</v>
      </c>
    </row>
    <row r="27602" ht="15.75" customHeight="1">
      <c r="E27602" s="1" t="s">
        <v>1106</v>
      </c>
    </row>
    <row r="27603" ht="15.75" customHeight="1">
      <c r="E27603" s="1" t="s">
        <v>1106</v>
      </c>
    </row>
    <row r="27604" ht="15.75" customHeight="1">
      <c r="E27604" s="1" t="s">
        <v>1106</v>
      </c>
    </row>
    <row r="27605" ht="15.75" customHeight="1">
      <c r="E27605" s="1" t="s">
        <v>1106</v>
      </c>
    </row>
    <row r="27606" ht="15.75" customHeight="1">
      <c r="E27606" s="1" t="s">
        <v>1106</v>
      </c>
    </row>
    <row r="27607" ht="15.75" customHeight="1">
      <c r="E27607" s="1" t="s">
        <v>1106</v>
      </c>
    </row>
    <row r="27608" ht="15.75" customHeight="1">
      <c r="E27608" s="1" t="s">
        <v>1106</v>
      </c>
    </row>
    <row r="27609" ht="15.75" customHeight="1">
      <c r="E27609" s="1" t="s">
        <v>1106</v>
      </c>
    </row>
    <row r="27610" ht="15.75" customHeight="1">
      <c r="E27610" s="1" t="s">
        <v>1106</v>
      </c>
    </row>
    <row r="27611" ht="15.75" customHeight="1">
      <c r="E27611" s="1" t="s">
        <v>1106</v>
      </c>
    </row>
    <row r="27612" ht="15.75" customHeight="1">
      <c r="E27612" s="1" t="s">
        <v>1106</v>
      </c>
    </row>
    <row r="27613" ht="15.75" customHeight="1">
      <c r="E27613" s="1" t="s">
        <v>1106</v>
      </c>
    </row>
    <row r="27614" ht="15.75" customHeight="1">
      <c r="E27614" s="1" t="s">
        <v>1106</v>
      </c>
    </row>
    <row r="27615" ht="15.75" customHeight="1">
      <c r="E27615" s="1" t="s">
        <v>1106</v>
      </c>
    </row>
    <row r="27616" ht="15.75" customHeight="1">
      <c r="E27616" s="1" t="s">
        <v>1106</v>
      </c>
    </row>
    <row r="27617" ht="15.75" customHeight="1">
      <c r="E27617" s="1" t="s">
        <v>1106</v>
      </c>
    </row>
    <row r="27618" ht="15.75" customHeight="1">
      <c r="E27618" s="1" t="s">
        <v>1106</v>
      </c>
    </row>
    <row r="27619" ht="15.75" customHeight="1">
      <c r="E27619" s="1" t="s">
        <v>1106</v>
      </c>
    </row>
    <row r="27620" ht="15.75" customHeight="1">
      <c r="E27620" s="1" t="s">
        <v>1106</v>
      </c>
    </row>
    <row r="27621" ht="15.75" customHeight="1">
      <c r="E27621" s="1" t="s">
        <v>1106</v>
      </c>
    </row>
    <row r="27622" ht="15.75" customHeight="1">
      <c r="E27622" s="1" t="s">
        <v>1106</v>
      </c>
    </row>
    <row r="27623" ht="15.75" customHeight="1">
      <c r="E27623" s="1" t="s">
        <v>1106</v>
      </c>
    </row>
    <row r="27624" ht="15.75" customHeight="1">
      <c r="E27624" s="1" t="s">
        <v>1106</v>
      </c>
    </row>
    <row r="27625" ht="15.75" customHeight="1">
      <c r="E27625" s="1" t="s">
        <v>1106</v>
      </c>
    </row>
    <row r="27626" ht="15.75" customHeight="1">
      <c r="E27626" s="1" t="s">
        <v>1106</v>
      </c>
    </row>
    <row r="27627" ht="15.75" customHeight="1">
      <c r="E27627" s="1" t="s">
        <v>1106</v>
      </c>
    </row>
    <row r="27628" ht="15.75" customHeight="1">
      <c r="E27628" s="1" t="s">
        <v>1106</v>
      </c>
    </row>
    <row r="27629" ht="15.75" customHeight="1">
      <c r="E27629" s="1" t="s">
        <v>1106</v>
      </c>
    </row>
    <row r="27630" ht="15.75" customHeight="1">
      <c r="E27630" s="1" t="s">
        <v>1106</v>
      </c>
    </row>
    <row r="27631" ht="15.75" customHeight="1">
      <c r="E27631" s="1" t="s">
        <v>1106</v>
      </c>
    </row>
    <row r="27632" ht="15.75" customHeight="1">
      <c r="E27632" s="1" t="s">
        <v>1106</v>
      </c>
    </row>
    <row r="27633" ht="15.75" customHeight="1">
      <c r="E27633" s="1" t="s">
        <v>1106</v>
      </c>
    </row>
    <row r="27634" ht="15.75" customHeight="1">
      <c r="E27634" s="1" t="s">
        <v>1106</v>
      </c>
    </row>
    <row r="27635" ht="15.75" customHeight="1">
      <c r="E27635" s="1" t="s">
        <v>1106</v>
      </c>
    </row>
    <row r="27636" ht="15.75" customHeight="1">
      <c r="E27636" s="1" t="s">
        <v>1106</v>
      </c>
    </row>
    <row r="27637" ht="15.75" customHeight="1">
      <c r="E27637" s="1" t="s">
        <v>1106</v>
      </c>
    </row>
    <row r="27638" ht="15.75" customHeight="1">
      <c r="E27638" s="1" t="s">
        <v>1106</v>
      </c>
    </row>
    <row r="27639" ht="15.75" customHeight="1">
      <c r="E27639" s="1" t="s">
        <v>1106</v>
      </c>
    </row>
    <row r="27640" ht="15.75" customHeight="1">
      <c r="E27640" s="1" t="s">
        <v>1106</v>
      </c>
    </row>
    <row r="27641" ht="15.75" customHeight="1">
      <c r="E27641" s="1" t="s">
        <v>1106</v>
      </c>
    </row>
    <row r="27642" ht="15.75" customHeight="1">
      <c r="E27642" s="1" t="s">
        <v>1106</v>
      </c>
    </row>
    <row r="27643" ht="15.75" customHeight="1">
      <c r="E27643" s="1" t="s">
        <v>1106</v>
      </c>
    </row>
    <row r="27644" ht="15.75" customHeight="1">
      <c r="E27644" s="1" t="s">
        <v>1106</v>
      </c>
    </row>
    <row r="27645" ht="15.75" customHeight="1">
      <c r="E27645" s="1" t="s">
        <v>1106</v>
      </c>
    </row>
    <row r="27646" ht="15.75" customHeight="1">
      <c r="E27646" s="1" t="s">
        <v>1106</v>
      </c>
    </row>
    <row r="27647" ht="15.75" customHeight="1">
      <c r="E27647" s="1" t="s">
        <v>1106</v>
      </c>
    </row>
    <row r="27648" ht="15.75" customHeight="1">
      <c r="E27648" s="1" t="s">
        <v>1106</v>
      </c>
    </row>
    <row r="27649" ht="15.75" customHeight="1">
      <c r="E27649" s="1" t="s">
        <v>1106</v>
      </c>
    </row>
    <row r="27650" ht="15.75" customHeight="1">
      <c r="E27650" s="1" t="s">
        <v>1106</v>
      </c>
    </row>
    <row r="27651" ht="15.75" customHeight="1">
      <c r="E27651" s="1" t="s">
        <v>1106</v>
      </c>
    </row>
    <row r="27652" ht="15.75" customHeight="1">
      <c r="E27652" s="1" t="s">
        <v>1106</v>
      </c>
    </row>
    <row r="27653" ht="15.75" customHeight="1">
      <c r="E27653" s="1" t="s">
        <v>1106</v>
      </c>
    </row>
    <row r="27654" ht="15.75" customHeight="1">
      <c r="E27654" s="1" t="s">
        <v>1106</v>
      </c>
    </row>
    <row r="27655" ht="15.75" customHeight="1">
      <c r="E27655" s="1" t="s">
        <v>1106</v>
      </c>
    </row>
    <row r="27656" ht="15.75" customHeight="1">
      <c r="E27656" s="1" t="s">
        <v>1106</v>
      </c>
    </row>
    <row r="27657" ht="15.75" customHeight="1">
      <c r="E27657" s="1" t="s">
        <v>1106</v>
      </c>
    </row>
    <row r="27658" ht="15.75" customHeight="1">
      <c r="E27658" s="1" t="s">
        <v>1106</v>
      </c>
    </row>
    <row r="27659" ht="15.75" customHeight="1">
      <c r="E27659" s="1" t="s">
        <v>1106</v>
      </c>
    </row>
    <row r="27660" ht="15.75" customHeight="1">
      <c r="E27660" s="1" t="s">
        <v>1106</v>
      </c>
    </row>
    <row r="27661" ht="15.75" customHeight="1">
      <c r="E27661" s="1" t="s">
        <v>1106</v>
      </c>
    </row>
    <row r="27662" ht="15.75" customHeight="1">
      <c r="E27662" s="1" t="s">
        <v>1106</v>
      </c>
    </row>
    <row r="27663" ht="15.75" customHeight="1">
      <c r="E27663" s="1" t="s">
        <v>1106</v>
      </c>
    </row>
    <row r="27664" ht="15.75" customHeight="1">
      <c r="E27664" s="1" t="s">
        <v>1106</v>
      </c>
    </row>
    <row r="27665" ht="15.75" customHeight="1">
      <c r="E27665" s="1" t="s">
        <v>1106</v>
      </c>
    </row>
    <row r="27666" ht="15.75" customHeight="1">
      <c r="E27666" s="1" t="s">
        <v>1106</v>
      </c>
    </row>
    <row r="27667" ht="15.75" customHeight="1">
      <c r="E27667" s="1" t="s">
        <v>1106</v>
      </c>
    </row>
    <row r="27668" ht="15.75" customHeight="1">
      <c r="E27668" s="1" t="s">
        <v>1106</v>
      </c>
    </row>
    <row r="27669" ht="15.75" customHeight="1">
      <c r="E27669" s="1" t="s">
        <v>1106</v>
      </c>
    </row>
    <row r="27670" ht="15.75" customHeight="1">
      <c r="E27670" s="1" t="s">
        <v>1106</v>
      </c>
    </row>
    <row r="27671" ht="15.75" customHeight="1">
      <c r="E27671" s="1" t="s">
        <v>1106</v>
      </c>
    </row>
    <row r="27672" ht="15.75" customHeight="1">
      <c r="E27672" s="1" t="s">
        <v>1106</v>
      </c>
    </row>
    <row r="27673" ht="15.75" customHeight="1">
      <c r="E27673" s="1" t="s">
        <v>1106</v>
      </c>
    </row>
    <row r="27674" ht="15.75" customHeight="1">
      <c r="E27674" s="1" t="s">
        <v>1106</v>
      </c>
    </row>
    <row r="27675" ht="15.75" customHeight="1">
      <c r="E27675" s="1" t="s">
        <v>1106</v>
      </c>
    </row>
    <row r="27676" ht="15.75" customHeight="1">
      <c r="E27676" s="1" t="s">
        <v>1106</v>
      </c>
    </row>
    <row r="27677" ht="15.75" customHeight="1">
      <c r="E27677" s="1" t="s">
        <v>1106</v>
      </c>
    </row>
    <row r="27678" ht="15.75" customHeight="1">
      <c r="E27678" s="1" t="s">
        <v>1106</v>
      </c>
    </row>
    <row r="27679" ht="15.75" customHeight="1">
      <c r="E27679" s="1" t="s">
        <v>1106</v>
      </c>
    </row>
    <row r="27680" ht="15.75" customHeight="1">
      <c r="E27680" s="1" t="s">
        <v>1106</v>
      </c>
    </row>
    <row r="27681" ht="15.75" customHeight="1">
      <c r="E27681" s="1" t="s">
        <v>1106</v>
      </c>
    </row>
    <row r="27682" ht="15.75" customHeight="1">
      <c r="E27682" s="1" t="s">
        <v>1106</v>
      </c>
    </row>
    <row r="27683" ht="15.75" customHeight="1">
      <c r="E27683" s="1" t="s">
        <v>1106</v>
      </c>
    </row>
    <row r="27684" ht="15.75" customHeight="1">
      <c r="E27684" s="1" t="s">
        <v>1106</v>
      </c>
    </row>
    <row r="27685" ht="15.75" customHeight="1">
      <c r="E27685" s="1" t="s">
        <v>1106</v>
      </c>
    </row>
    <row r="27686" ht="15.75" customHeight="1">
      <c r="E27686" s="1" t="s">
        <v>1106</v>
      </c>
    </row>
    <row r="27687" ht="15.75" customHeight="1">
      <c r="E27687" s="1" t="s">
        <v>1106</v>
      </c>
    </row>
    <row r="27688" ht="15.75" customHeight="1">
      <c r="E27688" s="1" t="s">
        <v>1106</v>
      </c>
    </row>
    <row r="27689" ht="15.75" customHeight="1">
      <c r="E27689" s="1" t="s">
        <v>1106</v>
      </c>
    </row>
    <row r="27690" ht="15.75" customHeight="1">
      <c r="E27690" s="1" t="s">
        <v>1106</v>
      </c>
    </row>
    <row r="27691" ht="15.75" customHeight="1">
      <c r="E27691" s="1" t="s">
        <v>1106</v>
      </c>
    </row>
    <row r="27692" ht="15.75" customHeight="1">
      <c r="E27692" s="1" t="s">
        <v>1106</v>
      </c>
    </row>
    <row r="27693" ht="15.75" customHeight="1">
      <c r="E27693" s="1" t="s">
        <v>1106</v>
      </c>
    </row>
    <row r="27694" ht="15.75" customHeight="1">
      <c r="E27694" s="1" t="s">
        <v>1106</v>
      </c>
    </row>
    <row r="27695" ht="15.75" customHeight="1">
      <c r="E27695" s="1" t="s">
        <v>1106</v>
      </c>
    </row>
    <row r="27696" ht="15.75" customHeight="1">
      <c r="E27696" s="1" t="s">
        <v>1106</v>
      </c>
    </row>
    <row r="27697" ht="15.75" customHeight="1">
      <c r="E27697" s="1" t="s">
        <v>1106</v>
      </c>
    </row>
    <row r="27698" ht="15.75" customHeight="1">
      <c r="E27698" s="1" t="s">
        <v>1106</v>
      </c>
    </row>
    <row r="27699" ht="15.75" customHeight="1">
      <c r="E27699" s="1" t="s">
        <v>1106</v>
      </c>
    </row>
    <row r="27700" ht="15.75" customHeight="1">
      <c r="E27700" s="1" t="s">
        <v>1106</v>
      </c>
    </row>
    <row r="27701" ht="15.75" customHeight="1">
      <c r="E27701" s="1" t="s">
        <v>1106</v>
      </c>
    </row>
    <row r="27702" ht="15.75" customHeight="1">
      <c r="E27702" s="1" t="s">
        <v>1106</v>
      </c>
    </row>
    <row r="27703" ht="15.75" customHeight="1">
      <c r="E27703" s="1" t="s">
        <v>1106</v>
      </c>
    </row>
    <row r="27704" ht="15.75" customHeight="1">
      <c r="E27704" s="1" t="s">
        <v>1106</v>
      </c>
    </row>
    <row r="27705" ht="15.75" customHeight="1">
      <c r="E27705" s="1" t="s">
        <v>1106</v>
      </c>
    </row>
    <row r="27706" ht="15.75" customHeight="1">
      <c r="E27706" s="1" t="s">
        <v>1106</v>
      </c>
    </row>
    <row r="27707" ht="15.75" customHeight="1">
      <c r="E27707" s="1" t="s">
        <v>1106</v>
      </c>
    </row>
    <row r="27708" ht="15.75" customHeight="1">
      <c r="E27708" s="1" t="s">
        <v>1106</v>
      </c>
    </row>
    <row r="27709" ht="15.75" customHeight="1">
      <c r="E27709" s="1" t="s">
        <v>1106</v>
      </c>
    </row>
    <row r="27710" ht="15.75" customHeight="1">
      <c r="E27710" s="1" t="s">
        <v>1106</v>
      </c>
    </row>
    <row r="27711" ht="15.75" customHeight="1">
      <c r="E27711" s="1" t="s">
        <v>1106</v>
      </c>
    </row>
    <row r="27712" ht="15.75" customHeight="1">
      <c r="E27712" s="1" t="s">
        <v>1106</v>
      </c>
    </row>
    <row r="27713" ht="15.75" customHeight="1">
      <c r="E27713" s="1" t="s">
        <v>1106</v>
      </c>
    </row>
    <row r="27714" ht="15.75" customHeight="1">
      <c r="E27714" s="1" t="s">
        <v>1106</v>
      </c>
    </row>
    <row r="27715" ht="15.75" customHeight="1">
      <c r="E27715" s="1" t="s">
        <v>1106</v>
      </c>
    </row>
    <row r="27716" ht="15.75" customHeight="1">
      <c r="E27716" s="1" t="s">
        <v>1106</v>
      </c>
    </row>
    <row r="27717" ht="15.75" customHeight="1">
      <c r="E27717" s="1" t="s">
        <v>1106</v>
      </c>
    </row>
    <row r="27718" ht="15.75" customHeight="1">
      <c r="E27718" s="1" t="s">
        <v>1106</v>
      </c>
    </row>
    <row r="27719" ht="15.75" customHeight="1">
      <c r="E27719" s="1" t="s">
        <v>1106</v>
      </c>
    </row>
    <row r="27720" ht="15.75" customHeight="1">
      <c r="E27720" s="1" t="s">
        <v>1106</v>
      </c>
    </row>
    <row r="27721" ht="15.75" customHeight="1">
      <c r="E27721" s="1" t="s">
        <v>1106</v>
      </c>
    </row>
    <row r="27722" ht="15.75" customHeight="1">
      <c r="E27722" s="1" t="s">
        <v>1106</v>
      </c>
    </row>
    <row r="27723" ht="15.75" customHeight="1">
      <c r="E27723" s="1" t="s">
        <v>1106</v>
      </c>
    </row>
    <row r="27724" ht="15.75" customHeight="1">
      <c r="E27724" s="1" t="s">
        <v>1106</v>
      </c>
    </row>
    <row r="27725" ht="15.75" customHeight="1">
      <c r="E27725" s="1" t="s">
        <v>1106</v>
      </c>
    </row>
    <row r="27726" ht="15.75" customHeight="1">
      <c r="E27726" s="1" t="s">
        <v>1106</v>
      </c>
    </row>
    <row r="27727" ht="15.75" customHeight="1">
      <c r="E27727" s="1" t="s">
        <v>1106</v>
      </c>
    </row>
    <row r="27728" ht="15.75" customHeight="1">
      <c r="E27728" s="1" t="s">
        <v>1106</v>
      </c>
    </row>
    <row r="27729" ht="15.75" customHeight="1">
      <c r="E27729" s="1" t="s">
        <v>1106</v>
      </c>
    </row>
    <row r="27730" ht="15.75" customHeight="1">
      <c r="E27730" s="1" t="s">
        <v>1106</v>
      </c>
    </row>
    <row r="27731" ht="15.75" customHeight="1">
      <c r="E27731" s="1" t="s">
        <v>1106</v>
      </c>
    </row>
    <row r="27732" ht="15.75" customHeight="1">
      <c r="E27732" s="1" t="s">
        <v>1106</v>
      </c>
    </row>
    <row r="27733" ht="15.75" customHeight="1">
      <c r="E27733" s="1" t="s">
        <v>1106</v>
      </c>
    </row>
    <row r="27734" ht="15.75" customHeight="1">
      <c r="E27734" s="1" t="s">
        <v>1106</v>
      </c>
    </row>
    <row r="27735" ht="15.75" customHeight="1">
      <c r="E27735" s="1" t="s">
        <v>1106</v>
      </c>
    </row>
    <row r="27736" ht="15.75" customHeight="1">
      <c r="E27736" s="1" t="s">
        <v>1106</v>
      </c>
    </row>
    <row r="27737" ht="15.75" customHeight="1">
      <c r="E27737" s="1" t="s">
        <v>1106</v>
      </c>
    </row>
    <row r="27738" ht="15.75" customHeight="1">
      <c r="E27738" s="1" t="s">
        <v>1106</v>
      </c>
    </row>
    <row r="27739" ht="15.75" customHeight="1">
      <c r="E27739" s="1" t="s">
        <v>1106</v>
      </c>
    </row>
    <row r="27740" ht="15.75" customHeight="1">
      <c r="E27740" s="1" t="s">
        <v>1106</v>
      </c>
    </row>
    <row r="27741" ht="15.75" customHeight="1">
      <c r="E27741" s="1" t="s">
        <v>1106</v>
      </c>
    </row>
    <row r="27742" ht="15.75" customHeight="1">
      <c r="E27742" s="1" t="s">
        <v>1106</v>
      </c>
    </row>
    <row r="27743" ht="15.75" customHeight="1">
      <c r="E27743" s="1" t="s">
        <v>1106</v>
      </c>
    </row>
    <row r="27744" ht="15.75" customHeight="1">
      <c r="E27744" s="1" t="s">
        <v>1106</v>
      </c>
    </row>
    <row r="27745" ht="15.75" customHeight="1">
      <c r="E27745" s="1" t="s">
        <v>1106</v>
      </c>
    </row>
    <row r="27746" ht="15.75" customHeight="1">
      <c r="E27746" s="1" t="s">
        <v>1106</v>
      </c>
    </row>
    <row r="27747" ht="15.75" customHeight="1">
      <c r="E27747" s="1" t="s">
        <v>1106</v>
      </c>
    </row>
    <row r="27748" ht="15.75" customHeight="1">
      <c r="E27748" s="1" t="s">
        <v>1106</v>
      </c>
    </row>
    <row r="27749" ht="15.75" customHeight="1">
      <c r="E27749" s="1" t="s">
        <v>1106</v>
      </c>
    </row>
    <row r="27750" ht="15.75" customHeight="1">
      <c r="E27750" s="1" t="s">
        <v>1106</v>
      </c>
    </row>
    <row r="27751" ht="15.75" customHeight="1">
      <c r="E27751" s="1" t="s">
        <v>1106</v>
      </c>
    </row>
    <row r="27752" ht="15.75" customHeight="1">
      <c r="E27752" s="1" t="s">
        <v>1106</v>
      </c>
    </row>
    <row r="27753" ht="15.75" customHeight="1">
      <c r="E27753" s="1" t="s">
        <v>1106</v>
      </c>
    </row>
    <row r="27754" ht="15.75" customHeight="1">
      <c r="E27754" s="1" t="s">
        <v>1106</v>
      </c>
    </row>
    <row r="27755" ht="15.75" customHeight="1">
      <c r="E27755" s="1" t="s">
        <v>1106</v>
      </c>
    </row>
    <row r="27756" ht="15.75" customHeight="1">
      <c r="E27756" s="1" t="s">
        <v>1106</v>
      </c>
    </row>
    <row r="27757" ht="15.75" customHeight="1">
      <c r="E27757" s="1" t="s">
        <v>1106</v>
      </c>
    </row>
    <row r="27758" ht="15.75" customHeight="1">
      <c r="E27758" s="1" t="s">
        <v>1106</v>
      </c>
    </row>
    <row r="27759" ht="15.75" customHeight="1">
      <c r="E27759" s="1" t="s">
        <v>1106</v>
      </c>
    </row>
    <row r="27760" ht="15.75" customHeight="1">
      <c r="E27760" s="1" t="s">
        <v>1106</v>
      </c>
    </row>
    <row r="27761" ht="15.75" customHeight="1">
      <c r="E27761" s="1" t="s">
        <v>1106</v>
      </c>
    </row>
    <row r="27762" ht="15.75" customHeight="1">
      <c r="E27762" s="1" t="s">
        <v>1106</v>
      </c>
    </row>
    <row r="27763" ht="15.75" customHeight="1">
      <c r="E27763" s="1" t="s">
        <v>1106</v>
      </c>
    </row>
    <row r="27764" ht="15.75" customHeight="1">
      <c r="E27764" s="1" t="s">
        <v>1106</v>
      </c>
    </row>
    <row r="27765" ht="15.75" customHeight="1">
      <c r="E27765" s="1" t="s">
        <v>1106</v>
      </c>
    </row>
    <row r="27766" ht="15.75" customHeight="1">
      <c r="E27766" s="1" t="s">
        <v>1106</v>
      </c>
    </row>
    <row r="27767" ht="15.75" customHeight="1">
      <c r="E27767" s="1" t="s">
        <v>1106</v>
      </c>
    </row>
    <row r="27768" ht="15.75" customHeight="1">
      <c r="E27768" s="1" t="s">
        <v>1106</v>
      </c>
    </row>
    <row r="27769" ht="15.75" customHeight="1">
      <c r="E27769" s="1" t="s">
        <v>1106</v>
      </c>
    </row>
    <row r="27770" ht="15.75" customHeight="1">
      <c r="E27770" s="1" t="s">
        <v>1106</v>
      </c>
    </row>
    <row r="27771" ht="15.75" customHeight="1">
      <c r="E27771" s="1" t="s">
        <v>1106</v>
      </c>
    </row>
    <row r="27772" ht="15.75" customHeight="1">
      <c r="E27772" s="1" t="s">
        <v>1106</v>
      </c>
    </row>
    <row r="27773" ht="15.75" customHeight="1">
      <c r="E27773" s="1" t="s">
        <v>1106</v>
      </c>
    </row>
    <row r="27774" ht="15.75" customHeight="1">
      <c r="E27774" s="1" t="s">
        <v>1106</v>
      </c>
    </row>
    <row r="27775" ht="15.75" customHeight="1">
      <c r="E27775" s="1" t="s">
        <v>1106</v>
      </c>
    </row>
    <row r="27776" ht="15.75" customHeight="1">
      <c r="E27776" s="1" t="s">
        <v>1106</v>
      </c>
    </row>
    <row r="27777" ht="15.75" customHeight="1">
      <c r="E27777" s="1" t="s">
        <v>1106</v>
      </c>
    </row>
    <row r="27778" ht="15.75" customHeight="1">
      <c r="E27778" s="1" t="s">
        <v>1106</v>
      </c>
    </row>
    <row r="27779" ht="15.75" customHeight="1">
      <c r="E27779" s="1" t="s">
        <v>1106</v>
      </c>
    </row>
    <row r="27780" ht="15.75" customHeight="1">
      <c r="E27780" s="1" t="s">
        <v>1106</v>
      </c>
    </row>
    <row r="27781" ht="15.75" customHeight="1">
      <c r="E27781" s="1" t="s">
        <v>1106</v>
      </c>
    </row>
    <row r="27782" ht="15.75" customHeight="1">
      <c r="E27782" s="1" t="s">
        <v>1106</v>
      </c>
    </row>
    <row r="27783" ht="15.75" customHeight="1">
      <c r="E27783" s="1" t="s">
        <v>1106</v>
      </c>
    </row>
    <row r="27784" ht="15.75" customHeight="1">
      <c r="E27784" s="1" t="s">
        <v>1106</v>
      </c>
    </row>
    <row r="27785" ht="15.75" customHeight="1">
      <c r="E27785" s="1" t="s">
        <v>1106</v>
      </c>
    </row>
    <row r="27786" ht="15.75" customHeight="1">
      <c r="E27786" s="1" t="s">
        <v>1106</v>
      </c>
    </row>
    <row r="27787" ht="15.75" customHeight="1">
      <c r="E27787" s="1" t="s">
        <v>1106</v>
      </c>
    </row>
    <row r="27788" ht="15.75" customHeight="1">
      <c r="E27788" s="1" t="s">
        <v>1106</v>
      </c>
    </row>
    <row r="27789" ht="15.75" customHeight="1">
      <c r="E27789" s="1" t="s">
        <v>1106</v>
      </c>
    </row>
    <row r="27790" ht="15.75" customHeight="1">
      <c r="E27790" s="1" t="s">
        <v>1106</v>
      </c>
    </row>
    <row r="27791" ht="15.75" customHeight="1">
      <c r="E27791" s="1" t="s">
        <v>1106</v>
      </c>
    </row>
    <row r="27792" ht="15.75" customHeight="1">
      <c r="E27792" s="1" t="s">
        <v>1106</v>
      </c>
    </row>
    <row r="27793" ht="15.75" customHeight="1">
      <c r="E27793" s="1" t="s">
        <v>1106</v>
      </c>
    </row>
    <row r="27794" ht="15.75" customHeight="1">
      <c r="E27794" s="1" t="s">
        <v>1106</v>
      </c>
    </row>
    <row r="27795" ht="15.75" customHeight="1">
      <c r="E27795" s="1" t="s">
        <v>1106</v>
      </c>
    </row>
    <row r="27796" ht="15.75" customHeight="1">
      <c r="E27796" s="1" t="s">
        <v>1106</v>
      </c>
    </row>
    <row r="27797" ht="15.75" customHeight="1">
      <c r="E27797" s="1" t="s">
        <v>1106</v>
      </c>
    </row>
    <row r="27798" ht="15.75" customHeight="1">
      <c r="E27798" s="1" t="s">
        <v>1106</v>
      </c>
    </row>
    <row r="27799" ht="15.75" customHeight="1">
      <c r="E27799" s="1" t="s">
        <v>1106</v>
      </c>
    </row>
    <row r="27800" ht="15.75" customHeight="1">
      <c r="E27800" s="1" t="s">
        <v>1106</v>
      </c>
    </row>
    <row r="27801" ht="15.75" customHeight="1">
      <c r="E27801" s="1" t="s">
        <v>1106</v>
      </c>
    </row>
    <row r="27802" ht="15.75" customHeight="1">
      <c r="E27802" s="1" t="s">
        <v>1106</v>
      </c>
    </row>
    <row r="27803" ht="15.75" customHeight="1">
      <c r="E27803" s="1" t="s">
        <v>1106</v>
      </c>
    </row>
    <row r="27804" ht="15.75" customHeight="1">
      <c r="E27804" s="1" t="s">
        <v>1106</v>
      </c>
    </row>
    <row r="27805" ht="15.75" customHeight="1">
      <c r="E27805" s="1" t="s">
        <v>1106</v>
      </c>
    </row>
    <row r="27806" ht="15.75" customHeight="1">
      <c r="E27806" s="1" t="s">
        <v>1106</v>
      </c>
    </row>
    <row r="27807" ht="15.75" customHeight="1">
      <c r="E27807" s="1" t="s">
        <v>1106</v>
      </c>
    </row>
    <row r="27808" ht="15.75" customHeight="1">
      <c r="E27808" s="1" t="s">
        <v>1106</v>
      </c>
    </row>
    <row r="27809" ht="15.75" customHeight="1">
      <c r="E27809" s="1" t="s">
        <v>1106</v>
      </c>
    </row>
    <row r="27810" ht="15.75" customHeight="1">
      <c r="E27810" s="1" t="s">
        <v>1106</v>
      </c>
    </row>
    <row r="27811" ht="15.75" customHeight="1">
      <c r="E27811" s="1" t="s">
        <v>1106</v>
      </c>
    </row>
    <row r="27812" ht="15.75" customHeight="1">
      <c r="E27812" s="1" t="s">
        <v>1106</v>
      </c>
    </row>
    <row r="27813" ht="15.75" customHeight="1">
      <c r="E27813" s="1" t="s">
        <v>1106</v>
      </c>
    </row>
    <row r="27814" ht="15.75" customHeight="1">
      <c r="E27814" s="1" t="s">
        <v>1106</v>
      </c>
    </row>
    <row r="27815" ht="15.75" customHeight="1">
      <c r="E27815" s="1" t="s">
        <v>1106</v>
      </c>
    </row>
    <row r="27816" ht="15.75" customHeight="1">
      <c r="E27816" s="1" t="s">
        <v>1106</v>
      </c>
    </row>
    <row r="27817" ht="15.75" customHeight="1">
      <c r="E27817" s="1" t="s">
        <v>1106</v>
      </c>
    </row>
    <row r="27818" ht="15.75" customHeight="1">
      <c r="E27818" s="1" t="s">
        <v>1106</v>
      </c>
    </row>
    <row r="27819" ht="15.75" customHeight="1">
      <c r="E27819" s="1" t="s">
        <v>1106</v>
      </c>
    </row>
    <row r="27820" ht="15.75" customHeight="1">
      <c r="E27820" s="1" t="s">
        <v>1106</v>
      </c>
    </row>
    <row r="27821" ht="15.75" customHeight="1">
      <c r="E27821" s="1" t="s">
        <v>1106</v>
      </c>
    </row>
    <row r="27822" ht="15.75" customHeight="1">
      <c r="E27822" s="1" t="s">
        <v>1106</v>
      </c>
    </row>
    <row r="27823" ht="15.75" customHeight="1">
      <c r="E27823" s="1" t="s">
        <v>1106</v>
      </c>
    </row>
    <row r="27824" ht="15.75" customHeight="1">
      <c r="E27824" s="1" t="s">
        <v>1106</v>
      </c>
    </row>
    <row r="27825" ht="15.75" customHeight="1">
      <c r="E27825" s="1" t="s">
        <v>1106</v>
      </c>
    </row>
    <row r="27826" ht="15.75" customHeight="1">
      <c r="E27826" s="1" t="s">
        <v>1106</v>
      </c>
    </row>
    <row r="27827" ht="15.75" customHeight="1">
      <c r="E27827" s="1" t="s">
        <v>1106</v>
      </c>
    </row>
    <row r="27828" ht="15.75" customHeight="1">
      <c r="E27828" s="1" t="s">
        <v>1106</v>
      </c>
    </row>
    <row r="27829" ht="15.75" customHeight="1">
      <c r="E27829" s="1" t="s">
        <v>1106</v>
      </c>
    </row>
    <row r="27830" ht="15.75" customHeight="1">
      <c r="E27830" s="1" t="s">
        <v>1106</v>
      </c>
    </row>
    <row r="27831" ht="15.75" customHeight="1">
      <c r="E27831" s="1" t="s">
        <v>1106</v>
      </c>
    </row>
    <row r="27832" ht="15.75" customHeight="1">
      <c r="E27832" s="1" t="s">
        <v>1106</v>
      </c>
    </row>
    <row r="27833" ht="15.75" customHeight="1">
      <c r="E27833" s="1" t="s">
        <v>1106</v>
      </c>
    </row>
    <row r="27834" ht="15.75" customHeight="1">
      <c r="E27834" s="1" t="s">
        <v>1106</v>
      </c>
    </row>
    <row r="27835" ht="15.75" customHeight="1">
      <c r="E27835" s="1" t="s">
        <v>1106</v>
      </c>
    </row>
    <row r="27836" ht="15.75" customHeight="1">
      <c r="E27836" s="1" t="s">
        <v>1106</v>
      </c>
    </row>
    <row r="27837" ht="15.75" customHeight="1">
      <c r="E27837" s="1" t="s">
        <v>1106</v>
      </c>
    </row>
    <row r="27838" ht="15.75" customHeight="1">
      <c r="E27838" s="1" t="s">
        <v>1106</v>
      </c>
    </row>
    <row r="27839" ht="15.75" customHeight="1">
      <c r="E27839" s="1" t="s">
        <v>1106</v>
      </c>
    </row>
    <row r="27840" ht="15.75" customHeight="1">
      <c r="E27840" s="1" t="s">
        <v>1106</v>
      </c>
    </row>
    <row r="27841" ht="15.75" customHeight="1">
      <c r="E27841" s="1" t="s">
        <v>1106</v>
      </c>
    </row>
    <row r="27842" ht="15.75" customHeight="1">
      <c r="E27842" s="1" t="s">
        <v>1106</v>
      </c>
    </row>
    <row r="27843" ht="15.75" customHeight="1">
      <c r="E27843" s="1" t="s">
        <v>1106</v>
      </c>
    </row>
    <row r="27844" ht="15.75" customHeight="1">
      <c r="E27844" s="1" t="s">
        <v>1106</v>
      </c>
    </row>
    <row r="27845" ht="15.75" customHeight="1">
      <c r="E27845" s="1" t="s">
        <v>1106</v>
      </c>
    </row>
    <row r="27846" ht="15.75" customHeight="1">
      <c r="E27846" s="1" t="s">
        <v>1106</v>
      </c>
    </row>
    <row r="27847" ht="15.75" customHeight="1">
      <c r="E27847" s="1" t="s">
        <v>1106</v>
      </c>
    </row>
    <row r="27848" ht="15.75" customHeight="1">
      <c r="E27848" s="1" t="s">
        <v>1106</v>
      </c>
    </row>
    <row r="27849" ht="15.75" customHeight="1">
      <c r="E27849" s="1" t="s">
        <v>1106</v>
      </c>
    </row>
    <row r="27850" ht="15.75" customHeight="1">
      <c r="E27850" s="1" t="s">
        <v>1106</v>
      </c>
    </row>
    <row r="27851" ht="15.75" customHeight="1">
      <c r="E27851" s="1" t="s">
        <v>1106</v>
      </c>
    </row>
    <row r="27852" ht="15.75" customHeight="1">
      <c r="E27852" s="1" t="s">
        <v>1106</v>
      </c>
    </row>
    <row r="27853" ht="15.75" customHeight="1">
      <c r="E27853" s="1" t="s">
        <v>1106</v>
      </c>
    </row>
    <row r="27854" ht="15.75" customHeight="1">
      <c r="E27854" s="1" t="s">
        <v>1106</v>
      </c>
    </row>
    <row r="27855" ht="15.75" customHeight="1">
      <c r="E27855" s="1" t="s">
        <v>1106</v>
      </c>
    </row>
    <row r="27856" ht="15.75" customHeight="1">
      <c r="E27856" s="1" t="s">
        <v>1106</v>
      </c>
    </row>
    <row r="27857" ht="15.75" customHeight="1">
      <c r="E27857" s="1" t="s">
        <v>1106</v>
      </c>
    </row>
    <row r="27858" ht="15.75" customHeight="1">
      <c r="E27858" s="1" t="s">
        <v>1106</v>
      </c>
    </row>
    <row r="27859" ht="15.75" customHeight="1">
      <c r="E27859" s="1" t="s">
        <v>1106</v>
      </c>
    </row>
    <row r="27860" ht="15.75" customHeight="1">
      <c r="E27860" s="1" t="s">
        <v>1106</v>
      </c>
    </row>
    <row r="27861" ht="15.75" customHeight="1">
      <c r="E27861" s="1" t="s">
        <v>1106</v>
      </c>
    </row>
    <row r="27862" ht="15.75" customHeight="1">
      <c r="E27862" s="1" t="s">
        <v>1106</v>
      </c>
    </row>
    <row r="27863" ht="15.75" customHeight="1">
      <c r="E27863" s="1" t="s">
        <v>1106</v>
      </c>
    </row>
    <row r="27864" ht="15.75" customHeight="1">
      <c r="E27864" s="1" t="s">
        <v>1106</v>
      </c>
    </row>
    <row r="27865" ht="15.75" customHeight="1">
      <c r="E27865" s="1" t="s">
        <v>1106</v>
      </c>
    </row>
    <row r="27866" ht="15.75" customHeight="1">
      <c r="E27866" s="1" t="s">
        <v>1106</v>
      </c>
    </row>
    <row r="27867" ht="15.75" customHeight="1">
      <c r="E27867" s="1" t="s">
        <v>1106</v>
      </c>
    </row>
    <row r="27868" ht="15.75" customHeight="1">
      <c r="E27868" s="1" t="s">
        <v>1106</v>
      </c>
    </row>
    <row r="27869" ht="15.75" customHeight="1">
      <c r="E27869" s="1" t="s">
        <v>1106</v>
      </c>
    </row>
    <row r="27870" ht="15.75" customHeight="1">
      <c r="E27870" s="1" t="s">
        <v>1106</v>
      </c>
    </row>
    <row r="27871" ht="15.75" customHeight="1">
      <c r="E27871" s="1" t="s">
        <v>1106</v>
      </c>
    </row>
    <row r="27872" ht="15.75" customHeight="1">
      <c r="E27872" s="1" t="s">
        <v>1106</v>
      </c>
    </row>
    <row r="27873" ht="15.75" customHeight="1">
      <c r="E27873" s="1" t="s">
        <v>1106</v>
      </c>
    </row>
    <row r="27874" ht="15.75" customHeight="1">
      <c r="E27874" s="1" t="s">
        <v>1106</v>
      </c>
    </row>
    <row r="27875" ht="15.75" customHeight="1">
      <c r="E27875" s="1" t="s">
        <v>1106</v>
      </c>
    </row>
    <row r="27876" ht="15.75" customHeight="1">
      <c r="E27876" s="1" t="s">
        <v>1106</v>
      </c>
    </row>
    <row r="27877" ht="15.75" customHeight="1">
      <c r="E27877" s="1" t="s">
        <v>1106</v>
      </c>
    </row>
    <row r="27878" ht="15.75" customHeight="1">
      <c r="E27878" s="1" t="s">
        <v>1106</v>
      </c>
    </row>
    <row r="27879" ht="15.75" customHeight="1">
      <c r="E27879" s="1" t="s">
        <v>1106</v>
      </c>
    </row>
    <row r="27880" ht="15.75" customHeight="1">
      <c r="E27880" s="1" t="s">
        <v>1106</v>
      </c>
    </row>
    <row r="27881" ht="15.75" customHeight="1">
      <c r="E27881" s="1" t="s">
        <v>1106</v>
      </c>
    </row>
    <row r="27882" ht="15.75" customHeight="1">
      <c r="E27882" s="1" t="s">
        <v>1106</v>
      </c>
    </row>
    <row r="27883" ht="15.75" customHeight="1">
      <c r="E27883" s="1" t="s">
        <v>1106</v>
      </c>
    </row>
    <row r="27884" ht="15.75" customHeight="1">
      <c r="E27884" s="1" t="s">
        <v>1106</v>
      </c>
    </row>
    <row r="27885" ht="15.75" customHeight="1">
      <c r="E27885" s="1" t="s">
        <v>1106</v>
      </c>
    </row>
    <row r="27886" ht="15.75" customHeight="1">
      <c r="E27886" s="1" t="s">
        <v>1106</v>
      </c>
    </row>
    <row r="27887" ht="15.75" customHeight="1">
      <c r="E27887" s="1" t="s">
        <v>1106</v>
      </c>
    </row>
    <row r="27888" ht="15.75" customHeight="1">
      <c r="E27888" s="1" t="s">
        <v>1106</v>
      </c>
    </row>
    <row r="27889" ht="15.75" customHeight="1">
      <c r="E27889" s="1" t="s">
        <v>1106</v>
      </c>
    </row>
    <row r="27890" ht="15.75" customHeight="1">
      <c r="E27890" s="1" t="s">
        <v>1106</v>
      </c>
    </row>
    <row r="27891" ht="15.75" customHeight="1">
      <c r="E27891" s="1" t="s">
        <v>1106</v>
      </c>
    </row>
    <row r="27892" ht="15.75" customHeight="1">
      <c r="E27892" s="1" t="s">
        <v>1106</v>
      </c>
    </row>
    <row r="27893" ht="15.75" customHeight="1">
      <c r="E27893" s="1" t="s">
        <v>1106</v>
      </c>
    </row>
    <row r="27894" ht="15.75" customHeight="1">
      <c r="E27894" s="1" t="s">
        <v>1106</v>
      </c>
    </row>
    <row r="27895" ht="15.75" customHeight="1">
      <c r="E27895" s="1" t="s">
        <v>1106</v>
      </c>
    </row>
    <row r="27896" ht="15.75" customHeight="1">
      <c r="E27896" s="1" t="s">
        <v>1106</v>
      </c>
    </row>
    <row r="27897" ht="15.75" customHeight="1">
      <c r="E27897" s="1" t="s">
        <v>1106</v>
      </c>
    </row>
    <row r="27898" ht="15.75" customHeight="1">
      <c r="E27898" s="1" t="s">
        <v>1106</v>
      </c>
    </row>
    <row r="27899" ht="15.75" customHeight="1">
      <c r="E27899" s="1" t="s">
        <v>1106</v>
      </c>
    </row>
    <row r="27900" ht="15.75" customHeight="1">
      <c r="E27900" s="1" t="s">
        <v>1106</v>
      </c>
    </row>
    <row r="27901" ht="15.75" customHeight="1">
      <c r="E27901" s="1" t="s">
        <v>1106</v>
      </c>
    </row>
    <row r="27902" ht="15.75" customHeight="1">
      <c r="E27902" s="1" t="s">
        <v>1106</v>
      </c>
    </row>
    <row r="27903" ht="15.75" customHeight="1">
      <c r="E27903" s="1" t="s">
        <v>1106</v>
      </c>
    </row>
    <row r="27904" ht="15.75" customHeight="1">
      <c r="E27904" s="1" t="s">
        <v>1106</v>
      </c>
    </row>
    <row r="27905" ht="15.75" customHeight="1">
      <c r="E27905" s="1" t="s">
        <v>1106</v>
      </c>
    </row>
    <row r="27906" ht="15.75" customHeight="1">
      <c r="E27906" s="1" t="s">
        <v>1106</v>
      </c>
    </row>
    <row r="27907" ht="15.75" customHeight="1">
      <c r="E27907" s="1" t="s">
        <v>1106</v>
      </c>
    </row>
    <row r="27908" ht="15.75" customHeight="1">
      <c r="E27908" s="1" t="s">
        <v>1106</v>
      </c>
    </row>
    <row r="27909" ht="15.75" customHeight="1">
      <c r="E27909" s="1" t="s">
        <v>1106</v>
      </c>
    </row>
    <row r="27910" ht="15.75" customHeight="1">
      <c r="E27910" s="1" t="s">
        <v>1106</v>
      </c>
    </row>
    <row r="27911" ht="15.75" customHeight="1">
      <c r="E27911" s="1" t="s">
        <v>1106</v>
      </c>
    </row>
    <row r="27912" ht="15.75" customHeight="1">
      <c r="E27912" s="1" t="s">
        <v>1106</v>
      </c>
    </row>
    <row r="27913" ht="15.75" customHeight="1">
      <c r="E27913" s="1" t="s">
        <v>1106</v>
      </c>
    </row>
    <row r="27914" ht="15.75" customHeight="1">
      <c r="E27914" s="1" t="s">
        <v>1106</v>
      </c>
    </row>
    <row r="27915" ht="15.75" customHeight="1">
      <c r="E27915" s="1" t="s">
        <v>1106</v>
      </c>
    </row>
    <row r="27916" ht="15.75" customHeight="1">
      <c r="E27916" s="1" t="s">
        <v>1106</v>
      </c>
    </row>
    <row r="27917" ht="15.75" customHeight="1">
      <c r="E27917" s="1" t="s">
        <v>1106</v>
      </c>
    </row>
    <row r="27918" ht="15.75" customHeight="1">
      <c r="E27918" s="1" t="s">
        <v>1106</v>
      </c>
    </row>
    <row r="27919" ht="15.75" customHeight="1">
      <c r="E27919" s="1" t="s">
        <v>1106</v>
      </c>
    </row>
    <row r="27920" ht="15.75" customHeight="1">
      <c r="E27920" s="1" t="s">
        <v>1106</v>
      </c>
    </row>
    <row r="27921" ht="15.75" customHeight="1">
      <c r="E27921" s="1" t="s">
        <v>1106</v>
      </c>
    </row>
    <row r="27922" ht="15.75" customHeight="1">
      <c r="E27922" s="1" t="s">
        <v>1106</v>
      </c>
    </row>
    <row r="27923" ht="15.75" customHeight="1">
      <c r="E27923" s="1" t="s">
        <v>1106</v>
      </c>
    </row>
    <row r="27924" ht="15.75" customHeight="1">
      <c r="E27924" s="1" t="s">
        <v>1106</v>
      </c>
    </row>
    <row r="27925" ht="15.75" customHeight="1">
      <c r="E27925" s="1" t="s">
        <v>1106</v>
      </c>
    </row>
    <row r="27926" ht="15.75" customHeight="1">
      <c r="E27926" s="1" t="s">
        <v>1106</v>
      </c>
    </row>
    <row r="27927" ht="15.75" customHeight="1">
      <c r="E27927" s="1" t="s">
        <v>1106</v>
      </c>
    </row>
    <row r="27928" ht="15.75" customHeight="1">
      <c r="E27928" s="1" t="s">
        <v>1106</v>
      </c>
    </row>
    <row r="27929" ht="15.75" customHeight="1">
      <c r="E27929" s="1" t="s">
        <v>1106</v>
      </c>
    </row>
    <row r="27930" ht="15.75" customHeight="1">
      <c r="E27930" s="1" t="s">
        <v>1106</v>
      </c>
    </row>
    <row r="27931" ht="15.75" customHeight="1">
      <c r="E27931" s="1" t="s">
        <v>1106</v>
      </c>
    </row>
    <row r="27932" ht="15.75" customHeight="1">
      <c r="E27932" s="1" t="s">
        <v>1106</v>
      </c>
    </row>
    <row r="27933" ht="15.75" customHeight="1">
      <c r="E27933" s="1" t="s">
        <v>1106</v>
      </c>
    </row>
    <row r="27934" ht="15.75" customHeight="1">
      <c r="E27934" s="1" t="s">
        <v>1106</v>
      </c>
    </row>
    <row r="27935" ht="15.75" customHeight="1">
      <c r="E27935" s="1" t="s">
        <v>1106</v>
      </c>
    </row>
    <row r="27936" ht="15.75" customHeight="1">
      <c r="E27936" s="1" t="s">
        <v>1106</v>
      </c>
    </row>
    <row r="27937" ht="15.75" customHeight="1">
      <c r="E27937" s="1" t="s">
        <v>1106</v>
      </c>
    </row>
    <row r="27938" ht="15.75" customHeight="1">
      <c r="E27938" s="1" t="s">
        <v>1106</v>
      </c>
    </row>
    <row r="27939" ht="15.75" customHeight="1">
      <c r="E27939" s="1" t="s">
        <v>1106</v>
      </c>
    </row>
    <row r="27940" ht="15.75" customHeight="1">
      <c r="E27940" s="1" t="s">
        <v>1106</v>
      </c>
    </row>
    <row r="27941" ht="15.75" customHeight="1">
      <c r="E27941" s="1" t="s">
        <v>1106</v>
      </c>
    </row>
    <row r="27942" ht="15.75" customHeight="1">
      <c r="E27942" s="1" t="s">
        <v>1106</v>
      </c>
    </row>
    <row r="27943" ht="15.75" customHeight="1">
      <c r="E27943" s="1" t="s">
        <v>1106</v>
      </c>
    </row>
    <row r="27944" ht="15.75" customHeight="1">
      <c r="E27944" s="1" t="s">
        <v>1106</v>
      </c>
    </row>
    <row r="27945" ht="15.75" customHeight="1">
      <c r="E27945" s="1" t="s">
        <v>1106</v>
      </c>
    </row>
    <row r="27946" ht="15.75" customHeight="1">
      <c r="E27946" s="1" t="s">
        <v>1106</v>
      </c>
    </row>
    <row r="27947" ht="15.75" customHeight="1">
      <c r="E27947" s="1" t="s">
        <v>1106</v>
      </c>
    </row>
    <row r="27948" ht="15.75" customHeight="1">
      <c r="E27948" s="1" t="s">
        <v>1106</v>
      </c>
    </row>
    <row r="27949" ht="15.75" customHeight="1">
      <c r="E27949" s="1" t="s">
        <v>1106</v>
      </c>
    </row>
    <row r="27950" ht="15.75" customHeight="1">
      <c r="E27950" s="1" t="s">
        <v>1106</v>
      </c>
    </row>
    <row r="27951" ht="15.75" customHeight="1">
      <c r="E27951" s="1" t="s">
        <v>1106</v>
      </c>
    </row>
    <row r="27952" ht="15.75" customHeight="1">
      <c r="E27952" s="1" t="s">
        <v>1106</v>
      </c>
    </row>
    <row r="27953" ht="15.75" customHeight="1">
      <c r="E27953" s="1" t="s">
        <v>1106</v>
      </c>
    </row>
    <row r="27954" ht="15.75" customHeight="1">
      <c r="E27954" s="1" t="s">
        <v>1106</v>
      </c>
    </row>
    <row r="27955" ht="15.75" customHeight="1">
      <c r="E27955" s="1" t="s">
        <v>1106</v>
      </c>
    </row>
    <row r="27956" ht="15.75" customHeight="1">
      <c r="E27956" s="1" t="s">
        <v>1106</v>
      </c>
    </row>
    <row r="27957" ht="15.75" customHeight="1">
      <c r="E27957" s="1" t="s">
        <v>1106</v>
      </c>
    </row>
    <row r="27958" ht="15.75" customHeight="1">
      <c r="E27958" s="1" t="s">
        <v>1106</v>
      </c>
    </row>
    <row r="27959" ht="15.75" customHeight="1">
      <c r="E27959" s="1" t="s">
        <v>1106</v>
      </c>
    </row>
    <row r="27960" ht="15.75" customHeight="1">
      <c r="E27960" s="1" t="s">
        <v>1106</v>
      </c>
    </row>
    <row r="27961" ht="15.75" customHeight="1">
      <c r="E27961" s="1" t="s">
        <v>1106</v>
      </c>
    </row>
    <row r="27962" ht="15.75" customHeight="1">
      <c r="E27962" s="1" t="s">
        <v>1106</v>
      </c>
    </row>
    <row r="27963" ht="15.75" customHeight="1">
      <c r="E27963" s="1" t="s">
        <v>1106</v>
      </c>
    </row>
    <row r="27964" ht="15.75" customHeight="1">
      <c r="E27964" s="1" t="s">
        <v>1106</v>
      </c>
    </row>
    <row r="27965" ht="15.75" customHeight="1">
      <c r="E27965" s="1" t="s">
        <v>1106</v>
      </c>
    </row>
    <row r="27966" ht="15.75" customHeight="1">
      <c r="E27966" s="1" t="s">
        <v>1106</v>
      </c>
    </row>
    <row r="27967" ht="15.75" customHeight="1">
      <c r="E27967" s="1" t="s">
        <v>1106</v>
      </c>
    </row>
    <row r="27968" ht="15.75" customHeight="1">
      <c r="E27968" s="1" t="s">
        <v>1106</v>
      </c>
    </row>
    <row r="27969" ht="15.75" customHeight="1">
      <c r="E27969" s="1" t="s">
        <v>1106</v>
      </c>
    </row>
    <row r="27970" ht="15.75" customHeight="1">
      <c r="E27970" s="1" t="s">
        <v>1106</v>
      </c>
    </row>
    <row r="27971" ht="15.75" customHeight="1">
      <c r="E27971" s="1" t="s">
        <v>1106</v>
      </c>
    </row>
    <row r="27972" ht="15.75" customHeight="1">
      <c r="E27972" s="1" t="s">
        <v>1106</v>
      </c>
    </row>
    <row r="27973" ht="15.75" customHeight="1">
      <c r="E27973" s="1" t="s">
        <v>1106</v>
      </c>
    </row>
    <row r="27974" ht="15.75" customHeight="1">
      <c r="E27974" s="1" t="s">
        <v>1106</v>
      </c>
    </row>
    <row r="27975" ht="15.75" customHeight="1">
      <c r="E27975" s="1" t="s">
        <v>1106</v>
      </c>
    </row>
    <row r="27976" ht="15.75" customHeight="1">
      <c r="E27976" s="1" t="s">
        <v>1106</v>
      </c>
    </row>
    <row r="27977" ht="15.75" customHeight="1">
      <c r="E27977" s="1" t="s">
        <v>1106</v>
      </c>
    </row>
    <row r="27978" ht="15.75" customHeight="1">
      <c r="E27978" s="1" t="s">
        <v>1106</v>
      </c>
    </row>
    <row r="27979" ht="15.75" customHeight="1">
      <c r="E27979" s="1" t="s">
        <v>1106</v>
      </c>
    </row>
    <row r="27980" ht="15.75" customHeight="1">
      <c r="E27980" s="1" t="s">
        <v>1106</v>
      </c>
    </row>
    <row r="27981" ht="15.75" customHeight="1">
      <c r="E27981" s="1" t="s">
        <v>1106</v>
      </c>
    </row>
    <row r="27982" ht="15.75" customHeight="1">
      <c r="E27982" s="1" t="s">
        <v>1106</v>
      </c>
    </row>
    <row r="27983" ht="15.75" customHeight="1">
      <c r="E27983" s="1" t="s">
        <v>1106</v>
      </c>
    </row>
    <row r="27984" ht="15.75" customHeight="1">
      <c r="E27984" s="1" t="s">
        <v>1106</v>
      </c>
    </row>
    <row r="27985" ht="15.75" customHeight="1">
      <c r="E27985" s="1" t="s">
        <v>1106</v>
      </c>
    </row>
    <row r="27986" ht="15.75" customHeight="1">
      <c r="E27986" s="1" t="s">
        <v>1106</v>
      </c>
    </row>
    <row r="27987" ht="15.75" customHeight="1">
      <c r="E27987" s="1" t="s">
        <v>1106</v>
      </c>
    </row>
    <row r="27988" ht="15.75" customHeight="1">
      <c r="E27988" s="1" t="s">
        <v>1106</v>
      </c>
    </row>
    <row r="27989" ht="15.75" customHeight="1">
      <c r="E27989" s="1" t="s">
        <v>1106</v>
      </c>
    </row>
    <row r="27990" ht="15.75" customHeight="1">
      <c r="E27990" s="1" t="s">
        <v>1106</v>
      </c>
    </row>
    <row r="27991" ht="15.75" customHeight="1">
      <c r="E27991" s="1" t="s">
        <v>1106</v>
      </c>
    </row>
    <row r="27992" ht="15.75" customHeight="1">
      <c r="E27992" s="1" t="s">
        <v>1106</v>
      </c>
    </row>
    <row r="27993" ht="15.75" customHeight="1">
      <c r="E27993" s="1" t="s">
        <v>1106</v>
      </c>
    </row>
    <row r="27994" ht="15.75" customHeight="1">
      <c r="E27994" s="1" t="s">
        <v>1106</v>
      </c>
    </row>
    <row r="27995" ht="15.75" customHeight="1">
      <c r="E27995" s="1" t="s">
        <v>1106</v>
      </c>
    </row>
    <row r="27996" ht="15.75" customHeight="1">
      <c r="E27996" s="1" t="s">
        <v>1106</v>
      </c>
    </row>
    <row r="27997" ht="15.75" customHeight="1">
      <c r="E27997" s="1" t="s">
        <v>1106</v>
      </c>
    </row>
    <row r="27998" ht="15.75" customHeight="1">
      <c r="E27998" s="1" t="s">
        <v>1106</v>
      </c>
    </row>
    <row r="27999" ht="15.75" customHeight="1">
      <c r="E27999" s="1" t="s">
        <v>1106</v>
      </c>
    </row>
    <row r="28000" ht="15.75" customHeight="1">
      <c r="E28000" s="1" t="s">
        <v>1106</v>
      </c>
    </row>
    <row r="28001" ht="15.75" customHeight="1">
      <c r="E28001" s="1" t="s">
        <v>1106</v>
      </c>
    </row>
    <row r="28002" ht="15.75" customHeight="1">
      <c r="E28002" s="1" t="s">
        <v>1106</v>
      </c>
    </row>
    <row r="28003" ht="15.75" customHeight="1">
      <c r="E28003" s="1" t="s">
        <v>1106</v>
      </c>
    </row>
    <row r="28004" ht="15.75" customHeight="1">
      <c r="E28004" s="1" t="s">
        <v>1106</v>
      </c>
    </row>
    <row r="28005" ht="15.75" customHeight="1">
      <c r="E28005" s="1" t="s">
        <v>1106</v>
      </c>
    </row>
    <row r="28006" ht="15.75" customHeight="1">
      <c r="E28006" s="1" t="s">
        <v>1106</v>
      </c>
    </row>
    <row r="28007" ht="15.75" customHeight="1">
      <c r="E28007" s="1" t="s">
        <v>1106</v>
      </c>
    </row>
    <row r="28008" ht="15.75" customHeight="1">
      <c r="E28008" s="1" t="s">
        <v>1106</v>
      </c>
    </row>
    <row r="28009" ht="15.75" customHeight="1">
      <c r="E28009" s="1" t="s">
        <v>1106</v>
      </c>
    </row>
    <row r="28010" ht="15.75" customHeight="1">
      <c r="E28010" s="1" t="s">
        <v>1106</v>
      </c>
    </row>
    <row r="28011" ht="15.75" customHeight="1">
      <c r="E28011" s="1" t="s">
        <v>1106</v>
      </c>
    </row>
    <row r="28012" ht="15.75" customHeight="1">
      <c r="E28012" s="1" t="s">
        <v>1106</v>
      </c>
    </row>
    <row r="28013" ht="15.75" customHeight="1">
      <c r="E28013" s="1" t="s">
        <v>1106</v>
      </c>
    </row>
    <row r="28014" ht="15.75" customHeight="1">
      <c r="E28014" s="1" t="s">
        <v>1106</v>
      </c>
    </row>
    <row r="28015" ht="15.75" customHeight="1">
      <c r="E28015" s="1" t="s">
        <v>1106</v>
      </c>
    </row>
    <row r="28016" ht="15.75" customHeight="1">
      <c r="E28016" s="1" t="s">
        <v>1106</v>
      </c>
    </row>
    <row r="28017" ht="15.75" customHeight="1">
      <c r="E28017" s="1" t="s">
        <v>1106</v>
      </c>
    </row>
    <row r="28018" ht="15.75" customHeight="1">
      <c r="E28018" s="1" t="s">
        <v>1106</v>
      </c>
    </row>
    <row r="28019" ht="15.75" customHeight="1">
      <c r="E28019" s="1" t="s">
        <v>1106</v>
      </c>
    </row>
    <row r="28020" ht="15.75" customHeight="1">
      <c r="E28020" s="1" t="s">
        <v>1106</v>
      </c>
    </row>
    <row r="28021" ht="15.75" customHeight="1">
      <c r="E28021" s="1" t="s">
        <v>1106</v>
      </c>
    </row>
    <row r="28022" ht="15.75" customHeight="1">
      <c r="E28022" s="1" t="s">
        <v>1106</v>
      </c>
    </row>
    <row r="28023" ht="15.75" customHeight="1">
      <c r="E28023" s="1" t="s">
        <v>1106</v>
      </c>
    </row>
    <row r="28024" ht="15.75" customHeight="1">
      <c r="E28024" s="1" t="s">
        <v>1106</v>
      </c>
    </row>
    <row r="28025" ht="15.75" customHeight="1">
      <c r="E28025" s="1" t="s">
        <v>1106</v>
      </c>
    </row>
    <row r="28026" ht="15.75" customHeight="1">
      <c r="E28026" s="1" t="s">
        <v>1106</v>
      </c>
    </row>
    <row r="28027" ht="15.75" customHeight="1">
      <c r="E28027" s="1" t="s">
        <v>1106</v>
      </c>
    </row>
    <row r="28028" ht="15.75" customHeight="1">
      <c r="E28028" s="1" t="s">
        <v>1106</v>
      </c>
    </row>
    <row r="28029" ht="15.75" customHeight="1">
      <c r="E28029" s="1" t="s">
        <v>1106</v>
      </c>
    </row>
    <row r="28030" ht="15.75" customHeight="1">
      <c r="E28030" s="1" t="s">
        <v>1106</v>
      </c>
    </row>
    <row r="28031" ht="15.75" customHeight="1">
      <c r="E28031" s="1" t="s">
        <v>1106</v>
      </c>
    </row>
    <row r="28032" ht="15.75" customHeight="1">
      <c r="E28032" s="1" t="s">
        <v>1106</v>
      </c>
    </row>
    <row r="28033" ht="15.75" customHeight="1">
      <c r="E28033" s="1" t="s">
        <v>1106</v>
      </c>
    </row>
    <row r="28034" ht="15.75" customHeight="1">
      <c r="E28034" s="1" t="s">
        <v>1106</v>
      </c>
    </row>
    <row r="28035" ht="15.75" customHeight="1">
      <c r="E28035" s="1" t="s">
        <v>1106</v>
      </c>
    </row>
    <row r="28036" ht="15.75" customHeight="1">
      <c r="E28036" s="1" t="s">
        <v>1106</v>
      </c>
    </row>
    <row r="28037" ht="15.75" customHeight="1">
      <c r="E28037" s="1" t="s">
        <v>1106</v>
      </c>
    </row>
    <row r="28038" ht="15.75" customHeight="1">
      <c r="E28038" s="1" t="s">
        <v>1106</v>
      </c>
    </row>
    <row r="28039" ht="15.75" customHeight="1">
      <c r="E28039" s="1" t="s">
        <v>1106</v>
      </c>
    </row>
    <row r="28040" ht="15.75" customHeight="1">
      <c r="E28040" s="1" t="s">
        <v>1106</v>
      </c>
    </row>
    <row r="28041" ht="15.75" customHeight="1">
      <c r="E28041" s="1" t="s">
        <v>1106</v>
      </c>
    </row>
    <row r="28042" ht="15.75" customHeight="1">
      <c r="E28042" s="1" t="s">
        <v>1106</v>
      </c>
    </row>
    <row r="28043" ht="15.75" customHeight="1">
      <c r="E28043" s="1" t="s">
        <v>1106</v>
      </c>
    </row>
    <row r="28044" ht="15.75" customHeight="1">
      <c r="E28044" s="1" t="s">
        <v>1106</v>
      </c>
    </row>
    <row r="28045" ht="15.75" customHeight="1">
      <c r="E28045" s="1" t="s">
        <v>1106</v>
      </c>
    </row>
    <row r="28046" ht="15.75" customHeight="1">
      <c r="E28046" s="1" t="s">
        <v>1106</v>
      </c>
    </row>
    <row r="28047" ht="15.75" customHeight="1">
      <c r="E28047" s="1" t="s">
        <v>1106</v>
      </c>
    </row>
    <row r="28048" ht="15.75" customHeight="1">
      <c r="E28048" s="1" t="s">
        <v>1106</v>
      </c>
    </row>
    <row r="28049" ht="15.75" customHeight="1">
      <c r="E28049" s="1" t="s">
        <v>1106</v>
      </c>
    </row>
    <row r="28050" ht="15.75" customHeight="1">
      <c r="E28050" s="1" t="s">
        <v>1106</v>
      </c>
    </row>
    <row r="28051" ht="15.75" customHeight="1">
      <c r="E28051" s="1" t="s">
        <v>1106</v>
      </c>
    </row>
    <row r="28052" ht="15.75" customHeight="1">
      <c r="E28052" s="1" t="s">
        <v>1106</v>
      </c>
    </row>
    <row r="28053" ht="15.75" customHeight="1">
      <c r="E28053" s="1" t="s">
        <v>1106</v>
      </c>
    </row>
    <row r="28054" ht="15.75" customHeight="1">
      <c r="E28054" s="1" t="s">
        <v>1106</v>
      </c>
    </row>
    <row r="28055" ht="15.75" customHeight="1">
      <c r="E28055" s="1" t="s">
        <v>1106</v>
      </c>
    </row>
    <row r="28056" ht="15.75" customHeight="1">
      <c r="E28056" s="1" t="s">
        <v>1106</v>
      </c>
    </row>
    <row r="28057" ht="15.75" customHeight="1">
      <c r="E28057" s="1" t="s">
        <v>1106</v>
      </c>
    </row>
    <row r="28058" ht="15.75" customHeight="1">
      <c r="E28058" s="1" t="s">
        <v>1106</v>
      </c>
    </row>
    <row r="28059" ht="15.75" customHeight="1">
      <c r="E28059" s="1" t="s">
        <v>1106</v>
      </c>
    </row>
    <row r="28060" ht="15.75" customHeight="1">
      <c r="E28060" s="1" t="s">
        <v>1106</v>
      </c>
    </row>
    <row r="28061" ht="15.75" customHeight="1">
      <c r="E28061" s="1" t="s">
        <v>1106</v>
      </c>
    </row>
    <row r="28062" ht="15.75" customHeight="1">
      <c r="E28062" s="1" t="s">
        <v>1106</v>
      </c>
    </row>
    <row r="28063" ht="15.75" customHeight="1">
      <c r="E28063" s="1" t="s">
        <v>1106</v>
      </c>
    </row>
    <row r="28064" ht="15.75" customHeight="1">
      <c r="E28064" s="1" t="s">
        <v>1106</v>
      </c>
    </row>
    <row r="28065" ht="15.75" customHeight="1">
      <c r="E28065" s="1" t="s">
        <v>1106</v>
      </c>
    </row>
    <row r="28066" ht="15.75" customHeight="1">
      <c r="E28066" s="1" t="s">
        <v>1106</v>
      </c>
    </row>
    <row r="28067" ht="15.75" customHeight="1">
      <c r="E28067" s="1" t="s">
        <v>1106</v>
      </c>
    </row>
    <row r="28068" ht="15.75" customHeight="1">
      <c r="E28068" s="1" t="s">
        <v>1106</v>
      </c>
    </row>
    <row r="28069" ht="15.75" customHeight="1">
      <c r="E28069" s="1" t="s">
        <v>1106</v>
      </c>
    </row>
    <row r="28070" ht="15.75" customHeight="1">
      <c r="E28070" s="1" t="s">
        <v>1106</v>
      </c>
    </row>
    <row r="28071" ht="15.75" customHeight="1">
      <c r="E28071" s="1" t="s">
        <v>1106</v>
      </c>
    </row>
    <row r="28072" ht="15.75" customHeight="1">
      <c r="E28072" s="1" t="s">
        <v>1106</v>
      </c>
    </row>
    <row r="28073" ht="15.75" customHeight="1">
      <c r="E28073" s="1" t="s">
        <v>1106</v>
      </c>
    </row>
    <row r="28074" ht="15.75" customHeight="1">
      <c r="E28074" s="1" t="s">
        <v>1106</v>
      </c>
    </row>
    <row r="28075" ht="15.75" customHeight="1">
      <c r="E28075" s="1" t="s">
        <v>1106</v>
      </c>
    </row>
    <row r="28076" ht="15.75" customHeight="1">
      <c r="E28076" s="1" t="s">
        <v>1106</v>
      </c>
    </row>
    <row r="28077" ht="15.75" customHeight="1">
      <c r="E28077" s="1" t="s">
        <v>1106</v>
      </c>
    </row>
    <row r="28078" ht="15.75" customHeight="1">
      <c r="E28078" s="1" t="s">
        <v>1106</v>
      </c>
    </row>
    <row r="28079" ht="15.75" customHeight="1">
      <c r="E28079" s="1" t="s">
        <v>1106</v>
      </c>
    </row>
    <row r="28080" ht="15.75" customHeight="1">
      <c r="E28080" s="1" t="s">
        <v>1106</v>
      </c>
    </row>
    <row r="28081" ht="15.75" customHeight="1">
      <c r="E28081" s="1" t="s">
        <v>1106</v>
      </c>
    </row>
    <row r="28082" ht="15.75" customHeight="1">
      <c r="E28082" s="1" t="s">
        <v>1106</v>
      </c>
    </row>
    <row r="28083" ht="15.75" customHeight="1">
      <c r="E28083" s="1" t="s">
        <v>1106</v>
      </c>
    </row>
    <row r="28084" ht="15.75" customHeight="1">
      <c r="E28084" s="1" t="s">
        <v>1106</v>
      </c>
    </row>
    <row r="28085" ht="15.75" customHeight="1">
      <c r="E28085" s="1" t="s">
        <v>1106</v>
      </c>
    </row>
    <row r="28086" ht="15.75" customHeight="1">
      <c r="E28086" s="1" t="s">
        <v>1106</v>
      </c>
    </row>
    <row r="28087" ht="15.75" customHeight="1">
      <c r="E28087" s="1" t="s">
        <v>1106</v>
      </c>
    </row>
    <row r="28088" ht="15.75" customHeight="1">
      <c r="E28088" s="1" t="s">
        <v>1106</v>
      </c>
    </row>
    <row r="28089" ht="15.75" customHeight="1">
      <c r="E28089" s="1" t="s">
        <v>1106</v>
      </c>
    </row>
    <row r="28090" ht="15.75" customHeight="1">
      <c r="E28090" s="1" t="s">
        <v>1106</v>
      </c>
    </row>
    <row r="28091" ht="15.75" customHeight="1">
      <c r="E28091" s="1" t="s">
        <v>1106</v>
      </c>
    </row>
    <row r="28092" ht="15.75" customHeight="1">
      <c r="E28092" s="1" t="s">
        <v>1106</v>
      </c>
    </row>
    <row r="28093" ht="15.75" customHeight="1">
      <c r="E28093" s="1" t="s">
        <v>1106</v>
      </c>
    </row>
    <row r="28094" ht="15.75" customHeight="1">
      <c r="E28094" s="1" t="s">
        <v>1106</v>
      </c>
    </row>
    <row r="28095" ht="15.75" customHeight="1">
      <c r="E28095" s="1" t="s">
        <v>1106</v>
      </c>
    </row>
    <row r="28096" ht="15.75" customHeight="1">
      <c r="E28096" s="1" t="s">
        <v>1106</v>
      </c>
    </row>
    <row r="28097" ht="15.75" customHeight="1">
      <c r="E28097" s="1" t="s">
        <v>1106</v>
      </c>
    </row>
    <row r="28098" ht="15.75" customHeight="1">
      <c r="E28098" s="1" t="s">
        <v>1106</v>
      </c>
    </row>
    <row r="28099" ht="15.75" customHeight="1">
      <c r="E28099" s="1" t="s">
        <v>1106</v>
      </c>
    </row>
    <row r="28100" ht="15.75" customHeight="1">
      <c r="E28100" s="1" t="s">
        <v>1106</v>
      </c>
    </row>
    <row r="28101" ht="15.75" customHeight="1">
      <c r="E28101" s="1" t="s">
        <v>1106</v>
      </c>
    </row>
    <row r="28102" ht="15.75" customHeight="1">
      <c r="E28102" s="1" t="s">
        <v>1106</v>
      </c>
    </row>
    <row r="28103" ht="15.75" customHeight="1">
      <c r="E28103" s="1" t="s">
        <v>1106</v>
      </c>
    </row>
    <row r="28104" ht="15.75" customHeight="1">
      <c r="E28104" s="1" t="s">
        <v>1106</v>
      </c>
    </row>
    <row r="28105" ht="15.75" customHeight="1">
      <c r="E28105" s="1" t="s">
        <v>1106</v>
      </c>
    </row>
    <row r="28106" ht="15.75" customHeight="1">
      <c r="E28106" s="1" t="s">
        <v>1106</v>
      </c>
    </row>
    <row r="28107" ht="15.75" customHeight="1">
      <c r="E28107" s="1" t="s">
        <v>1106</v>
      </c>
    </row>
    <row r="28108" ht="15.75" customHeight="1">
      <c r="E28108" s="1" t="s">
        <v>1106</v>
      </c>
    </row>
    <row r="28109" ht="15.75" customHeight="1">
      <c r="E28109" s="1" t="s">
        <v>1106</v>
      </c>
    </row>
    <row r="28110" ht="15.75" customHeight="1">
      <c r="E28110" s="1" t="s">
        <v>1106</v>
      </c>
    </row>
    <row r="28111" ht="15.75" customHeight="1">
      <c r="E28111" s="1" t="s">
        <v>1106</v>
      </c>
    </row>
    <row r="28112" ht="15.75" customHeight="1">
      <c r="E28112" s="1" t="s">
        <v>1106</v>
      </c>
    </row>
    <row r="28113" ht="15.75" customHeight="1">
      <c r="E28113" s="1" t="s">
        <v>1106</v>
      </c>
    </row>
    <row r="28114" ht="15.75" customHeight="1">
      <c r="E28114" s="1" t="s">
        <v>1106</v>
      </c>
    </row>
    <row r="28115" ht="15.75" customHeight="1">
      <c r="E28115" s="1" t="s">
        <v>1106</v>
      </c>
    </row>
    <row r="28116" ht="15.75" customHeight="1">
      <c r="E28116" s="1" t="s">
        <v>1106</v>
      </c>
    </row>
    <row r="28117" ht="15.75" customHeight="1">
      <c r="E28117" s="1" t="s">
        <v>1106</v>
      </c>
    </row>
    <row r="28118" ht="15.75" customHeight="1">
      <c r="E28118" s="1" t="s">
        <v>1106</v>
      </c>
    </row>
    <row r="28119" ht="15.75" customHeight="1">
      <c r="E28119" s="1" t="s">
        <v>1106</v>
      </c>
    </row>
    <row r="28120" ht="15.75" customHeight="1">
      <c r="E28120" s="1" t="s">
        <v>1106</v>
      </c>
    </row>
    <row r="28121" ht="15.75" customHeight="1">
      <c r="E28121" s="1" t="s">
        <v>1106</v>
      </c>
    </row>
    <row r="28122" ht="15.75" customHeight="1">
      <c r="E28122" s="1" t="s">
        <v>1106</v>
      </c>
    </row>
    <row r="28123" ht="15.75" customHeight="1">
      <c r="E28123" s="1" t="s">
        <v>1106</v>
      </c>
    </row>
    <row r="28124" ht="15.75" customHeight="1">
      <c r="E28124" s="1" t="s">
        <v>1106</v>
      </c>
    </row>
    <row r="28125" ht="15.75" customHeight="1">
      <c r="E28125" s="1" t="s">
        <v>1106</v>
      </c>
    </row>
    <row r="28126" ht="15.75" customHeight="1">
      <c r="E28126" s="1" t="s">
        <v>1106</v>
      </c>
    </row>
    <row r="28127" ht="15.75" customHeight="1">
      <c r="E28127" s="1" t="s">
        <v>1106</v>
      </c>
    </row>
    <row r="28128" ht="15.75" customHeight="1">
      <c r="E28128" s="1" t="s">
        <v>1106</v>
      </c>
    </row>
    <row r="28129" ht="15.75" customHeight="1">
      <c r="E28129" s="1" t="s">
        <v>1106</v>
      </c>
    </row>
    <row r="28130" ht="15.75" customHeight="1">
      <c r="E28130" s="1" t="s">
        <v>1106</v>
      </c>
    </row>
    <row r="28131" ht="15.75" customHeight="1">
      <c r="E28131" s="1" t="s">
        <v>1106</v>
      </c>
    </row>
    <row r="28132" ht="15.75" customHeight="1">
      <c r="E28132" s="1" t="s">
        <v>1106</v>
      </c>
    </row>
    <row r="28133" ht="15.75" customHeight="1">
      <c r="E28133" s="1" t="s">
        <v>1106</v>
      </c>
    </row>
    <row r="28134" ht="15.75" customHeight="1">
      <c r="E28134" s="1" t="s">
        <v>1106</v>
      </c>
    </row>
    <row r="28135" ht="15.75" customHeight="1">
      <c r="E28135" s="1" t="s">
        <v>1106</v>
      </c>
    </row>
    <row r="28136" ht="15.75" customHeight="1">
      <c r="E28136" s="1" t="s">
        <v>1106</v>
      </c>
    </row>
    <row r="28137" ht="15.75" customHeight="1">
      <c r="E28137" s="1" t="s">
        <v>1106</v>
      </c>
    </row>
    <row r="28138" ht="15.75" customHeight="1">
      <c r="E28138" s="1" t="s">
        <v>1106</v>
      </c>
    </row>
    <row r="28139" ht="15.75" customHeight="1">
      <c r="E28139" s="1" t="s">
        <v>1106</v>
      </c>
    </row>
    <row r="28140" ht="15.75" customHeight="1">
      <c r="E28140" s="1" t="s">
        <v>1106</v>
      </c>
    </row>
    <row r="28141" ht="15.75" customHeight="1">
      <c r="E28141" s="1" t="s">
        <v>1106</v>
      </c>
    </row>
    <row r="28142" ht="15.75" customHeight="1">
      <c r="E28142" s="1" t="s">
        <v>1106</v>
      </c>
    </row>
    <row r="28143" ht="15.75" customHeight="1">
      <c r="E28143" s="1" t="s">
        <v>1106</v>
      </c>
    </row>
    <row r="28144" ht="15.75" customHeight="1">
      <c r="E28144" s="1" t="s">
        <v>1106</v>
      </c>
    </row>
    <row r="28145" ht="15.75" customHeight="1">
      <c r="E28145" s="1" t="s">
        <v>1106</v>
      </c>
    </row>
    <row r="28146" ht="15.75" customHeight="1">
      <c r="E28146" s="1" t="s">
        <v>1106</v>
      </c>
    </row>
    <row r="28147" ht="15.75" customHeight="1">
      <c r="E28147" s="1" t="s">
        <v>1106</v>
      </c>
    </row>
    <row r="28148" ht="15.75" customHeight="1">
      <c r="E28148" s="1" t="s">
        <v>1106</v>
      </c>
    </row>
    <row r="28149" ht="15.75" customHeight="1">
      <c r="E28149" s="1" t="s">
        <v>1106</v>
      </c>
    </row>
    <row r="28150" ht="15.75" customHeight="1">
      <c r="E28150" s="1" t="s">
        <v>1106</v>
      </c>
    </row>
    <row r="28151" ht="15.75" customHeight="1">
      <c r="E28151" s="1" t="s">
        <v>1106</v>
      </c>
    </row>
    <row r="28152" ht="15.75" customHeight="1">
      <c r="E28152" s="1" t="s">
        <v>1106</v>
      </c>
    </row>
    <row r="28153" ht="15.75" customHeight="1">
      <c r="E28153" s="1" t="s">
        <v>1106</v>
      </c>
    </row>
    <row r="28154" ht="15.75" customHeight="1">
      <c r="E28154" s="1" t="s">
        <v>1106</v>
      </c>
    </row>
    <row r="28155" ht="15.75" customHeight="1">
      <c r="E28155" s="1" t="s">
        <v>1106</v>
      </c>
    </row>
    <row r="28156" ht="15.75" customHeight="1">
      <c r="E28156" s="1" t="s">
        <v>1106</v>
      </c>
    </row>
    <row r="28157" ht="15.75" customHeight="1">
      <c r="E28157" s="1" t="s">
        <v>1106</v>
      </c>
    </row>
    <row r="28158" ht="15.75" customHeight="1">
      <c r="E28158" s="1" t="s">
        <v>1106</v>
      </c>
    </row>
    <row r="28159" ht="15.75" customHeight="1">
      <c r="E28159" s="1" t="s">
        <v>1106</v>
      </c>
    </row>
    <row r="28160" ht="15.75" customHeight="1">
      <c r="E28160" s="1" t="s">
        <v>1106</v>
      </c>
    </row>
    <row r="28161" ht="15.75" customHeight="1">
      <c r="E28161" s="1" t="s">
        <v>1106</v>
      </c>
    </row>
    <row r="28162" ht="15.75" customHeight="1">
      <c r="E28162" s="1" t="s">
        <v>1106</v>
      </c>
    </row>
    <row r="28163" ht="15.75" customHeight="1">
      <c r="E28163" s="1" t="s">
        <v>1106</v>
      </c>
    </row>
    <row r="28164" ht="15.75" customHeight="1">
      <c r="E28164" s="1" t="s">
        <v>1106</v>
      </c>
    </row>
    <row r="28165" ht="15.75" customHeight="1">
      <c r="E28165" s="1" t="s">
        <v>1106</v>
      </c>
    </row>
    <row r="28166" ht="15.75" customHeight="1">
      <c r="E28166" s="1" t="s">
        <v>1106</v>
      </c>
    </row>
    <row r="28167" ht="15.75" customHeight="1">
      <c r="E28167" s="1" t="s">
        <v>1106</v>
      </c>
    </row>
    <row r="28168" ht="15.75" customHeight="1">
      <c r="E28168" s="1" t="s">
        <v>1106</v>
      </c>
    </row>
    <row r="28169" ht="15.75" customHeight="1">
      <c r="E28169" s="1" t="s">
        <v>1106</v>
      </c>
    </row>
    <row r="28170" ht="15.75" customHeight="1">
      <c r="E28170" s="1" t="s">
        <v>1106</v>
      </c>
    </row>
    <row r="28171" ht="15.75" customHeight="1">
      <c r="E28171" s="1" t="s">
        <v>1106</v>
      </c>
    </row>
    <row r="28172" ht="15.75" customHeight="1">
      <c r="E28172" s="1" t="s">
        <v>1106</v>
      </c>
    </row>
    <row r="28173" ht="15.75" customHeight="1">
      <c r="E28173" s="1" t="s">
        <v>1106</v>
      </c>
    </row>
    <row r="28174" ht="15.75" customHeight="1">
      <c r="E28174" s="1" t="s">
        <v>1106</v>
      </c>
    </row>
    <row r="28175" ht="15.75" customHeight="1">
      <c r="E28175" s="1" t="s">
        <v>1106</v>
      </c>
    </row>
    <row r="28176" ht="15.75" customHeight="1">
      <c r="E28176" s="1" t="s">
        <v>1106</v>
      </c>
    </row>
    <row r="28177" ht="15.75" customHeight="1">
      <c r="E28177" s="1" t="s">
        <v>1106</v>
      </c>
    </row>
    <row r="28178" ht="15.75" customHeight="1">
      <c r="E28178" s="1" t="s">
        <v>1106</v>
      </c>
    </row>
    <row r="28179" ht="15.75" customHeight="1">
      <c r="E28179" s="1" t="s">
        <v>1106</v>
      </c>
    </row>
    <row r="28180" ht="15.75" customHeight="1">
      <c r="E28180" s="1" t="s">
        <v>1106</v>
      </c>
    </row>
    <row r="28181" ht="15.75" customHeight="1">
      <c r="E28181" s="1" t="s">
        <v>1106</v>
      </c>
    </row>
    <row r="28182" ht="15.75" customHeight="1">
      <c r="E28182" s="1" t="s">
        <v>1106</v>
      </c>
    </row>
    <row r="28183" ht="15.75" customHeight="1">
      <c r="E28183" s="1" t="s">
        <v>1106</v>
      </c>
    </row>
    <row r="28184" ht="15.75" customHeight="1">
      <c r="E28184" s="1" t="s">
        <v>1106</v>
      </c>
    </row>
    <row r="28185" ht="15.75" customHeight="1">
      <c r="E28185" s="1" t="s">
        <v>1106</v>
      </c>
    </row>
    <row r="28186" ht="15.75" customHeight="1">
      <c r="E28186" s="1" t="s">
        <v>1106</v>
      </c>
    </row>
    <row r="28187" ht="15.75" customHeight="1">
      <c r="E28187" s="1" t="s">
        <v>1106</v>
      </c>
    </row>
    <row r="28188" ht="15.75" customHeight="1">
      <c r="E28188" s="1" t="s">
        <v>1106</v>
      </c>
    </row>
    <row r="28189" ht="15.75" customHeight="1">
      <c r="E28189" s="1" t="s">
        <v>1106</v>
      </c>
    </row>
    <row r="28190" ht="15.75" customHeight="1">
      <c r="E28190" s="1" t="s">
        <v>1106</v>
      </c>
    </row>
    <row r="28191" ht="15.75" customHeight="1">
      <c r="E28191" s="1" t="s">
        <v>1106</v>
      </c>
    </row>
    <row r="28192" ht="15.75" customHeight="1">
      <c r="E28192" s="1" t="s">
        <v>1106</v>
      </c>
    </row>
    <row r="28193" ht="15.75" customHeight="1">
      <c r="E28193" s="1" t="s">
        <v>1106</v>
      </c>
    </row>
    <row r="28194" ht="15.75" customHeight="1">
      <c r="E28194" s="1" t="s">
        <v>1106</v>
      </c>
    </row>
    <row r="28195" ht="15.75" customHeight="1">
      <c r="E28195" s="1" t="s">
        <v>1106</v>
      </c>
    </row>
    <row r="28196" ht="15.75" customHeight="1">
      <c r="E28196" s="1" t="s">
        <v>1106</v>
      </c>
    </row>
    <row r="28197" ht="15.75" customHeight="1">
      <c r="E28197" s="1" t="s">
        <v>1106</v>
      </c>
    </row>
    <row r="28198" ht="15.75" customHeight="1">
      <c r="E28198" s="1" t="s">
        <v>1106</v>
      </c>
    </row>
    <row r="28199" ht="15.75" customHeight="1">
      <c r="E28199" s="1" t="s">
        <v>1106</v>
      </c>
    </row>
    <row r="28200" ht="15.75" customHeight="1">
      <c r="E28200" s="1" t="s">
        <v>1106</v>
      </c>
    </row>
    <row r="28201" ht="15.75" customHeight="1">
      <c r="E28201" s="1" t="s">
        <v>1106</v>
      </c>
    </row>
    <row r="28202" ht="15.75" customHeight="1">
      <c r="E28202" s="1" t="s">
        <v>1106</v>
      </c>
    </row>
    <row r="28203" ht="15.75" customHeight="1">
      <c r="E28203" s="1" t="s">
        <v>1106</v>
      </c>
    </row>
    <row r="28204" ht="15.75" customHeight="1">
      <c r="E28204" s="1" t="s">
        <v>1106</v>
      </c>
    </row>
    <row r="28205" ht="15.75" customHeight="1">
      <c r="E28205" s="1" t="s">
        <v>1106</v>
      </c>
    </row>
    <row r="28206" ht="15.75" customHeight="1">
      <c r="E28206" s="1" t="s">
        <v>1106</v>
      </c>
    </row>
    <row r="28207" ht="15.75" customHeight="1">
      <c r="E28207" s="1" t="s">
        <v>1106</v>
      </c>
    </row>
    <row r="28208" ht="15.75" customHeight="1">
      <c r="E28208" s="1" t="s">
        <v>1106</v>
      </c>
    </row>
    <row r="28209" ht="15.75" customHeight="1">
      <c r="E28209" s="1" t="s">
        <v>1106</v>
      </c>
    </row>
    <row r="28210" ht="15.75" customHeight="1">
      <c r="E28210" s="1" t="s">
        <v>1106</v>
      </c>
    </row>
    <row r="28211" ht="15.75" customHeight="1">
      <c r="E28211" s="1" t="s">
        <v>1106</v>
      </c>
    </row>
    <row r="28212" ht="15.75" customHeight="1">
      <c r="E28212" s="1" t="s">
        <v>1106</v>
      </c>
    </row>
    <row r="28213" ht="15.75" customHeight="1">
      <c r="E28213" s="1" t="s">
        <v>1106</v>
      </c>
    </row>
    <row r="28214" ht="15.75" customHeight="1">
      <c r="E28214" s="1" t="s">
        <v>1106</v>
      </c>
    </row>
    <row r="28215" ht="15.75" customHeight="1">
      <c r="E28215" s="1" t="s">
        <v>1106</v>
      </c>
    </row>
    <row r="28216" ht="15.75" customHeight="1">
      <c r="E28216" s="1" t="s">
        <v>1106</v>
      </c>
    </row>
    <row r="28217" ht="15.75" customHeight="1">
      <c r="E28217" s="1" t="s">
        <v>1106</v>
      </c>
    </row>
    <row r="28218" ht="15.75" customHeight="1">
      <c r="E28218" s="1" t="s">
        <v>1106</v>
      </c>
    </row>
    <row r="28219" ht="15.75" customHeight="1">
      <c r="E28219" s="1" t="s">
        <v>1106</v>
      </c>
    </row>
    <row r="28220" ht="15.75" customHeight="1">
      <c r="E28220" s="1" t="s">
        <v>1106</v>
      </c>
    </row>
    <row r="28221" ht="15.75" customHeight="1">
      <c r="E28221" s="1" t="s">
        <v>1106</v>
      </c>
    </row>
    <row r="28222" ht="15.75" customHeight="1">
      <c r="E28222" s="1" t="s">
        <v>1106</v>
      </c>
    </row>
    <row r="28223" ht="15.75" customHeight="1">
      <c r="E28223" s="1" t="s">
        <v>1106</v>
      </c>
    </row>
    <row r="28224" ht="15.75" customHeight="1">
      <c r="E28224" s="1" t="s">
        <v>1106</v>
      </c>
    </row>
    <row r="28225" ht="15.75" customHeight="1">
      <c r="E28225" s="1" t="s">
        <v>1106</v>
      </c>
    </row>
    <row r="28226" ht="15.75" customHeight="1">
      <c r="E28226" s="1" t="s">
        <v>1106</v>
      </c>
    </row>
    <row r="28227" ht="15.75" customHeight="1">
      <c r="E28227" s="1" t="s">
        <v>1106</v>
      </c>
    </row>
    <row r="28228" ht="15.75" customHeight="1">
      <c r="E28228" s="1" t="s">
        <v>1106</v>
      </c>
    </row>
    <row r="28229" ht="15.75" customHeight="1">
      <c r="E28229" s="1" t="s">
        <v>1106</v>
      </c>
    </row>
    <row r="28230" ht="15.75" customHeight="1">
      <c r="E28230" s="1" t="s">
        <v>1106</v>
      </c>
    </row>
    <row r="28231" ht="15.75" customHeight="1">
      <c r="E28231" s="1" t="s">
        <v>1106</v>
      </c>
    </row>
    <row r="28232" ht="15.75" customHeight="1">
      <c r="E28232" s="1" t="s">
        <v>1106</v>
      </c>
    </row>
    <row r="28233" ht="15.75" customHeight="1">
      <c r="E28233" s="1" t="s">
        <v>1106</v>
      </c>
    </row>
    <row r="28234" ht="15.75" customHeight="1">
      <c r="E28234" s="1" t="s">
        <v>1106</v>
      </c>
    </row>
    <row r="28235" ht="15.75" customHeight="1">
      <c r="E28235" s="1" t="s">
        <v>1106</v>
      </c>
    </row>
    <row r="28236" ht="15.75" customHeight="1">
      <c r="E28236" s="1" t="s">
        <v>1106</v>
      </c>
    </row>
    <row r="28237" ht="15.75" customHeight="1">
      <c r="E28237" s="1" t="s">
        <v>1106</v>
      </c>
    </row>
    <row r="28238" ht="15.75" customHeight="1">
      <c r="E28238" s="1" t="s">
        <v>1106</v>
      </c>
    </row>
    <row r="28239" ht="15.75" customHeight="1">
      <c r="E28239" s="1" t="s">
        <v>1106</v>
      </c>
    </row>
    <row r="28240" ht="15.75" customHeight="1">
      <c r="E28240" s="1" t="s">
        <v>1106</v>
      </c>
    </row>
    <row r="28241" ht="15.75" customHeight="1">
      <c r="E28241" s="1" t="s">
        <v>1106</v>
      </c>
    </row>
    <row r="28242" ht="15.75" customHeight="1">
      <c r="E28242" s="1" t="s">
        <v>1106</v>
      </c>
    </row>
    <row r="28243" ht="15.75" customHeight="1">
      <c r="E28243" s="1" t="s">
        <v>1106</v>
      </c>
    </row>
    <row r="28244" ht="15.75" customHeight="1">
      <c r="E28244" s="1" t="s">
        <v>1106</v>
      </c>
    </row>
    <row r="28245" ht="15.75" customHeight="1">
      <c r="E28245" s="1" t="s">
        <v>1106</v>
      </c>
    </row>
    <row r="28246" ht="15.75" customHeight="1">
      <c r="E28246" s="1" t="s">
        <v>1106</v>
      </c>
    </row>
    <row r="28247" ht="15.75" customHeight="1">
      <c r="E28247" s="1" t="s">
        <v>1106</v>
      </c>
    </row>
    <row r="28248" ht="15.75" customHeight="1">
      <c r="E28248" s="1" t="s">
        <v>1106</v>
      </c>
    </row>
    <row r="28249" ht="15.75" customHeight="1">
      <c r="E28249" s="1" t="s">
        <v>1106</v>
      </c>
    </row>
    <row r="28250" ht="15.75" customHeight="1">
      <c r="E28250" s="1" t="s">
        <v>1106</v>
      </c>
    </row>
    <row r="28251" ht="15.75" customHeight="1">
      <c r="E28251" s="1" t="s">
        <v>1106</v>
      </c>
    </row>
    <row r="28252" ht="15.75" customHeight="1">
      <c r="E28252" s="1" t="s">
        <v>1106</v>
      </c>
    </row>
    <row r="28253" ht="15.75" customHeight="1">
      <c r="E28253" s="1" t="s">
        <v>1106</v>
      </c>
    </row>
    <row r="28254" ht="15.75" customHeight="1">
      <c r="E28254" s="1" t="s">
        <v>1106</v>
      </c>
    </row>
    <row r="28255" ht="15.75" customHeight="1">
      <c r="E28255" s="1" t="s">
        <v>1106</v>
      </c>
    </row>
    <row r="28256" ht="15.75" customHeight="1">
      <c r="E28256" s="1" t="s">
        <v>1106</v>
      </c>
    </row>
    <row r="28257" ht="15.75" customHeight="1">
      <c r="E28257" s="1" t="s">
        <v>1106</v>
      </c>
    </row>
    <row r="28258" ht="15.75" customHeight="1">
      <c r="E28258" s="1" t="s">
        <v>1106</v>
      </c>
    </row>
    <row r="28259" ht="15.75" customHeight="1">
      <c r="E28259" s="1" t="s">
        <v>1106</v>
      </c>
    </row>
    <row r="28260" ht="15.75" customHeight="1">
      <c r="E28260" s="1" t="s">
        <v>1106</v>
      </c>
    </row>
    <row r="28261" ht="15.75" customHeight="1">
      <c r="E28261" s="1" t="s">
        <v>1106</v>
      </c>
    </row>
    <row r="28262" ht="15.75" customHeight="1">
      <c r="E28262" s="1" t="s">
        <v>1106</v>
      </c>
    </row>
    <row r="28263" ht="15.75" customHeight="1">
      <c r="E28263" s="1" t="s">
        <v>1106</v>
      </c>
    </row>
    <row r="28264" ht="15.75" customHeight="1">
      <c r="E28264" s="1" t="s">
        <v>1106</v>
      </c>
    </row>
    <row r="28265" ht="15.75" customHeight="1">
      <c r="E28265" s="1" t="s">
        <v>1106</v>
      </c>
    </row>
    <row r="28266" ht="15.75" customHeight="1">
      <c r="E28266" s="1" t="s">
        <v>1106</v>
      </c>
    </row>
    <row r="28267" ht="15.75" customHeight="1">
      <c r="E28267" s="1" t="s">
        <v>1106</v>
      </c>
    </row>
    <row r="28268" ht="15.75" customHeight="1">
      <c r="E28268" s="1" t="s">
        <v>1106</v>
      </c>
    </row>
    <row r="28269" ht="15.75" customHeight="1">
      <c r="E28269" s="1" t="s">
        <v>1106</v>
      </c>
    </row>
    <row r="28270" ht="15.75" customHeight="1">
      <c r="E28270" s="1" t="s">
        <v>1106</v>
      </c>
    </row>
    <row r="28271" ht="15.75" customHeight="1">
      <c r="E28271" s="1" t="s">
        <v>1106</v>
      </c>
    </row>
    <row r="28272" ht="15.75" customHeight="1">
      <c r="E28272" s="1" t="s">
        <v>1106</v>
      </c>
    </row>
    <row r="28273" ht="15.75" customHeight="1">
      <c r="E28273" s="1" t="s">
        <v>1106</v>
      </c>
    </row>
    <row r="28274" ht="15.75" customHeight="1">
      <c r="E28274" s="1" t="s">
        <v>1106</v>
      </c>
    </row>
    <row r="28275" ht="15.75" customHeight="1">
      <c r="E28275" s="1" t="s">
        <v>1106</v>
      </c>
    </row>
    <row r="28276" ht="15.75" customHeight="1">
      <c r="E28276" s="1" t="s">
        <v>1106</v>
      </c>
    </row>
    <row r="28277" ht="15.75" customHeight="1">
      <c r="E28277" s="1" t="s">
        <v>1106</v>
      </c>
    </row>
    <row r="28278" ht="15.75" customHeight="1">
      <c r="E28278" s="1" t="s">
        <v>1106</v>
      </c>
    </row>
    <row r="28279" ht="15.75" customHeight="1">
      <c r="E28279" s="1" t="s">
        <v>1106</v>
      </c>
    </row>
    <row r="28280" ht="15.75" customHeight="1">
      <c r="E28280" s="1" t="s">
        <v>1106</v>
      </c>
    </row>
    <row r="28281" ht="15.75" customHeight="1">
      <c r="E28281" s="1" t="s">
        <v>1106</v>
      </c>
    </row>
    <row r="28282" ht="15.75" customHeight="1">
      <c r="E28282" s="1" t="s">
        <v>1106</v>
      </c>
    </row>
    <row r="28283" ht="15.75" customHeight="1">
      <c r="E28283" s="1" t="s">
        <v>1106</v>
      </c>
    </row>
    <row r="28284" ht="15.75" customHeight="1">
      <c r="E28284" s="1" t="s">
        <v>1106</v>
      </c>
    </row>
    <row r="28285" ht="15.75" customHeight="1">
      <c r="E28285" s="1" t="s">
        <v>1106</v>
      </c>
    </row>
    <row r="28286" ht="15.75" customHeight="1">
      <c r="E28286" s="1" t="s">
        <v>1106</v>
      </c>
    </row>
    <row r="28287" ht="15.75" customHeight="1">
      <c r="E28287" s="1" t="s">
        <v>1106</v>
      </c>
    </row>
    <row r="28288" ht="15.75" customHeight="1">
      <c r="E28288" s="1" t="s">
        <v>1106</v>
      </c>
    </row>
    <row r="28289" ht="15.75" customHeight="1">
      <c r="E28289" s="1" t="s">
        <v>1106</v>
      </c>
    </row>
    <row r="28290" ht="15.75" customHeight="1">
      <c r="E28290" s="1" t="s">
        <v>1106</v>
      </c>
    </row>
    <row r="28291" ht="15.75" customHeight="1">
      <c r="E28291" s="1" t="s">
        <v>1106</v>
      </c>
    </row>
    <row r="28292" ht="15.75" customHeight="1">
      <c r="E28292" s="1" t="s">
        <v>1106</v>
      </c>
    </row>
    <row r="28293" ht="15.75" customHeight="1">
      <c r="E28293" s="1" t="s">
        <v>1106</v>
      </c>
    </row>
    <row r="28294" ht="15.75" customHeight="1">
      <c r="E28294" s="1" t="s">
        <v>1106</v>
      </c>
    </row>
    <row r="28295" ht="15.75" customHeight="1">
      <c r="E28295" s="1" t="s">
        <v>1106</v>
      </c>
    </row>
    <row r="28296" ht="15.75" customHeight="1">
      <c r="E28296" s="1" t="s">
        <v>1106</v>
      </c>
    </row>
    <row r="28297" ht="15.75" customHeight="1">
      <c r="E28297" s="1" t="s">
        <v>1106</v>
      </c>
    </row>
    <row r="28298" ht="15.75" customHeight="1">
      <c r="E28298" s="1" t="s">
        <v>1106</v>
      </c>
    </row>
    <row r="28299" ht="15.75" customHeight="1">
      <c r="E28299" s="1" t="s">
        <v>1106</v>
      </c>
    </row>
    <row r="28300" ht="15.75" customHeight="1">
      <c r="E28300" s="1" t="s">
        <v>1106</v>
      </c>
    </row>
    <row r="28301" ht="15.75" customHeight="1">
      <c r="E28301" s="1" t="s">
        <v>1106</v>
      </c>
    </row>
    <row r="28302" ht="15.75" customHeight="1">
      <c r="E28302" s="1" t="s">
        <v>1106</v>
      </c>
    </row>
    <row r="28303" ht="15.75" customHeight="1">
      <c r="E28303" s="1" t="s">
        <v>1106</v>
      </c>
    </row>
    <row r="28304" ht="15.75" customHeight="1">
      <c r="E28304" s="1" t="s">
        <v>1106</v>
      </c>
    </row>
    <row r="28305" ht="15.75" customHeight="1">
      <c r="E28305" s="1" t="s">
        <v>1106</v>
      </c>
    </row>
    <row r="28306" ht="15.75" customHeight="1">
      <c r="E28306" s="1" t="s">
        <v>1106</v>
      </c>
    </row>
    <row r="28307" ht="15.75" customHeight="1">
      <c r="E28307" s="1" t="s">
        <v>1106</v>
      </c>
    </row>
    <row r="28308" ht="15.75" customHeight="1">
      <c r="E28308" s="1" t="s">
        <v>1106</v>
      </c>
    </row>
    <row r="28309" ht="15.75" customHeight="1">
      <c r="E28309" s="1" t="s">
        <v>1106</v>
      </c>
    </row>
    <row r="28310" ht="15.75" customHeight="1">
      <c r="E28310" s="1" t="s">
        <v>1106</v>
      </c>
    </row>
    <row r="28311" ht="15.75" customHeight="1">
      <c r="E28311" s="1" t="s">
        <v>1106</v>
      </c>
    </row>
    <row r="28312" ht="15.75" customHeight="1">
      <c r="E28312" s="1" t="s">
        <v>1106</v>
      </c>
    </row>
    <row r="28313" ht="15.75" customHeight="1">
      <c r="E28313" s="1" t="s">
        <v>1106</v>
      </c>
    </row>
    <row r="28314" ht="15.75" customHeight="1">
      <c r="E28314" s="1" t="s">
        <v>1106</v>
      </c>
    </row>
    <row r="28315" ht="15.75" customHeight="1">
      <c r="E28315" s="1" t="s">
        <v>1106</v>
      </c>
    </row>
    <row r="28316" ht="15.75" customHeight="1">
      <c r="E28316" s="1" t="s">
        <v>1106</v>
      </c>
    </row>
    <row r="28317" ht="15.75" customHeight="1">
      <c r="E28317" s="1" t="s">
        <v>1106</v>
      </c>
    </row>
    <row r="28318" ht="15.75" customHeight="1">
      <c r="E28318" s="1" t="s">
        <v>1106</v>
      </c>
    </row>
    <row r="28319" ht="15.75" customHeight="1">
      <c r="E28319" s="1" t="s">
        <v>1106</v>
      </c>
    </row>
    <row r="28320" ht="15.75" customHeight="1">
      <c r="E28320" s="1" t="s">
        <v>1106</v>
      </c>
    </row>
    <row r="28321" ht="15.75" customHeight="1">
      <c r="E28321" s="1" t="s">
        <v>1106</v>
      </c>
    </row>
    <row r="28322" ht="15.75" customHeight="1">
      <c r="E28322" s="1" t="s">
        <v>1106</v>
      </c>
    </row>
    <row r="28323" ht="15.75" customHeight="1">
      <c r="E28323" s="1" t="s">
        <v>1106</v>
      </c>
    </row>
    <row r="28324" ht="15.75" customHeight="1">
      <c r="E28324" s="1" t="s">
        <v>1106</v>
      </c>
    </row>
    <row r="28325" ht="15.75" customHeight="1">
      <c r="E28325" s="1" t="s">
        <v>1106</v>
      </c>
    </row>
    <row r="28326" ht="15.75" customHeight="1">
      <c r="E28326" s="1" t="s">
        <v>1106</v>
      </c>
    </row>
    <row r="28327" ht="15.75" customHeight="1">
      <c r="E28327" s="1" t="s">
        <v>1106</v>
      </c>
    </row>
    <row r="28328" ht="15.75" customHeight="1">
      <c r="E28328" s="1" t="s">
        <v>1106</v>
      </c>
    </row>
    <row r="28329" ht="15.75" customHeight="1">
      <c r="E28329" s="1" t="s">
        <v>1106</v>
      </c>
    </row>
    <row r="28330" ht="15.75" customHeight="1">
      <c r="E28330" s="1" t="s">
        <v>1106</v>
      </c>
    </row>
    <row r="28331" ht="15.75" customHeight="1">
      <c r="E28331" s="1" t="s">
        <v>1106</v>
      </c>
    </row>
    <row r="28332" ht="15.75" customHeight="1">
      <c r="E28332" s="1" t="s">
        <v>1106</v>
      </c>
    </row>
    <row r="28333" ht="15.75" customHeight="1">
      <c r="E28333" s="1" t="s">
        <v>1106</v>
      </c>
    </row>
    <row r="28334" ht="15.75" customHeight="1">
      <c r="E28334" s="1" t="s">
        <v>1106</v>
      </c>
    </row>
    <row r="28335" ht="15.75" customHeight="1">
      <c r="E28335" s="1" t="s">
        <v>1106</v>
      </c>
    </row>
    <row r="28336" ht="15.75" customHeight="1">
      <c r="E28336" s="1" t="s">
        <v>1106</v>
      </c>
    </row>
    <row r="28337" ht="15.75" customHeight="1">
      <c r="E28337" s="1" t="s">
        <v>1106</v>
      </c>
    </row>
    <row r="28338" ht="15.75" customHeight="1">
      <c r="E28338" s="1" t="s">
        <v>1106</v>
      </c>
    </row>
    <row r="28339" ht="15.75" customHeight="1">
      <c r="E28339" s="1" t="s">
        <v>1106</v>
      </c>
    </row>
    <row r="28340" ht="15.75" customHeight="1">
      <c r="E28340" s="1" t="s">
        <v>1106</v>
      </c>
    </row>
    <row r="28341" ht="15.75" customHeight="1">
      <c r="E28341" s="1" t="s">
        <v>1106</v>
      </c>
    </row>
    <row r="28342" ht="15.75" customHeight="1">
      <c r="E28342" s="1" t="s">
        <v>1106</v>
      </c>
    </row>
    <row r="28343" ht="15.75" customHeight="1">
      <c r="E28343" s="1" t="s">
        <v>1106</v>
      </c>
    </row>
    <row r="28344" ht="15.75" customHeight="1">
      <c r="E28344" s="1" t="s">
        <v>1106</v>
      </c>
    </row>
    <row r="28345" ht="15.75" customHeight="1">
      <c r="E28345" s="1" t="s">
        <v>1106</v>
      </c>
    </row>
    <row r="28346" ht="15.75" customHeight="1">
      <c r="E28346" s="1" t="s">
        <v>1106</v>
      </c>
    </row>
    <row r="28347" ht="15.75" customHeight="1">
      <c r="E28347" s="1" t="s">
        <v>1106</v>
      </c>
    </row>
    <row r="28348" ht="15.75" customHeight="1">
      <c r="E28348" s="1" t="s">
        <v>1106</v>
      </c>
    </row>
    <row r="28349" ht="15.75" customHeight="1">
      <c r="E28349" s="1" t="s">
        <v>1106</v>
      </c>
    </row>
    <row r="28350" ht="15.75" customHeight="1">
      <c r="E28350" s="1" t="s">
        <v>1106</v>
      </c>
    </row>
    <row r="28351" ht="15.75" customHeight="1">
      <c r="E28351" s="1" t="s">
        <v>1106</v>
      </c>
    </row>
    <row r="28352" ht="15.75" customHeight="1">
      <c r="E28352" s="1" t="s">
        <v>1106</v>
      </c>
    </row>
    <row r="28353" ht="15.75" customHeight="1">
      <c r="E28353" s="1" t="s">
        <v>1106</v>
      </c>
    </row>
    <row r="28354" ht="15.75" customHeight="1">
      <c r="E28354" s="1" t="s">
        <v>1106</v>
      </c>
    </row>
    <row r="28355" ht="15.75" customHeight="1">
      <c r="E28355" s="1" t="s">
        <v>1106</v>
      </c>
    </row>
    <row r="28356" ht="15.75" customHeight="1">
      <c r="E28356" s="1" t="s">
        <v>1106</v>
      </c>
    </row>
    <row r="28357" ht="15.75" customHeight="1">
      <c r="E28357" s="1" t="s">
        <v>1106</v>
      </c>
    </row>
    <row r="28358" ht="15.75" customHeight="1">
      <c r="E28358" s="1" t="s">
        <v>1106</v>
      </c>
    </row>
    <row r="28359" ht="15.75" customHeight="1">
      <c r="E28359" s="1" t="s">
        <v>1106</v>
      </c>
    </row>
    <row r="28360" ht="15.75" customHeight="1">
      <c r="E28360" s="1" t="s">
        <v>1106</v>
      </c>
    </row>
    <row r="28361" ht="15.75" customHeight="1">
      <c r="E28361" s="1" t="s">
        <v>1106</v>
      </c>
    </row>
    <row r="28362" ht="15.75" customHeight="1">
      <c r="E28362" s="1" t="s">
        <v>1106</v>
      </c>
    </row>
    <row r="28363" ht="15.75" customHeight="1">
      <c r="E28363" s="1" t="s">
        <v>1106</v>
      </c>
    </row>
    <row r="28364" ht="15.75" customHeight="1">
      <c r="E28364" s="1" t="s">
        <v>1106</v>
      </c>
    </row>
    <row r="28365" ht="15.75" customHeight="1">
      <c r="E28365" s="1" t="s">
        <v>1106</v>
      </c>
    </row>
    <row r="28366" ht="15.75" customHeight="1">
      <c r="E28366" s="1" t="s">
        <v>1106</v>
      </c>
    </row>
    <row r="28367" ht="15.75" customHeight="1">
      <c r="E28367" s="1" t="s">
        <v>1106</v>
      </c>
    </row>
    <row r="28368" ht="15.75" customHeight="1">
      <c r="E28368" s="1" t="s">
        <v>1106</v>
      </c>
    </row>
    <row r="28369" ht="15.75" customHeight="1">
      <c r="E28369" s="1" t="s">
        <v>1106</v>
      </c>
    </row>
    <row r="28370" ht="15.75" customHeight="1">
      <c r="E28370" s="1" t="s">
        <v>1106</v>
      </c>
    </row>
    <row r="28371" ht="15.75" customHeight="1">
      <c r="E28371" s="1" t="s">
        <v>1106</v>
      </c>
    </row>
    <row r="28372" ht="15.75" customHeight="1">
      <c r="E28372" s="1" t="s">
        <v>1106</v>
      </c>
    </row>
    <row r="28373" ht="15.75" customHeight="1">
      <c r="E28373" s="1" t="s">
        <v>1106</v>
      </c>
    </row>
    <row r="28374" ht="15.75" customHeight="1">
      <c r="E28374" s="1" t="s">
        <v>1106</v>
      </c>
    </row>
    <row r="28375" ht="15.75" customHeight="1">
      <c r="E28375" s="1" t="s">
        <v>1106</v>
      </c>
    </row>
    <row r="28376" ht="15.75" customHeight="1">
      <c r="E28376" s="1" t="s">
        <v>1106</v>
      </c>
    </row>
    <row r="28377" ht="15.75" customHeight="1">
      <c r="E28377" s="1" t="s">
        <v>1106</v>
      </c>
    </row>
    <row r="28378" ht="15.75" customHeight="1">
      <c r="E28378" s="1" t="s">
        <v>1106</v>
      </c>
    </row>
    <row r="28379" ht="15.75" customHeight="1">
      <c r="E28379" s="1" t="s">
        <v>1106</v>
      </c>
    </row>
    <row r="28380" ht="15.75" customHeight="1">
      <c r="E28380" s="1" t="s">
        <v>1106</v>
      </c>
    </row>
    <row r="28381" ht="15.75" customHeight="1">
      <c r="E28381" s="1" t="s">
        <v>1106</v>
      </c>
    </row>
    <row r="28382" ht="15.75" customHeight="1">
      <c r="E28382" s="1" t="s">
        <v>1106</v>
      </c>
    </row>
    <row r="28383" ht="15.75" customHeight="1">
      <c r="E28383" s="1" t="s">
        <v>1106</v>
      </c>
    </row>
    <row r="28384" ht="15.75" customHeight="1">
      <c r="E28384" s="1" t="s">
        <v>1106</v>
      </c>
    </row>
    <row r="28385" ht="15.75" customHeight="1">
      <c r="E28385" s="1" t="s">
        <v>1106</v>
      </c>
    </row>
    <row r="28386" ht="15.75" customHeight="1">
      <c r="E28386" s="1" t="s">
        <v>1106</v>
      </c>
    </row>
    <row r="28387" ht="15.75" customHeight="1">
      <c r="E28387" s="1" t="s">
        <v>1106</v>
      </c>
    </row>
    <row r="28388" ht="15.75" customHeight="1">
      <c r="E28388" s="1" t="s">
        <v>1106</v>
      </c>
    </row>
    <row r="28389" ht="15.75" customHeight="1">
      <c r="E28389" s="1" t="s">
        <v>1106</v>
      </c>
    </row>
    <row r="28390" ht="15.75" customHeight="1">
      <c r="E28390" s="1" t="s">
        <v>1106</v>
      </c>
    </row>
    <row r="28391" ht="15.75" customHeight="1">
      <c r="E28391" s="1" t="s">
        <v>1106</v>
      </c>
    </row>
    <row r="28392" ht="15.75" customHeight="1">
      <c r="E28392" s="1" t="s">
        <v>1106</v>
      </c>
    </row>
    <row r="28393" ht="15.75" customHeight="1">
      <c r="E28393" s="1" t="s">
        <v>1106</v>
      </c>
    </row>
    <row r="28394" ht="15.75" customHeight="1">
      <c r="E28394" s="1" t="s">
        <v>1106</v>
      </c>
    </row>
    <row r="28395" ht="15.75" customHeight="1">
      <c r="E28395" s="1" t="s">
        <v>1106</v>
      </c>
    </row>
    <row r="28396" ht="15.75" customHeight="1">
      <c r="E28396" s="1" t="s">
        <v>1106</v>
      </c>
    </row>
    <row r="28397" ht="15.75" customHeight="1">
      <c r="E28397" s="1" t="s">
        <v>1106</v>
      </c>
    </row>
    <row r="28398" ht="15.75" customHeight="1">
      <c r="E28398" s="1" t="s">
        <v>1106</v>
      </c>
    </row>
    <row r="28399" ht="15.75" customHeight="1">
      <c r="E28399" s="1" t="s">
        <v>1106</v>
      </c>
    </row>
    <row r="28400" ht="15.75" customHeight="1">
      <c r="E28400" s="1" t="s">
        <v>1106</v>
      </c>
    </row>
    <row r="28401" ht="15.75" customHeight="1">
      <c r="E28401" s="1" t="s">
        <v>1106</v>
      </c>
    </row>
    <row r="28402" ht="15.75" customHeight="1">
      <c r="E28402" s="1" t="s">
        <v>1106</v>
      </c>
    </row>
    <row r="28403" ht="15.75" customHeight="1">
      <c r="E28403" s="1" t="s">
        <v>1106</v>
      </c>
    </row>
    <row r="28404" ht="15.75" customHeight="1">
      <c r="E28404" s="1" t="s">
        <v>1106</v>
      </c>
    </row>
    <row r="28405" ht="15.75" customHeight="1">
      <c r="E28405" s="1" t="s">
        <v>1106</v>
      </c>
    </row>
    <row r="28406" ht="15.75" customHeight="1">
      <c r="E28406" s="1" t="s">
        <v>1106</v>
      </c>
    </row>
    <row r="28407" ht="15.75" customHeight="1">
      <c r="E28407" s="1" t="s">
        <v>1106</v>
      </c>
    </row>
    <row r="28408" ht="15.75" customHeight="1">
      <c r="E28408" s="1" t="s">
        <v>1106</v>
      </c>
    </row>
    <row r="28409" ht="15.75" customHeight="1">
      <c r="E28409" s="1" t="s">
        <v>1106</v>
      </c>
    </row>
    <row r="28410" ht="15.75" customHeight="1">
      <c r="E28410" s="1" t="s">
        <v>1106</v>
      </c>
    </row>
    <row r="28411" ht="15.75" customHeight="1">
      <c r="E28411" s="1" t="s">
        <v>1106</v>
      </c>
    </row>
    <row r="28412" ht="15.75" customHeight="1">
      <c r="E28412" s="1" t="s">
        <v>1106</v>
      </c>
    </row>
    <row r="28413" ht="15.75" customHeight="1">
      <c r="E28413" s="1" t="s">
        <v>1106</v>
      </c>
    </row>
    <row r="28414" ht="15.75" customHeight="1">
      <c r="E28414" s="1" t="s">
        <v>1106</v>
      </c>
    </row>
    <row r="28415" ht="15.75" customHeight="1">
      <c r="E28415" s="1" t="s">
        <v>1106</v>
      </c>
    </row>
    <row r="28416" ht="15.75" customHeight="1">
      <c r="E28416" s="1" t="s">
        <v>1106</v>
      </c>
    </row>
    <row r="28417" ht="15.75" customHeight="1">
      <c r="E28417" s="1" t="s">
        <v>1106</v>
      </c>
    </row>
    <row r="28418" ht="15.75" customHeight="1">
      <c r="E28418" s="1" t="s">
        <v>1106</v>
      </c>
    </row>
    <row r="28419" ht="15.75" customHeight="1">
      <c r="E28419" s="1" t="s">
        <v>1106</v>
      </c>
    </row>
    <row r="28420" ht="15.75" customHeight="1">
      <c r="E28420" s="1" t="s">
        <v>1106</v>
      </c>
    </row>
    <row r="28421" ht="15.75" customHeight="1">
      <c r="E28421" s="1" t="s">
        <v>1106</v>
      </c>
    </row>
    <row r="28422" ht="15.75" customHeight="1">
      <c r="E28422" s="1" t="s">
        <v>1106</v>
      </c>
    </row>
    <row r="28423" ht="15.75" customHeight="1">
      <c r="E28423" s="1" t="s">
        <v>1106</v>
      </c>
    </row>
    <row r="28424" ht="15.75" customHeight="1">
      <c r="E28424" s="1" t="s">
        <v>1106</v>
      </c>
    </row>
    <row r="28425" ht="15.75" customHeight="1">
      <c r="E28425" s="1" t="s">
        <v>1106</v>
      </c>
    </row>
    <row r="28426" ht="15.75" customHeight="1">
      <c r="E28426" s="1" t="s">
        <v>1106</v>
      </c>
    </row>
    <row r="28427" ht="15.75" customHeight="1">
      <c r="E28427" s="1" t="s">
        <v>1106</v>
      </c>
    </row>
    <row r="28428" ht="15.75" customHeight="1">
      <c r="E28428" s="1" t="s">
        <v>1106</v>
      </c>
    </row>
    <row r="28429" ht="15.75" customHeight="1">
      <c r="E28429" s="1" t="s">
        <v>1106</v>
      </c>
    </row>
    <row r="28430" ht="15.75" customHeight="1">
      <c r="E28430" s="1" t="s">
        <v>1106</v>
      </c>
    </row>
    <row r="28431" ht="15.75" customHeight="1">
      <c r="E28431" s="1" t="s">
        <v>1106</v>
      </c>
    </row>
    <row r="28432" ht="15.75" customHeight="1">
      <c r="E28432" s="1" t="s">
        <v>1106</v>
      </c>
    </row>
    <row r="28433" ht="15.75" customHeight="1">
      <c r="E28433" s="1" t="s">
        <v>1106</v>
      </c>
    </row>
    <row r="28434" ht="15.75" customHeight="1">
      <c r="E28434" s="1" t="s">
        <v>1106</v>
      </c>
    </row>
    <row r="28435" ht="15.75" customHeight="1">
      <c r="E28435" s="1" t="s">
        <v>1106</v>
      </c>
    </row>
    <row r="28436" ht="15.75" customHeight="1">
      <c r="E28436" s="1" t="s">
        <v>1106</v>
      </c>
    </row>
    <row r="28437" ht="15.75" customHeight="1">
      <c r="E28437" s="1" t="s">
        <v>1106</v>
      </c>
    </row>
    <row r="28438" ht="15.75" customHeight="1">
      <c r="E28438" s="1" t="s">
        <v>1106</v>
      </c>
    </row>
    <row r="28439" ht="15.75" customHeight="1">
      <c r="E28439" s="1" t="s">
        <v>1106</v>
      </c>
    </row>
    <row r="28440" ht="15.75" customHeight="1">
      <c r="E28440" s="1" t="s">
        <v>1106</v>
      </c>
    </row>
    <row r="28441" ht="15.75" customHeight="1">
      <c r="E28441" s="1" t="s">
        <v>1106</v>
      </c>
    </row>
    <row r="28442" ht="15.75" customHeight="1">
      <c r="E28442" s="1" t="s">
        <v>1106</v>
      </c>
    </row>
    <row r="28443" ht="15.75" customHeight="1">
      <c r="E28443" s="1" t="s">
        <v>1106</v>
      </c>
    </row>
    <row r="28444" ht="15.75" customHeight="1">
      <c r="E28444" s="1" t="s">
        <v>1106</v>
      </c>
    </row>
    <row r="28445" ht="15.75" customHeight="1">
      <c r="E28445" s="1" t="s">
        <v>1106</v>
      </c>
    </row>
    <row r="28446" ht="15.75" customHeight="1">
      <c r="E28446" s="1" t="s">
        <v>1106</v>
      </c>
    </row>
    <row r="28447" ht="15.75" customHeight="1">
      <c r="E28447" s="1" t="s">
        <v>1106</v>
      </c>
    </row>
    <row r="28448" ht="15.75" customHeight="1">
      <c r="E28448" s="1" t="s">
        <v>1106</v>
      </c>
    </row>
    <row r="28449" ht="15.75" customHeight="1">
      <c r="E28449" s="1" t="s">
        <v>1106</v>
      </c>
    </row>
    <row r="28450" ht="15.75" customHeight="1">
      <c r="E28450" s="1" t="s">
        <v>1106</v>
      </c>
    </row>
    <row r="28451" ht="15.75" customHeight="1">
      <c r="E28451" s="1" t="s">
        <v>1106</v>
      </c>
    </row>
    <row r="28452" ht="15.75" customHeight="1">
      <c r="E28452" s="1" t="s">
        <v>1106</v>
      </c>
    </row>
    <row r="28453" ht="15.75" customHeight="1">
      <c r="E28453" s="1" t="s">
        <v>1106</v>
      </c>
    </row>
    <row r="28454" ht="15.75" customHeight="1">
      <c r="E28454" s="1" t="s">
        <v>1106</v>
      </c>
    </row>
    <row r="28455" ht="15.75" customHeight="1">
      <c r="E28455" s="1" t="s">
        <v>1106</v>
      </c>
    </row>
    <row r="28456" ht="15.75" customHeight="1">
      <c r="E28456" s="1" t="s">
        <v>1106</v>
      </c>
    </row>
    <row r="28457" ht="15.75" customHeight="1">
      <c r="E28457" s="1" t="s">
        <v>1106</v>
      </c>
    </row>
    <row r="28458" ht="15.75" customHeight="1">
      <c r="E28458" s="1" t="s">
        <v>1106</v>
      </c>
    </row>
    <row r="28459" ht="15.75" customHeight="1">
      <c r="E28459" s="1" t="s">
        <v>1106</v>
      </c>
    </row>
    <row r="28460" ht="15.75" customHeight="1">
      <c r="E28460" s="1" t="s">
        <v>1106</v>
      </c>
    </row>
    <row r="28461" ht="15.75" customHeight="1">
      <c r="E28461" s="1" t="s">
        <v>1106</v>
      </c>
    </row>
    <row r="28462" ht="15.75" customHeight="1">
      <c r="E28462" s="1" t="s">
        <v>1106</v>
      </c>
    </row>
    <row r="28463" ht="15.75" customHeight="1">
      <c r="E28463" s="1" t="s">
        <v>1106</v>
      </c>
    </row>
    <row r="28464" ht="15.75" customHeight="1">
      <c r="E28464" s="1" t="s">
        <v>1106</v>
      </c>
    </row>
    <row r="28465" ht="15.75" customHeight="1">
      <c r="E28465" s="1" t="s">
        <v>1106</v>
      </c>
    </row>
    <row r="28466" ht="15.75" customHeight="1">
      <c r="E28466" s="1" t="s">
        <v>1106</v>
      </c>
    </row>
    <row r="28467" ht="15.75" customHeight="1">
      <c r="E28467" s="1" t="s">
        <v>1106</v>
      </c>
    </row>
    <row r="28468" ht="15.75" customHeight="1">
      <c r="E28468" s="1" t="s">
        <v>1106</v>
      </c>
    </row>
    <row r="28469" ht="15.75" customHeight="1">
      <c r="E28469" s="1" t="s">
        <v>1106</v>
      </c>
    </row>
    <row r="28470" ht="15.75" customHeight="1">
      <c r="E28470" s="1" t="s">
        <v>1106</v>
      </c>
    </row>
    <row r="28471" ht="15.75" customHeight="1">
      <c r="E28471" s="1" t="s">
        <v>1106</v>
      </c>
    </row>
    <row r="28472" ht="15.75" customHeight="1">
      <c r="E28472" s="1" t="s">
        <v>1106</v>
      </c>
    </row>
    <row r="28473" ht="15.75" customHeight="1">
      <c r="E28473" s="1" t="s">
        <v>1106</v>
      </c>
    </row>
    <row r="28474" ht="15.75" customHeight="1">
      <c r="E28474" s="1" t="s">
        <v>1106</v>
      </c>
    </row>
    <row r="28475" ht="15.75" customHeight="1">
      <c r="E28475" s="1" t="s">
        <v>1106</v>
      </c>
    </row>
    <row r="28476" ht="15.75" customHeight="1">
      <c r="E28476" s="1" t="s">
        <v>1106</v>
      </c>
    </row>
    <row r="28477" ht="15.75" customHeight="1">
      <c r="E28477" s="1" t="s">
        <v>1106</v>
      </c>
    </row>
    <row r="28478" ht="15.75" customHeight="1">
      <c r="E28478" s="1" t="s">
        <v>1106</v>
      </c>
    </row>
    <row r="28479" ht="15.75" customHeight="1">
      <c r="E28479" s="1" t="s">
        <v>1106</v>
      </c>
    </row>
    <row r="28480" ht="15.75" customHeight="1">
      <c r="E28480" s="1" t="s">
        <v>1106</v>
      </c>
    </row>
    <row r="28481" ht="15.75" customHeight="1">
      <c r="E28481" s="1" t="s">
        <v>1106</v>
      </c>
    </row>
    <row r="28482" ht="15.75" customHeight="1">
      <c r="E28482" s="1" t="s">
        <v>1106</v>
      </c>
    </row>
    <row r="28483" ht="15.75" customHeight="1">
      <c r="E28483" s="1" t="s">
        <v>1106</v>
      </c>
    </row>
    <row r="28484" ht="15.75" customHeight="1">
      <c r="E28484" s="1" t="s">
        <v>1106</v>
      </c>
    </row>
    <row r="28485" ht="15.75" customHeight="1">
      <c r="E28485" s="1" t="s">
        <v>1106</v>
      </c>
    </row>
    <row r="28486" ht="15.75" customHeight="1">
      <c r="E28486" s="1" t="s">
        <v>1106</v>
      </c>
    </row>
    <row r="28487" ht="15.75" customHeight="1">
      <c r="E28487" s="1" t="s">
        <v>1106</v>
      </c>
    </row>
    <row r="28488" ht="15.75" customHeight="1">
      <c r="E28488" s="1" t="s">
        <v>1106</v>
      </c>
    </row>
    <row r="28489" ht="15.75" customHeight="1">
      <c r="E28489" s="1" t="s">
        <v>1106</v>
      </c>
    </row>
    <row r="28490" ht="15.75" customHeight="1">
      <c r="E28490" s="1" t="s">
        <v>1106</v>
      </c>
    </row>
    <row r="28491" ht="15.75" customHeight="1">
      <c r="E28491" s="1" t="s">
        <v>1106</v>
      </c>
    </row>
    <row r="28492" ht="15.75" customHeight="1">
      <c r="E28492" s="1" t="s">
        <v>1106</v>
      </c>
    </row>
    <row r="28493" ht="15.75" customHeight="1">
      <c r="E28493" s="1" t="s">
        <v>1106</v>
      </c>
    </row>
    <row r="28494" ht="15.75" customHeight="1">
      <c r="E28494" s="1" t="s">
        <v>1106</v>
      </c>
    </row>
    <row r="28495" ht="15.75" customHeight="1">
      <c r="E28495" s="1" t="s">
        <v>1106</v>
      </c>
    </row>
    <row r="28496" ht="15.75" customHeight="1">
      <c r="E28496" s="1" t="s">
        <v>1106</v>
      </c>
    </row>
    <row r="28497" ht="15.75" customHeight="1">
      <c r="E28497" s="1" t="s">
        <v>1106</v>
      </c>
    </row>
    <row r="28498" ht="15.75" customHeight="1">
      <c r="E28498" s="1" t="s">
        <v>1106</v>
      </c>
    </row>
    <row r="28499" ht="15.75" customHeight="1">
      <c r="E28499" s="1" t="s">
        <v>1106</v>
      </c>
    </row>
    <row r="28500" ht="15.75" customHeight="1">
      <c r="E28500" s="1" t="s">
        <v>1106</v>
      </c>
    </row>
    <row r="28501" ht="15.75" customHeight="1">
      <c r="E28501" s="1" t="s">
        <v>1106</v>
      </c>
    </row>
    <row r="28502" ht="15.75" customHeight="1">
      <c r="E28502" s="1" t="s">
        <v>1106</v>
      </c>
    </row>
    <row r="28503" ht="15.75" customHeight="1">
      <c r="E28503" s="1" t="s">
        <v>1106</v>
      </c>
    </row>
    <row r="28504" ht="15.75" customHeight="1">
      <c r="E28504" s="1" t="s">
        <v>1106</v>
      </c>
    </row>
    <row r="28505" ht="15.75" customHeight="1">
      <c r="E28505" s="1" t="s">
        <v>1106</v>
      </c>
    </row>
    <row r="28506" ht="15.75" customHeight="1">
      <c r="E28506" s="1" t="s">
        <v>1106</v>
      </c>
    </row>
    <row r="28507" ht="15.75" customHeight="1">
      <c r="E28507" s="1" t="s">
        <v>1106</v>
      </c>
    </row>
    <row r="28508" ht="15.75" customHeight="1">
      <c r="E28508" s="1" t="s">
        <v>1106</v>
      </c>
    </row>
    <row r="28509" ht="15.75" customHeight="1">
      <c r="E28509" s="1" t="s">
        <v>1106</v>
      </c>
    </row>
    <row r="28510" ht="15.75" customHeight="1">
      <c r="E28510" s="1" t="s">
        <v>1106</v>
      </c>
    </row>
    <row r="28511" ht="15.75" customHeight="1">
      <c r="E28511" s="1" t="s">
        <v>1106</v>
      </c>
    </row>
    <row r="28512" ht="15.75" customHeight="1">
      <c r="E28512" s="1" t="s">
        <v>1106</v>
      </c>
    </row>
    <row r="28513" ht="15.75" customHeight="1">
      <c r="E28513" s="1" t="s">
        <v>1106</v>
      </c>
    </row>
    <row r="28514" ht="15.75" customHeight="1">
      <c r="E28514" s="1" t="s">
        <v>1106</v>
      </c>
    </row>
    <row r="28515" ht="15.75" customHeight="1">
      <c r="E28515" s="1" t="s">
        <v>1106</v>
      </c>
    </row>
    <row r="28516" ht="15.75" customHeight="1">
      <c r="E28516" s="1" t="s">
        <v>1106</v>
      </c>
    </row>
    <row r="28517" ht="15.75" customHeight="1">
      <c r="E28517" s="1" t="s">
        <v>1106</v>
      </c>
    </row>
    <row r="28518" ht="15.75" customHeight="1">
      <c r="E28518" s="1" t="s">
        <v>1106</v>
      </c>
    </row>
    <row r="28519" ht="15.75" customHeight="1">
      <c r="E28519" s="1" t="s">
        <v>1106</v>
      </c>
    </row>
    <row r="28520" ht="15.75" customHeight="1">
      <c r="E28520" s="1" t="s">
        <v>1106</v>
      </c>
    </row>
    <row r="28521" ht="15.75" customHeight="1">
      <c r="E28521" s="1" t="s">
        <v>1106</v>
      </c>
    </row>
    <row r="28522" ht="15.75" customHeight="1">
      <c r="E28522" s="1" t="s">
        <v>1106</v>
      </c>
    </row>
    <row r="28523" ht="15.75" customHeight="1">
      <c r="E28523" s="1" t="s">
        <v>1106</v>
      </c>
    </row>
    <row r="28524" ht="15.75" customHeight="1">
      <c r="E28524" s="1" t="s">
        <v>1106</v>
      </c>
    </row>
    <row r="28525" ht="15.75" customHeight="1">
      <c r="E28525" s="1" t="s">
        <v>1106</v>
      </c>
    </row>
    <row r="28526" ht="15.75" customHeight="1">
      <c r="E28526" s="1" t="s">
        <v>1106</v>
      </c>
    </row>
    <row r="28527" ht="15.75" customHeight="1">
      <c r="E28527" s="1" t="s">
        <v>1106</v>
      </c>
    </row>
    <row r="28528" ht="15.75" customHeight="1">
      <c r="E28528" s="1" t="s">
        <v>1106</v>
      </c>
    </row>
    <row r="28529" ht="15.75" customHeight="1">
      <c r="E28529" s="1" t="s">
        <v>1106</v>
      </c>
    </row>
    <row r="28530" ht="15.75" customHeight="1">
      <c r="E28530" s="1" t="s">
        <v>1106</v>
      </c>
    </row>
    <row r="28531" ht="15.75" customHeight="1">
      <c r="E28531" s="1" t="s">
        <v>1106</v>
      </c>
    </row>
    <row r="28532" ht="15.75" customHeight="1">
      <c r="E28532" s="1" t="s">
        <v>1106</v>
      </c>
    </row>
    <row r="28533" ht="15.75" customHeight="1">
      <c r="E28533" s="1" t="s">
        <v>1106</v>
      </c>
    </row>
    <row r="28534" ht="15.75" customHeight="1">
      <c r="E28534" s="1" t="s">
        <v>1106</v>
      </c>
    </row>
    <row r="28535" ht="15.75" customHeight="1">
      <c r="E28535" s="1" t="s">
        <v>1106</v>
      </c>
    </row>
    <row r="28536" ht="15.75" customHeight="1">
      <c r="E28536" s="1" t="s">
        <v>1106</v>
      </c>
    </row>
    <row r="28537" ht="15.75" customHeight="1">
      <c r="E28537" s="1" t="s">
        <v>1106</v>
      </c>
    </row>
    <row r="28538" ht="15.75" customHeight="1">
      <c r="E28538" s="1" t="s">
        <v>1106</v>
      </c>
    </row>
    <row r="28539" ht="15.75" customHeight="1">
      <c r="E28539" s="1" t="s">
        <v>1106</v>
      </c>
    </row>
    <row r="28540" ht="15.75" customHeight="1">
      <c r="E28540" s="1" t="s">
        <v>1106</v>
      </c>
    </row>
    <row r="28541" ht="15.75" customHeight="1">
      <c r="E28541" s="1" t="s">
        <v>1106</v>
      </c>
    </row>
    <row r="28542" ht="15.75" customHeight="1">
      <c r="E28542" s="1" t="s">
        <v>1106</v>
      </c>
    </row>
    <row r="28543" ht="15.75" customHeight="1">
      <c r="E28543" s="1" t="s">
        <v>1106</v>
      </c>
    </row>
    <row r="28544" ht="15.75" customHeight="1">
      <c r="E28544" s="1" t="s">
        <v>1106</v>
      </c>
    </row>
    <row r="28545" ht="15.75" customHeight="1">
      <c r="E28545" s="1" t="s">
        <v>1106</v>
      </c>
    </row>
    <row r="28546" ht="15.75" customHeight="1">
      <c r="E28546" s="1" t="s">
        <v>1106</v>
      </c>
    </row>
    <row r="28547" ht="15.75" customHeight="1">
      <c r="E28547" s="1" t="s">
        <v>1106</v>
      </c>
    </row>
    <row r="28548" ht="15.75" customHeight="1">
      <c r="E28548" s="1" t="s">
        <v>1106</v>
      </c>
    </row>
    <row r="28549" ht="15.75" customHeight="1">
      <c r="E28549" s="1" t="s">
        <v>1106</v>
      </c>
    </row>
    <row r="28550" ht="15.75" customHeight="1">
      <c r="E28550" s="1" t="s">
        <v>1106</v>
      </c>
    </row>
    <row r="28551" ht="15.75" customHeight="1">
      <c r="E28551" s="1" t="s">
        <v>1106</v>
      </c>
    </row>
    <row r="28552" ht="15.75" customHeight="1">
      <c r="E28552" s="1" t="s">
        <v>1106</v>
      </c>
    </row>
    <row r="28553" ht="15.75" customHeight="1">
      <c r="E28553" s="1" t="s">
        <v>1106</v>
      </c>
    </row>
    <row r="28554" ht="15.75" customHeight="1">
      <c r="E28554" s="1" t="s">
        <v>1106</v>
      </c>
    </row>
    <row r="28555" ht="15.75" customHeight="1">
      <c r="E28555" s="1" t="s">
        <v>1106</v>
      </c>
    </row>
    <row r="28556" ht="15.75" customHeight="1">
      <c r="E28556" s="1" t="s">
        <v>1106</v>
      </c>
    </row>
    <row r="28557" ht="15.75" customHeight="1">
      <c r="E28557" s="1" t="s">
        <v>1106</v>
      </c>
    </row>
    <row r="28558" ht="15.75" customHeight="1">
      <c r="E28558" s="1" t="s">
        <v>1106</v>
      </c>
    </row>
    <row r="28559" ht="15.75" customHeight="1">
      <c r="E28559" s="1" t="s">
        <v>1106</v>
      </c>
    </row>
    <row r="28560" ht="15.75" customHeight="1">
      <c r="E28560" s="1" t="s">
        <v>1106</v>
      </c>
    </row>
    <row r="28561" ht="15.75" customHeight="1">
      <c r="E28561" s="1" t="s">
        <v>1106</v>
      </c>
    </row>
    <row r="28562" ht="15.75" customHeight="1">
      <c r="E28562" s="1" t="s">
        <v>1106</v>
      </c>
    </row>
    <row r="28563" ht="15.75" customHeight="1">
      <c r="E28563" s="1" t="s">
        <v>1106</v>
      </c>
    </row>
    <row r="28564" ht="15.75" customHeight="1">
      <c r="E28564" s="1" t="s">
        <v>1106</v>
      </c>
    </row>
    <row r="28565" ht="15.75" customHeight="1">
      <c r="E28565" s="1" t="s">
        <v>1106</v>
      </c>
    </row>
    <row r="28566" ht="15.75" customHeight="1">
      <c r="E28566" s="1" t="s">
        <v>1106</v>
      </c>
    </row>
    <row r="28567" ht="15.75" customHeight="1">
      <c r="E28567" s="1" t="s">
        <v>1106</v>
      </c>
    </row>
    <row r="28568" ht="15.75" customHeight="1">
      <c r="E28568" s="1" t="s">
        <v>1106</v>
      </c>
    </row>
    <row r="28569" ht="15.75" customHeight="1">
      <c r="E28569" s="1" t="s">
        <v>1106</v>
      </c>
    </row>
    <row r="28570" ht="15.75" customHeight="1">
      <c r="E28570" s="1" t="s">
        <v>1106</v>
      </c>
    </row>
    <row r="28571" ht="15.75" customHeight="1">
      <c r="E28571" s="1" t="s">
        <v>1106</v>
      </c>
    </row>
    <row r="28572" ht="15.75" customHeight="1">
      <c r="E28572" s="1" t="s">
        <v>1106</v>
      </c>
    </row>
    <row r="28573" ht="15.75" customHeight="1">
      <c r="E28573" s="1" t="s">
        <v>1106</v>
      </c>
    </row>
    <row r="28574" ht="15.75" customHeight="1">
      <c r="E28574" s="1" t="s">
        <v>1106</v>
      </c>
    </row>
    <row r="28575" ht="15.75" customHeight="1">
      <c r="E28575" s="1" t="s">
        <v>1106</v>
      </c>
    </row>
    <row r="28576" ht="15.75" customHeight="1">
      <c r="E28576" s="1" t="s">
        <v>1106</v>
      </c>
    </row>
    <row r="28577" ht="15.75" customHeight="1">
      <c r="E28577" s="1" t="s">
        <v>1106</v>
      </c>
    </row>
    <row r="28578" ht="15.75" customHeight="1">
      <c r="E28578" s="1" t="s">
        <v>1106</v>
      </c>
    </row>
    <row r="28579" ht="15.75" customHeight="1">
      <c r="E28579" s="1" t="s">
        <v>1106</v>
      </c>
    </row>
    <row r="28580" ht="15.75" customHeight="1">
      <c r="E28580" s="1" t="s">
        <v>1106</v>
      </c>
    </row>
    <row r="28581" ht="15.75" customHeight="1">
      <c r="E28581" s="1" t="s">
        <v>1106</v>
      </c>
    </row>
    <row r="28582" ht="15.75" customHeight="1">
      <c r="E28582" s="1" t="s">
        <v>1106</v>
      </c>
    </row>
    <row r="28583" ht="15.75" customHeight="1">
      <c r="E28583" s="1" t="s">
        <v>1106</v>
      </c>
    </row>
    <row r="28584" ht="15.75" customHeight="1">
      <c r="E28584" s="1" t="s">
        <v>1106</v>
      </c>
    </row>
    <row r="28585" ht="15.75" customHeight="1">
      <c r="E28585" s="1" t="s">
        <v>1106</v>
      </c>
    </row>
    <row r="28586" ht="15.75" customHeight="1">
      <c r="E28586" s="1" t="s">
        <v>1106</v>
      </c>
    </row>
    <row r="28587" ht="15.75" customHeight="1">
      <c r="E28587" s="1" t="s">
        <v>1106</v>
      </c>
    </row>
    <row r="28588" ht="15.75" customHeight="1">
      <c r="E28588" s="1" t="s">
        <v>1106</v>
      </c>
    </row>
    <row r="28589" ht="15.75" customHeight="1">
      <c r="E28589" s="1" t="s">
        <v>1106</v>
      </c>
    </row>
    <row r="28590" ht="15.75" customHeight="1">
      <c r="E28590" s="1" t="s">
        <v>1106</v>
      </c>
    </row>
    <row r="28591" ht="15.75" customHeight="1">
      <c r="E28591" s="1" t="s">
        <v>1106</v>
      </c>
    </row>
    <row r="28592" ht="15.75" customHeight="1">
      <c r="E28592" s="1" t="s">
        <v>1106</v>
      </c>
    </row>
    <row r="28593" ht="15.75" customHeight="1">
      <c r="E28593" s="1" t="s">
        <v>1106</v>
      </c>
    </row>
    <row r="28594" ht="15.75" customHeight="1">
      <c r="E28594" s="1" t="s">
        <v>1106</v>
      </c>
    </row>
    <row r="28595" ht="15.75" customHeight="1">
      <c r="E28595" s="1" t="s">
        <v>1106</v>
      </c>
    </row>
    <row r="28596" ht="15.75" customHeight="1">
      <c r="E28596" s="1" t="s">
        <v>1106</v>
      </c>
    </row>
    <row r="28597" ht="15.75" customHeight="1">
      <c r="E28597" s="1" t="s">
        <v>1106</v>
      </c>
    </row>
    <row r="28598" ht="15.75" customHeight="1">
      <c r="E28598" s="1" t="s">
        <v>1106</v>
      </c>
    </row>
    <row r="28599" ht="15.75" customHeight="1">
      <c r="E28599" s="1" t="s">
        <v>1106</v>
      </c>
    </row>
    <row r="28600" ht="15.75" customHeight="1">
      <c r="E28600" s="1" t="s">
        <v>1106</v>
      </c>
    </row>
    <row r="28601" ht="15.75" customHeight="1">
      <c r="E28601" s="1" t="s">
        <v>1106</v>
      </c>
    </row>
    <row r="28602" ht="15.75" customHeight="1">
      <c r="E28602" s="1" t="s">
        <v>1106</v>
      </c>
    </row>
    <row r="28603" ht="15.75" customHeight="1">
      <c r="E28603" s="1" t="s">
        <v>1106</v>
      </c>
    </row>
    <row r="28604" ht="15.75" customHeight="1">
      <c r="E28604" s="1" t="s">
        <v>1106</v>
      </c>
    </row>
    <row r="28605" ht="15.75" customHeight="1">
      <c r="E28605" s="1" t="s">
        <v>1106</v>
      </c>
    </row>
    <row r="28606" ht="15.75" customHeight="1">
      <c r="E28606" s="1" t="s">
        <v>1106</v>
      </c>
    </row>
    <row r="28607" ht="15.75" customHeight="1">
      <c r="E28607" s="1" t="s">
        <v>1106</v>
      </c>
    </row>
    <row r="28608" ht="15.75" customHeight="1">
      <c r="E28608" s="1" t="s">
        <v>1106</v>
      </c>
    </row>
    <row r="28609" ht="15.75" customHeight="1">
      <c r="E28609" s="1" t="s">
        <v>1106</v>
      </c>
    </row>
    <row r="28610" ht="15.75" customHeight="1">
      <c r="E28610" s="1" t="s">
        <v>1106</v>
      </c>
    </row>
    <row r="28611" ht="15.75" customHeight="1">
      <c r="E28611" s="1" t="s">
        <v>1106</v>
      </c>
    </row>
    <row r="28612" ht="15.75" customHeight="1">
      <c r="E28612" s="1" t="s">
        <v>1106</v>
      </c>
    </row>
    <row r="28613" ht="15.75" customHeight="1">
      <c r="E28613" s="1" t="s">
        <v>1106</v>
      </c>
    </row>
    <row r="28614" ht="15.75" customHeight="1">
      <c r="E28614" s="1" t="s">
        <v>1106</v>
      </c>
    </row>
    <row r="28615" ht="15.75" customHeight="1">
      <c r="E28615" s="1" t="s">
        <v>1106</v>
      </c>
    </row>
    <row r="28616" ht="15.75" customHeight="1">
      <c r="E28616" s="1" t="s">
        <v>1106</v>
      </c>
    </row>
    <row r="28617" ht="15.75" customHeight="1">
      <c r="E28617" s="1" t="s">
        <v>1106</v>
      </c>
    </row>
    <row r="28618" ht="15.75" customHeight="1">
      <c r="E28618" s="1" t="s">
        <v>1106</v>
      </c>
    </row>
    <row r="28619" ht="15.75" customHeight="1">
      <c r="E28619" s="1" t="s">
        <v>1106</v>
      </c>
    </row>
    <row r="28620" ht="15.75" customHeight="1">
      <c r="E28620" s="1" t="s">
        <v>1106</v>
      </c>
    </row>
    <row r="28621" ht="15.75" customHeight="1">
      <c r="E28621" s="1" t="s">
        <v>1106</v>
      </c>
    </row>
    <row r="28622" ht="15.75" customHeight="1">
      <c r="E28622" s="1" t="s">
        <v>1106</v>
      </c>
    </row>
    <row r="28623" ht="15.75" customHeight="1">
      <c r="E28623" s="1" t="s">
        <v>1106</v>
      </c>
    </row>
    <row r="28624" ht="15.75" customHeight="1">
      <c r="E28624" s="1" t="s">
        <v>1106</v>
      </c>
    </row>
    <row r="28625" ht="15.75" customHeight="1">
      <c r="E28625" s="1" t="s">
        <v>1106</v>
      </c>
    </row>
    <row r="28626" ht="15.75" customHeight="1">
      <c r="E28626" s="1" t="s">
        <v>1106</v>
      </c>
    </row>
    <row r="28627" ht="15.75" customHeight="1">
      <c r="E28627" s="1" t="s">
        <v>1106</v>
      </c>
    </row>
    <row r="28628" ht="15.75" customHeight="1">
      <c r="E28628" s="1" t="s">
        <v>1106</v>
      </c>
    </row>
    <row r="28629" ht="15.75" customHeight="1">
      <c r="E28629" s="1" t="s">
        <v>1106</v>
      </c>
    </row>
    <row r="28630" ht="15.75" customHeight="1">
      <c r="E28630" s="1" t="s">
        <v>1106</v>
      </c>
    </row>
    <row r="28631" ht="15.75" customHeight="1">
      <c r="E28631" s="1" t="s">
        <v>1106</v>
      </c>
    </row>
    <row r="28632" ht="15.75" customHeight="1">
      <c r="E28632" s="1" t="s">
        <v>1106</v>
      </c>
    </row>
    <row r="28633" ht="15.75" customHeight="1">
      <c r="E28633" s="1" t="s">
        <v>1106</v>
      </c>
    </row>
    <row r="28634" ht="15.75" customHeight="1">
      <c r="E28634" s="1" t="s">
        <v>1106</v>
      </c>
    </row>
    <row r="28635" ht="15.75" customHeight="1">
      <c r="E28635" s="1" t="s">
        <v>1106</v>
      </c>
    </row>
    <row r="28636" ht="15.75" customHeight="1">
      <c r="E28636" s="1" t="s">
        <v>1106</v>
      </c>
    </row>
    <row r="28637" ht="15.75" customHeight="1">
      <c r="E28637" s="1" t="s">
        <v>1106</v>
      </c>
    </row>
    <row r="28638" ht="15.75" customHeight="1">
      <c r="E28638" s="1" t="s">
        <v>1106</v>
      </c>
    </row>
    <row r="28639" ht="15.75" customHeight="1">
      <c r="E28639" s="1" t="s">
        <v>1106</v>
      </c>
    </row>
    <row r="28640" ht="15.75" customHeight="1">
      <c r="E28640" s="1" t="s">
        <v>1106</v>
      </c>
    </row>
    <row r="28641" ht="15.75" customHeight="1">
      <c r="E28641" s="1" t="s">
        <v>1106</v>
      </c>
    </row>
    <row r="28642" ht="15.75" customHeight="1">
      <c r="E28642" s="1" t="s">
        <v>1106</v>
      </c>
    </row>
    <row r="28643" ht="15.75" customHeight="1">
      <c r="E28643" s="1" t="s">
        <v>1106</v>
      </c>
    </row>
    <row r="28644" ht="15.75" customHeight="1">
      <c r="E28644" s="1" t="s">
        <v>1106</v>
      </c>
    </row>
    <row r="28645" ht="15.75" customHeight="1">
      <c r="E28645" s="1" t="s">
        <v>1106</v>
      </c>
    </row>
    <row r="28646" ht="15.75" customHeight="1">
      <c r="E28646" s="1" t="s">
        <v>1106</v>
      </c>
    </row>
    <row r="28647" ht="15.75" customHeight="1">
      <c r="E28647" s="1" t="s">
        <v>1106</v>
      </c>
    </row>
    <row r="28648" ht="15.75" customHeight="1">
      <c r="E28648" s="1" t="s">
        <v>1106</v>
      </c>
    </row>
    <row r="28649" ht="15.75" customHeight="1">
      <c r="E28649" s="1" t="s">
        <v>1106</v>
      </c>
    </row>
    <row r="28650" ht="15.75" customHeight="1">
      <c r="E28650" s="1" t="s">
        <v>1106</v>
      </c>
    </row>
    <row r="28651" ht="15.75" customHeight="1">
      <c r="E28651" s="1" t="s">
        <v>1106</v>
      </c>
    </row>
    <row r="28652" ht="15.75" customHeight="1">
      <c r="E28652" s="1" t="s">
        <v>1106</v>
      </c>
    </row>
    <row r="28653" ht="15.75" customHeight="1">
      <c r="E28653" s="1" t="s">
        <v>1106</v>
      </c>
    </row>
    <row r="28654" ht="15.75" customHeight="1">
      <c r="E28654" s="1" t="s">
        <v>1106</v>
      </c>
    </row>
    <row r="28655" ht="15.75" customHeight="1">
      <c r="E28655" s="1" t="s">
        <v>1106</v>
      </c>
    </row>
    <row r="28656" ht="15.75" customHeight="1">
      <c r="E28656" s="1" t="s">
        <v>1106</v>
      </c>
    </row>
    <row r="28657" ht="15.75" customHeight="1">
      <c r="E28657" s="1" t="s">
        <v>1106</v>
      </c>
    </row>
    <row r="28658" ht="15.75" customHeight="1">
      <c r="E28658" s="1" t="s">
        <v>1106</v>
      </c>
    </row>
    <row r="28659" ht="15.75" customHeight="1">
      <c r="E28659" s="1" t="s">
        <v>1106</v>
      </c>
    </row>
    <row r="28660" ht="15.75" customHeight="1">
      <c r="E28660" s="1" t="s">
        <v>1106</v>
      </c>
    </row>
    <row r="28661" ht="15.75" customHeight="1">
      <c r="E28661" s="1" t="s">
        <v>1106</v>
      </c>
    </row>
    <row r="28662" ht="15.75" customHeight="1">
      <c r="E28662" s="1" t="s">
        <v>1106</v>
      </c>
    </row>
    <row r="28663" ht="15.75" customHeight="1">
      <c r="E28663" s="1" t="s">
        <v>1106</v>
      </c>
    </row>
    <row r="28664" ht="15.75" customHeight="1">
      <c r="E28664" s="1" t="s">
        <v>1106</v>
      </c>
    </row>
    <row r="28665" ht="15.75" customHeight="1">
      <c r="E28665" s="1" t="s">
        <v>1106</v>
      </c>
    </row>
    <row r="28666" ht="15.75" customHeight="1">
      <c r="E28666" s="1" t="s">
        <v>1106</v>
      </c>
    </row>
    <row r="28667" ht="15.75" customHeight="1">
      <c r="E28667" s="1" t="s">
        <v>1106</v>
      </c>
    </row>
    <row r="28668" ht="15.75" customHeight="1">
      <c r="E28668" s="1" t="s">
        <v>1106</v>
      </c>
    </row>
    <row r="28669" ht="15.75" customHeight="1">
      <c r="E28669" s="1" t="s">
        <v>1106</v>
      </c>
    </row>
    <row r="28670" ht="15.75" customHeight="1">
      <c r="E28670" s="1" t="s">
        <v>1106</v>
      </c>
    </row>
    <row r="28671" ht="15.75" customHeight="1">
      <c r="E28671" s="1" t="s">
        <v>1106</v>
      </c>
    </row>
    <row r="28672" ht="15.75" customHeight="1">
      <c r="E28672" s="1" t="s">
        <v>1106</v>
      </c>
    </row>
    <row r="28673" ht="15.75" customHeight="1">
      <c r="E28673" s="1" t="s">
        <v>1106</v>
      </c>
    </row>
    <row r="28674" ht="15.75" customHeight="1">
      <c r="E28674" s="1" t="s">
        <v>1106</v>
      </c>
    </row>
    <row r="28675" ht="15.75" customHeight="1">
      <c r="E28675" s="1" t="s">
        <v>1106</v>
      </c>
    </row>
    <row r="28676" ht="15.75" customHeight="1">
      <c r="E28676" s="1" t="s">
        <v>1106</v>
      </c>
    </row>
    <row r="28677" ht="15.75" customHeight="1">
      <c r="E28677" s="1" t="s">
        <v>1106</v>
      </c>
    </row>
    <row r="28678" ht="15.75" customHeight="1">
      <c r="E28678" s="1" t="s">
        <v>1106</v>
      </c>
    </row>
    <row r="28679" ht="15.75" customHeight="1">
      <c r="E28679" s="1" t="s">
        <v>1106</v>
      </c>
    </row>
    <row r="28680" ht="15.75" customHeight="1">
      <c r="E28680" s="1" t="s">
        <v>1106</v>
      </c>
    </row>
    <row r="28681" ht="15.75" customHeight="1">
      <c r="E28681" s="1" t="s">
        <v>1106</v>
      </c>
    </row>
    <row r="28682" ht="15.75" customHeight="1">
      <c r="E28682" s="1" t="s">
        <v>1106</v>
      </c>
    </row>
    <row r="28683" ht="15.75" customHeight="1">
      <c r="E28683" s="1" t="s">
        <v>1106</v>
      </c>
    </row>
    <row r="28684" ht="15.75" customHeight="1">
      <c r="E28684" s="1" t="s">
        <v>1106</v>
      </c>
    </row>
    <row r="28685" ht="15.75" customHeight="1">
      <c r="E28685" s="1" t="s">
        <v>1106</v>
      </c>
    </row>
    <row r="28686" ht="15.75" customHeight="1">
      <c r="E28686" s="1" t="s">
        <v>1106</v>
      </c>
    </row>
    <row r="28687" ht="15.75" customHeight="1">
      <c r="E28687" s="1" t="s">
        <v>1106</v>
      </c>
    </row>
    <row r="28688" ht="15.75" customHeight="1">
      <c r="E28688" s="1" t="s">
        <v>1106</v>
      </c>
    </row>
    <row r="28689" ht="15.75" customHeight="1">
      <c r="E28689" s="1" t="s">
        <v>1106</v>
      </c>
    </row>
    <row r="28690" ht="15.75" customHeight="1">
      <c r="E28690" s="1" t="s">
        <v>1106</v>
      </c>
    </row>
    <row r="28691" ht="15.75" customHeight="1">
      <c r="E28691" s="1" t="s">
        <v>1106</v>
      </c>
    </row>
    <row r="28692" ht="15.75" customHeight="1">
      <c r="E28692" s="1" t="s">
        <v>1106</v>
      </c>
    </row>
    <row r="28693" ht="15.75" customHeight="1">
      <c r="E28693" s="1" t="s">
        <v>1106</v>
      </c>
    </row>
    <row r="28694" ht="15.75" customHeight="1">
      <c r="E28694" s="1" t="s">
        <v>1106</v>
      </c>
    </row>
    <row r="28695" ht="15.75" customHeight="1">
      <c r="E28695" s="1" t="s">
        <v>1106</v>
      </c>
    </row>
    <row r="28696" ht="15.75" customHeight="1">
      <c r="E28696" s="1" t="s">
        <v>1106</v>
      </c>
    </row>
    <row r="28697" ht="15.75" customHeight="1">
      <c r="E28697" s="1" t="s">
        <v>1106</v>
      </c>
    </row>
    <row r="28698" ht="15.75" customHeight="1">
      <c r="E28698" s="1" t="s">
        <v>1106</v>
      </c>
    </row>
    <row r="28699" ht="15.75" customHeight="1">
      <c r="E28699" s="1" t="s">
        <v>1106</v>
      </c>
    </row>
    <row r="28700" ht="15.75" customHeight="1">
      <c r="E28700" s="1" t="s">
        <v>1106</v>
      </c>
    </row>
    <row r="28701" ht="15.75" customHeight="1">
      <c r="E28701" s="1" t="s">
        <v>1106</v>
      </c>
    </row>
    <row r="28702" ht="15.75" customHeight="1">
      <c r="E28702" s="1" t="s">
        <v>1106</v>
      </c>
    </row>
    <row r="28703" ht="15.75" customHeight="1">
      <c r="E28703" s="1" t="s">
        <v>1106</v>
      </c>
    </row>
    <row r="28704" ht="15.75" customHeight="1">
      <c r="E28704" s="1" t="s">
        <v>1106</v>
      </c>
    </row>
    <row r="28705" ht="15.75" customHeight="1">
      <c r="E28705" s="1" t="s">
        <v>1106</v>
      </c>
    </row>
    <row r="28706" ht="15.75" customHeight="1">
      <c r="E28706" s="1" t="s">
        <v>1106</v>
      </c>
    </row>
    <row r="28707" ht="15.75" customHeight="1">
      <c r="E28707" s="1" t="s">
        <v>1106</v>
      </c>
    </row>
    <row r="28708" ht="15.75" customHeight="1">
      <c r="E28708" s="1" t="s">
        <v>1106</v>
      </c>
    </row>
    <row r="28709" ht="15.75" customHeight="1">
      <c r="E28709" s="1" t="s">
        <v>1106</v>
      </c>
    </row>
    <row r="28710" ht="15.75" customHeight="1">
      <c r="E28710" s="1" t="s">
        <v>1106</v>
      </c>
    </row>
    <row r="28711" ht="15.75" customHeight="1">
      <c r="E28711" s="1" t="s">
        <v>1106</v>
      </c>
    </row>
    <row r="28712" ht="15.75" customHeight="1">
      <c r="E28712" s="1" t="s">
        <v>1106</v>
      </c>
    </row>
    <row r="28713" ht="15.75" customHeight="1">
      <c r="E28713" s="1" t="s">
        <v>1106</v>
      </c>
    </row>
    <row r="28714" ht="15.75" customHeight="1">
      <c r="E28714" s="1" t="s">
        <v>1106</v>
      </c>
    </row>
    <row r="28715" ht="15.75" customHeight="1">
      <c r="E28715" s="1" t="s">
        <v>1106</v>
      </c>
    </row>
    <row r="28716" ht="15.75" customHeight="1">
      <c r="E28716" s="1" t="s">
        <v>1106</v>
      </c>
    </row>
    <row r="28717" ht="15.75" customHeight="1">
      <c r="E28717" s="1" t="s">
        <v>1106</v>
      </c>
    </row>
    <row r="28718" ht="15.75" customHeight="1">
      <c r="E28718" s="1" t="s">
        <v>1106</v>
      </c>
    </row>
    <row r="28719" ht="15.75" customHeight="1">
      <c r="E28719" s="1" t="s">
        <v>1106</v>
      </c>
    </row>
    <row r="28720" ht="15.75" customHeight="1">
      <c r="E28720" s="1" t="s">
        <v>1106</v>
      </c>
    </row>
    <row r="28721" ht="15.75" customHeight="1">
      <c r="E28721" s="1" t="s">
        <v>1106</v>
      </c>
    </row>
    <row r="28722" ht="15.75" customHeight="1">
      <c r="E28722" s="1" t="s">
        <v>1106</v>
      </c>
    </row>
    <row r="28723" ht="15.75" customHeight="1">
      <c r="E28723" s="1" t="s">
        <v>1106</v>
      </c>
    </row>
    <row r="28724" ht="15.75" customHeight="1">
      <c r="E28724" s="1" t="s">
        <v>1106</v>
      </c>
    </row>
    <row r="28725" ht="15.75" customHeight="1">
      <c r="E28725" s="1" t="s">
        <v>1106</v>
      </c>
    </row>
    <row r="28726" ht="15.75" customHeight="1">
      <c r="E28726" s="1" t="s">
        <v>1106</v>
      </c>
    </row>
    <row r="28727" ht="15.75" customHeight="1">
      <c r="E28727" s="1" t="s">
        <v>1106</v>
      </c>
    </row>
    <row r="28728" ht="15.75" customHeight="1">
      <c r="E28728" s="1" t="s">
        <v>1106</v>
      </c>
    </row>
    <row r="28729" ht="15.75" customHeight="1">
      <c r="E28729" s="1" t="s">
        <v>1106</v>
      </c>
    </row>
    <row r="28730" ht="15.75" customHeight="1">
      <c r="E28730" s="1" t="s">
        <v>1106</v>
      </c>
    </row>
    <row r="28731" ht="15.75" customHeight="1">
      <c r="E28731" s="1" t="s">
        <v>1106</v>
      </c>
    </row>
    <row r="28732" ht="15.75" customHeight="1">
      <c r="E28732" s="1" t="s">
        <v>1106</v>
      </c>
    </row>
    <row r="28733" ht="15.75" customHeight="1">
      <c r="E28733" s="1" t="s">
        <v>1106</v>
      </c>
    </row>
    <row r="28734" ht="15.75" customHeight="1">
      <c r="E28734" s="1" t="s">
        <v>1106</v>
      </c>
    </row>
    <row r="28735" ht="15.75" customHeight="1">
      <c r="E28735" s="1" t="s">
        <v>1106</v>
      </c>
    </row>
    <row r="28736" ht="15.75" customHeight="1">
      <c r="E28736" s="1" t="s">
        <v>1106</v>
      </c>
    </row>
    <row r="28737" ht="15.75" customHeight="1">
      <c r="E28737" s="1" t="s">
        <v>1106</v>
      </c>
    </row>
    <row r="28738" ht="15.75" customHeight="1">
      <c r="E28738" s="1" t="s">
        <v>1106</v>
      </c>
    </row>
    <row r="28739" ht="15.75" customHeight="1">
      <c r="E28739" s="1" t="s">
        <v>1106</v>
      </c>
    </row>
    <row r="28740" ht="15.75" customHeight="1">
      <c r="E28740" s="1" t="s">
        <v>1106</v>
      </c>
    </row>
    <row r="28741" ht="15.75" customHeight="1">
      <c r="E28741" s="1" t="s">
        <v>1106</v>
      </c>
    </row>
    <row r="28742" ht="15.75" customHeight="1">
      <c r="E28742" s="1" t="s">
        <v>1106</v>
      </c>
    </row>
    <row r="28743" ht="15.75" customHeight="1">
      <c r="E28743" s="1" t="s">
        <v>1106</v>
      </c>
    </row>
    <row r="28744" ht="15.75" customHeight="1">
      <c r="E28744" s="1" t="s">
        <v>1106</v>
      </c>
    </row>
    <row r="28745" ht="15.75" customHeight="1">
      <c r="E28745" s="1" t="s">
        <v>1106</v>
      </c>
    </row>
    <row r="28746" ht="15.75" customHeight="1">
      <c r="E28746" s="1" t="s">
        <v>1106</v>
      </c>
    </row>
    <row r="28747" ht="15.75" customHeight="1">
      <c r="E28747" s="1" t="s">
        <v>1106</v>
      </c>
    </row>
    <row r="28748" ht="15.75" customHeight="1">
      <c r="E28748" s="1" t="s">
        <v>1106</v>
      </c>
    </row>
    <row r="28749" ht="15.75" customHeight="1">
      <c r="E28749" s="1" t="s">
        <v>1106</v>
      </c>
    </row>
    <row r="28750" ht="15.75" customHeight="1">
      <c r="E28750" s="1" t="s">
        <v>1106</v>
      </c>
    </row>
    <row r="28751" ht="15.75" customHeight="1">
      <c r="E28751" s="1" t="s">
        <v>1106</v>
      </c>
    </row>
    <row r="28752" ht="15.75" customHeight="1">
      <c r="E28752" s="1" t="s">
        <v>1106</v>
      </c>
    </row>
    <row r="28753" ht="15.75" customHeight="1">
      <c r="E28753" s="1" t="s">
        <v>1106</v>
      </c>
    </row>
    <row r="28754" ht="15.75" customHeight="1">
      <c r="E28754" s="1" t="s">
        <v>1106</v>
      </c>
    </row>
    <row r="28755" ht="15.75" customHeight="1">
      <c r="E28755" s="1" t="s">
        <v>1106</v>
      </c>
    </row>
    <row r="28756" ht="15.75" customHeight="1">
      <c r="E28756" s="1" t="s">
        <v>1106</v>
      </c>
    </row>
    <row r="28757" ht="15.75" customHeight="1">
      <c r="E28757" s="1" t="s">
        <v>1106</v>
      </c>
    </row>
    <row r="28758" ht="15.75" customHeight="1">
      <c r="E28758" s="1" t="s">
        <v>1106</v>
      </c>
    </row>
    <row r="28759" ht="15.75" customHeight="1">
      <c r="E28759" s="1" t="s">
        <v>1106</v>
      </c>
    </row>
    <row r="28760" ht="15.75" customHeight="1">
      <c r="E28760" s="1" t="s">
        <v>1106</v>
      </c>
    </row>
    <row r="28761" ht="15.75" customHeight="1">
      <c r="E28761" s="1" t="s">
        <v>1106</v>
      </c>
    </row>
    <row r="28762" ht="15.75" customHeight="1">
      <c r="E28762" s="1" t="s">
        <v>1106</v>
      </c>
    </row>
    <row r="28763" ht="15.75" customHeight="1">
      <c r="E28763" s="1" t="s">
        <v>1106</v>
      </c>
    </row>
    <row r="28764" ht="15.75" customHeight="1">
      <c r="E28764" s="1" t="s">
        <v>1106</v>
      </c>
    </row>
    <row r="28765" ht="15.75" customHeight="1">
      <c r="E28765" s="1" t="s">
        <v>1106</v>
      </c>
    </row>
    <row r="28766" ht="15.75" customHeight="1">
      <c r="E28766" s="1" t="s">
        <v>1106</v>
      </c>
    </row>
    <row r="28767" ht="15.75" customHeight="1">
      <c r="E28767" s="1" t="s">
        <v>1106</v>
      </c>
    </row>
    <row r="28768" ht="15.75" customHeight="1">
      <c r="E28768" s="1" t="s">
        <v>1106</v>
      </c>
    </row>
    <row r="28769" ht="15.75" customHeight="1">
      <c r="E28769" s="1" t="s">
        <v>1106</v>
      </c>
    </row>
    <row r="28770" ht="15.75" customHeight="1">
      <c r="E28770" s="1" t="s">
        <v>1106</v>
      </c>
    </row>
    <row r="28771" ht="15.75" customHeight="1">
      <c r="E28771" s="1" t="s">
        <v>1106</v>
      </c>
    </row>
    <row r="28772" ht="15.75" customHeight="1">
      <c r="E28772" s="1" t="s">
        <v>1106</v>
      </c>
    </row>
    <row r="28773" ht="15.75" customHeight="1">
      <c r="E28773" s="1" t="s">
        <v>1106</v>
      </c>
    </row>
    <row r="28774" ht="15.75" customHeight="1">
      <c r="E28774" s="1" t="s">
        <v>1106</v>
      </c>
    </row>
    <row r="28775" ht="15.75" customHeight="1">
      <c r="E28775" s="1" t="s">
        <v>1106</v>
      </c>
    </row>
    <row r="28776" ht="15.75" customHeight="1">
      <c r="E28776" s="1" t="s">
        <v>1106</v>
      </c>
    </row>
    <row r="28777" ht="15.75" customHeight="1">
      <c r="E28777" s="1" t="s">
        <v>1106</v>
      </c>
    </row>
    <row r="28778" ht="15.75" customHeight="1">
      <c r="E28778" s="1" t="s">
        <v>1106</v>
      </c>
    </row>
    <row r="28779" ht="15.75" customHeight="1">
      <c r="E28779" s="1" t="s">
        <v>1106</v>
      </c>
    </row>
    <row r="28780" ht="15.75" customHeight="1">
      <c r="E28780" s="1" t="s">
        <v>1106</v>
      </c>
    </row>
    <row r="28781" ht="15.75" customHeight="1">
      <c r="E28781" s="1" t="s">
        <v>1106</v>
      </c>
    </row>
    <row r="28782" ht="15.75" customHeight="1">
      <c r="E28782" s="1" t="s">
        <v>1106</v>
      </c>
    </row>
    <row r="28783" ht="15.75" customHeight="1">
      <c r="E28783" s="1" t="s">
        <v>1106</v>
      </c>
    </row>
    <row r="28784" ht="15.75" customHeight="1">
      <c r="E28784" s="1" t="s">
        <v>1106</v>
      </c>
    </row>
    <row r="28785" ht="15.75" customHeight="1">
      <c r="E28785" s="1" t="s">
        <v>1106</v>
      </c>
    </row>
    <row r="28786" ht="15.75" customHeight="1">
      <c r="E28786" s="1" t="s">
        <v>1106</v>
      </c>
    </row>
    <row r="28787" ht="15.75" customHeight="1">
      <c r="E28787" s="1" t="s">
        <v>1106</v>
      </c>
    </row>
    <row r="28788" ht="15.75" customHeight="1">
      <c r="E28788" s="1" t="s">
        <v>1106</v>
      </c>
    </row>
    <row r="28789" ht="15.75" customHeight="1">
      <c r="E28789" s="1" t="s">
        <v>1106</v>
      </c>
    </row>
    <row r="28790" ht="15.75" customHeight="1">
      <c r="E28790" s="1" t="s">
        <v>1106</v>
      </c>
    </row>
    <row r="28791" ht="15.75" customHeight="1">
      <c r="E28791" s="1" t="s">
        <v>1106</v>
      </c>
    </row>
    <row r="28792" ht="15.75" customHeight="1">
      <c r="E28792" s="1" t="s">
        <v>1106</v>
      </c>
    </row>
    <row r="28793" ht="15.75" customHeight="1">
      <c r="E28793" s="1" t="s">
        <v>1106</v>
      </c>
    </row>
    <row r="28794" ht="15.75" customHeight="1">
      <c r="E28794" s="1" t="s">
        <v>1106</v>
      </c>
    </row>
    <row r="28795" ht="15.75" customHeight="1">
      <c r="E28795" s="1" t="s">
        <v>1106</v>
      </c>
    </row>
    <row r="28796" ht="15.75" customHeight="1">
      <c r="E28796" s="1" t="s">
        <v>1106</v>
      </c>
    </row>
    <row r="28797" ht="15.75" customHeight="1">
      <c r="E28797" s="1" t="s">
        <v>1106</v>
      </c>
    </row>
    <row r="28798" ht="15.75" customHeight="1">
      <c r="E28798" s="1" t="s">
        <v>1106</v>
      </c>
    </row>
    <row r="28799" ht="15.75" customHeight="1">
      <c r="E28799" s="1" t="s">
        <v>1106</v>
      </c>
    </row>
    <row r="28800" ht="15.75" customHeight="1">
      <c r="E28800" s="1" t="s">
        <v>1106</v>
      </c>
    </row>
    <row r="28801" ht="15.75" customHeight="1">
      <c r="E28801" s="1" t="s">
        <v>1106</v>
      </c>
    </row>
    <row r="28802" ht="15.75" customHeight="1">
      <c r="E28802" s="1" t="s">
        <v>1106</v>
      </c>
    </row>
    <row r="28803" ht="15.75" customHeight="1">
      <c r="E28803" s="1" t="s">
        <v>1106</v>
      </c>
    </row>
    <row r="28804" ht="15.75" customHeight="1">
      <c r="E28804" s="1" t="s">
        <v>1106</v>
      </c>
    </row>
    <row r="28805" ht="15.75" customHeight="1">
      <c r="E28805" s="1" t="s">
        <v>1106</v>
      </c>
    </row>
    <row r="28806" ht="15.75" customHeight="1">
      <c r="E28806" s="1" t="s">
        <v>1106</v>
      </c>
    </row>
    <row r="28807" ht="15.75" customHeight="1">
      <c r="E28807" s="1" t="s">
        <v>1106</v>
      </c>
    </row>
    <row r="28808" ht="15.75" customHeight="1">
      <c r="E28808" s="1" t="s">
        <v>1106</v>
      </c>
    </row>
    <row r="28809" ht="15.75" customHeight="1">
      <c r="E28809" s="1" t="s">
        <v>1106</v>
      </c>
    </row>
    <row r="28810" ht="15.75" customHeight="1">
      <c r="E28810" s="1" t="s">
        <v>1106</v>
      </c>
    </row>
    <row r="28811" ht="15.75" customHeight="1">
      <c r="E28811" s="1" t="s">
        <v>1106</v>
      </c>
    </row>
    <row r="28812" ht="15.75" customHeight="1">
      <c r="E28812" s="1" t="s">
        <v>1106</v>
      </c>
    </row>
    <row r="28813" ht="15.75" customHeight="1">
      <c r="E28813" s="1" t="s">
        <v>1106</v>
      </c>
    </row>
    <row r="28814" ht="15.75" customHeight="1">
      <c r="E28814" s="1" t="s">
        <v>1106</v>
      </c>
    </row>
    <row r="28815" ht="15.75" customHeight="1">
      <c r="E28815" s="1" t="s">
        <v>1106</v>
      </c>
    </row>
    <row r="28816" ht="15.75" customHeight="1">
      <c r="E28816" s="1" t="s">
        <v>1106</v>
      </c>
    </row>
    <row r="28817" ht="15.75" customHeight="1">
      <c r="E28817" s="1" t="s">
        <v>1106</v>
      </c>
    </row>
    <row r="28818" ht="15.75" customHeight="1">
      <c r="E28818" s="1" t="s">
        <v>1106</v>
      </c>
    </row>
    <row r="28819" ht="15.75" customHeight="1">
      <c r="E28819" s="1" t="s">
        <v>1106</v>
      </c>
    </row>
    <row r="28820" ht="15.75" customHeight="1">
      <c r="E28820" s="1" t="s">
        <v>1106</v>
      </c>
    </row>
    <row r="28821" ht="15.75" customHeight="1">
      <c r="E28821" s="1" t="s">
        <v>1106</v>
      </c>
    </row>
    <row r="28822" ht="15.75" customHeight="1">
      <c r="E28822" s="1" t="s">
        <v>1106</v>
      </c>
    </row>
    <row r="28823" ht="15.75" customHeight="1">
      <c r="E28823" s="1" t="s">
        <v>1106</v>
      </c>
    </row>
    <row r="28824" ht="15.75" customHeight="1">
      <c r="E28824" s="1" t="s">
        <v>1106</v>
      </c>
    </row>
    <row r="28825" ht="15.75" customHeight="1">
      <c r="E28825" s="1" t="s">
        <v>1106</v>
      </c>
    </row>
    <row r="28826" ht="15.75" customHeight="1">
      <c r="E28826" s="1" t="s">
        <v>1106</v>
      </c>
    </row>
    <row r="28827" ht="15.75" customHeight="1">
      <c r="E28827" s="1" t="s">
        <v>1106</v>
      </c>
    </row>
    <row r="28828" ht="15.75" customHeight="1">
      <c r="E28828" s="1" t="s">
        <v>1106</v>
      </c>
    </row>
    <row r="28829" ht="15.75" customHeight="1">
      <c r="E28829" s="1" t="s">
        <v>1106</v>
      </c>
    </row>
    <row r="28830" ht="15.75" customHeight="1">
      <c r="E28830" s="1" t="s">
        <v>1106</v>
      </c>
    </row>
    <row r="28831" ht="15.75" customHeight="1">
      <c r="E28831" s="1" t="s">
        <v>1106</v>
      </c>
    </row>
    <row r="28832" ht="15.75" customHeight="1">
      <c r="E28832" s="1" t="s">
        <v>1106</v>
      </c>
    </row>
    <row r="28833" ht="15.75" customHeight="1">
      <c r="E28833" s="1" t="s">
        <v>1106</v>
      </c>
    </row>
    <row r="28834" ht="15.75" customHeight="1">
      <c r="E28834" s="1" t="s">
        <v>1106</v>
      </c>
    </row>
    <row r="28835" ht="15.75" customHeight="1">
      <c r="E28835" s="1" t="s">
        <v>1106</v>
      </c>
    </row>
    <row r="28836" ht="15.75" customHeight="1">
      <c r="E28836" s="1" t="s">
        <v>1106</v>
      </c>
    </row>
    <row r="28837" ht="15.75" customHeight="1">
      <c r="E28837" s="1" t="s">
        <v>1106</v>
      </c>
    </row>
    <row r="28838" ht="15.75" customHeight="1">
      <c r="E28838" s="1" t="s">
        <v>1106</v>
      </c>
    </row>
    <row r="28839" ht="15.75" customHeight="1">
      <c r="E28839" s="1" t="s">
        <v>1106</v>
      </c>
    </row>
    <row r="28840" ht="15.75" customHeight="1">
      <c r="E28840" s="1" t="s">
        <v>1106</v>
      </c>
    </row>
    <row r="28841" ht="15.75" customHeight="1">
      <c r="E28841" s="1" t="s">
        <v>1106</v>
      </c>
    </row>
    <row r="28842" ht="15.75" customHeight="1">
      <c r="E28842" s="1" t="s">
        <v>1106</v>
      </c>
    </row>
    <row r="28843" ht="15.75" customHeight="1">
      <c r="E28843" s="1" t="s">
        <v>1106</v>
      </c>
    </row>
    <row r="28844" ht="15.75" customHeight="1">
      <c r="E28844" s="1" t="s">
        <v>1106</v>
      </c>
    </row>
    <row r="28845" ht="15.75" customHeight="1">
      <c r="E28845" s="1" t="s">
        <v>1106</v>
      </c>
    </row>
    <row r="28846" ht="15.75" customHeight="1">
      <c r="E28846" s="1" t="s">
        <v>1106</v>
      </c>
    </row>
    <row r="28847" ht="15.75" customHeight="1">
      <c r="E28847" s="1" t="s">
        <v>1106</v>
      </c>
    </row>
    <row r="28848" ht="15.75" customHeight="1">
      <c r="E28848" s="1" t="s">
        <v>1106</v>
      </c>
    </row>
    <row r="28849" ht="15.75" customHeight="1">
      <c r="E28849" s="1" t="s">
        <v>1106</v>
      </c>
    </row>
    <row r="28850" ht="15.75" customHeight="1">
      <c r="E28850" s="1" t="s">
        <v>1106</v>
      </c>
    </row>
    <row r="28851" ht="15.75" customHeight="1">
      <c r="E28851" s="1" t="s">
        <v>1106</v>
      </c>
    </row>
    <row r="28852" ht="15.75" customHeight="1">
      <c r="E28852" s="1" t="s">
        <v>1106</v>
      </c>
    </row>
    <row r="28853" ht="15.75" customHeight="1">
      <c r="E28853" s="1" t="s">
        <v>1106</v>
      </c>
    </row>
    <row r="28854" ht="15.75" customHeight="1">
      <c r="E28854" s="1" t="s">
        <v>1106</v>
      </c>
    </row>
    <row r="28855" ht="15.75" customHeight="1">
      <c r="E28855" s="1" t="s">
        <v>1106</v>
      </c>
    </row>
    <row r="28856" ht="15.75" customHeight="1">
      <c r="E28856" s="1" t="s">
        <v>1106</v>
      </c>
    </row>
    <row r="28857" ht="15.75" customHeight="1">
      <c r="E28857" s="1" t="s">
        <v>1106</v>
      </c>
    </row>
    <row r="28858" ht="15.75" customHeight="1">
      <c r="E28858" s="1" t="s">
        <v>1106</v>
      </c>
    </row>
    <row r="28859" ht="15.75" customHeight="1">
      <c r="E28859" s="1" t="s">
        <v>1106</v>
      </c>
    </row>
    <row r="28860" ht="15.75" customHeight="1">
      <c r="E28860" s="1" t="s">
        <v>1106</v>
      </c>
    </row>
    <row r="28861" ht="15.75" customHeight="1">
      <c r="E28861" s="1" t="s">
        <v>1106</v>
      </c>
    </row>
    <row r="28862" ht="15.75" customHeight="1">
      <c r="E28862" s="1" t="s">
        <v>1106</v>
      </c>
    </row>
    <row r="28863" ht="15.75" customHeight="1">
      <c r="E28863" s="1" t="s">
        <v>1106</v>
      </c>
    </row>
    <row r="28864" ht="15.75" customHeight="1">
      <c r="E28864" s="1" t="s">
        <v>1106</v>
      </c>
    </row>
    <row r="28865" ht="15.75" customHeight="1">
      <c r="E28865" s="1" t="s">
        <v>1106</v>
      </c>
    </row>
    <row r="28866" ht="15.75" customHeight="1">
      <c r="E28866" s="1" t="s">
        <v>1106</v>
      </c>
    </row>
    <row r="28867" ht="15.75" customHeight="1">
      <c r="E28867" s="1" t="s">
        <v>1106</v>
      </c>
    </row>
    <row r="28868" ht="15.75" customHeight="1">
      <c r="E28868" s="1" t="s">
        <v>1106</v>
      </c>
    </row>
    <row r="28869" ht="15.75" customHeight="1">
      <c r="E28869" s="1" t="s">
        <v>1106</v>
      </c>
    </row>
    <row r="28870" ht="15.75" customHeight="1">
      <c r="E28870" s="1" t="s">
        <v>1106</v>
      </c>
    </row>
    <row r="28871" ht="15.75" customHeight="1">
      <c r="E28871" s="1" t="s">
        <v>1106</v>
      </c>
    </row>
    <row r="28872" ht="15.75" customHeight="1">
      <c r="E28872" s="1" t="s">
        <v>1106</v>
      </c>
    </row>
    <row r="28873" ht="15.75" customHeight="1">
      <c r="E28873" s="1" t="s">
        <v>1106</v>
      </c>
    </row>
    <row r="28874" ht="15.75" customHeight="1">
      <c r="E28874" s="1" t="s">
        <v>1106</v>
      </c>
    </row>
    <row r="28875" ht="15.75" customHeight="1">
      <c r="E28875" s="1" t="s">
        <v>1106</v>
      </c>
    </row>
    <row r="28876" ht="15.75" customHeight="1">
      <c r="E28876" s="1" t="s">
        <v>1106</v>
      </c>
    </row>
    <row r="28877" ht="15.75" customHeight="1">
      <c r="E28877" s="1" t="s">
        <v>1106</v>
      </c>
    </row>
    <row r="28878" ht="15.75" customHeight="1">
      <c r="E28878" s="1" t="s">
        <v>1106</v>
      </c>
    </row>
    <row r="28879" ht="15.75" customHeight="1">
      <c r="E28879" s="1" t="s">
        <v>1106</v>
      </c>
    </row>
    <row r="28880" ht="15.75" customHeight="1">
      <c r="E28880" s="1" t="s">
        <v>1106</v>
      </c>
    </row>
    <row r="28881" ht="15.75" customHeight="1">
      <c r="E28881" s="1" t="s">
        <v>1106</v>
      </c>
    </row>
    <row r="28882" ht="15.75" customHeight="1">
      <c r="E28882" s="1" t="s">
        <v>1106</v>
      </c>
    </row>
    <row r="28883" ht="15.75" customHeight="1">
      <c r="E28883" s="1" t="s">
        <v>1106</v>
      </c>
    </row>
    <row r="28884" ht="15.75" customHeight="1">
      <c r="E28884" s="1" t="s">
        <v>1106</v>
      </c>
    </row>
    <row r="28885" ht="15.75" customHeight="1">
      <c r="E28885" s="1" t="s">
        <v>1106</v>
      </c>
    </row>
    <row r="28886" ht="15.75" customHeight="1">
      <c r="E28886" s="1" t="s">
        <v>1106</v>
      </c>
    </row>
    <row r="28887" ht="15.75" customHeight="1">
      <c r="E28887" s="1" t="s">
        <v>1106</v>
      </c>
    </row>
    <row r="28888" ht="15.75" customHeight="1">
      <c r="E28888" s="1" t="s">
        <v>1106</v>
      </c>
    </row>
    <row r="28889" ht="15.75" customHeight="1">
      <c r="E28889" s="1" t="s">
        <v>1106</v>
      </c>
    </row>
    <row r="28890" ht="15.75" customHeight="1">
      <c r="E28890" s="1" t="s">
        <v>1106</v>
      </c>
    </row>
    <row r="28891" ht="15.75" customHeight="1">
      <c r="E28891" s="1" t="s">
        <v>1106</v>
      </c>
    </row>
    <row r="28892" ht="15.75" customHeight="1">
      <c r="E28892" s="1" t="s">
        <v>1106</v>
      </c>
    </row>
    <row r="28893" ht="15.75" customHeight="1">
      <c r="E28893" s="1" t="s">
        <v>1106</v>
      </c>
    </row>
    <row r="28894" ht="15.75" customHeight="1">
      <c r="E28894" s="1" t="s">
        <v>1106</v>
      </c>
    </row>
    <row r="28895" ht="15.75" customHeight="1">
      <c r="E28895" s="1" t="s">
        <v>1106</v>
      </c>
    </row>
    <row r="28896" ht="15.75" customHeight="1">
      <c r="E28896" s="1" t="s">
        <v>1106</v>
      </c>
    </row>
    <row r="28897" ht="15.75" customHeight="1">
      <c r="E28897" s="1" t="s">
        <v>1106</v>
      </c>
    </row>
    <row r="28898" ht="15.75" customHeight="1">
      <c r="E28898" s="1" t="s">
        <v>1106</v>
      </c>
    </row>
    <row r="28899" ht="15.75" customHeight="1">
      <c r="E28899" s="1" t="s">
        <v>1106</v>
      </c>
    </row>
    <row r="28900" ht="15.75" customHeight="1">
      <c r="E28900" s="1" t="s">
        <v>1106</v>
      </c>
    </row>
    <row r="28901" ht="15.75" customHeight="1">
      <c r="E28901" s="1" t="s">
        <v>1106</v>
      </c>
    </row>
    <row r="28902" ht="15.75" customHeight="1">
      <c r="E28902" s="1" t="s">
        <v>1106</v>
      </c>
    </row>
    <row r="28903" ht="15.75" customHeight="1">
      <c r="E28903" s="1" t="s">
        <v>1106</v>
      </c>
    </row>
    <row r="28904" ht="15.75" customHeight="1">
      <c r="E28904" s="1" t="s">
        <v>1106</v>
      </c>
    </row>
    <row r="28905" ht="15.75" customHeight="1">
      <c r="E28905" s="1" t="s">
        <v>1106</v>
      </c>
    </row>
    <row r="28906" ht="15.75" customHeight="1">
      <c r="E28906" s="1" t="s">
        <v>1106</v>
      </c>
    </row>
    <row r="28907" ht="15.75" customHeight="1">
      <c r="E28907" s="1" t="s">
        <v>1106</v>
      </c>
    </row>
    <row r="28908" ht="15.75" customHeight="1">
      <c r="E28908" s="1" t="s">
        <v>1106</v>
      </c>
    </row>
    <row r="28909" ht="15.75" customHeight="1">
      <c r="E28909" s="1" t="s">
        <v>1106</v>
      </c>
    </row>
    <row r="28910" ht="15.75" customHeight="1">
      <c r="E28910" s="1" t="s">
        <v>1106</v>
      </c>
    </row>
    <row r="28911" ht="15.75" customHeight="1">
      <c r="E28911" s="1" t="s">
        <v>1106</v>
      </c>
    </row>
    <row r="28912" ht="15.75" customHeight="1">
      <c r="E28912" s="1" t="s">
        <v>1106</v>
      </c>
    </row>
    <row r="28913" ht="15.75" customHeight="1">
      <c r="E28913" s="1" t="s">
        <v>1106</v>
      </c>
    </row>
    <row r="28914" ht="15.75" customHeight="1">
      <c r="E28914" s="1" t="s">
        <v>1106</v>
      </c>
    </row>
    <row r="28915" ht="15.75" customHeight="1">
      <c r="E28915" s="1" t="s">
        <v>1106</v>
      </c>
    </row>
    <row r="28916" ht="15.75" customHeight="1">
      <c r="E28916" s="1" t="s">
        <v>1106</v>
      </c>
    </row>
    <row r="28917" ht="15.75" customHeight="1">
      <c r="E28917" s="1" t="s">
        <v>1106</v>
      </c>
    </row>
    <row r="28918" ht="15.75" customHeight="1">
      <c r="E28918" s="1" t="s">
        <v>1106</v>
      </c>
    </row>
    <row r="28919" ht="15.75" customHeight="1">
      <c r="E28919" s="1" t="s">
        <v>1106</v>
      </c>
    </row>
    <row r="28920" ht="15.75" customHeight="1">
      <c r="E28920" s="1" t="s">
        <v>1106</v>
      </c>
    </row>
    <row r="28921" ht="15.75" customHeight="1">
      <c r="E28921" s="1" t="s">
        <v>1106</v>
      </c>
    </row>
    <row r="28922" ht="15.75" customHeight="1">
      <c r="E28922" s="1" t="s">
        <v>1106</v>
      </c>
    </row>
    <row r="28923" ht="15.75" customHeight="1">
      <c r="E28923" s="1" t="s">
        <v>1106</v>
      </c>
    </row>
    <row r="28924" ht="15.75" customHeight="1">
      <c r="E28924" s="1" t="s">
        <v>1106</v>
      </c>
    </row>
    <row r="28925" ht="15.75" customHeight="1">
      <c r="E28925" s="1" t="s">
        <v>1106</v>
      </c>
    </row>
    <row r="28926" ht="15.75" customHeight="1">
      <c r="E28926" s="1" t="s">
        <v>1106</v>
      </c>
    </row>
    <row r="28927" ht="15.75" customHeight="1">
      <c r="E28927" s="1" t="s">
        <v>1106</v>
      </c>
    </row>
    <row r="28928" ht="15.75" customHeight="1">
      <c r="E28928" s="1" t="s">
        <v>1106</v>
      </c>
    </row>
    <row r="28929" ht="15.75" customHeight="1">
      <c r="E28929" s="1" t="s">
        <v>1106</v>
      </c>
    </row>
    <row r="28930" ht="15.75" customHeight="1">
      <c r="E28930" s="1" t="s">
        <v>1106</v>
      </c>
    </row>
    <row r="28931" ht="15.75" customHeight="1">
      <c r="E28931" s="1" t="s">
        <v>1106</v>
      </c>
    </row>
    <row r="28932" ht="15.75" customHeight="1">
      <c r="E28932" s="1" t="s">
        <v>1106</v>
      </c>
    </row>
    <row r="28933" ht="15.75" customHeight="1">
      <c r="E28933" s="1" t="s">
        <v>1106</v>
      </c>
    </row>
    <row r="28934" ht="15.75" customHeight="1">
      <c r="E28934" s="1" t="s">
        <v>1106</v>
      </c>
    </row>
    <row r="28935" ht="15.75" customHeight="1">
      <c r="E28935" s="1" t="s">
        <v>1106</v>
      </c>
    </row>
    <row r="28936" ht="15.75" customHeight="1">
      <c r="E28936" s="1" t="s">
        <v>1106</v>
      </c>
    </row>
    <row r="28937" ht="15.75" customHeight="1">
      <c r="E28937" s="1" t="s">
        <v>1106</v>
      </c>
    </row>
    <row r="28938" ht="15.75" customHeight="1">
      <c r="E28938" s="1" t="s">
        <v>1106</v>
      </c>
    </row>
    <row r="28939" ht="15.75" customHeight="1">
      <c r="E28939" s="1" t="s">
        <v>1106</v>
      </c>
    </row>
    <row r="28940" ht="15.75" customHeight="1">
      <c r="E28940" s="1" t="s">
        <v>1106</v>
      </c>
    </row>
    <row r="28941" ht="15.75" customHeight="1">
      <c r="E28941" s="1" t="s">
        <v>1106</v>
      </c>
    </row>
    <row r="28942" ht="15.75" customHeight="1">
      <c r="E28942" s="1" t="s">
        <v>1106</v>
      </c>
    </row>
    <row r="28943" ht="15.75" customHeight="1">
      <c r="E28943" s="1" t="s">
        <v>1106</v>
      </c>
    </row>
    <row r="28944" ht="15.75" customHeight="1">
      <c r="E28944" s="1" t="s">
        <v>1106</v>
      </c>
    </row>
    <row r="28945" ht="15.75" customHeight="1">
      <c r="E28945" s="1" t="s">
        <v>1106</v>
      </c>
    </row>
    <row r="28946" ht="15.75" customHeight="1">
      <c r="E28946" s="1" t="s">
        <v>1106</v>
      </c>
    </row>
    <row r="28947" ht="15.75" customHeight="1">
      <c r="E28947" s="1" t="s">
        <v>1106</v>
      </c>
    </row>
    <row r="28948" ht="15.75" customHeight="1">
      <c r="E28948" s="1" t="s">
        <v>1106</v>
      </c>
    </row>
    <row r="28949" ht="15.75" customHeight="1">
      <c r="E28949" s="1" t="s">
        <v>1106</v>
      </c>
    </row>
    <row r="28950" ht="15.75" customHeight="1">
      <c r="E28950" s="1" t="s">
        <v>1106</v>
      </c>
    </row>
    <row r="28951" ht="15.75" customHeight="1">
      <c r="E28951" s="1" t="s">
        <v>1106</v>
      </c>
    </row>
    <row r="28952" ht="15.75" customHeight="1">
      <c r="E28952" s="1" t="s">
        <v>1106</v>
      </c>
    </row>
    <row r="28953" ht="15.75" customHeight="1">
      <c r="E28953" s="1" t="s">
        <v>1106</v>
      </c>
    </row>
    <row r="28954" ht="15.75" customHeight="1">
      <c r="E28954" s="1" t="s">
        <v>1106</v>
      </c>
    </row>
    <row r="28955" ht="15.75" customHeight="1">
      <c r="E28955" s="1" t="s">
        <v>1106</v>
      </c>
    </row>
    <row r="28956" ht="15.75" customHeight="1">
      <c r="E28956" s="1" t="s">
        <v>1106</v>
      </c>
    </row>
    <row r="28957" ht="15.75" customHeight="1">
      <c r="E28957" s="1" t="s">
        <v>1106</v>
      </c>
    </row>
    <row r="28958" ht="15.75" customHeight="1">
      <c r="E28958" s="1" t="s">
        <v>1106</v>
      </c>
    </row>
    <row r="28959" ht="15.75" customHeight="1">
      <c r="E28959" s="1" t="s">
        <v>1106</v>
      </c>
    </row>
    <row r="28960" ht="15.75" customHeight="1">
      <c r="E28960" s="1" t="s">
        <v>1106</v>
      </c>
    </row>
    <row r="28961" ht="15.75" customHeight="1">
      <c r="E28961" s="1" t="s">
        <v>1106</v>
      </c>
    </row>
    <row r="28962" ht="15.75" customHeight="1">
      <c r="E28962" s="1" t="s">
        <v>1106</v>
      </c>
    </row>
    <row r="28963" ht="15.75" customHeight="1">
      <c r="E28963" s="1" t="s">
        <v>1106</v>
      </c>
    </row>
    <row r="28964" ht="15.75" customHeight="1">
      <c r="E28964" s="1" t="s">
        <v>1106</v>
      </c>
    </row>
    <row r="28965" ht="15.75" customHeight="1">
      <c r="E28965" s="1" t="s">
        <v>1106</v>
      </c>
    </row>
    <row r="28966" ht="15.75" customHeight="1">
      <c r="E28966" s="1" t="s">
        <v>1106</v>
      </c>
    </row>
    <row r="28967" ht="15.75" customHeight="1">
      <c r="E28967" s="1" t="s">
        <v>1106</v>
      </c>
    </row>
    <row r="28968" ht="15.75" customHeight="1">
      <c r="E28968" s="1" t="s">
        <v>1106</v>
      </c>
    </row>
    <row r="28969" ht="15.75" customHeight="1">
      <c r="E28969" s="1" t="s">
        <v>1106</v>
      </c>
    </row>
    <row r="28970" ht="15.75" customHeight="1">
      <c r="E28970" s="1" t="s">
        <v>1106</v>
      </c>
    </row>
    <row r="28971" ht="15.75" customHeight="1">
      <c r="E28971" s="1" t="s">
        <v>1106</v>
      </c>
    </row>
    <row r="28972" ht="15.75" customHeight="1">
      <c r="E28972" s="1" t="s">
        <v>1106</v>
      </c>
    </row>
    <row r="28973" ht="15.75" customHeight="1">
      <c r="E28973" s="1" t="s">
        <v>1106</v>
      </c>
    </row>
    <row r="28974" ht="15.75" customHeight="1">
      <c r="E28974" s="1" t="s">
        <v>1106</v>
      </c>
    </row>
    <row r="28975" ht="15.75" customHeight="1">
      <c r="E28975" s="1" t="s">
        <v>1106</v>
      </c>
    </row>
    <row r="28976" ht="15.75" customHeight="1">
      <c r="E28976" s="1" t="s">
        <v>1106</v>
      </c>
    </row>
    <row r="28977" ht="15.75" customHeight="1">
      <c r="E28977" s="1" t="s">
        <v>1106</v>
      </c>
    </row>
    <row r="28978" ht="15.75" customHeight="1">
      <c r="E28978" s="1" t="s">
        <v>1106</v>
      </c>
    </row>
    <row r="28979" ht="15.75" customHeight="1">
      <c r="E28979" s="1" t="s">
        <v>1106</v>
      </c>
    </row>
    <row r="28980" ht="15.75" customHeight="1">
      <c r="E28980" s="1" t="s">
        <v>1106</v>
      </c>
    </row>
    <row r="28981" ht="15.75" customHeight="1">
      <c r="E28981" s="1" t="s">
        <v>1106</v>
      </c>
    </row>
    <row r="28982" ht="15.75" customHeight="1">
      <c r="E28982" s="1" t="s">
        <v>1106</v>
      </c>
    </row>
    <row r="28983" ht="15.75" customHeight="1">
      <c r="E28983" s="1" t="s">
        <v>1106</v>
      </c>
    </row>
    <row r="28984" ht="15.75" customHeight="1">
      <c r="E28984" s="1" t="s">
        <v>1106</v>
      </c>
    </row>
    <row r="28985" ht="15.75" customHeight="1">
      <c r="E28985" s="1" t="s">
        <v>1106</v>
      </c>
    </row>
    <row r="28986" ht="15.75" customHeight="1">
      <c r="E28986" s="1" t="s">
        <v>1106</v>
      </c>
    </row>
    <row r="28987" ht="15.75" customHeight="1">
      <c r="E28987" s="1" t="s">
        <v>1106</v>
      </c>
    </row>
    <row r="28988" ht="15.75" customHeight="1">
      <c r="E28988" s="1" t="s">
        <v>1106</v>
      </c>
    </row>
    <row r="28989" ht="15.75" customHeight="1">
      <c r="E28989" s="1" t="s">
        <v>1106</v>
      </c>
    </row>
    <row r="28990" ht="15.75" customHeight="1">
      <c r="E28990" s="1" t="s">
        <v>1106</v>
      </c>
    </row>
    <row r="28991" ht="15.75" customHeight="1">
      <c r="E28991" s="1" t="s">
        <v>1106</v>
      </c>
    </row>
    <row r="28992" ht="15.75" customHeight="1">
      <c r="E28992" s="1" t="s">
        <v>1106</v>
      </c>
    </row>
    <row r="28993" ht="15.75" customHeight="1">
      <c r="E28993" s="1" t="s">
        <v>1106</v>
      </c>
    </row>
    <row r="28994" ht="15.75" customHeight="1">
      <c r="E28994" s="1" t="s">
        <v>1106</v>
      </c>
    </row>
    <row r="28995" ht="15.75" customHeight="1">
      <c r="E28995" s="1" t="s">
        <v>1106</v>
      </c>
    </row>
    <row r="28996" ht="15.75" customHeight="1">
      <c r="E28996" s="1" t="s">
        <v>1106</v>
      </c>
    </row>
    <row r="28997" ht="15.75" customHeight="1">
      <c r="E28997" s="1" t="s">
        <v>1106</v>
      </c>
    </row>
    <row r="28998" ht="15.75" customHeight="1">
      <c r="E28998" s="1" t="s">
        <v>1106</v>
      </c>
    </row>
    <row r="28999" ht="15.75" customHeight="1">
      <c r="E28999" s="1" t="s">
        <v>1106</v>
      </c>
    </row>
    <row r="29000" ht="15.75" customHeight="1">
      <c r="E29000" s="1" t="s">
        <v>1106</v>
      </c>
    </row>
    <row r="29001" ht="15.75" customHeight="1">
      <c r="E29001" s="1" t="s">
        <v>1106</v>
      </c>
    </row>
    <row r="29002" ht="15.75" customHeight="1">
      <c r="E29002" s="1" t="s">
        <v>1106</v>
      </c>
    </row>
    <row r="29003" ht="15.75" customHeight="1">
      <c r="E29003" s="1" t="s">
        <v>1106</v>
      </c>
    </row>
    <row r="29004" ht="15.75" customHeight="1">
      <c r="E29004" s="1" t="s">
        <v>1106</v>
      </c>
    </row>
    <row r="29005" ht="15.75" customHeight="1">
      <c r="E29005" s="1" t="s">
        <v>1106</v>
      </c>
    </row>
    <row r="29006" ht="15.75" customHeight="1">
      <c r="E29006" s="1" t="s">
        <v>1106</v>
      </c>
    </row>
    <row r="29007" ht="15.75" customHeight="1">
      <c r="E29007" s="1" t="s">
        <v>1106</v>
      </c>
    </row>
    <row r="29008" ht="15.75" customHeight="1">
      <c r="E29008" s="1" t="s">
        <v>1106</v>
      </c>
    </row>
    <row r="29009" ht="15.75" customHeight="1">
      <c r="E29009" s="1" t="s">
        <v>1106</v>
      </c>
    </row>
    <row r="29010" ht="15.75" customHeight="1">
      <c r="E29010" s="1" t="s">
        <v>1106</v>
      </c>
    </row>
    <row r="29011" ht="15.75" customHeight="1">
      <c r="E29011" s="1" t="s">
        <v>1106</v>
      </c>
    </row>
    <row r="29012" ht="15.75" customHeight="1">
      <c r="E29012" s="1" t="s">
        <v>1106</v>
      </c>
    </row>
    <row r="29013" ht="15.75" customHeight="1">
      <c r="E29013" s="1" t="s">
        <v>1106</v>
      </c>
    </row>
    <row r="29014" ht="15.75" customHeight="1">
      <c r="E29014" s="1" t="s">
        <v>1106</v>
      </c>
    </row>
    <row r="29015" ht="15.75" customHeight="1">
      <c r="E29015" s="1" t="s">
        <v>1106</v>
      </c>
    </row>
    <row r="29016" ht="15.75" customHeight="1">
      <c r="E29016" s="1" t="s">
        <v>1106</v>
      </c>
    </row>
    <row r="29017" ht="15.75" customHeight="1">
      <c r="E29017" s="1" t="s">
        <v>1106</v>
      </c>
    </row>
    <row r="29018" ht="15.75" customHeight="1">
      <c r="E29018" s="1" t="s">
        <v>1106</v>
      </c>
    </row>
    <row r="29019" ht="15.75" customHeight="1">
      <c r="E29019" s="1" t="s">
        <v>1106</v>
      </c>
    </row>
    <row r="29020" ht="15.75" customHeight="1">
      <c r="E29020" s="1" t="s">
        <v>1106</v>
      </c>
    </row>
    <row r="29021" ht="15.75" customHeight="1">
      <c r="E29021" s="1" t="s">
        <v>1106</v>
      </c>
    </row>
    <row r="29022" ht="15.75" customHeight="1">
      <c r="E29022" s="1" t="s">
        <v>1106</v>
      </c>
    </row>
    <row r="29023" ht="15.75" customHeight="1">
      <c r="E29023" s="1" t="s">
        <v>1106</v>
      </c>
    </row>
    <row r="29024" ht="15.75" customHeight="1">
      <c r="E29024" s="1" t="s">
        <v>1106</v>
      </c>
    </row>
    <row r="29025" ht="15.75" customHeight="1">
      <c r="E29025" s="1" t="s">
        <v>1106</v>
      </c>
    </row>
    <row r="29026" ht="15.75" customHeight="1">
      <c r="E29026" s="1" t="s">
        <v>1106</v>
      </c>
    </row>
    <row r="29027" ht="15.75" customHeight="1">
      <c r="E29027" s="1" t="s">
        <v>1106</v>
      </c>
    </row>
    <row r="29028" ht="15.75" customHeight="1">
      <c r="E29028" s="1" t="s">
        <v>1106</v>
      </c>
    </row>
    <row r="29029" ht="15.75" customHeight="1">
      <c r="E29029" s="1" t="s">
        <v>1106</v>
      </c>
    </row>
    <row r="29030" ht="15.75" customHeight="1">
      <c r="E29030" s="1" t="s">
        <v>1106</v>
      </c>
    </row>
    <row r="29031" ht="15.75" customHeight="1">
      <c r="E29031" s="1" t="s">
        <v>1106</v>
      </c>
    </row>
    <row r="29032" ht="15.75" customHeight="1">
      <c r="E29032" s="1" t="s">
        <v>1106</v>
      </c>
    </row>
    <row r="29033" ht="15.75" customHeight="1">
      <c r="E29033" s="1" t="s">
        <v>1106</v>
      </c>
    </row>
    <row r="29034" ht="15.75" customHeight="1">
      <c r="E29034" s="1" t="s">
        <v>1106</v>
      </c>
    </row>
    <row r="29035" ht="15.75" customHeight="1">
      <c r="E29035" s="1" t="s">
        <v>1106</v>
      </c>
    </row>
    <row r="29036" ht="15.75" customHeight="1">
      <c r="E29036" s="1" t="s">
        <v>1106</v>
      </c>
    </row>
    <row r="29037" ht="15.75" customHeight="1">
      <c r="E29037" s="1" t="s">
        <v>1106</v>
      </c>
    </row>
    <row r="29038" ht="15.75" customHeight="1">
      <c r="E29038" s="1" t="s">
        <v>1106</v>
      </c>
    </row>
    <row r="29039" ht="15.75" customHeight="1">
      <c r="E29039" s="1" t="s">
        <v>1106</v>
      </c>
    </row>
    <row r="29040" ht="15.75" customHeight="1">
      <c r="E29040" s="1" t="s">
        <v>1106</v>
      </c>
    </row>
    <row r="29041" ht="15.75" customHeight="1">
      <c r="E29041" s="1" t="s">
        <v>1106</v>
      </c>
    </row>
    <row r="29042" ht="15.75" customHeight="1">
      <c r="E29042" s="1" t="s">
        <v>1106</v>
      </c>
    </row>
    <row r="29043" ht="15.75" customHeight="1">
      <c r="E29043" s="1" t="s">
        <v>1106</v>
      </c>
    </row>
    <row r="29044" ht="15.75" customHeight="1">
      <c r="E29044" s="1" t="s">
        <v>1106</v>
      </c>
    </row>
    <row r="29045" ht="15.75" customHeight="1">
      <c r="E29045" s="1" t="s">
        <v>1106</v>
      </c>
    </row>
    <row r="29046" ht="15.75" customHeight="1">
      <c r="E29046" s="1" t="s">
        <v>1106</v>
      </c>
    </row>
    <row r="29047" ht="15.75" customHeight="1">
      <c r="E29047" s="1" t="s">
        <v>1106</v>
      </c>
    </row>
    <row r="29048" ht="15.75" customHeight="1">
      <c r="E29048" s="1" t="s">
        <v>1106</v>
      </c>
    </row>
    <row r="29049" ht="15.75" customHeight="1">
      <c r="E29049" s="1" t="s">
        <v>1106</v>
      </c>
    </row>
    <row r="29050" ht="15.75" customHeight="1">
      <c r="E29050" s="1" t="s">
        <v>1106</v>
      </c>
    </row>
    <row r="29051" ht="15.75" customHeight="1">
      <c r="E29051" s="1" t="s">
        <v>1106</v>
      </c>
    </row>
    <row r="29052" ht="15.75" customHeight="1">
      <c r="E29052" s="1" t="s">
        <v>1106</v>
      </c>
    </row>
    <row r="29053" ht="15.75" customHeight="1">
      <c r="E29053" s="1" t="s">
        <v>1106</v>
      </c>
    </row>
    <row r="29054" ht="15.75" customHeight="1">
      <c r="E29054" s="1" t="s">
        <v>1106</v>
      </c>
    </row>
    <row r="29055" ht="15.75" customHeight="1">
      <c r="E29055" s="1" t="s">
        <v>1106</v>
      </c>
    </row>
    <row r="29056" ht="15.75" customHeight="1">
      <c r="E29056" s="1" t="s">
        <v>1106</v>
      </c>
    </row>
    <row r="29057" ht="15.75" customHeight="1">
      <c r="E29057" s="1" t="s">
        <v>1106</v>
      </c>
    </row>
    <row r="29058" ht="15.75" customHeight="1">
      <c r="E29058" s="1" t="s">
        <v>1106</v>
      </c>
    </row>
    <row r="29059" ht="15.75" customHeight="1">
      <c r="E29059" s="1" t="s">
        <v>1106</v>
      </c>
    </row>
    <row r="29060" ht="15.75" customHeight="1">
      <c r="E29060" s="1" t="s">
        <v>1106</v>
      </c>
    </row>
    <row r="29061" ht="15.75" customHeight="1">
      <c r="E29061" s="1" t="s">
        <v>1106</v>
      </c>
    </row>
    <row r="29062" ht="15.75" customHeight="1">
      <c r="E29062" s="1" t="s">
        <v>1106</v>
      </c>
    </row>
    <row r="29063" ht="15.75" customHeight="1">
      <c r="E29063" s="1" t="s">
        <v>1106</v>
      </c>
    </row>
    <row r="29064" ht="15.75" customHeight="1">
      <c r="E29064" s="1" t="s">
        <v>1106</v>
      </c>
    </row>
    <row r="29065" ht="15.75" customHeight="1">
      <c r="E29065" s="1" t="s">
        <v>1106</v>
      </c>
    </row>
    <row r="29066" ht="15.75" customHeight="1">
      <c r="E29066" s="1" t="s">
        <v>1106</v>
      </c>
    </row>
    <row r="29067" ht="15.75" customHeight="1">
      <c r="E29067" s="1" t="s">
        <v>1106</v>
      </c>
    </row>
    <row r="29068" ht="15.75" customHeight="1">
      <c r="E29068" s="1" t="s">
        <v>1106</v>
      </c>
    </row>
    <row r="29069" ht="15.75" customHeight="1">
      <c r="E29069" s="1" t="s">
        <v>1106</v>
      </c>
    </row>
    <row r="29070" ht="15.75" customHeight="1">
      <c r="E29070" s="1" t="s">
        <v>1106</v>
      </c>
    </row>
    <row r="29071" ht="15.75" customHeight="1">
      <c r="E29071" s="1" t="s">
        <v>1106</v>
      </c>
    </row>
    <row r="29072" ht="15.75" customHeight="1">
      <c r="E29072" s="1" t="s">
        <v>1106</v>
      </c>
    </row>
    <row r="29073" ht="15.75" customHeight="1">
      <c r="E29073" s="1" t="s">
        <v>1106</v>
      </c>
    </row>
    <row r="29074" ht="15.75" customHeight="1">
      <c r="E29074" s="1" t="s">
        <v>1106</v>
      </c>
    </row>
    <row r="29075" ht="15.75" customHeight="1">
      <c r="E29075" s="1" t="s">
        <v>1106</v>
      </c>
    </row>
    <row r="29076" ht="15.75" customHeight="1">
      <c r="E29076" s="1" t="s">
        <v>1106</v>
      </c>
    </row>
    <row r="29077" ht="15.75" customHeight="1">
      <c r="E29077" s="1" t="s">
        <v>1106</v>
      </c>
    </row>
    <row r="29078" ht="15.75" customHeight="1">
      <c r="E29078" s="1" t="s">
        <v>1106</v>
      </c>
    </row>
    <row r="29079" ht="15.75" customHeight="1">
      <c r="E29079" s="1" t="s">
        <v>1106</v>
      </c>
    </row>
    <row r="29080" ht="15.75" customHeight="1">
      <c r="E29080" s="1" t="s">
        <v>1106</v>
      </c>
    </row>
    <row r="29081" ht="15.75" customHeight="1">
      <c r="E29081" s="1" t="s">
        <v>1106</v>
      </c>
    </row>
    <row r="29082" ht="15.75" customHeight="1">
      <c r="E29082" s="1" t="s">
        <v>1106</v>
      </c>
    </row>
    <row r="29083" ht="15.75" customHeight="1">
      <c r="E29083" s="1" t="s">
        <v>1106</v>
      </c>
    </row>
    <row r="29084" ht="15.75" customHeight="1">
      <c r="E29084" s="1" t="s">
        <v>1106</v>
      </c>
    </row>
    <row r="29085" ht="15.75" customHeight="1">
      <c r="E29085" s="1" t="s">
        <v>1106</v>
      </c>
    </row>
    <row r="29086" ht="15.75" customHeight="1">
      <c r="E29086" s="1" t="s">
        <v>1106</v>
      </c>
    </row>
    <row r="29087" ht="15.75" customHeight="1">
      <c r="E29087" s="1" t="s">
        <v>1106</v>
      </c>
    </row>
    <row r="29088" ht="15.75" customHeight="1">
      <c r="E29088" s="1" t="s">
        <v>1106</v>
      </c>
    </row>
    <row r="29089" ht="15.75" customHeight="1">
      <c r="E29089" s="1" t="s">
        <v>1106</v>
      </c>
    </row>
    <row r="29090" ht="15.75" customHeight="1">
      <c r="E29090" s="1" t="s">
        <v>1106</v>
      </c>
    </row>
    <row r="29091" ht="15.75" customHeight="1">
      <c r="E29091" s="1" t="s">
        <v>1106</v>
      </c>
    </row>
    <row r="29092" ht="15.75" customHeight="1">
      <c r="E29092" s="1" t="s">
        <v>1106</v>
      </c>
    </row>
    <row r="29093" ht="15.75" customHeight="1">
      <c r="E29093" s="1" t="s">
        <v>1106</v>
      </c>
    </row>
    <row r="29094" ht="15.75" customHeight="1">
      <c r="E29094" s="1" t="s">
        <v>1106</v>
      </c>
    </row>
    <row r="29095" ht="15.75" customHeight="1">
      <c r="E29095" s="1" t="s">
        <v>1106</v>
      </c>
    </row>
    <row r="29096" ht="15.75" customHeight="1">
      <c r="E29096" s="1" t="s">
        <v>1106</v>
      </c>
    </row>
    <row r="29097" ht="15.75" customHeight="1">
      <c r="E29097" s="1" t="s">
        <v>1106</v>
      </c>
    </row>
    <row r="29098" ht="15.75" customHeight="1">
      <c r="E29098" s="1" t="s">
        <v>1106</v>
      </c>
    </row>
    <row r="29099" ht="15.75" customHeight="1">
      <c r="E29099" s="1" t="s">
        <v>1106</v>
      </c>
    </row>
    <row r="29100" ht="15.75" customHeight="1">
      <c r="E29100" s="1" t="s">
        <v>1106</v>
      </c>
    </row>
    <row r="29101" ht="15.75" customHeight="1">
      <c r="E29101" s="1" t="s">
        <v>1106</v>
      </c>
    </row>
    <row r="29102" ht="15.75" customHeight="1">
      <c r="E29102" s="1" t="s">
        <v>1106</v>
      </c>
    </row>
    <row r="29103" ht="15.75" customHeight="1">
      <c r="E29103" s="1" t="s">
        <v>1106</v>
      </c>
    </row>
    <row r="29104" ht="15.75" customHeight="1">
      <c r="E29104" s="1" t="s">
        <v>1106</v>
      </c>
    </row>
    <row r="29105" ht="15.75" customHeight="1">
      <c r="E29105" s="1" t="s">
        <v>1106</v>
      </c>
    </row>
    <row r="29106" ht="15.75" customHeight="1">
      <c r="E29106" s="1" t="s">
        <v>1106</v>
      </c>
    </row>
    <row r="29107" ht="15.75" customHeight="1">
      <c r="E29107" s="1" t="s">
        <v>1106</v>
      </c>
    </row>
    <row r="29108" ht="15.75" customHeight="1">
      <c r="E29108" s="1" t="s">
        <v>1106</v>
      </c>
    </row>
    <row r="29109" ht="15.75" customHeight="1">
      <c r="E29109" s="1" t="s">
        <v>1106</v>
      </c>
    </row>
    <row r="29110" ht="15.75" customHeight="1">
      <c r="E29110" s="1" t="s">
        <v>1106</v>
      </c>
    </row>
    <row r="29111" ht="15.75" customHeight="1">
      <c r="E29111" s="1" t="s">
        <v>1106</v>
      </c>
    </row>
    <row r="29112" ht="15.75" customHeight="1">
      <c r="E29112" s="1" t="s">
        <v>1106</v>
      </c>
    </row>
    <row r="29113" ht="15.75" customHeight="1">
      <c r="E29113" s="1" t="s">
        <v>1106</v>
      </c>
    </row>
    <row r="29114" ht="15.75" customHeight="1">
      <c r="E29114" s="1" t="s">
        <v>1106</v>
      </c>
    </row>
    <row r="29115" ht="15.75" customHeight="1">
      <c r="E29115" s="1" t="s">
        <v>1106</v>
      </c>
    </row>
    <row r="29116" ht="15.75" customHeight="1">
      <c r="E29116" s="1" t="s">
        <v>1106</v>
      </c>
    </row>
    <row r="29117" ht="15.75" customHeight="1">
      <c r="E29117" s="1" t="s">
        <v>1106</v>
      </c>
    </row>
    <row r="29118" ht="15.75" customHeight="1">
      <c r="E29118" s="1" t="s">
        <v>1106</v>
      </c>
    </row>
    <row r="29119" ht="15.75" customHeight="1">
      <c r="E29119" s="1" t="s">
        <v>1106</v>
      </c>
    </row>
    <row r="29120" ht="15.75" customHeight="1">
      <c r="E29120" s="1" t="s">
        <v>1106</v>
      </c>
    </row>
    <row r="29121" ht="15.75" customHeight="1">
      <c r="E29121" s="1" t="s">
        <v>1106</v>
      </c>
    </row>
    <row r="29122" ht="15.75" customHeight="1">
      <c r="E29122" s="1" t="s">
        <v>1106</v>
      </c>
    </row>
    <row r="29123" ht="15.75" customHeight="1">
      <c r="E29123" s="1" t="s">
        <v>1106</v>
      </c>
    </row>
    <row r="29124" ht="15.75" customHeight="1">
      <c r="E29124" s="1" t="s">
        <v>1106</v>
      </c>
    </row>
    <row r="29125" ht="15.75" customHeight="1">
      <c r="E29125" s="1" t="s">
        <v>1106</v>
      </c>
    </row>
    <row r="29126" ht="15.75" customHeight="1">
      <c r="E29126" s="1" t="s">
        <v>1106</v>
      </c>
    </row>
    <row r="29127" ht="15.75" customHeight="1">
      <c r="E29127" s="1" t="s">
        <v>1106</v>
      </c>
    </row>
    <row r="29128" ht="15.75" customHeight="1">
      <c r="E29128" s="1" t="s">
        <v>1106</v>
      </c>
    </row>
    <row r="29129" ht="15.75" customHeight="1">
      <c r="E29129" s="1" t="s">
        <v>1106</v>
      </c>
    </row>
    <row r="29130" ht="15.75" customHeight="1">
      <c r="E29130" s="1" t="s">
        <v>1106</v>
      </c>
    </row>
    <row r="29131" ht="15.75" customHeight="1">
      <c r="E29131" s="1" t="s">
        <v>1106</v>
      </c>
    </row>
    <row r="29132" ht="15.75" customHeight="1">
      <c r="E29132" s="1" t="s">
        <v>1106</v>
      </c>
    </row>
    <row r="29133" ht="15.75" customHeight="1">
      <c r="E29133" s="1" t="s">
        <v>1106</v>
      </c>
    </row>
    <row r="29134" ht="15.75" customHeight="1">
      <c r="E29134" s="1" t="s">
        <v>1106</v>
      </c>
    </row>
    <row r="29135" ht="15.75" customHeight="1">
      <c r="E29135" s="1" t="s">
        <v>1106</v>
      </c>
    </row>
    <row r="29136" ht="15.75" customHeight="1">
      <c r="E29136" s="1" t="s">
        <v>1106</v>
      </c>
    </row>
    <row r="29137" ht="15.75" customHeight="1">
      <c r="E29137" s="1" t="s">
        <v>1106</v>
      </c>
    </row>
    <row r="29138" ht="15.75" customHeight="1">
      <c r="E29138" s="1" t="s">
        <v>1106</v>
      </c>
    </row>
    <row r="29139" ht="15.75" customHeight="1">
      <c r="E29139" s="1" t="s">
        <v>1106</v>
      </c>
    </row>
    <row r="29140" ht="15.75" customHeight="1">
      <c r="E29140" s="1" t="s">
        <v>1106</v>
      </c>
    </row>
    <row r="29141" ht="15.75" customHeight="1">
      <c r="E29141" s="1" t="s">
        <v>1106</v>
      </c>
    </row>
    <row r="29142" ht="15.75" customHeight="1">
      <c r="E29142" s="1" t="s">
        <v>1106</v>
      </c>
    </row>
    <row r="29143" ht="15.75" customHeight="1">
      <c r="E29143" s="1" t="s">
        <v>1106</v>
      </c>
    </row>
    <row r="29144" ht="15.75" customHeight="1">
      <c r="E29144" s="1" t="s">
        <v>1106</v>
      </c>
    </row>
    <row r="29145" ht="15.75" customHeight="1">
      <c r="E29145" s="1" t="s">
        <v>1106</v>
      </c>
    </row>
    <row r="29146" ht="15.75" customHeight="1">
      <c r="E29146" s="1" t="s">
        <v>1106</v>
      </c>
    </row>
    <row r="29147" ht="15.75" customHeight="1">
      <c r="E29147" s="1" t="s">
        <v>1106</v>
      </c>
    </row>
    <row r="29148" ht="15.75" customHeight="1">
      <c r="E29148" s="1" t="s">
        <v>1106</v>
      </c>
    </row>
    <row r="29149" ht="15.75" customHeight="1">
      <c r="E29149" s="1" t="s">
        <v>1106</v>
      </c>
    </row>
    <row r="29150" ht="15.75" customHeight="1">
      <c r="E29150" s="1" t="s">
        <v>1106</v>
      </c>
    </row>
    <row r="29151" ht="15.75" customHeight="1">
      <c r="E29151" s="1" t="s">
        <v>1106</v>
      </c>
    </row>
    <row r="29152" ht="15.75" customHeight="1">
      <c r="E29152" s="1" t="s">
        <v>1106</v>
      </c>
    </row>
    <row r="29153" ht="15.75" customHeight="1">
      <c r="E29153" s="1" t="s">
        <v>1106</v>
      </c>
    </row>
    <row r="29154" ht="15.75" customHeight="1">
      <c r="E29154" s="1" t="s">
        <v>1106</v>
      </c>
    </row>
    <row r="29155" ht="15.75" customHeight="1">
      <c r="E29155" s="1" t="s">
        <v>1106</v>
      </c>
    </row>
    <row r="29156" ht="15.75" customHeight="1">
      <c r="E29156" s="1" t="s">
        <v>1106</v>
      </c>
    </row>
    <row r="29157" ht="15.75" customHeight="1">
      <c r="E29157" s="1" t="s">
        <v>1106</v>
      </c>
    </row>
    <row r="29158" ht="15.75" customHeight="1">
      <c r="E29158" s="1" t="s">
        <v>1106</v>
      </c>
    </row>
    <row r="29159" ht="15.75" customHeight="1">
      <c r="E29159" s="1" t="s">
        <v>1106</v>
      </c>
    </row>
    <row r="29160" ht="15.75" customHeight="1">
      <c r="E29160" s="1" t="s">
        <v>1106</v>
      </c>
    </row>
    <row r="29161" ht="15.75" customHeight="1">
      <c r="E29161" s="1" t="s">
        <v>1106</v>
      </c>
    </row>
    <row r="29162" ht="15.75" customHeight="1">
      <c r="E29162" s="1" t="s">
        <v>1106</v>
      </c>
    </row>
    <row r="29163" ht="15.75" customHeight="1">
      <c r="E29163" s="1" t="s">
        <v>1106</v>
      </c>
    </row>
    <row r="29164" ht="15.75" customHeight="1">
      <c r="E29164" s="1" t="s">
        <v>1106</v>
      </c>
    </row>
    <row r="29165" ht="15.75" customHeight="1">
      <c r="E29165" s="1" t="s">
        <v>1106</v>
      </c>
    </row>
    <row r="29166" ht="15.75" customHeight="1">
      <c r="E29166" s="1" t="s">
        <v>1106</v>
      </c>
    </row>
    <row r="29167" ht="15.75" customHeight="1">
      <c r="E29167" s="1" t="s">
        <v>1106</v>
      </c>
    </row>
    <row r="29168" ht="15.75" customHeight="1">
      <c r="E29168" s="1" t="s">
        <v>1106</v>
      </c>
    </row>
    <row r="29169" ht="15.75" customHeight="1">
      <c r="E29169" s="1" t="s">
        <v>1106</v>
      </c>
    </row>
    <row r="29170" ht="15.75" customHeight="1">
      <c r="E29170" s="1" t="s">
        <v>1106</v>
      </c>
    </row>
    <row r="29171" ht="15.75" customHeight="1">
      <c r="E29171" s="1" t="s">
        <v>1106</v>
      </c>
    </row>
    <row r="29172" ht="15.75" customHeight="1">
      <c r="E29172" s="1" t="s">
        <v>1106</v>
      </c>
    </row>
    <row r="29173" ht="15.75" customHeight="1">
      <c r="E29173" s="1" t="s">
        <v>1106</v>
      </c>
    </row>
    <row r="29174" ht="15.75" customHeight="1">
      <c r="E29174" s="1" t="s">
        <v>1106</v>
      </c>
    </row>
    <row r="29175" ht="15.75" customHeight="1">
      <c r="E29175" s="1" t="s">
        <v>1106</v>
      </c>
    </row>
    <row r="29176" ht="15.75" customHeight="1">
      <c r="E29176" s="1" t="s">
        <v>1106</v>
      </c>
    </row>
    <row r="29177" ht="15.75" customHeight="1">
      <c r="E29177" s="1" t="s">
        <v>1106</v>
      </c>
    </row>
    <row r="29178" ht="15.75" customHeight="1">
      <c r="E29178" s="1" t="s">
        <v>1106</v>
      </c>
    </row>
    <row r="29179" ht="15.75" customHeight="1">
      <c r="E29179" s="1" t="s">
        <v>1106</v>
      </c>
    </row>
    <row r="29180" ht="15.75" customHeight="1">
      <c r="E29180" s="1" t="s">
        <v>1106</v>
      </c>
    </row>
    <row r="29181" ht="15.75" customHeight="1">
      <c r="E29181" s="1" t="s">
        <v>1106</v>
      </c>
    </row>
    <row r="29182" ht="15.75" customHeight="1">
      <c r="E29182" s="1" t="s">
        <v>1106</v>
      </c>
    </row>
    <row r="29183" ht="15.75" customHeight="1">
      <c r="E29183" s="1" t="s">
        <v>1106</v>
      </c>
    </row>
    <row r="29184" ht="15.75" customHeight="1">
      <c r="E29184" s="1" t="s">
        <v>1106</v>
      </c>
    </row>
    <row r="29185" ht="15.75" customHeight="1">
      <c r="E29185" s="1" t="s">
        <v>1106</v>
      </c>
    </row>
    <row r="29186" ht="15.75" customHeight="1">
      <c r="E29186" s="1" t="s">
        <v>1106</v>
      </c>
    </row>
    <row r="29187" ht="15.75" customHeight="1">
      <c r="E29187" s="1" t="s">
        <v>1106</v>
      </c>
    </row>
    <row r="29188" ht="15.75" customHeight="1">
      <c r="E29188" s="1" t="s">
        <v>1106</v>
      </c>
    </row>
    <row r="29189" ht="15.75" customHeight="1">
      <c r="E29189" s="1" t="s">
        <v>1106</v>
      </c>
    </row>
    <row r="29190" ht="15.75" customHeight="1">
      <c r="E29190" s="1" t="s">
        <v>1106</v>
      </c>
    </row>
    <row r="29191" ht="15.75" customHeight="1">
      <c r="E29191" s="1" t="s">
        <v>1106</v>
      </c>
    </row>
    <row r="29192" ht="15.75" customHeight="1">
      <c r="E29192" s="1" t="s">
        <v>1106</v>
      </c>
    </row>
    <row r="29193" ht="15.75" customHeight="1">
      <c r="E29193" s="1" t="s">
        <v>1106</v>
      </c>
    </row>
    <row r="29194" ht="15.75" customHeight="1">
      <c r="E29194" s="1" t="s">
        <v>1106</v>
      </c>
    </row>
    <row r="29195" ht="15.75" customHeight="1">
      <c r="E29195" s="1" t="s">
        <v>1106</v>
      </c>
    </row>
    <row r="29196" ht="15.75" customHeight="1">
      <c r="E29196" s="1" t="s">
        <v>1106</v>
      </c>
    </row>
    <row r="29197" ht="15.75" customHeight="1">
      <c r="E29197" s="1" t="s">
        <v>1106</v>
      </c>
    </row>
    <row r="29198" ht="15.75" customHeight="1">
      <c r="E29198" s="1" t="s">
        <v>1106</v>
      </c>
    </row>
    <row r="29199" ht="15.75" customHeight="1">
      <c r="E29199" s="1" t="s">
        <v>1106</v>
      </c>
    </row>
    <row r="29200" ht="15.75" customHeight="1">
      <c r="E29200" s="1" t="s">
        <v>1106</v>
      </c>
    </row>
    <row r="29201" ht="15.75" customHeight="1">
      <c r="E29201" s="1" t="s">
        <v>1106</v>
      </c>
    </row>
    <row r="29202" ht="15.75" customHeight="1">
      <c r="E29202" s="1" t="s">
        <v>1106</v>
      </c>
    </row>
    <row r="29203" ht="15.75" customHeight="1">
      <c r="E29203" s="1" t="s">
        <v>1106</v>
      </c>
    </row>
    <row r="29204" ht="15.75" customHeight="1">
      <c r="E29204" s="1" t="s">
        <v>1106</v>
      </c>
    </row>
    <row r="29205" ht="15.75" customHeight="1">
      <c r="E29205" s="1" t="s">
        <v>1106</v>
      </c>
    </row>
    <row r="29206" ht="15.75" customHeight="1">
      <c r="E29206" s="1" t="s">
        <v>1106</v>
      </c>
    </row>
    <row r="29207" ht="15.75" customHeight="1">
      <c r="E29207" s="1" t="s">
        <v>1106</v>
      </c>
    </row>
    <row r="29208" ht="15.75" customHeight="1">
      <c r="E29208" s="1" t="s">
        <v>1106</v>
      </c>
    </row>
    <row r="29209" ht="15.75" customHeight="1">
      <c r="E29209" s="1" t="s">
        <v>1106</v>
      </c>
    </row>
    <row r="29210" ht="15.75" customHeight="1">
      <c r="E29210" s="1" t="s">
        <v>1106</v>
      </c>
    </row>
    <row r="29211" ht="15.75" customHeight="1">
      <c r="E29211" s="1" t="s">
        <v>1106</v>
      </c>
    </row>
    <row r="29212" ht="15.75" customHeight="1">
      <c r="E29212" s="1" t="s">
        <v>1106</v>
      </c>
    </row>
    <row r="29213" ht="15.75" customHeight="1">
      <c r="E29213" s="1" t="s">
        <v>1106</v>
      </c>
    </row>
    <row r="29214" ht="15.75" customHeight="1">
      <c r="E29214" s="1" t="s">
        <v>1106</v>
      </c>
    </row>
    <row r="29215" ht="15.75" customHeight="1">
      <c r="E29215" s="1" t="s">
        <v>1106</v>
      </c>
    </row>
    <row r="29216" ht="15.75" customHeight="1">
      <c r="E29216" s="1" t="s">
        <v>1106</v>
      </c>
    </row>
    <row r="29217" ht="15.75" customHeight="1">
      <c r="E29217" s="1" t="s">
        <v>1106</v>
      </c>
    </row>
    <row r="29218" ht="15.75" customHeight="1">
      <c r="E29218" s="1" t="s">
        <v>1106</v>
      </c>
    </row>
    <row r="29219" ht="15.75" customHeight="1">
      <c r="E29219" s="1" t="s">
        <v>1106</v>
      </c>
    </row>
    <row r="29220" ht="15.75" customHeight="1">
      <c r="E29220" s="1" t="s">
        <v>1106</v>
      </c>
    </row>
    <row r="29221" ht="15.75" customHeight="1">
      <c r="E29221" s="1" t="s">
        <v>1106</v>
      </c>
    </row>
    <row r="29222" ht="15.75" customHeight="1">
      <c r="E29222" s="1" t="s">
        <v>1106</v>
      </c>
    </row>
    <row r="29223" ht="15.75" customHeight="1">
      <c r="E29223" s="1" t="s">
        <v>1106</v>
      </c>
    </row>
    <row r="29224" ht="15.75" customHeight="1">
      <c r="E29224" s="1" t="s">
        <v>1106</v>
      </c>
    </row>
    <row r="29225" ht="15.75" customHeight="1">
      <c r="E29225" s="1" t="s">
        <v>1106</v>
      </c>
    </row>
    <row r="29226" ht="15.75" customHeight="1">
      <c r="E29226" s="1" t="s">
        <v>1106</v>
      </c>
    </row>
    <row r="29227" ht="15.75" customHeight="1">
      <c r="E29227" s="1" t="s">
        <v>1106</v>
      </c>
    </row>
    <row r="29228" ht="15.75" customHeight="1">
      <c r="E29228" s="1" t="s">
        <v>1106</v>
      </c>
    </row>
    <row r="29229" ht="15.75" customHeight="1">
      <c r="E29229" s="1" t="s">
        <v>1106</v>
      </c>
    </row>
    <row r="29230" ht="15.75" customHeight="1">
      <c r="E29230" s="1" t="s">
        <v>1106</v>
      </c>
    </row>
    <row r="29231" ht="15.75" customHeight="1">
      <c r="E29231" s="1" t="s">
        <v>1106</v>
      </c>
    </row>
    <row r="29232" ht="15.75" customHeight="1">
      <c r="E29232" s="1" t="s">
        <v>1106</v>
      </c>
    </row>
    <row r="29233" ht="15.75" customHeight="1">
      <c r="E29233" s="1" t="s">
        <v>1106</v>
      </c>
    </row>
    <row r="29234" ht="15.75" customHeight="1">
      <c r="E29234" s="1" t="s">
        <v>1106</v>
      </c>
    </row>
    <row r="29235" ht="15.75" customHeight="1">
      <c r="E29235" s="1" t="s">
        <v>1106</v>
      </c>
    </row>
    <row r="29236" ht="15.75" customHeight="1">
      <c r="E29236" s="1" t="s">
        <v>1106</v>
      </c>
    </row>
    <row r="29237" ht="15.75" customHeight="1">
      <c r="E29237" s="1" t="s">
        <v>1106</v>
      </c>
    </row>
    <row r="29238" ht="15.75" customHeight="1">
      <c r="E29238" s="1" t="s">
        <v>1106</v>
      </c>
    </row>
    <row r="29239" ht="15.75" customHeight="1">
      <c r="E29239" s="1" t="s">
        <v>1106</v>
      </c>
    </row>
    <row r="29240" ht="15.75" customHeight="1">
      <c r="E29240" s="1" t="s">
        <v>1106</v>
      </c>
    </row>
    <row r="29241" ht="15.75" customHeight="1">
      <c r="E29241" s="1" t="s">
        <v>1106</v>
      </c>
    </row>
    <row r="29242" ht="15.75" customHeight="1">
      <c r="E29242" s="1" t="s">
        <v>1106</v>
      </c>
    </row>
    <row r="29243" ht="15.75" customHeight="1">
      <c r="E29243" s="1" t="s">
        <v>1106</v>
      </c>
    </row>
    <row r="29244" ht="15.75" customHeight="1">
      <c r="E29244" s="1" t="s">
        <v>1106</v>
      </c>
    </row>
    <row r="29245" ht="15.75" customHeight="1">
      <c r="E29245" s="1" t="s">
        <v>1106</v>
      </c>
    </row>
    <row r="29246" ht="15.75" customHeight="1">
      <c r="E29246" s="1" t="s">
        <v>1106</v>
      </c>
    </row>
    <row r="29247" ht="15.75" customHeight="1">
      <c r="E29247" s="1" t="s">
        <v>1106</v>
      </c>
    </row>
    <row r="29248" ht="15.75" customHeight="1">
      <c r="E29248" s="1" t="s">
        <v>1106</v>
      </c>
    </row>
    <row r="29249" ht="15.75" customHeight="1">
      <c r="E29249" s="1" t="s">
        <v>1106</v>
      </c>
    </row>
    <row r="29250" ht="15.75" customHeight="1">
      <c r="E29250" s="1" t="s">
        <v>1106</v>
      </c>
    </row>
    <row r="29251" ht="15.75" customHeight="1">
      <c r="E29251" s="1" t="s">
        <v>1106</v>
      </c>
    </row>
    <row r="29252" ht="15.75" customHeight="1">
      <c r="E29252" s="1" t="s">
        <v>1106</v>
      </c>
    </row>
    <row r="29253" ht="15.75" customHeight="1">
      <c r="E29253" s="1" t="s">
        <v>1106</v>
      </c>
    </row>
    <row r="29254" ht="15.75" customHeight="1">
      <c r="E29254" s="1" t="s">
        <v>1106</v>
      </c>
    </row>
    <row r="29255" ht="15.75" customHeight="1">
      <c r="E29255" s="1" t="s">
        <v>1106</v>
      </c>
    </row>
    <row r="29256" ht="15.75" customHeight="1">
      <c r="E29256" s="1" t="s">
        <v>1106</v>
      </c>
    </row>
    <row r="29257" ht="15.75" customHeight="1">
      <c r="E29257" s="1" t="s">
        <v>1106</v>
      </c>
    </row>
    <row r="29258" ht="15.75" customHeight="1">
      <c r="E29258" s="1" t="s">
        <v>1106</v>
      </c>
    </row>
    <row r="29259" ht="15.75" customHeight="1">
      <c r="E29259" s="1" t="s">
        <v>1106</v>
      </c>
    </row>
    <row r="29260" ht="15.75" customHeight="1">
      <c r="E29260" s="1" t="s">
        <v>1106</v>
      </c>
    </row>
    <row r="29261" ht="15.75" customHeight="1">
      <c r="E29261" s="1" t="s">
        <v>1106</v>
      </c>
    </row>
    <row r="29262" ht="15.75" customHeight="1">
      <c r="E29262" s="1" t="s">
        <v>1106</v>
      </c>
    </row>
    <row r="29263" ht="15.75" customHeight="1">
      <c r="E29263" s="1" t="s">
        <v>1106</v>
      </c>
    </row>
    <row r="29264" ht="15.75" customHeight="1">
      <c r="E29264" s="1" t="s">
        <v>1106</v>
      </c>
    </row>
    <row r="29265" ht="15.75" customHeight="1">
      <c r="E29265" s="1" t="s">
        <v>1106</v>
      </c>
    </row>
    <row r="29266" ht="15.75" customHeight="1">
      <c r="E29266" s="1" t="s">
        <v>1106</v>
      </c>
    </row>
    <row r="29267" ht="15.75" customHeight="1">
      <c r="E29267" s="1" t="s">
        <v>1106</v>
      </c>
    </row>
    <row r="29268" ht="15.75" customHeight="1">
      <c r="E29268" s="1" t="s">
        <v>1106</v>
      </c>
    </row>
    <row r="29269" ht="15.75" customHeight="1">
      <c r="E29269" s="1" t="s">
        <v>1106</v>
      </c>
    </row>
    <row r="29270" ht="15.75" customHeight="1">
      <c r="E29270" s="1" t="s">
        <v>1106</v>
      </c>
    </row>
    <row r="29271" ht="15.75" customHeight="1">
      <c r="E29271" s="1" t="s">
        <v>1106</v>
      </c>
    </row>
    <row r="29272" ht="15.75" customHeight="1">
      <c r="E29272" s="1" t="s">
        <v>1106</v>
      </c>
    </row>
    <row r="29273" ht="15.75" customHeight="1">
      <c r="E29273" s="1" t="s">
        <v>1106</v>
      </c>
    </row>
    <row r="29274" ht="15.75" customHeight="1">
      <c r="E29274" s="1" t="s">
        <v>1106</v>
      </c>
    </row>
    <row r="29275" ht="15.75" customHeight="1">
      <c r="E29275" s="1" t="s">
        <v>1106</v>
      </c>
    </row>
    <row r="29276" ht="15.75" customHeight="1">
      <c r="E29276" s="1" t="s">
        <v>1106</v>
      </c>
    </row>
    <row r="29277" ht="15.75" customHeight="1">
      <c r="E29277" s="1" t="s">
        <v>1106</v>
      </c>
    </row>
    <row r="29278" ht="15.75" customHeight="1">
      <c r="E29278" s="1" t="s">
        <v>1106</v>
      </c>
    </row>
    <row r="29279" ht="15.75" customHeight="1">
      <c r="E29279" s="1" t="s">
        <v>1106</v>
      </c>
    </row>
    <row r="29280" ht="15.75" customHeight="1">
      <c r="E29280" s="1" t="s">
        <v>1106</v>
      </c>
    </row>
    <row r="29281" ht="15.75" customHeight="1">
      <c r="E29281" s="1" t="s">
        <v>1106</v>
      </c>
    </row>
    <row r="29282" ht="15.75" customHeight="1">
      <c r="E29282" s="1" t="s">
        <v>1106</v>
      </c>
    </row>
    <row r="29283" ht="15.75" customHeight="1">
      <c r="E29283" s="1" t="s">
        <v>1106</v>
      </c>
    </row>
    <row r="29284" ht="15.75" customHeight="1">
      <c r="E29284" s="1" t="s">
        <v>1106</v>
      </c>
    </row>
    <row r="29285" ht="15.75" customHeight="1">
      <c r="E29285" s="1" t="s">
        <v>1106</v>
      </c>
    </row>
    <row r="29286" ht="15.75" customHeight="1">
      <c r="E29286" s="1" t="s">
        <v>1106</v>
      </c>
    </row>
    <row r="29287" ht="15.75" customHeight="1">
      <c r="E29287" s="1" t="s">
        <v>1106</v>
      </c>
    </row>
    <row r="29288" ht="15.75" customHeight="1">
      <c r="E29288" s="1" t="s">
        <v>1106</v>
      </c>
    </row>
    <row r="29289" ht="15.75" customHeight="1">
      <c r="E29289" s="1" t="s">
        <v>1106</v>
      </c>
    </row>
    <row r="29290" ht="15.75" customHeight="1">
      <c r="E29290" s="1" t="s">
        <v>1106</v>
      </c>
    </row>
    <row r="29291" ht="15.75" customHeight="1">
      <c r="E29291" s="1" t="s">
        <v>1106</v>
      </c>
    </row>
    <row r="29292" ht="15.75" customHeight="1">
      <c r="E29292" s="1" t="s">
        <v>1106</v>
      </c>
    </row>
    <row r="29293" ht="15.75" customHeight="1">
      <c r="E29293" s="1" t="s">
        <v>1106</v>
      </c>
    </row>
    <row r="29294" ht="15.75" customHeight="1">
      <c r="E29294" s="1" t="s">
        <v>1106</v>
      </c>
    </row>
    <row r="29295" ht="15.75" customHeight="1">
      <c r="E29295" s="1" t="s">
        <v>1106</v>
      </c>
    </row>
    <row r="29296" ht="15.75" customHeight="1">
      <c r="E29296" s="1" t="s">
        <v>1106</v>
      </c>
    </row>
    <row r="29297" ht="15.75" customHeight="1">
      <c r="E29297" s="1" t="s">
        <v>1106</v>
      </c>
    </row>
    <row r="29298" ht="15.75" customHeight="1">
      <c r="E29298" s="1" t="s">
        <v>1106</v>
      </c>
    </row>
    <row r="29299" ht="15.75" customHeight="1">
      <c r="E29299" s="1" t="s">
        <v>1106</v>
      </c>
    </row>
    <row r="29300" ht="15.75" customHeight="1">
      <c r="E29300" s="1" t="s">
        <v>1106</v>
      </c>
    </row>
    <row r="29301" ht="15.75" customHeight="1">
      <c r="E29301" s="1" t="s">
        <v>1106</v>
      </c>
    </row>
    <row r="29302" ht="15.75" customHeight="1">
      <c r="E29302" s="1" t="s">
        <v>1106</v>
      </c>
    </row>
    <row r="29303" ht="15.75" customHeight="1">
      <c r="E29303" s="1" t="s">
        <v>1106</v>
      </c>
    </row>
    <row r="29304" ht="15.75" customHeight="1">
      <c r="E29304" s="1" t="s">
        <v>1106</v>
      </c>
    </row>
    <row r="29305" ht="15.75" customHeight="1">
      <c r="E29305" s="1" t="s">
        <v>1106</v>
      </c>
    </row>
    <row r="29306" ht="15.75" customHeight="1">
      <c r="E29306" s="1" t="s">
        <v>1106</v>
      </c>
    </row>
    <row r="29307" ht="15.75" customHeight="1">
      <c r="E29307" s="1" t="s">
        <v>1106</v>
      </c>
    </row>
    <row r="29308" ht="15.75" customHeight="1">
      <c r="E29308" s="1" t="s">
        <v>1106</v>
      </c>
    </row>
    <row r="29309" ht="15.75" customHeight="1">
      <c r="E29309" s="1" t="s">
        <v>1106</v>
      </c>
    </row>
    <row r="29310" ht="15.75" customHeight="1">
      <c r="E29310" s="1" t="s">
        <v>1106</v>
      </c>
    </row>
    <row r="29311" ht="15.75" customHeight="1">
      <c r="E29311" s="1" t="s">
        <v>1106</v>
      </c>
    </row>
    <row r="29312" ht="15.75" customHeight="1">
      <c r="E29312" s="1" t="s">
        <v>1106</v>
      </c>
    </row>
    <row r="29313" ht="15.75" customHeight="1">
      <c r="E29313" s="1" t="s">
        <v>1106</v>
      </c>
    </row>
    <row r="29314" ht="15.75" customHeight="1">
      <c r="E29314" s="1" t="s">
        <v>1106</v>
      </c>
    </row>
    <row r="29315" ht="15.75" customHeight="1">
      <c r="E29315" s="1" t="s">
        <v>1106</v>
      </c>
    </row>
    <row r="29316" ht="15.75" customHeight="1">
      <c r="E29316" s="1" t="s">
        <v>1106</v>
      </c>
    </row>
    <row r="29317" ht="15.75" customHeight="1">
      <c r="E29317" s="1" t="s">
        <v>1106</v>
      </c>
    </row>
    <row r="29318" ht="15.75" customHeight="1">
      <c r="E29318" s="1" t="s">
        <v>1106</v>
      </c>
    </row>
    <row r="29319" ht="15.75" customHeight="1">
      <c r="E29319" s="1" t="s">
        <v>1106</v>
      </c>
    </row>
    <row r="29320" ht="15.75" customHeight="1">
      <c r="E29320" s="1" t="s">
        <v>1106</v>
      </c>
    </row>
    <row r="29321" ht="15.75" customHeight="1">
      <c r="E29321" s="1" t="s">
        <v>1106</v>
      </c>
    </row>
    <row r="29322" ht="15.75" customHeight="1">
      <c r="E29322" s="1" t="s">
        <v>1106</v>
      </c>
    </row>
    <row r="29323" ht="15.75" customHeight="1">
      <c r="E29323" s="1" t="s">
        <v>1106</v>
      </c>
    </row>
    <row r="29324" ht="15.75" customHeight="1">
      <c r="E29324" s="1" t="s">
        <v>1106</v>
      </c>
    </row>
    <row r="29325" ht="15.75" customHeight="1">
      <c r="E29325" s="1" t="s">
        <v>1106</v>
      </c>
    </row>
    <row r="29326" ht="15.75" customHeight="1">
      <c r="E29326" s="1" t="s">
        <v>1106</v>
      </c>
    </row>
    <row r="29327" ht="15.75" customHeight="1">
      <c r="E29327" s="1" t="s">
        <v>1106</v>
      </c>
    </row>
    <row r="29328" ht="15.75" customHeight="1">
      <c r="E29328" s="1" t="s">
        <v>1106</v>
      </c>
    </row>
    <row r="29329" ht="15.75" customHeight="1">
      <c r="E29329" s="1" t="s">
        <v>1106</v>
      </c>
    </row>
    <row r="29330" ht="15.75" customHeight="1">
      <c r="E29330" s="1" t="s">
        <v>1106</v>
      </c>
    </row>
    <row r="29331" ht="15.75" customHeight="1">
      <c r="E29331" s="1" t="s">
        <v>1106</v>
      </c>
    </row>
    <row r="29332" ht="15.75" customHeight="1">
      <c r="E29332" s="1" t="s">
        <v>1106</v>
      </c>
    </row>
    <row r="29333" ht="15.75" customHeight="1">
      <c r="E29333" s="1" t="s">
        <v>1106</v>
      </c>
    </row>
    <row r="29334" ht="15.75" customHeight="1">
      <c r="E29334" s="1" t="s">
        <v>1106</v>
      </c>
    </row>
    <row r="29335" ht="15.75" customHeight="1">
      <c r="E29335" s="1" t="s">
        <v>1106</v>
      </c>
    </row>
    <row r="29336" ht="15.75" customHeight="1">
      <c r="E29336" s="1" t="s">
        <v>1106</v>
      </c>
    </row>
    <row r="29337" ht="15.75" customHeight="1">
      <c r="E29337" s="1" t="s">
        <v>1106</v>
      </c>
    </row>
    <row r="29338" ht="15.75" customHeight="1">
      <c r="E29338" s="1" t="s">
        <v>1106</v>
      </c>
    </row>
    <row r="29339" ht="15.75" customHeight="1">
      <c r="E29339" s="1" t="s">
        <v>1106</v>
      </c>
    </row>
    <row r="29340" ht="15.75" customHeight="1">
      <c r="E29340" s="1" t="s">
        <v>1106</v>
      </c>
    </row>
    <row r="29341" ht="15.75" customHeight="1">
      <c r="E29341" s="1" t="s">
        <v>1106</v>
      </c>
    </row>
    <row r="29342" ht="15.75" customHeight="1">
      <c r="E29342" s="1" t="s">
        <v>1106</v>
      </c>
    </row>
    <row r="29343" ht="15.75" customHeight="1">
      <c r="E29343" s="1" t="s">
        <v>1106</v>
      </c>
    </row>
    <row r="29344" ht="15.75" customHeight="1">
      <c r="E29344" s="1" t="s">
        <v>1106</v>
      </c>
    </row>
    <row r="29345" ht="15.75" customHeight="1">
      <c r="E29345" s="1" t="s">
        <v>1106</v>
      </c>
    </row>
    <row r="29346" ht="15.75" customHeight="1">
      <c r="E29346" s="1" t="s">
        <v>1106</v>
      </c>
    </row>
    <row r="29347" ht="15.75" customHeight="1">
      <c r="E29347" s="1" t="s">
        <v>1106</v>
      </c>
    </row>
    <row r="29348" ht="15.75" customHeight="1">
      <c r="E29348" s="1" t="s">
        <v>1106</v>
      </c>
    </row>
    <row r="29349" ht="15.75" customHeight="1">
      <c r="E29349" s="1" t="s">
        <v>1106</v>
      </c>
    </row>
    <row r="29350" ht="15.75" customHeight="1">
      <c r="E29350" s="1" t="s">
        <v>1106</v>
      </c>
    </row>
    <row r="29351" ht="15.75" customHeight="1">
      <c r="E29351" s="1" t="s">
        <v>1106</v>
      </c>
    </row>
    <row r="29352" ht="15.75" customHeight="1">
      <c r="E29352" s="1" t="s">
        <v>1106</v>
      </c>
    </row>
    <row r="29353" ht="15.75" customHeight="1">
      <c r="E29353" s="1" t="s">
        <v>1106</v>
      </c>
    </row>
    <row r="29354" ht="15.75" customHeight="1">
      <c r="E29354" s="1" t="s">
        <v>1106</v>
      </c>
    </row>
    <row r="29355" ht="15.75" customHeight="1">
      <c r="E29355" s="1" t="s">
        <v>1106</v>
      </c>
    </row>
    <row r="29356" ht="15.75" customHeight="1">
      <c r="E29356" s="1" t="s">
        <v>1106</v>
      </c>
    </row>
    <row r="29357" ht="15.75" customHeight="1">
      <c r="E29357" s="1" t="s">
        <v>1106</v>
      </c>
    </row>
    <row r="29358" ht="15.75" customHeight="1">
      <c r="E29358" s="1" t="s">
        <v>1106</v>
      </c>
    </row>
    <row r="29359" ht="15.75" customHeight="1">
      <c r="E29359" s="1" t="s">
        <v>1106</v>
      </c>
    </row>
    <row r="29360" ht="15.75" customHeight="1">
      <c r="E29360" s="1" t="s">
        <v>1106</v>
      </c>
    </row>
    <row r="29361" ht="15.75" customHeight="1">
      <c r="E29361" s="1" t="s">
        <v>1106</v>
      </c>
    </row>
    <row r="29362" ht="15.75" customHeight="1">
      <c r="E29362" s="1" t="s">
        <v>1106</v>
      </c>
    </row>
    <row r="29363" ht="15.75" customHeight="1">
      <c r="E29363" s="1" t="s">
        <v>1106</v>
      </c>
    </row>
    <row r="29364" ht="15.75" customHeight="1">
      <c r="E29364" s="1" t="s">
        <v>1106</v>
      </c>
    </row>
    <row r="29365" ht="15.75" customHeight="1">
      <c r="E29365" s="1" t="s">
        <v>1106</v>
      </c>
    </row>
    <row r="29366" ht="15.75" customHeight="1">
      <c r="E29366" s="1" t="s">
        <v>1106</v>
      </c>
    </row>
    <row r="29367" ht="15.75" customHeight="1">
      <c r="E29367" s="1" t="s">
        <v>1106</v>
      </c>
    </row>
    <row r="29368" ht="15.75" customHeight="1">
      <c r="E29368" s="1" t="s">
        <v>1106</v>
      </c>
    </row>
    <row r="29369" ht="15.75" customHeight="1">
      <c r="E29369" s="1" t="s">
        <v>1106</v>
      </c>
    </row>
    <row r="29370" ht="15.75" customHeight="1">
      <c r="E29370" s="1" t="s">
        <v>1106</v>
      </c>
    </row>
    <row r="29371" ht="15.75" customHeight="1">
      <c r="E29371" s="1" t="s">
        <v>1106</v>
      </c>
    </row>
    <row r="29372" ht="15.75" customHeight="1">
      <c r="E29372" s="1" t="s">
        <v>1106</v>
      </c>
    </row>
    <row r="29373" ht="15.75" customHeight="1">
      <c r="E29373" s="1" t="s">
        <v>1106</v>
      </c>
    </row>
    <row r="29374" ht="15.75" customHeight="1">
      <c r="E29374" s="1" t="s">
        <v>1106</v>
      </c>
    </row>
    <row r="29375" ht="15.75" customHeight="1">
      <c r="E29375" s="1" t="s">
        <v>1106</v>
      </c>
    </row>
    <row r="29376" ht="15.75" customHeight="1">
      <c r="E29376" s="1" t="s">
        <v>1106</v>
      </c>
    </row>
    <row r="29377" ht="15.75" customHeight="1">
      <c r="E29377" s="1" t="s">
        <v>1106</v>
      </c>
    </row>
    <row r="29378" ht="15.75" customHeight="1">
      <c r="E29378" s="1" t="s">
        <v>1106</v>
      </c>
    </row>
    <row r="29379" ht="15.75" customHeight="1">
      <c r="E29379" s="1" t="s">
        <v>1106</v>
      </c>
    </row>
    <row r="29380" ht="15.75" customHeight="1">
      <c r="E29380" s="1" t="s">
        <v>1106</v>
      </c>
    </row>
    <row r="29381" ht="15.75" customHeight="1">
      <c r="E29381" s="1" t="s">
        <v>1106</v>
      </c>
    </row>
    <row r="29382" ht="15.75" customHeight="1">
      <c r="E29382" s="1" t="s">
        <v>1106</v>
      </c>
    </row>
    <row r="29383" ht="15.75" customHeight="1">
      <c r="E29383" s="1" t="s">
        <v>1106</v>
      </c>
    </row>
    <row r="29384" ht="15.75" customHeight="1">
      <c r="E29384" s="1" t="s">
        <v>1106</v>
      </c>
    </row>
    <row r="29385" ht="15.75" customHeight="1">
      <c r="E29385" s="1" t="s">
        <v>1106</v>
      </c>
    </row>
    <row r="29386" ht="15.75" customHeight="1">
      <c r="E29386" s="1" t="s">
        <v>1106</v>
      </c>
    </row>
    <row r="29387" ht="15.75" customHeight="1">
      <c r="E29387" s="1" t="s">
        <v>1106</v>
      </c>
    </row>
    <row r="29388" ht="15.75" customHeight="1">
      <c r="E29388" s="1" t="s">
        <v>1106</v>
      </c>
    </row>
    <row r="29389" ht="15.75" customHeight="1">
      <c r="E29389" s="1" t="s">
        <v>1106</v>
      </c>
    </row>
    <row r="29390" ht="15.75" customHeight="1">
      <c r="E29390" s="1" t="s">
        <v>1106</v>
      </c>
    </row>
    <row r="29391" ht="15.75" customHeight="1">
      <c r="E29391" s="1" t="s">
        <v>1106</v>
      </c>
    </row>
    <row r="29392" ht="15.75" customHeight="1">
      <c r="E29392" s="1" t="s">
        <v>1106</v>
      </c>
    </row>
    <row r="29393" ht="15.75" customHeight="1">
      <c r="E29393" s="1" t="s">
        <v>1106</v>
      </c>
    </row>
    <row r="29394" ht="15.75" customHeight="1">
      <c r="E29394" s="1" t="s">
        <v>1106</v>
      </c>
    </row>
    <row r="29395" ht="15.75" customHeight="1">
      <c r="E29395" s="1" t="s">
        <v>1106</v>
      </c>
    </row>
    <row r="29396" ht="15.75" customHeight="1">
      <c r="E29396" s="1" t="s">
        <v>1106</v>
      </c>
    </row>
    <row r="29397" ht="15.75" customHeight="1">
      <c r="E29397" s="1" t="s">
        <v>1106</v>
      </c>
    </row>
    <row r="29398" ht="15.75" customHeight="1">
      <c r="E29398" s="1" t="s">
        <v>1106</v>
      </c>
    </row>
    <row r="29399" ht="15.75" customHeight="1">
      <c r="E29399" s="1" t="s">
        <v>1106</v>
      </c>
    </row>
    <row r="29400" ht="15.75" customHeight="1">
      <c r="E29400" s="1" t="s">
        <v>1106</v>
      </c>
    </row>
    <row r="29401" ht="15.75" customHeight="1">
      <c r="E29401" s="1" t="s">
        <v>1106</v>
      </c>
    </row>
    <row r="29402" ht="15.75" customHeight="1">
      <c r="E29402" s="1" t="s">
        <v>1106</v>
      </c>
    </row>
    <row r="29403" ht="15.75" customHeight="1">
      <c r="E29403" s="1" t="s">
        <v>1106</v>
      </c>
    </row>
    <row r="29404" ht="15.75" customHeight="1">
      <c r="E29404" s="1" t="s">
        <v>1106</v>
      </c>
    </row>
    <row r="29405" ht="15.75" customHeight="1">
      <c r="E29405" s="1" t="s">
        <v>1106</v>
      </c>
    </row>
    <row r="29406" ht="15.75" customHeight="1">
      <c r="E29406" s="1" t="s">
        <v>1106</v>
      </c>
    </row>
    <row r="29407" ht="15.75" customHeight="1">
      <c r="E29407" s="1" t="s">
        <v>1106</v>
      </c>
    </row>
    <row r="29408" ht="15.75" customHeight="1">
      <c r="E29408" s="1" t="s">
        <v>1106</v>
      </c>
    </row>
    <row r="29409" ht="15.75" customHeight="1">
      <c r="E29409" s="1" t="s">
        <v>1106</v>
      </c>
    </row>
    <row r="29410" ht="15.75" customHeight="1">
      <c r="E29410" s="1" t="s">
        <v>1106</v>
      </c>
    </row>
    <row r="29411" ht="15.75" customHeight="1">
      <c r="E29411" s="1" t="s">
        <v>1106</v>
      </c>
    </row>
    <row r="29412" ht="15.75" customHeight="1">
      <c r="E29412" s="1" t="s">
        <v>1106</v>
      </c>
    </row>
    <row r="29413" ht="15.75" customHeight="1">
      <c r="E29413" s="1" t="s">
        <v>1106</v>
      </c>
    </row>
    <row r="29414" ht="15.75" customHeight="1">
      <c r="E29414" s="1" t="s">
        <v>1106</v>
      </c>
    </row>
    <row r="29415" ht="15.75" customHeight="1">
      <c r="E29415" s="1" t="s">
        <v>1106</v>
      </c>
    </row>
    <row r="29416" ht="15.75" customHeight="1">
      <c r="E29416" s="1" t="s">
        <v>1106</v>
      </c>
    </row>
    <row r="29417" ht="15.75" customHeight="1">
      <c r="E29417" s="1" t="s">
        <v>1106</v>
      </c>
    </row>
    <row r="29418" ht="15.75" customHeight="1">
      <c r="E29418" s="1" t="s">
        <v>1106</v>
      </c>
    </row>
    <row r="29419" ht="15.75" customHeight="1">
      <c r="E29419" s="1" t="s">
        <v>1106</v>
      </c>
    </row>
    <row r="29420" ht="15.75" customHeight="1">
      <c r="E29420" s="1" t="s">
        <v>1106</v>
      </c>
    </row>
    <row r="29421" ht="15.75" customHeight="1">
      <c r="E29421" s="1" t="s">
        <v>1106</v>
      </c>
    </row>
    <row r="29422" ht="15.75" customHeight="1">
      <c r="E29422" s="1" t="s">
        <v>1106</v>
      </c>
    </row>
    <row r="29423" ht="15.75" customHeight="1">
      <c r="E29423" s="1" t="s">
        <v>1106</v>
      </c>
    </row>
    <row r="29424" ht="15.75" customHeight="1">
      <c r="E29424" s="1" t="s">
        <v>1106</v>
      </c>
    </row>
    <row r="29425" ht="15.75" customHeight="1">
      <c r="E29425" s="1" t="s">
        <v>1106</v>
      </c>
    </row>
    <row r="29426" ht="15.75" customHeight="1">
      <c r="E29426" s="1" t="s">
        <v>1106</v>
      </c>
    </row>
    <row r="29427" ht="15.75" customHeight="1">
      <c r="E29427" s="1" t="s">
        <v>1106</v>
      </c>
    </row>
    <row r="29428" ht="15.75" customHeight="1">
      <c r="E29428" s="1" t="s">
        <v>1106</v>
      </c>
    </row>
    <row r="29429" ht="15.75" customHeight="1">
      <c r="E29429" s="1" t="s">
        <v>1106</v>
      </c>
    </row>
    <row r="29430" ht="15.75" customHeight="1">
      <c r="E29430" s="1" t="s">
        <v>1106</v>
      </c>
    </row>
    <row r="29431" ht="15.75" customHeight="1">
      <c r="E29431" s="1" t="s">
        <v>1106</v>
      </c>
    </row>
    <row r="29432" ht="15.75" customHeight="1">
      <c r="E29432" s="1" t="s">
        <v>1106</v>
      </c>
    </row>
    <row r="29433" ht="15.75" customHeight="1">
      <c r="E29433" s="1" t="s">
        <v>1106</v>
      </c>
    </row>
    <row r="29434" ht="15.75" customHeight="1">
      <c r="E29434" s="1" t="s">
        <v>1106</v>
      </c>
    </row>
    <row r="29435" ht="15.75" customHeight="1">
      <c r="E29435" s="1" t="s">
        <v>1106</v>
      </c>
    </row>
    <row r="29436" ht="15.75" customHeight="1">
      <c r="E29436" s="1" t="s">
        <v>1106</v>
      </c>
    </row>
    <row r="29437" ht="15.75" customHeight="1">
      <c r="E29437" s="1" t="s">
        <v>1106</v>
      </c>
    </row>
    <row r="29438" ht="15.75" customHeight="1">
      <c r="E29438" s="1" t="s">
        <v>1106</v>
      </c>
    </row>
    <row r="29439" ht="15.75" customHeight="1">
      <c r="E29439" s="1" t="s">
        <v>1106</v>
      </c>
    </row>
    <row r="29440" ht="15.75" customHeight="1">
      <c r="E29440" s="1" t="s">
        <v>1106</v>
      </c>
    </row>
    <row r="29441" ht="15.75" customHeight="1">
      <c r="E29441" s="1" t="s">
        <v>1106</v>
      </c>
    </row>
    <row r="29442" ht="15.75" customHeight="1">
      <c r="E29442" s="1" t="s">
        <v>1106</v>
      </c>
    </row>
    <row r="29443" ht="15.75" customHeight="1">
      <c r="E29443" s="1" t="s">
        <v>1106</v>
      </c>
    </row>
    <row r="29444" ht="15.75" customHeight="1">
      <c r="E29444" s="1" t="s">
        <v>1106</v>
      </c>
    </row>
    <row r="29445" ht="15.75" customHeight="1">
      <c r="E29445" s="1" t="s">
        <v>1106</v>
      </c>
    </row>
    <row r="29446" ht="15.75" customHeight="1">
      <c r="E29446" s="1" t="s">
        <v>1106</v>
      </c>
    </row>
    <row r="29447" ht="15.75" customHeight="1">
      <c r="E29447" s="1" t="s">
        <v>1106</v>
      </c>
    </row>
    <row r="29448" ht="15.75" customHeight="1">
      <c r="E29448" s="1" t="s">
        <v>1106</v>
      </c>
    </row>
    <row r="29449" ht="15.75" customHeight="1">
      <c r="E29449" s="1" t="s">
        <v>1106</v>
      </c>
    </row>
    <row r="29450" ht="15.75" customHeight="1">
      <c r="E29450" s="1" t="s">
        <v>1106</v>
      </c>
    </row>
    <row r="29451" ht="15.75" customHeight="1">
      <c r="E29451" s="1" t="s">
        <v>1106</v>
      </c>
    </row>
    <row r="29452" ht="15.75" customHeight="1">
      <c r="E29452" s="1" t="s">
        <v>1106</v>
      </c>
    </row>
    <row r="29453" ht="15.75" customHeight="1">
      <c r="E29453" s="1" t="s">
        <v>1106</v>
      </c>
    </row>
    <row r="29454" ht="15.75" customHeight="1">
      <c r="E29454" s="1" t="s">
        <v>1106</v>
      </c>
    </row>
    <row r="29455" ht="15.75" customHeight="1">
      <c r="E29455" s="1" t="s">
        <v>1106</v>
      </c>
    </row>
    <row r="29456" ht="15.75" customHeight="1">
      <c r="E29456" s="1" t="s">
        <v>1106</v>
      </c>
    </row>
    <row r="29457" ht="15.75" customHeight="1">
      <c r="E29457" s="1" t="s">
        <v>1106</v>
      </c>
    </row>
    <row r="29458" ht="15.75" customHeight="1">
      <c r="E29458" s="1" t="s">
        <v>1106</v>
      </c>
    </row>
    <row r="29459" ht="15.75" customHeight="1">
      <c r="E29459" s="1" t="s">
        <v>1106</v>
      </c>
    </row>
    <row r="29460" ht="15.75" customHeight="1">
      <c r="E29460" s="1" t="s">
        <v>1106</v>
      </c>
    </row>
    <row r="29461" ht="15.75" customHeight="1">
      <c r="E29461" s="1" t="s">
        <v>1106</v>
      </c>
    </row>
    <row r="29462" ht="15.75" customHeight="1">
      <c r="E29462" s="1" t="s">
        <v>1106</v>
      </c>
    </row>
    <row r="29463" ht="15.75" customHeight="1">
      <c r="E29463" s="1" t="s">
        <v>1106</v>
      </c>
    </row>
    <row r="29464" ht="15.75" customHeight="1">
      <c r="E29464" s="1" t="s">
        <v>1106</v>
      </c>
    </row>
    <row r="29465" ht="15.75" customHeight="1">
      <c r="E29465" s="1" t="s">
        <v>1106</v>
      </c>
    </row>
    <row r="29466" ht="15.75" customHeight="1">
      <c r="E29466" s="1" t="s">
        <v>1106</v>
      </c>
    </row>
    <row r="29467" ht="15.75" customHeight="1">
      <c r="E29467" s="1" t="s">
        <v>1106</v>
      </c>
    </row>
    <row r="29468" ht="15.75" customHeight="1">
      <c r="E29468" s="1" t="s">
        <v>1106</v>
      </c>
    </row>
    <row r="29469" ht="15.75" customHeight="1">
      <c r="E29469" s="1" t="s">
        <v>1106</v>
      </c>
    </row>
    <row r="29470" ht="15.75" customHeight="1">
      <c r="E29470" s="1" t="s">
        <v>1106</v>
      </c>
    </row>
    <row r="29471" ht="15.75" customHeight="1">
      <c r="E29471" s="1" t="s">
        <v>1106</v>
      </c>
    </row>
    <row r="29472" ht="15.75" customHeight="1">
      <c r="E29472" s="1" t="s">
        <v>1106</v>
      </c>
    </row>
    <row r="29473" ht="15.75" customHeight="1">
      <c r="E29473" s="1" t="s">
        <v>1106</v>
      </c>
    </row>
    <row r="29474" ht="15.75" customHeight="1">
      <c r="E29474" s="1" t="s">
        <v>1106</v>
      </c>
    </row>
    <row r="29475" ht="15.75" customHeight="1">
      <c r="E29475" s="1" t="s">
        <v>1106</v>
      </c>
    </row>
    <row r="29476" ht="15.75" customHeight="1">
      <c r="E29476" s="1" t="s">
        <v>1106</v>
      </c>
    </row>
    <row r="29477" ht="15.75" customHeight="1">
      <c r="E29477" s="1" t="s">
        <v>1106</v>
      </c>
    </row>
    <row r="29478" ht="15.75" customHeight="1">
      <c r="E29478" s="1" t="s">
        <v>1106</v>
      </c>
    </row>
    <row r="29479" ht="15.75" customHeight="1">
      <c r="E29479" s="1" t="s">
        <v>1106</v>
      </c>
    </row>
    <row r="29480" ht="15.75" customHeight="1">
      <c r="E29480" s="1" t="s">
        <v>1106</v>
      </c>
    </row>
    <row r="29481" ht="15.75" customHeight="1">
      <c r="E29481" s="1" t="s">
        <v>1106</v>
      </c>
    </row>
    <row r="29482" ht="15.75" customHeight="1">
      <c r="E29482" s="1" t="s">
        <v>1106</v>
      </c>
    </row>
    <row r="29483" ht="15.75" customHeight="1">
      <c r="E29483" s="1" t="s">
        <v>1106</v>
      </c>
    </row>
    <row r="29484" ht="15.75" customHeight="1">
      <c r="E29484" s="1" t="s">
        <v>1106</v>
      </c>
    </row>
    <row r="29485" ht="15.75" customHeight="1">
      <c r="E29485" s="1" t="s">
        <v>1106</v>
      </c>
    </row>
    <row r="29486" ht="15.75" customHeight="1">
      <c r="E29486" s="1" t="s">
        <v>1106</v>
      </c>
    </row>
    <row r="29487" ht="15.75" customHeight="1">
      <c r="E29487" s="1" t="s">
        <v>1106</v>
      </c>
    </row>
    <row r="29488" ht="15.75" customHeight="1">
      <c r="E29488" s="1" t="s">
        <v>1106</v>
      </c>
    </row>
    <row r="29489" ht="15.75" customHeight="1">
      <c r="E29489" s="1" t="s">
        <v>1106</v>
      </c>
    </row>
    <row r="29490" ht="15.75" customHeight="1">
      <c r="E29490" s="1" t="s">
        <v>1106</v>
      </c>
    </row>
    <row r="29491" ht="15.75" customHeight="1">
      <c r="E29491" s="1" t="s">
        <v>1106</v>
      </c>
    </row>
    <row r="29492" ht="15.75" customHeight="1">
      <c r="E29492" s="1" t="s">
        <v>1106</v>
      </c>
    </row>
    <row r="29493" ht="15.75" customHeight="1">
      <c r="E29493" s="1" t="s">
        <v>1106</v>
      </c>
    </row>
    <row r="29494" ht="15.75" customHeight="1">
      <c r="E29494" s="1" t="s">
        <v>1106</v>
      </c>
    </row>
    <row r="29495" ht="15.75" customHeight="1">
      <c r="E29495" s="1" t="s">
        <v>1106</v>
      </c>
    </row>
    <row r="29496" ht="15.75" customHeight="1">
      <c r="E29496" s="1" t="s">
        <v>1106</v>
      </c>
    </row>
    <row r="29497" ht="15.75" customHeight="1">
      <c r="E29497" s="1" t="s">
        <v>1106</v>
      </c>
    </row>
    <row r="29498" ht="15.75" customHeight="1">
      <c r="E29498" s="1" t="s">
        <v>1106</v>
      </c>
    </row>
    <row r="29499" ht="15.75" customHeight="1">
      <c r="E29499" s="1" t="s">
        <v>1106</v>
      </c>
    </row>
    <row r="29500" ht="15.75" customHeight="1">
      <c r="E29500" s="1" t="s">
        <v>1106</v>
      </c>
    </row>
    <row r="29501" ht="15.75" customHeight="1">
      <c r="E29501" s="1" t="s">
        <v>1106</v>
      </c>
    </row>
    <row r="29502" ht="15.75" customHeight="1">
      <c r="E29502" s="1" t="s">
        <v>1106</v>
      </c>
    </row>
    <row r="29503" ht="15.75" customHeight="1">
      <c r="E29503" s="1" t="s">
        <v>1106</v>
      </c>
    </row>
    <row r="29504" ht="15.75" customHeight="1">
      <c r="E29504" s="1" t="s">
        <v>1106</v>
      </c>
    </row>
    <row r="29505" ht="15.75" customHeight="1">
      <c r="E29505" s="1" t="s">
        <v>1106</v>
      </c>
    </row>
    <row r="29506" ht="15.75" customHeight="1">
      <c r="E29506" s="1" t="s">
        <v>1106</v>
      </c>
    </row>
    <row r="29507" ht="15.75" customHeight="1">
      <c r="E29507" s="1" t="s">
        <v>1106</v>
      </c>
    </row>
    <row r="29508" ht="15.75" customHeight="1">
      <c r="E29508" s="1" t="s">
        <v>1106</v>
      </c>
    </row>
    <row r="29509" ht="15.75" customHeight="1">
      <c r="E29509" s="1" t="s">
        <v>1106</v>
      </c>
    </row>
    <row r="29510" ht="15.75" customHeight="1">
      <c r="E29510" s="1" t="s">
        <v>1106</v>
      </c>
    </row>
    <row r="29511" ht="15.75" customHeight="1">
      <c r="E29511" s="1" t="s">
        <v>1106</v>
      </c>
    </row>
    <row r="29512" ht="15.75" customHeight="1">
      <c r="E29512" s="1" t="s">
        <v>1106</v>
      </c>
    </row>
    <row r="29513" ht="15.75" customHeight="1">
      <c r="E29513" s="1" t="s">
        <v>1106</v>
      </c>
    </row>
    <row r="29514" ht="15.75" customHeight="1">
      <c r="E29514" s="1" t="s">
        <v>1106</v>
      </c>
    </row>
    <row r="29515" ht="15.75" customHeight="1">
      <c r="E29515" s="1" t="s">
        <v>1106</v>
      </c>
    </row>
    <row r="29516" ht="15.75" customHeight="1">
      <c r="E29516" s="1" t="s">
        <v>1106</v>
      </c>
    </row>
    <row r="29517" ht="15.75" customHeight="1">
      <c r="E29517" s="1" t="s">
        <v>1106</v>
      </c>
    </row>
    <row r="29518" ht="15.75" customHeight="1">
      <c r="E29518" s="1" t="s">
        <v>1106</v>
      </c>
    </row>
    <row r="29519" ht="15.75" customHeight="1">
      <c r="E29519" s="1" t="s">
        <v>1106</v>
      </c>
    </row>
    <row r="29520" ht="15.75" customHeight="1">
      <c r="E29520" s="1" t="s">
        <v>1106</v>
      </c>
    </row>
    <row r="29521" ht="15.75" customHeight="1">
      <c r="E29521" s="1" t="s">
        <v>1106</v>
      </c>
    </row>
    <row r="29522" ht="15.75" customHeight="1">
      <c r="E29522" s="1" t="s">
        <v>1106</v>
      </c>
    </row>
    <row r="29523" ht="15.75" customHeight="1">
      <c r="E29523" s="1" t="s">
        <v>1106</v>
      </c>
    </row>
    <row r="29524" ht="15.75" customHeight="1">
      <c r="E29524" s="1" t="s">
        <v>1106</v>
      </c>
    </row>
    <row r="29525" ht="15.75" customHeight="1">
      <c r="E29525" s="1" t="s">
        <v>1106</v>
      </c>
    </row>
    <row r="29526" ht="15.75" customHeight="1">
      <c r="E29526" s="1" t="s">
        <v>1106</v>
      </c>
    </row>
    <row r="29527" ht="15.75" customHeight="1">
      <c r="E29527" s="1" t="s">
        <v>1106</v>
      </c>
    </row>
    <row r="29528" ht="15.75" customHeight="1">
      <c r="E29528" s="1" t="s">
        <v>1106</v>
      </c>
    </row>
    <row r="29529" ht="15.75" customHeight="1">
      <c r="E29529" s="1" t="s">
        <v>1106</v>
      </c>
    </row>
    <row r="29530" ht="15.75" customHeight="1">
      <c r="E29530" s="1" t="s">
        <v>1106</v>
      </c>
    </row>
    <row r="29531" ht="15.75" customHeight="1">
      <c r="E29531" s="1" t="s">
        <v>1106</v>
      </c>
    </row>
    <row r="29532" ht="15.75" customHeight="1">
      <c r="E29532" s="1" t="s">
        <v>1106</v>
      </c>
    </row>
    <row r="29533" ht="15.75" customHeight="1">
      <c r="E29533" s="1" t="s">
        <v>1106</v>
      </c>
    </row>
    <row r="29534" ht="15.75" customHeight="1">
      <c r="E29534" s="1" t="s">
        <v>1106</v>
      </c>
    </row>
    <row r="29535" ht="15.75" customHeight="1">
      <c r="E29535" s="1" t="s">
        <v>1106</v>
      </c>
    </row>
    <row r="29536" ht="15.75" customHeight="1">
      <c r="E29536" s="1" t="s">
        <v>1106</v>
      </c>
    </row>
    <row r="29537" ht="15.75" customHeight="1">
      <c r="E29537" s="1" t="s">
        <v>1106</v>
      </c>
    </row>
    <row r="29538" ht="15.75" customHeight="1">
      <c r="E29538" s="1" t="s">
        <v>1106</v>
      </c>
    </row>
    <row r="29539" ht="15.75" customHeight="1">
      <c r="E29539" s="1" t="s">
        <v>1106</v>
      </c>
    </row>
    <row r="29540" ht="15.75" customHeight="1">
      <c r="E29540" s="1" t="s">
        <v>1106</v>
      </c>
    </row>
    <row r="29541" ht="15.75" customHeight="1">
      <c r="E29541" s="1" t="s">
        <v>1106</v>
      </c>
    </row>
    <row r="29542" ht="15.75" customHeight="1">
      <c r="E29542" s="1" t="s">
        <v>1106</v>
      </c>
    </row>
    <row r="29543" ht="15.75" customHeight="1">
      <c r="E29543" s="1" t="s">
        <v>1106</v>
      </c>
    </row>
    <row r="29544" ht="15.75" customHeight="1">
      <c r="E29544" s="1" t="s">
        <v>1106</v>
      </c>
    </row>
    <row r="29545" ht="15.75" customHeight="1">
      <c r="E29545" s="1" t="s">
        <v>1106</v>
      </c>
    </row>
    <row r="29546" ht="15.75" customHeight="1">
      <c r="E29546" s="1" t="s">
        <v>1106</v>
      </c>
    </row>
    <row r="29547" ht="15.75" customHeight="1">
      <c r="E29547" s="1" t="s">
        <v>1106</v>
      </c>
    </row>
    <row r="29548" ht="15.75" customHeight="1">
      <c r="E29548" s="1" t="s">
        <v>1106</v>
      </c>
    </row>
    <row r="29549" ht="15.75" customHeight="1">
      <c r="E29549" s="1" t="s">
        <v>1106</v>
      </c>
    </row>
    <row r="29550" ht="15.75" customHeight="1">
      <c r="E29550" s="1" t="s">
        <v>1106</v>
      </c>
    </row>
    <row r="29551" ht="15.75" customHeight="1">
      <c r="E29551" s="1" t="s">
        <v>1106</v>
      </c>
    </row>
    <row r="29552" ht="15.75" customHeight="1">
      <c r="E29552" s="1" t="s">
        <v>1106</v>
      </c>
    </row>
    <row r="29553" ht="15.75" customHeight="1">
      <c r="E29553" s="1" t="s">
        <v>1106</v>
      </c>
    </row>
    <row r="29554" ht="15.75" customHeight="1">
      <c r="E29554" s="1" t="s">
        <v>1106</v>
      </c>
    </row>
    <row r="29555" ht="15.75" customHeight="1">
      <c r="E29555" s="1" t="s">
        <v>1106</v>
      </c>
    </row>
    <row r="29556" ht="15.75" customHeight="1">
      <c r="E29556" s="1" t="s">
        <v>1106</v>
      </c>
    </row>
    <row r="29557" ht="15.75" customHeight="1">
      <c r="E29557" s="1" t="s">
        <v>1106</v>
      </c>
    </row>
    <row r="29558" ht="15.75" customHeight="1">
      <c r="E29558" s="1" t="s">
        <v>1106</v>
      </c>
    </row>
    <row r="29559" ht="15.75" customHeight="1">
      <c r="E29559" s="1" t="s">
        <v>1106</v>
      </c>
    </row>
    <row r="29560" ht="15.75" customHeight="1">
      <c r="E29560" s="1" t="s">
        <v>1106</v>
      </c>
    </row>
    <row r="29561" ht="15.75" customHeight="1">
      <c r="E29561" s="1" t="s">
        <v>1106</v>
      </c>
    </row>
    <row r="29562" ht="15.75" customHeight="1">
      <c r="E29562" s="1" t="s">
        <v>1106</v>
      </c>
    </row>
    <row r="29563" ht="15.75" customHeight="1">
      <c r="E29563" s="1" t="s">
        <v>1106</v>
      </c>
    </row>
    <row r="29564" ht="15.75" customHeight="1">
      <c r="E29564" s="1" t="s">
        <v>1106</v>
      </c>
    </row>
    <row r="29565" ht="15.75" customHeight="1">
      <c r="E29565" s="1" t="s">
        <v>1106</v>
      </c>
    </row>
    <row r="29566" ht="15.75" customHeight="1">
      <c r="E29566" s="1" t="s">
        <v>1106</v>
      </c>
    </row>
    <row r="29567" ht="15.75" customHeight="1">
      <c r="E29567" s="1" t="s">
        <v>1106</v>
      </c>
    </row>
    <row r="29568" ht="15.75" customHeight="1">
      <c r="E29568" s="1" t="s">
        <v>1106</v>
      </c>
    </row>
    <row r="29569" ht="15.75" customHeight="1">
      <c r="E29569" s="1" t="s">
        <v>1106</v>
      </c>
    </row>
    <row r="29570" ht="15.75" customHeight="1">
      <c r="E29570" s="1" t="s">
        <v>1106</v>
      </c>
    </row>
    <row r="29571" ht="15.75" customHeight="1">
      <c r="E29571" s="1" t="s">
        <v>1106</v>
      </c>
    </row>
    <row r="29572" ht="15.75" customHeight="1">
      <c r="E29572" s="1" t="s">
        <v>1106</v>
      </c>
    </row>
    <row r="29573" ht="15.75" customHeight="1">
      <c r="E29573" s="1" t="s">
        <v>1106</v>
      </c>
    </row>
    <row r="29574" ht="15.75" customHeight="1">
      <c r="E29574" s="1" t="s">
        <v>1106</v>
      </c>
    </row>
    <row r="29575" ht="15.75" customHeight="1">
      <c r="E29575" s="1" t="s">
        <v>1106</v>
      </c>
    </row>
    <row r="29576" ht="15.75" customHeight="1">
      <c r="E29576" s="1" t="s">
        <v>1106</v>
      </c>
    </row>
    <row r="29577" ht="15.75" customHeight="1">
      <c r="E29577" s="1" t="s">
        <v>1106</v>
      </c>
    </row>
    <row r="29578" ht="15.75" customHeight="1">
      <c r="E29578" s="1" t="s">
        <v>1106</v>
      </c>
    </row>
    <row r="29579" ht="15.75" customHeight="1">
      <c r="E29579" s="1" t="s">
        <v>1106</v>
      </c>
    </row>
    <row r="29580" ht="15.75" customHeight="1">
      <c r="E29580" s="1" t="s">
        <v>1106</v>
      </c>
    </row>
    <row r="29581" ht="15.75" customHeight="1">
      <c r="E29581" s="1" t="s">
        <v>1106</v>
      </c>
    </row>
    <row r="29582" ht="15.75" customHeight="1">
      <c r="E29582" s="1" t="s">
        <v>1106</v>
      </c>
    </row>
    <row r="29583" ht="15.75" customHeight="1">
      <c r="E29583" s="1" t="s">
        <v>1106</v>
      </c>
    </row>
    <row r="29584" ht="15.75" customHeight="1">
      <c r="E29584" s="1" t="s">
        <v>1106</v>
      </c>
    </row>
    <row r="29585" ht="15.75" customHeight="1">
      <c r="E29585" s="1" t="s">
        <v>1106</v>
      </c>
    </row>
    <row r="29586" ht="15.75" customHeight="1">
      <c r="E29586" s="1" t="s">
        <v>1106</v>
      </c>
    </row>
    <row r="29587" ht="15.75" customHeight="1">
      <c r="E29587" s="1" t="s">
        <v>1106</v>
      </c>
    </row>
    <row r="29588" ht="15.75" customHeight="1">
      <c r="E29588" s="1" t="s">
        <v>1106</v>
      </c>
    </row>
    <row r="29589" ht="15.75" customHeight="1">
      <c r="E29589" s="1" t="s">
        <v>1106</v>
      </c>
    </row>
    <row r="29590" ht="15.75" customHeight="1">
      <c r="E29590" s="1" t="s">
        <v>1106</v>
      </c>
    </row>
    <row r="29591" ht="15.75" customHeight="1">
      <c r="E29591" s="1" t="s">
        <v>1106</v>
      </c>
    </row>
    <row r="29592" ht="15.75" customHeight="1">
      <c r="E29592" s="1" t="s">
        <v>1106</v>
      </c>
    </row>
    <row r="29593" ht="15.75" customHeight="1">
      <c r="E29593" s="1" t="s">
        <v>1106</v>
      </c>
    </row>
    <row r="29594" ht="15.75" customHeight="1">
      <c r="E29594" s="1" t="s">
        <v>1106</v>
      </c>
    </row>
    <row r="29595" ht="15.75" customHeight="1">
      <c r="E29595" s="1" t="s">
        <v>1106</v>
      </c>
    </row>
    <row r="29596" ht="15.75" customHeight="1">
      <c r="E29596" s="1" t="s">
        <v>1106</v>
      </c>
    </row>
    <row r="29597" ht="15.75" customHeight="1">
      <c r="E29597" s="1" t="s">
        <v>1106</v>
      </c>
    </row>
    <row r="29598" ht="15.75" customHeight="1">
      <c r="E29598" s="1" t="s">
        <v>1106</v>
      </c>
    </row>
    <row r="29599" ht="15.75" customHeight="1">
      <c r="E29599" s="1" t="s">
        <v>1106</v>
      </c>
    </row>
    <row r="29600" ht="15.75" customHeight="1">
      <c r="E29600" s="1" t="s">
        <v>1106</v>
      </c>
    </row>
    <row r="29601" ht="15.75" customHeight="1">
      <c r="E29601" s="1" t="s">
        <v>1106</v>
      </c>
    </row>
    <row r="29602" ht="15.75" customHeight="1">
      <c r="E29602" s="1" t="s">
        <v>1106</v>
      </c>
    </row>
    <row r="29603" ht="15.75" customHeight="1">
      <c r="E29603" s="1" t="s">
        <v>1106</v>
      </c>
    </row>
    <row r="29604" ht="15.75" customHeight="1">
      <c r="E29604" s="1" t="s">
        <v>1106</v>
      </c>
    </row>
    <row r="29605" ht="15.75" customHeight="1">
      <c r="E29605" s="1" t="s">
        <v>1106</v>
      </c>
    </row>
    <row r="29606" ht="15.75" customHeight="1">
      <c r="E29606" s="1" t="s">
        <v>1106</v>
      </c>
    </row>
    <row r="29607" ht="15.75" customHeight="1">
      <c r="E29607" s="1" t="s">
        <v>1106</v>
      </c>
    </row>
    <row r="29608" ht="15.75" customHeight="1">
      <c r="E29608" s="1" t="s">
        <v>1106</v>
      </c>
    </row>
    <row r="29609" ht="15.75" customHeight="1">
      <c r="E29609" s="1" t="s">
        <v>1106</v>
      </c>
    </row>
    <row r="29610" ht="15.75" customHeight="1">
      <c r="E29610" s="1" t="s">
        <v>1106</v>
      </c>
    </row>
    <row r="29611" ht="15.75" customHeight="1">
      <c r="E29611" s="1" t="s">
        <v>1106</v>
      </c>
    </row>
    <row r="29612" ht="15.75" customHeight="1">
      <c r="E29612" s="1" t="s">
        <v>1106</v>
      </c>
    </row>
    <row r="29613" ht="15.75" customHeight="1">
      <c r="E29613" s="1" t="s">
        <v>1106</v>
      </c>
    </row>
    <row r="29614" ht="15.75" customHeight="1">
      <c r="E29614" s="1" t="s">
        <v>1106</v>
      </c>
    </row>
    <row r="29615" ht="15.75" customHeight="1">
      <c r="E29615" s="1" t="s">
        <v>1106</v>
      </c>
    </row>
    <row r="29616" ht="15.75" customHeight="1">
      <c r="E29616" s="1" t="s">
        <v>1106</v>
      </c>
    </row>
    <row r="29617" ht="15.75" customHeight="1">
      <c r="E29617" s="1" t="s">
        <v>1106</v>
      </c>
    </row>
    <row r="29618" ht="15.75" customHeight="1">
      <c r="E29618" s="1" t="s">
        <v>1106</v>
      </c>
    </row>
    <row r="29619" ht="15.75" customHeight="1">
      <c r="E29619" s="1" t="s">
        <v>1106</v>
      </c>
    </row>
    <row r="29620" ht="15.75" customHeight="1">
      <c r="E29620" s="1" t="s">
        <v>1106</v>
      </c>
    </row>
    <row r="29621" ht="15.75" customHeight="1">
      <c r="E29621" s="1" t="s">
        <v>1106</v>
      </c>
    </row>
    <row r="29622" ht="15.75" customHeight="1">
      <c r="E29622" s="1" t="s">
        <v>1106</v>
      </c>
    </row>
    <row r="29623" ht="15.75" customHeight="1">
      <c r="E29623" s="1" t="s">
        <v>1106</v>
      </c>
    </row>
    <row r="29624" ht="15.75" customHeight="1">
      <c r="E29624" s="1" t="s">
        <v>1106</v>
      </c>
    </row>
    <row r="29625" ht="15.75" customHeight="1">
      <c r="E29625" s="1" t="s">
        <v>1106</v>
      </c>
    </row>
    <row r="29626" ht="15.75" customHeight="1">
      <c r="E29626" s="1" t="s">
        <v>1106</v>
      </c>
    </row>
    <row r="29627" ht="15.75" customHeight="1">
      <c r="E29627" s="1" t="s">
        <v>1106</v>
      </c>
    </row>
    <row r="29628" ht="15.75" customHeight="1">
      <c r="E29628" s="1" t="s">
        <v>1106</v>
      </c>
    </row>
    <row r="29629" ht="15.75" customHeight="1">
      <c r="E29629" s="1" t="s">
        <v>1106</v>
      </c>
    </row>
    <row r="29630" ht="15.75" customHeight="1">
      <c r="E29630" s="1" t="s">
        <v>1106</v>
      </c>
    </row>
    <row r="29631" ht="15.75" customHeight="1">
      <c r="E29631" s="1" t="s">
        <v>1106</v>
      </c>
    </row>
    <row r="29632" ht="15.75" customHeight="1">
      <c r="E29632" s="1" t="s">
        <v>1106</v>
      </c>
    </row>
    <row r="29633" ht="15.75" customHeight="1">
      <c r="E29633" s="1" t="s">
        <v>1106</v>
      </c>
    </row>
    <row r="29634" ht="15.75" customHeight="1">
      <c r="E29634" s="1" t="s">
        <v>1106</v>
      </c>
    </row>
    <row r="29635" ht="15.75" customHeight="1">
      <c r="E29635" s="1" t="s">
        <v>1106</v>
      </c>
    </row>
    <row r="29636" ht="15.75" customHeight="1">
      <c r="E29636" s="1" t="s">
        <v>1106</v>
      </c>
    </row>
    <row r="29637" ht="15.75" customHeight="1">
      <c r="E29637" s="1" t="s">
        <v>1106</v>
      </c>
    </row>
    <row r="29638" ht="15.75" customHeight="1">
      <c r="E29638" s="1" t="s">
        <v>1106</v>
      </c>
    </row>
    <row r="29639" ht="15.75" customHeight="1">
      <c r="E29639" s="1" t="s">
        <v>1106</v>
      </c>
    </row>
    <row r="29640" ht="15.75" customHeight="1">
      <c r="E29640" s="1" t="s">
        <v>1106</v>
      </c>
    </row>
    <row r="29641" ht="15.75" customHeight="1">
      <c r="E29641" s="1" t="s">
        <v>1106</v>
      </c>
    </row>
    <row r="29642" ht="15.75" customHeight="1">
      <c r="E29642" s="1" t="s">
        <v>1106</v>
      </c>
    </row>
    <row r="29643" ht="15.75" customHeight="1">
      <c r="E29643" s="1" t="s">
        <v>1106</v>
      </c>
    </row>
    <row r="29644" ht="15.75" customHeight="1">
      <c r="E29644" s="1" t="s">
        <v>1106</v>
      </c>
    </row>
    <row r="29645" ht="15.75" customHeight="1">
      <c r="E29645" s="1" t="s">
        <v>1106</v>
      </c>
    </row>
    <row r="29646" ht="15.75" customHeight="1">
      <c r="E29646" s="1" t="s">
        <v>1106</v>
      </c>
    </row>
    <row r="29647" ht="15.75" customHeight="1">
      <c r="E29647" s="1" t="s">
        <v>1106</v>
      </c>
    </row>
    <row r="29648" ht="15.75" customHeight="1">
      <c r="E29648" s="1" t="s">
        <v>1106</v>
      </c>
    </row>
    <row r="29649" ht="15.75" customHeight="1">
      <c r="E29649" s="1" t="s">
        <v>1106</v>
      </c>
    </row>
    <row r="29650" ht="15.75" customHeight="1">
      <c r="E29650" s="1" t="s">
        <v>1106</v>
      </c>
    </row>
    <row r="29651" ht="15.75" customHeight="1">
      <c r="E29651" s="1" t="s">
        <v>1106</v>
      </c>
    </row>
    <row r="29652" ht="15.75" customHeight="1">
      <c r="E29652" s="1" t="s">
        <v>1106</v>
      </c>
    </row>
    <row r="29653" ht="15.75" customHeight="1">
      <c r="E29653" s="1" t="s">
        <v>1106</v>
      </c>
    </row>
    <row r="29654" ht="15.75" customHeight="1">
      <c r="E29654" s="1" t="s">
        <v>1106</v>
      </c>
    </row>
    <row r="29655" ht="15.75" customHeight="1">
      <c r="E29655" s="1" t="s">
        <v>1106</v>
      </c>
    </row>
    <row r="29656" ht="15.75" customHeight="1">
      <c r="E29656" s="1" t="s">
        <v>1106</v>
      </c>
    </row>
    <row r="29657" ht="15.75" customHeight="1">
      <c r="E29657" s="1" t="s">
        <v>1106</v>
      </c>
    </row>
    <row r="29658" ht="15.75" customHeight="1">
      <c r="E29658" s="1" t="s">
        <v>1106</v>
      </c>
    </row>
    <row r="29659" ht="15.75" customHeight="1">
      <c r="E29659" s="1" t="s">
        <v>1106</v>
      </c>
    </row>
    <row r="29660" ht="15.75" customHeight="1">
      <c r="E29660" s="1" t="s">
        <v>1106</v>
      </c>
    </row>
    <row r="29661" ht="15.75" customHeight="1">
      <c r="E29661" s="1" t="s">
        <v>1106</v>
      </c>
    </row>
    <row r="29662" ht="15.75" customHeight="1">
      <c r="E29662" s="1" t="s">
        <v>1106</v>
      </c>
    </row>
    <row r="29663" ht="15.75" customHeight="1">
      <c r="E29663" s="1" t="s">
        <v>1106</v>
      </c>
    </row>
    <row r="29664" ht="15.75" customHeight="1">
      <c r="E29664" s="1" t="s">
        <v>1106</v>
      </c>
    </row>
    <row r="29665" ht="15.75" customHeight="1">
      <c r="E29665" s="1" t="s">
        <v>1106</v>
      </c>
    </row>
    <row r="29666" ht="15.75" customHeight="1">
      <c r="E29666" s="1" t="s">
        <v>1106</v>
      </c>
    </row>
    <row r="29667" ht="15.75" customHeight="1">
      <c r="E29667" s="1" t="s">
        <v>1106</v>
      </c>
    </row>
    <row r="29668" ht="15.75" customHeight="1">
      <c r="E29668" s="1" t="s">
        <v>1106</v>
      </c>
    </row>
    <row r="29669" ht="15.75" customHeight="1">
      <c r="E29669" s="1" t="s">
        <v>1106</v>
      </c>
    </row>
    <row r="29670" ht="15.75" customHeight="1">
      <c r="E29670" s="1" t="s">
        <v>1106</v>
      </c>
    </row>
    <row r="29671" ht="15.75" customHeight="1">
      <c r="E29671" s="1" t="s">
        <v>1106</v>
      </c>
    </row>
    <row r="29672" ht="15.75" customHeight="1">
      <c r="E29672" s="1" t="s">
        <v>1106</v>
      </c>
    </row>
    <row r="29673" ht="15.75" customHeight="1">
      <c r="E29673" s="1" t="s">
        <v>1106</v>
      </c>
    </row>
    <row r="29674" ht="15.75" customHeight="1">
      <c r="E29674" s="1" t="s">
        <v>1106</v>
      </c>
    </row>
    <row r="29675" ht="15.75" customHeight="1">
      <c r="E29675" s="1" t="s">
        <v>1106</v>
      </c>
    </row>
    <row r="29676" ht="15.75" customHeight="1">
      <c r="E29676" s="1" t="s">
        <v>1106</v>
      </c>
    </row>
    <row r="29677" ht="15.75" customHeight="1">
      <c r="E29677" s="1" t="s">
        <v>1106</v>
      </c>
    </row>
    <row r="29678" ht="15.75" customHeight="1">
      <c r="E29678" s="1" t="s">
        <v>1106</v>
      </c>
    </row>
    <row r="29679" ht="15.75" customHeight="1">
      <c r="E29679" s="1" t="s">
        <v>1106</v>
      </c>
    </row>
    <row r="29680" ht="15.75" customHeight="1">
      <c r="E29680" s="1" t="s">
        <v>1106</v>
      </c>
    </row>
    <row r="29681" ht="15.75" customHeight="1">
      <c r="E29681" s="1" t="s">
        <v>1106</v>
      </c>
    </row>
    <row r="29682" ht="15.75" customHeight="1">
      <c r="E29682" s="1" t="s">
        <v>1106</v>
      </c>
    </row>
    <row r="29683" ht="15.75" customHeight="1">
      <c r="E29683" s="1" t="s">
        <v>1106</v>
      </c>
    </row>
    <row r="29684" ht="15.75" customHeight="1">
      <c r="E29684" s="1" t="s">
        <v>1106</v>
      </c>
    </row>
    <row r="29685" ht="15.75" customHeight="1">
      <c r="E29685" s="1" t="s">
        <v>1106</v>
      </c>
    </row>
    <row r="29686" ht="15.75" customHeight="1">
      <c r="E29686" s="1" t="s">
        <v>1106</v>
      </c>
    </row>
    <row r="29687" ht="15.75" customHeight="1">
      <c r="E29687" s="1" t="s">
        <v>1106</v>
      </c>
    </row>
    <row r="29688" ht="15.75" customHeight="1">
      <c r="E29688" s="1" t="s">
        <v>1106</v>
      </c>
    </row>
    <row r="29689" ht="15.75" customHeight="1">
      <c r="E29689" s="1" t="s">
        <v>1106</v>
      </c>
    </row>
    <row r="29690" ht="15.75" customHeight="1">
      <c r="E29690" s="1" t="s">
        <v>1106</v>
      </c>
    </row>
    <row r="29691" ht="15.75" customHeight="1">
      <c r="E29691" s="1" t="s">
        <v>1106</v>
      </c>
    </row>
    <row r="29692" ht="15.75" customHeight="1">
      <c r="E29692" s="1" t="s">
        <v>1106</v>
      </c>
    </row>
    <row r="29693" ht="15.75" customHeight="1">
      <c r="E29693" s="1" t="s">
        <v>1106</v>
      </c>
    </row>
    <row r="29694" ht="15.75" customHeight="1">
      <c r="E29694" s="1" t="s">
        <v>1106</v>
      </c>
    </row>
    <row r="29695" ht="15.75" customHeight="1">
      <c r="E29695" s="1" t="s">
        <v>1106</v>
      </c>
    </row>
    <row r="29696" ht="15.75" customHeight="1">
      <c r="E29696" s="1" t="s">
        <v>1106</v>
      </c>
    </row>
    <row r="29697" ht="15.75" customHeight="1">
      <c r="E29697" s="1" t="s">
        <v>1106</v>
      </c>
    </row>
    <row r="29698" ht="15.75" customHeight="1">
      <c r="E29698" s="1" t="s">
        <v>1106</v>
      </c>
    </row>
    <row r="29699" ht="15.75" customHeight="1">
      <c r="E29699" s="1" t="s">
        <v>1106</v>
      </c>
    </row>
    <row r="29700" ht="15.75" customHeight="1">
      <c r="E29700" s="1" t="s">
        <v>1106</v>
      </c>
    </row>
    <row r="29701" ht="15.75" customHeight="1">
      <c r="E29701" s="1" t="s">
        <v>1106</v>
      </c>
    </row>
    <row r="29702" ht="15.75" customHeight="1">
      <c r="E29702" s="1" t="s">
        <v>1106</v>
      </c>
    </row>
    <row r="29703" ht="15.75" customHeight="1">
      <c r="E29703" s="1" t="s">
        <v>1106</v>
      </c>
    </row>
    <row r="29704" ht="15.75" customHeight="1">
      <c r="E29704" s="1" t="s">
        <v>1106</v>
      </c>
    </row>
    <row r="29705" ht="15.75" customHeight="1">
      <c r="E29705" s="1" t="s">
        <v>1106</v>
      </c>
    </row>
    <row r="29706" ht="15.75" customHeight="1">
      <c r="E29706" s="1" t="s">
        <v>1106</v>
      </c>
    </row>
    <row r="29707" ht="15.75" customHeight="1">
      <c r="E29707" s="1" t="s">
        <v>1106</v>
      </c>
    </row>
    <row r="29708" ht="15.75" customHeight="1">
      <c r="E29708" s="1" t="s">
        <v>1106</v>
      </c>
    </row>
    <row r="29709" ht="15.75" customHeight="1">
      <c r="E29709" s="1" t="s">
        <v>1106</v>
      </c>
    </row>
    <row r="29710" ht="15.75" customHeight="1">
      <c r="E29710" s="1" t="s">
        <v>1106</v>
      </c>
    </row>
    <row r="29711" ht="15.75" customHeight="1">
      <c r="E29711" s="1" t="s">
        <v>1106</v>
      </c>
    </row>
    <row r="29712" ht="15.75" customHeight="1">
      <c r="E29712" s="1" t="s">
        <v>1106</v>
      </c>
    </row>
    <row r="29713" ht="15.75" customHeight="1">
      <c r="E29713" s="1" t="s">
        <v>1106</v>
      </c>
    </row>
    <row r="29714" ht="15.75" customHeight="1">
      <c r="E29714" s="1" t="s">
        <v>1106</v>
      </c>
    </row>
    <row r="29715" ht="15.75" customHeight="1">
      <c r="E29715" s="1" t="s">
        <v>1106</v>
      </c>
    </row>
    <row r="29716" ht="15.75" customHeight="1">
      <c r="E29716" s="1" t="s">
        <v>1106</v>
      </c>
    </row>
    <row r="29717" ht="15.75" customHeight="1">
      <c r="E29717" s="1" t="s">
        <v>1106</v>
      </c>
    </row>
    <row r="29718" ht="15.75" customHeight="1">
      <c r="E29718" s="1" t="s">
        <v>1106</v>
      </c>
    </row>
    <row r="29719" ht="15.75" customHeight="1">
      <c r="E29719" s="1" t="s">
        <v>1106</v>
      </c>
    </row>
    <row r="29720" ht="15.75" customHeight="1">
      <c r="E29720" s="1" t="s">
        <v>1106</v>
      </c>
    </row>
    <row r="29721" ht="15.75" customHeight="1">
      <c r="E29721" s="1" t="s">
        <v>1106</v>
      </c>
    </row>
    <row r="29722" ht="15.75" customHeight="1">
      <c r="E29722" s="1" t="s">
        <v>1106</v>
      </c>
    </row>
    <row r="29723" ht="15.75" customHeight="1">
      <c r="E29723" s="1" t="s">
        <v>1106</v>
      </c>
    </row>
    <row r="29724" ht="15.75" customHeight="1">
      <c r="E29724" s="1" t="s">
        <v>1106</v>
      </c>
    </row>
    <row r="29725" ht="15.75" customHeight="1">
      <c r="E29725" s="1" t="s">
        <v>1106</v>
      </c>
    </row>
    <row r="29726" ht="15.75" customHeight="1">
      <c r="E29726" s="1" t="s">
        <v>1106</v>
      </c>
    </row>
    <row r="29727" ht="15.75" customHeight="1">
      <c r="E29727" s="1" t="s">
        <v>1106</v>
      </c>
    </row>
    <row r="29728" ht="15.75" customHeight="1">
      <c r="E29728" s="1" t="s">
        <v>1106</v>
      </c>
    </row>
    <row r="29729" ht="15.75" customHeight="1">
      <c r="E29729" s="1" t="s">
        <v>1106</v>
      </c>
    </row>
    <row r="29730" ht="15.75" customHeight="1">
      <c r="E29730" s="1" t="s">
        <v>1106</v>
      </c>
    </row>
    <row r="29731" ht="15.75" customHeight="1">
      <c r="E29731" s="1" t="s">
        <v>1106</v>
      </c>
    </row>
    <row r="29732" ht="15.75" customHeight="1">
      <c r="E29732" s="1" t="s">
        <v>1106</v>
      </c>
    </row>
    <row r="29733" ht="15.75" customHeight="1">
      <c r="E29733" s="1" t="s">
        <v>1106</v>
      </c>
    </row>
    <row r="29734" ht="15.75" customHeight="1">
      <c r="E29734" s="1" t="s">
        <v>1106</v>
      </c>
    </row>
    <row r="29735" ht="15.75" customHeight="1">
      <c r="E29735" s="1" t="s">
        <v>1106</v>
      </c>
    </row>
    <row r="29736" ht="15.75" customHeight="1">
      <c r="E29736" s="1" t="s">
        <v>1106</v>
      </c>
    </row>
    <row r="29737" ht="15.75" customHeight="1">
      <c r="E29737" s="1" t="s">
        <v>1106</v>
      </c>
    </row>
    <row r="29738" ht="15.75" customHeight="1">
      <c r="E29738" s="1" t="s">
        <v>1106</v>
      </c>
    </row>
    <row r="29739" ht="15.75" customHeight="1">
      <c r="E29739" s="1" t="s">
        <v>1106</v>
      </c>
    </row>
    <row r="29740" ht="15.75" customHeight="1">
      <c r="E29740" s="1" t="s">
        <v>1106</v>
      </c>
    </row>
    <row r="29741" ht="15.75" customHeight="1">
      <c r="E29741" s="1" t="s">
        <v>1106</v>
      </c>
    </row>
    <row r="29742" ht="15.75" customHeight="1">
      <c r="E29742" s="1" t="s">
        <v>1106</v>
      </c>
    </row>
    <row r="29743" ht="15.75" customHeight="1">
      <c r="E29743" s="1" t="s">
        <v>1106</v>
      </c>
    </row>
    <row r="29744" ht="15.75" customHeight="1">
      <c r="E29744" s="1" t="s">
        <v>1106</v>
      </c>
    </row>
    <row r="29745" ht="15.75" customHeight="1">
      <c r="E29745" s="1" t="s">
        <v>1106</v>
      </c>
    </row>
    <row r="29746" ht="15.75" customHeight="1">
      <c r="E29746" s="1" t="s">
        <v>1106</v>
      </c>
    </row>
    <row r="29747" ht="15.75" customHeight="1">
      <c r="E29747" s="1" t="s">
        <v>1106</v>
      </c>
    </row>
    <row r="29748" ht="15.75" customHeight="1">
      <c r="E29748" s="1" t="s">
        <v>1106</v>
      </c>
    </row>
    <row r="29749" ht="15.75" customHeight="1">
      <c r="E29749" s="1" t="s">
        <v>1106</v>
      </c>
    </row>
    <row r="29750" ht="15.75" customHeight="1">
      <c r="E29750" s="1" t="s">
        <v>1106</v>
      </c>
    </row>
    <row r="29751" ht="15.75" customHeight="1">
      <c r="E29751" s="1" t="s">
        <v>1106</v>
      </c>
    </row>
    <row r="29752" ht="15.75" customHeight="1">
      <c r="E29752" s="1" t="s">
        <v>1106</v>
      </c>
    </row>
    <row r="29753" ht="15.75" customHeight="1">
      <c r="E29753" s="1" t="s">
        <v>1106</v>
      </c>
    </row>
    <row r="29754" ht="15.75" customHeight="1">
      <c r="E29754" s="1" t="s">
        <v>1106</v>
      </c>
    </row>
    <row r="29755" ht="15.75" customHeight="1">
      <c r="E29755" s="1" t="s">
        <v>1106</v>
      </c>
    </row>
    <row r="29756" ht="15.75" customHeight="1">
      <c r="E29756" s="1" t="s">
        <v>1106</v>
      </c>
    </row>
    <row r="29757" ht="15.75" customHeight="1">
      <c r="E29757" s="1" t="s">
        <v>1106</v>
      </c>
    </row>
    <row r="29758" ht="15.75" customHeight="1">
      <c r="E29758" s="1" t="s">
        <v>1106</v>
      </c>
    </row>
    <row r="29759" ht="15.75" customHeight="1">
      <c r="E29759" s="1" t="s">
        <v>1106</v>
      </c>
    </row>
    <row r="29760" ht="15.75" customHeight="1">
      <c r="E29760" s="1" t="s">
        <v>1106</v>
      </c>
    </row>
    <row r="29761" ht="15.75" customHeight="1">
      <c r="E29761" s="1" t="s">
        <v>1106</v>
      </c>
    </row>
    <row r="29762" ht="15.75" customHeight="1">
      <c r="E29762" s="1" t="s">
        <v>1106</v>
      </c>
    </row>
    <row r="29763" ht="15.75" customHeight="1">
      <c r="E29763" s="1" t="s">
        <v>1106</v>
      </c>
    </row>
    <row r="29764" ht="15.75" customHeight="1">
      <c r="E29764" s="1" t="s">
        <v>1106</v>
      </c>
    </row>
    <row r="29765" ht="15.75" customHeight="1">
      <c r="E29765" s="1" t="s">
        <v>1106</v>
      </c>
    </row>
    <row r="29766" ht="15.75" customHeight="1">
      <c r="E29766" s="1" t="s">
        <v>1106</v>
      </c>
    </row>
    <row r="29767" ht="15.75" customHeight="1">
      <c r="E29767" s="1" t="s">
        <v>1106</v>
      </c>
    </row>
    <row r="29768" ht="15.75" customHeight="1">
      <c r="E29768" s="1" t="s">
        <v>1106</v>
      </c>
    </row>
    <row r="29769" ht="15.75" customHeight="1">
      <c r="E29769" s="1" t="s">
        <v>1106</v>
      </c>
    </row>
    <row r="29770" ht="15.75" customHeight="1">
      <c r="E29770" s="1" t="s">
        <v>1106</v>
      </c>
    </row>
    <row r="29771" ht="15.75" customHeight="1">
      <c r="E29771" s="1" t="s">
        <v>1106</v>
      </c>
    </row>
    <row r="29772" ht="15.75" customHeight="1">
      <c r="E29772" s="1" t="s">
        <v>1106</v>
      </c>
    </row>
    <row r="29773" ht="15.75" customHeight="1">
      <c r="E29773" s="1" t="s">
        <v>1106</v>
      </c>
    </row>
    <row r="29774" ht="15.75" customHeight="1">
      <c r="E29774" s="1" t="s">
        <v>1106</v>
      </c>
    </row>
    <row r="29775" ht="15.75" customHeight="1">
      <c r="E29775" s="1" t="s">
        <v>1106</v>
      </c>
    </row>
    <row r="29776" ht="15.75" customHeight="1">
      <c r="E29776" s="1" t="s">
        <v>1106</v>
      </c>
    </row>
    <row r="29777" ht="15.75" customHeight="1">
      <c r="E29777" s="1" t="s">
        <v>1106</v>
      </c>
    </row>
    <row r="29778" ht="15.75" customHeight="1">
      <c r="E29778" s="1" t="s">
        <v>1106</v>
      </c>
    </row>
    <row r="29779" ht="15.75" customHeight="1">
      <c r="E29779" s="1" t="s">
        <v>1106</v>
      </c>
    </row>
    <row r="29780" ht="15.75" customHeight="1">
      <c r="E29780" s="1" t="s">
        <v>1106</v>
      </c>
    </row>
    <row r="29781" ht="15.75" customHeight="1">
      <c r="E29781" s="1" t="s">
        <v>1106</v>
      </c>
    </row>
    <row r="29782" ht="15.75" customHeight="1">
      <c r="E29782" s="1" t="s">
        <v>1106</v>
      </c>
    </row>
    <row r="29783" ht="15.75" customHeight="1">
      <c r="E29783" s="1" t="s">
        <v>1106</v>
      </c>
    </row>
    <row r="29784" ht="15.75" customHeight="1">
      <c r="E29784" s="1" t="s">
        <v>1106</v>
      </c>
    </row>
    <row r="29785" ht="15.75" customHeight="1">
      <c r="E29785" s="1" t="s">
        <v>1106</v>
      </c>
    </row>
    <row r="29786" ht="15.75" customHeight="1">
      <c r="E29786" s="1" t="s">
        <v>1106</v>
      </c>
    </row>
    <row r="29787" ht="15.75" customHeight="1">
      <c r="E29787" s="1" t="s">
        <v>1106</v>
      </c>
    </row>
    <row r="29788" ht="15.75" customHeight="1">
      <c r="E29788" s="1" t="s">
        <v>1106</v>
      </c>
    </row>
    <row r="29789" ht="15.75" customHeight="1">
      <c r="E29789" s="1" t="s">
        <v>1106</v>
      </c>
    </row>
    <row r="29790" ht="15.75" customHeight="1">
      <c r="E29790" s="1" t="s">
        <v>1106</v>
      </c>
    </row>
    <row r="29791" ht="15.75" customHeight="1">
      <c r="E29791" s="1" t="s">
        <v>1106</v>
      </c>
    </row>
    <row r="29792" ht="15.75" customHeight="1">
      <c r="E29792" s="1" t="s">
        <v>1106</v>
      </c>
    </row>
    <row r="29793" ht="15.75" customHeight="1">
      <c r="E29793" s="1" t="s">
        <v>1106</v>
      </c>
    </row>
    <row r="29794" ht="15.75" customHeight="1">
      <c r="E29794" s="1" t="s">
        <v>1106</v>
      </c>
    </row>
    <row r="29795" ht="15.75" customHeight="1">
      <c r="E29795" s="1" t="s">
        <v>1106</v>
      </c>
    </row>
    <row r="29796" ht="15.75" customHeight="1">
      <c r="E29796" s="1" t="s">
        <v>1106</v>
      </c>
    </row>
    <row r="29797" ht="15.75" customHeight="1">
      <c r="E29797" s="1" t="s">
        <v>1106</v>
      </c>
    </row>
    <row r="29798" ht="15.75" customHeight="1">
      <c r="E29798" s="1" t="s">
        <v>1106</v>
      </c>
    </row>
    <row r="29799" ht="15.75" customHeight="1">
      <c r="E29799" s="1" t="s">
        <v>1106</v>
      </c>
    </row>
    <row r="29800" ht="15.75" customHeight="1">
      <c r="E29800" s="1" t="s">
        <v>1106</v>
      </c>
    </row>
    <row r="29801" ht="15.75" customHeight="1">
      <c r="E29801" s="1" t="s">
        <v>1106</v>
      </c>
    </row>
    <row r="29802" ht="15.75" customHeight="1">
      <c r="E29802" s="1" t="s">
        <v>1106</v>
      </c>
    </row>
    <row r="29803" ht="15.75" customHeight="1">
      <c r="E29803" s="1" t="s">
        <v>1106</v>
      </c>
    </row>
    <row r="29804" ht="15.75" customHeight="1">
      <c r="E29804" s="1" t="s">
        <v>1106</v>
      </c>
    </row>
    <row r="29805" ht="15.75" customHeight="1">
      <c r="E29805" s="1" t="s">
        <v>1106</v>
      </c>
    </row>
    <row r="29806" ht="15.75" customHeight="1">
      <c r="E29806" s="1" t="s">
        <v>1106</v>
      </c>
    </row>
    <row r="29807" ht="15.75" customHeight="1">
      <c r="E29807" s="1" t="s">
        <v>1106</v>
      </c>
    </row>
    <row r="29808" ht="15.75" customHeight="1">
      <c r="E29808" s="1" t="s">
        <v>1106</v>
      </c>
    </row>
    <row r="29809" ht="15.75" customHeight="1">
      <c r="E29809" s="1" t="s">
        <v>1106</v>
      </c>
    </row>
    <row r="29810" ht="15.75" customHeight="1">
      <c r="E29810" s="1" t="s">
        <v>1106</v>
      </c>
    </row>
    <row r="29811" ht="15.75" customHeight="1">
      <c r="E29811" s="1" t="s">
        <v>1106</v>
      </c>
    </row>
    <row r="29812" ht="15.75" customHeight="1">
      <c r="E29812" s="1" t="s">
        <v>1106</v>
      </c>
    </row>
    <row r="29813" ht="15.75" customHeight="1">
      <c r="E29813" s="1" t="s">
        <v>1106</v>
      </c>
    </row>
    <row r="29814" ht="15.75" customHeight="1">
      <c r="E29814" s="1" t="s">
        <v>1106</v>
      </c>
    </row>
    <row r="29815" ht="15.75" customHeight="1">
      <c r="E29815" s="1" t="s">
        <v>1106</v>
      </c>
    </row>
    <row r="29816" ht="15.75" customHeight="1">
      <c r="E29816" s="1" t="s">
        <v>1106</v>
      </c>
    </row>
    <row r="29817" ht="15.75" customHeight="1">
      <c r="E29817" s="1" t="s">
        <v>1106</v>
      </c>
    </row>
    <row r="29818" ht="15.75" customHeight="1">
      <c r="E29818" s="1" t="s">
        <v>1106</v>
      </c>
    </row>
    <row r="29819" ht="15.75" customHeight="1">
      <c r="E29819" s="1" t="s">
        <v>1106</v>
      </c>
    </row>
    <row r="29820" ht="15.75" customHeight="1">
      <c r="E29820" s="1" t="s">
        <v>1106</v>
      </c>
    </row>
    <row r="29821" ht="15.75" customHeight="1">
      <c r="E29821" s="1" t="s">
        <v>1106</v>
      </c>
    </row>
    <row r="29822" ht="15.75" customHeight="1">
      <c r="E29822" s="1" t="s">
        <v>1106</v>
      </c>
    </row>
    <row r="29823" ht="15.75" customHeight="1">
      <c r="E29823" s="1" t="s">
        <v>1106</v>
      </c>
    </row>
    <row r="29824" ht="15.75" customHeight="1">
      <c r="E29824" s="1" t="s">
        <v>1106</v>
      </c>
    </row>
    <row r="29825" ht="15.75" customHeight="1">
      <c r="E29825" s="1" t="s">
        <v>1106</v>
      </c>
    </row>
    <row r="29826" ht="15.75" customHeight="1">
      <c r="E29826" s="1" t="s">
        <v>1106</v>
      </c>
    </row>
    <row r="29827" ht="15.75" customHeight="1">
      <c r="E29827" s="1" t="s">
        <v>1106</v>
      </c>
    </row>
    <row r="29828" ht="15.75" customHeight="1">
      <c r="E29828" s="1" t="s">
        <v>1106</v>
      </c>
    </row>
    <row r="29829" ht="15.75" customHeight="1">
      <c r="E29829" s="1" t="s">
        <v>1106</v>
      </c>
    </row>
    <row r="29830" ht="15.75" customHeight="1">
      <c r="E29830" s="1" t="s">
        <v>1106</v>
      </c>
    </row>
    <row r="29831" ht="15.75" customHeight="1">
      <c r="E29831" s="1" t="s">
        <v>1106</v>
      </c>
    </row>
    <row r="29832" ht="15.75" customHeight="1">
      <c r="E29832" s="1" t="s">
        <v>1106</v>
      </c>
    </row>
    <row r="29833" ht="15.75" customHeight="1">
      <c r="E29833" s="1" t="s">
        <v>1106</v>
      </c>
    </row>
    <row r="29834" ht="15.75" customHeight="1">
      <c r="E29834" s="1" t="s">
        <v>1106</v>
      </c>
    </row>
    <row r="29835" ht="15.75" customHeight="1">
      <c r="E29835" s="1" t="s">
        <v>1106</v>
      </c>
    </row>
    <row r="29836" ht="15.75" customHeight="1">
      <c r="E29836" s="1" t="s">
        <v>1106</v>
      </c>
    </row>
    <row r="29837" ht="15.75" customHeight="1">
      <c r="E29837" s="1" t="s">
        <v>1106</v>
      </c>
    </row>
    <row r="29838" ht="15.75" customHeight="1">
      <c r="E29838" s="1" t="s">
        <v>1106</v>
      </c>
    </row>
    <row r="29839" ht="15.75" customHeight="1">
      <c r="E29839" s="1" t="s">
        <v>1106</v>
      </c>
    </row>
    <row r="29840" ht="15.75" customHeight="1">
      <c r="E29840" s="1" t="s">
        <v>1106</v>
      </c>
    </row>
    <row r="29841" ht="15.75" customHeight="1">
      <c r="E29841" s="1" t="s">
        <v>1106</v>
      </c>
    </row>
    <row r="29842" ht="15.75" customHeight="1">
      <c r="E29842" s="1" t="s">
        <v>1106</v>
      </c>
    </row>
    <row r="29843" ht="15.75" customHeight="1">
      <c r="E29843" s="1" t="s">
        <v>1106</v>
      </c>
    </row>
    <row r="29844" ht="15.75" customHeight="1">
      <c r="E29844" s="1" t="s">
        <v>1106</v>
      </c>
    </row>
    <row r="29845" ht="15.75" customHeight="1">
      <c r="E29845" s="1" t="s">
        <v>1106</v>
      </c>
    </row>
    <row r="29846" ht="15.75" customHeight="1">
      <c r="E29846" s="1" t="s">
        <v>1106</v>
      </c>
    </row>
    <row r="29847" ht="15.75" customHeight="1">
      <c r="E29847" s="1" t="s">
        <v>1106</v>
      </c>
    </row>
    <row r="29848" ht="15.75" customHeight="1">
      <c r="E29848" s="1" t="s">
        <v>1106</v>
      </c>
    </row>
    <row r="29849" ht="15.75" customHeight="1">
      <c r="E29849" s="1" t="s">
        <v>1106</v>
      </c>
    </row>
    <row r="29850" ht="15.75" customHeight="1">
      <c r="E29850" s="1" t="s">
        <v>1106</v>
      </c>
    </row>
    <row r="29851" ht="15.75" customHeight="1">
      <c r="E29851" s="1" t="s">
        <v>1106</v>
      </c>
    </row>
    <row r="29852" ht="15.75" customHeight="1">
      <c r="E29852" s="1" t="s">
        <v>1106</v>
      </c>
    </row>
    <row r="29853" ht="15.75" customHeight="1">
      <c r="E29853" s="1" t="s">
        <v>1106</v>
      </c>
    </row>
    <row r="29854" ht="15.75" customHeight="1">
      <c r="E29854" s="1" t="s">
        <v>1106</v>
      </c>
    </row>
    <row r="29855" ht="15.75" customHeight="1">
      <c r="E29855" s="1" t="s">
        <v>1106</v>
      </c>
    </row>
    <row r="29856" ht="15.75" customHeight="1">
      <c r="E29856" s="1" t="s">
        <v>1106</v>
      </c>
    </row>
    <row r="29857" ht="15.75" customHeight="1">
      <c r="E29857" s="1" t="s">
        <v>1106</v>
      </c>
    </row>
    <row r="29858" ht="15.75" customHeight="1">
      <c r="E29858" s="1" t="s">
        <v>1106</v>
      </c>
    </row>
    <row r="29859" ht="15.75" customHeight="1">
      <c r="E29859" s="1" t="s">
        <v>1106</v>
      </c>
    </row>
    <row r="29860" ht="15.75" customHeight="1">
      <c r="E29860" s="1" t="s">
        <v>1106</v>
      </c>
    </row>
    <row r="29861" ht="15.75" customHeight="1">
      <c r="E29861" s="1" t="s">
        <v>1106</v>
      </c>
    </row>
    <row r="29862" ht="15.75" customHeight="1">
      <c r="E29862" s="1" t="s">
        <v>1106</v>
      </c>
    </row>
    <row r="29863" ht="15.75" customHeight="1">
      <c r="E29863" s="1" t="s">
        <v>1106</v>
      </c>
    </row>
    <row r="29864" ht="15.75" customHeight="1">
      <c r="E29864" s="1" t="s">
        <v>1106</v>
      </c>
    </row>
    <row r="29865" ht="15.75" customHeight="1">
      <c r="E29865" s="1" t="s">
        <v>1106</v>
      </c>
    </row>
    <row r="29866" ht="15.75" customHeight="1">
      <c r="E29866" s="1" t="s">
        <v>1106</v>
      </c>
    </row>
    <row r="29867" ht="15.75" customHeight="1">
      <c r="E29867" s="1" t="s">
        <v>1106</v>
      </c>
    </row>
    <row r="29868" ht="15.75" customHeight="1">
      <c r="E29868" s="1" t="s">
        <v>1106</v>
      </c>
    </row>
    <row r="29869" ht="15.75" customHeight="1">
      <c r="E29869" s="1" t="s">
        <v>1106</v>
      </c>
    </row>
    <row r="29870" ht="15.75" customHeight="1">
      <c r="E29870" s="1" t="s">
        <v>1106</v>
      </c>
    </row>
    <row r="29871" ht="15.75" customHeight="1">
      <c r="E29871" s="1" t="s">
        <v>1106</v>
      </c>
    </row>
    <row r="29872" ht="15.75" customHeight="1">
      <c r="E29872" s="1" t="s">
        <v>1106</v>
      </c>
    </row>
    <row r="29873" ht="15.75" customHeight="1">
      <c r="E29873" s="1" t="s">
        <v>1106</v>
      </c>
    </row>
    <row r="29874" ht="15.75" customHeight="1">
      <c r="E29874" s="1" t="s">
        <v>1106</v>
      </c>
    </row>
    <row r="29875" ht="15.75" customHeight="1">
      <c r="E29875" s="1" t="s">
        <v>1106</v>
      </c>
    </row>
    <row r="29876" ht="15.75" customHeight="1">
      <c r="E29876" s="1" t="s">
        <v>1106</v>
      </c>
    </row>
    <row r="29877" ht="15.75" customHeight="1">
      <c r="E29877" s="1" t="s">
        <v>1106</v>
      </c>
    </row>
    <row r="29878" ht="15.75" customHeight="1">
      <c r="E29878" s="1" t="s">
        <v>1106</v>
      </c>
    </row>
    <row r="29879" ht="15.75" customHeight="1">
      <c r="E29879" s="1" t="s">
        <v>1106</v>
      </c>
    </row>
    <row r="29880" ht="15.75" customHeight="1">
      <c r="E29880" s="1" t="s">
        <v>1106</v>
      </c>
    </row>
    <row r="29881" ht="15.75" customHeight="1">
      <c r="E29881" s="1" t="s">
        <v>1106</v>
      </c>
    </row>
    <row r="29882" ht="15.75" customHeight="1">
      <c r="E29882" s="1" t="s">
        <v>1106</v>
      </c>
    </row>
    <row r="29883" ht="15.75" customHeight="1">
      <c r="E29883" s="1" t="s">
        <v>1106</v>
      </c>
    </row>
    <row r="29884" ht="15.75" customHeight="1">
      <c r="E29884" s="1" t="s">
        <v>1106</v>
      </c>
    </row>
    <row r="29885" ht="15.75" customHeight="1">
      <c r="E29885" s="1" t="s">
        <v>1106</v>
      </c>
    </row>
    <row r="29886" ht="15.75" customHeight="1">
      <c r="E29886" s="1" t="s">
        <v>1106</v>
      </c>
    </row>
    <row r="29887" ht="15.75" customHeight="1">
      <c r="E29887" s="1" t="s">
        <v>1106</v>
      </c>
    </row>
    <row r="29888" ht="15.75" customHeight="1">
      <c r="E29888" s="1" t="s">
        <v>1106</v>
      </c>
    </row>
    <row r="29889" ht="15.75" customHeight="1">
      <c r="E29889" s="1" t="s">
        <v>1106</v>
      </c>
    </row>
    <row r="29890" ht="15.75" customHeight="1">
      <c r="E29890" s="1" t="s">
        <v>1106</v>
      </c>
    </row>
    <row r="29891" ht="15.75" customHeight="1">
      <c r="E29891" s="1" t="s">
        <v>1106</v>
      </c>
    </row>
    <row r="29892" ht="15.75" customHeight="1">
      <c r="E29892" s="1" t="s">
        <v>1106</v>
      </c>
    </row>
    <row r="29893" ht="15.75" customHeight="1">
      <c r="E29893" s="1" t="s">
        <v>1106</v>
      </c>
    </row>
    <row r="29894" ht="15.75" customHeight="1">
      <c r="E29894" s="1" t="s">
        <v>1106</v>
      </c>
    </row>
    <row r="29895" ht="15.75" customHeight="1">
      <c r="E29895" s="1" t="s">
        <v>1106</v>
      </c>
    </row>
    <row r="29896" ht="15.75" customHeight="1">
      <c r="E29896" s="1" t="s">
        <v>1106</v>
      </c>
    </row>
    <row r="29897" ht="15.75" customHeight="1">
      <c r="E29897" s="1" t="s">
        <v>1106</v>
      </c>
    </row>
    <row r="29898" ht="15.75" customHeight="1">
      <c r="E29898" s="1" t="s">
        <v>1106</v>
      </c>
    </row>
    <row r="29899" ht="15.75" customHeight="1">
      <c r="E29899" s="1" t="s">
        <v>1106</v>
      </c>
    </row>
    <row r="29900" ht="15.75" customHeight="1">
      <c r="E29900" s="1" t="s">
        <v>1106</v>
      </c>
    </row>
    <row r="29901" ht="15.75" customHeight="1">
      <c r="E29901" s="1" t="s">
        <v>1106</v>
      </c>
    </row>
    <row r="29902" ht="15.75" customHeight="1">
      <c r="E29902" s="1" t="s">
        <v>1106</v>
      </c>
    </row>
    <row r="29903" ht="15.75" customHeight="1">
      <c r="E29903" s="1" t="s">
        <v>1106</v>
      </c>
    </row>
    <row r="29904" ht="15.75" customHeight="1">
      <c r="E29904" s="1" t="s">
        <v>1106</v>
      </c>
    </row>
    <row r="29905" ht="15.75" customHeight="1">
      <c r="E29905" s="1" t="s">
        <v>1106</v>
      </c>
    </row>
    <row r="29906" ht="15.75" customHeight="1">
      <c r="E29906" s="1" t="s">
        <v>1106</v>
      </c>
    </row>
    <row r="29907" ht="15.75" customHeight="1">
      <c r="E29907" s="1" t="s">
        <v>1106</v>
      </c>
    </row>
    <row r="29908" ht="15.75" customHeight="1">
      <c r="E29908" s="1" t="s">
        <v>1106</v>
      </c>
    </row>
    <row r="29909" ht="15.75" customHeight="1">
      <c r="E29909" s="1" t="s">
        <v>1106</v>
      </c>
    </row>
    <row r="29910" ht="15.75" customHeight="1">
      <c r="E29910" s="1" t="s">
        <v>1106</v>
      </c>
    </row>
    <row r="29911" ht="15.75" customHeight="1">
      <c r="E29911" s="1" t="s">
        <v>1106</v>
      </c>
    </row>
    <row r="29912" ht="15.75" customHeight="1">
      <c r="E29912" s="1" t="s">
        <v>1106</v>
      </c>
    </row>
    <row r="29913" ht="15.75" customHeight="1">
      <c r="E29913" s="1" t="s">
        <v>1106</v>
      </c>
    </row>
    <row r="29914" ht="15.75" customHeight="1">
      <c r="E29914" s="1" t="s">
        <v>1106</v>
      </c>
    </row>
    <row r="29915" ht="15.75" customHeight="1">
      <c r="E29915" s="1" t="s">
        <v>1106</v>
      </c>
    </row>
    <row r="29916" ht="15.75" customHeight="1">
      <c r="E29916" s="1" t="s">
        <v>1106</v>
      </c>
    </row>
    <row r="29917" ht="15.75" customHeight="1">
      <c r="E29917" s="1" t="s">
        <v>1106</v>
      </c>
    </row>
    <row r="29918" ht="15.75" customHeight="1">
      <c r="E29918" s="1" t="s">
        <v>1106</v>
      </c>
    </row>
    <row r="29919" ht="15.75" customHeight="1">
      <c r="E29919" s="1" t="s">
        <v>1106</v>
      </c>
    </row>
    <row r="29920" ht="15.75" customHeight="1">
      <c r="E29920" s="1" t="s">
        <v>1106</v>
      </c>
    </row>
    <row r="29921" ht="15.75" customHeight="1">
      <c r="E29921" s="1" t="s">
        <v>1106</v>
      </c>
    </row>
    <row r="29922" ht="15.75" customHeight="1">
      <c r="E29922" s="1" t="s">
        <v>1106</v>
      </c>
    </row>
    <row r="29923" ht="15.75" customHeight="1">
      <c r="E29923" s="1" t="s">
        <v>1106</v>
      </c>
    </row>
    <row r="29924" ht="15.75" customHeight="1">
      <c r="E29924" s="1" t="s">
        <v>1106</v>
      </c>
    </row>
    <row r="29925" ht="15.75" customHeight="1">
      <c r="E29925" s="1" t="s">
        <v>1106</v>
      </c>
    </row>
    <row r="29926" ht="15.75" customHeight="1">
      <c r="E29926" s="1" t="s">
        <v>1106</v>
      </c>
    </row>
    <row r="29927" ht="15.75" customHeight="1">
      <c r="E29927" s="1" t="s">
        <v>1106</v>
      </c>
    </row>
    <row r="29928" ht="15.75" customHeight="1">
      <c r="E29928" s="1" t="s">
        <v>1106</v>
      </c>
    </row>
    <row r="29929" ht="15.75" customHeight="1">
      <c r="E29929" s="1" t="s">
        <v>1106</v>
      </c>
    </row>
    <row r="29930" ht="15.75" customHeight="1">
      <c r="E29930" s="1" t="s">
        <v>1106</v>
      </c>
    </row>
    <row r="29931" ht="15.75" customHeight="1">
      <c r="E29931" s="1" t="s">
        <v>1106</v>
      </c>
    </row>
    <row r="29932" ht="15.75" customHeight="1">
      <c r="E29932" s="1" t="s">
        <v>1106</v>
      </c>
    </row>
    <row r="29933" ht="15.75" customHeight="1">
      <c r="E29933" s="1" t="s">
        <v>1106</v>
      </c>
    </row>
    <row r="29934" ht="15.75" customHeight="1">
      <c r="E29934" s="1" t="s">
        <v>1106</v>
      </c>
    </row>
    <row r="29935" ht="15.75" customHeight="1">
      <c r="E29935" s="1" t="s">
        <v>1106</v>
      </c>
    </row>
    <row r="29936" ht="15.75" customHeight="1">
      <c r="E29936" s="1" t="s">
        <v>1106</v>
      </c>
    </row>
    <row r="29937" ht="15.75" customHeight="1">
      <c r="E29937" s="1" t="s">
        <v>1106</v>
      </c>
    </row>
    <row r="29938" ht="15.75" customHeight="1">
      <c r="E29938" s="1" t="s">
        <v>1106</v>
      </c>
    </row>
    <row r="29939" ht="15.75" customHeight="1">
      <c r="E29939" s="1" t="s">
        <v>1106</v>
      </c>
    </row>
    <row r="29940" ht="15.75" customHeight="1">
      <c r="E29940" s="1" t="s">
        <v>1106</v>
      </c>
    </row>
    <row r="29941" ht="15.75" customHeight="1">
      <c r="E29941" s="1" t="s">
        <v>1106</v>
      </c>
    </row>
    <row r="29942" ht="15.75" customHeight="1">
      <c r="E29942" s="1" t="s">
        <v>1106</v>
      </c>
    </row>
    <row r="29943" ht="15.75" customHeight="1">
      <c r="E29943" s="1" t="s">
        <v>1106</v>
      </c>
    </row>
    <row r="29944" ht="15.75" customHeight="1">
      <c r="E29944" s="1" t="s">
        <v>1106</v>
      </c>
    </row>
    <row r="29945" ht="15.75" customHeight="1">
      <c r="E29945" s="1" t="s">
        <v>1106</v>
      </c>
    </row>
    <row r="29946" ht="15.75" customHeight="1">
      <c r="E29946" s="1" t="s">
        <v>1106</v>
      </c>
    </row>
    <row r="29947" ht="15.75" customHeight="1">
      <c r="E29947" s="1" t="s">
        <v>1106</v>
      </c>
    </row>
    <row r="29948" ht="15.75" customHeight="1">
      <c r="E29948" s="1" t="s">
        <v>1106</v>
      </c>
    </row>
    <row r="29949" ht="15.75" customHeight="1">
      <c r="E29949" s="1" t="s">
        <v>1106</v>
      </c>
    </row>
    <row r="29950" ht="15.75" customHeight="1">
      <c r="E29950" s="1" t="s">
        <v>1106</v>
      </c>
    </row>
    <row r="29951" ht="15.75" customHeight="1">
      <c r="E29951" s="1" t="s">
        <v>1106</v>
      </c>
    </row>
    <row r="29952" ht="15.75" customHeight="1">
      <c r="E29952" s="1" t="s">
        <v>1106</v>
      </c>
    </row>
    <row r="29953" ht="15.75" customHeight="1">
      <c r="E29953" s="1" t="s">
        <v>1106</v>
      </c>
    </row>
    <row r="29954" ht="15.75" customHeight="1">
      <c r="E29954" s="1" t="s">
        <v>1106</v>
      </c>
    </row>
    <row r="29955" ht="15.75" customHeight="1">
      <c r="E29955" s="1" t="s">
        <v>1106</v>
      </c>
    </row>
    <row r="29956" ht="15.75" customHeight="1">
      <c r="E29956" s="1" t="s">
        <v>1106</v>
      </c>
    </row>
    <row r="29957" ht="15.75" customHeight="1">
      <c r="E29957" s="1" t="s">
        <v>1106</v>
      </c>
    </row>
    <row r="29958" ht="15.75" customHeight="1">
      <c r="E29958" s="1" t="s">
        <v>1106</v>
      </c>
    </row>
    <row r="29959" ht="15.75" customHeight="1">
      <c r="E29959" s="1" t="s">
        <v>1106</v>
      </c>
    </row>
    <row r="29960" ht="15.75" customHeight="1">
      <c r="E29960" s="1" t="s">
        <v>1106</v>
      </c>
    </row>
    <row r="29961" ht="15.75" customHeight="1">
      <c r="E29961" s="1" t="s">
        <v>1106</v>
      </c>
    </row>
    <row r="29962" ht="15.75" customHeight="1">
      <c r="E29962" s="1" t="s">
        <v>1106</v>
      </c>
    </row>
    <row r="29963" ht="15.75" customHeight="1">
      <c r="E29963" s="1" t="s">
        <v>1106</v>
      </c>
    </row>
    <row r="29964" ht="15.75" customHeight="1">
      <c r="E29964" s="1" t="s">
        <v>1106</v>
      </c>
    </row>
    <row r="29965" ht="15.75" customHeight="1">
      <c r="E29965" s="1" t="s">
        <v>1106</v>
      </c>
    </row>
    <row r="29966" ht="15.75" customHeight="1">
      <c r="E29966" s="1" t="s">
        <v>1106</v>
      </c>
    </row>
    <row r="29967" ht="15.75" customHeight="1">
      <c r="E29967" s="1" t="s">
        <v>1106</v>
      </c>
    </row>
    <row r="29968" ht="15.75" customHeight="1">
      <c r="E29968" s="1" t="s">
        <v>1106</v>
      </c>
    </row>
    <row r="29969" ht="15.75" customHeight="1">
      <c r="E29969" s="1" t="s">
        <v>1106</v>
      </c>
    </row>
    <row r="29970" ht="15.75" customHeight="1">
      <c r="E29970" s="1" t="s">
        <v>1106</v>
      </c>
    </row>
    <row r="29971" ht="15.75" customHeight="1">
      <c r="E29971" s="1" t="s">
        <v>1106</v>
      </c>
    </row>
    <row r="29972" ht="15.75" customHeight="1">
      <c r="E29972" s="1" t="s">
        <v>1106</v>
      </c>
    </row>
    <row r="29973" ht="15.75" customHeight="1">
      <c r="E29973" s="1" t="s">
        <v>1106</v>
      </c>
    </row>
    <row r="29974" ht="15.75" customHeight="1">
      <c r="E29974" s="1" t="s">
        <v>1106</v>
      </c>
    </row>
    <row r="29975" ht="15.75" customHeight="1">
      <c r="E29975" s="1" t="s">
        <v>1106</v>
      </c>
    </row>
    <row r="29976" ht="15.75" customHeight="1">
      <c r="E29976" s="1" t="s">
        <v>1106</v>
      </c>
    </row>
    <row r="29977" ht="15.75" customHeight="1">
      <c r="E29977" s="1" t="s">
        <v>1106</v>
      </c>
    </row>
    <row r="29978" ht="15.75" customHeight="1">
      <c r="E29978" s="1" t="s">
        <v>1106</v>
      </c>
    </row>
    <row r="29979" ht="15.75" customHeight="1">
      <c r="E29979" s="1" t="s">
        <v>1106</v>
      </c>
    </row>
    <row r="29980" ht="15.75" customHeight="1">
      <c r="E29980" s="1" t="s">
        <v>1106</v>
      </c>
    </row>
    <row r="29981" ht="15.75" customHeight="1">
      <c r="E29981" s="1" t="s">
        <v>1106</v>
      </c>
    </row>
    <row r="29982" ht="15.75" customHeight="1">
      <c r="E29982" s="1" t="s">
        <v>1106</v>
      </c>
    </row>
    <row r="29983" ht="15.75" customHeight="1">
      <c r="E29983" s="1" t="s">
        <v>1106</v>
      </c>
    </row>
    <row r="29984" ht="15.75" customHeight="1">
      <c r="E29984" s="1" t="s">
        <v>1106</v>
      </c>
    </row>
    <row r="29985" ht="15.75" customHeight="1">
      <c r="E29985" s="1" t="s">
        <v>1106</v>
      </c>
    </row>
    <row r="29986" ht="15.75" customHeight="1">
      <c r="E29986" s="1" t="s">
        <v>1106</v>
      </c>
    </row>
    <row r="29987" ht="15.75" customHeight="1">
      <c r="E29987" s="1" t="s">
        <v>1106</v>
      </c>
    </row>
    <row r="29988" ht="15.75" customHeight="1">
      <c r="E29988" s="1" t="s">
        <v>1106</v>
      </c>
    </row>
    <row r="29989" ht="15.75" customHeight="1">
      <c r="E29989" s="1" t="s">
        <v>1106</v>
      </c>
    </row>
    <row r="29990" ht="15.75" customHeight="1">
      <c r="E29990" s="1" t="s">
        <v>1106</v>
      </c>
    </row>
    <row r="29991" ht="15.75" customHeight="1">
      <c r="E29991" s="1" t="s">
        <v>1106</v>
      </c>
    </row>
    <row r="29992" ht="15.75" customHeight="1">
      <c r="E29992" s="1" t="s">
        <v>1106</v>
      </c>
    </row>
    <row r="29993" ht="15.75" customHeight="1">
      <c r="E29993" s="1" t="s">
        <v>1106</v>
      </c>
    </row>
    <row r="29994" ht="15.75" customHeight="1">
      <c r="E29994" s="1" t="s">
        <v>1106</v>
      </c>
    </row>
    <row r="29995" ht="15.75" customHeight="1">
      <c r="E29995" s="1" t="s">
        <v>1106</v>
      </c>
    </row>
    <row r="29996" ht="15.75" customHeight="1">
      <c r="E29996" s="1" t="s">
        <v>1106</v>
      </c>
    </row>
    <row r="29997" ht="15.75" customHeight="1">
      <c r="E29997" s="1" t="s">
        <v>1106</v>
      </c>
    </row>
    <row r="29998" ht="15.75" customHeight="1">
      <c r="E29998" s="1" t="s">
        <v>1106</v>
      </c>
    </row>
    <row r="29999" ht="15.75" customHeight="1">
      <c r="E29999" s="1" t="s">
        <v>1106</v>
      </c>
    </row>
    <row r="30000" ht="15.75" customHeight="1">
      <c r="E30000" s="1" t="s">
        <v>1106</v>
      </c>
    </row>
    <row r="30001" ht="15.75" customHeight="1">
      <c r="E30001" s="1" t="s">
        <v>1106</v>
      </c>
    </row>
    <row r="30002" ht="15.75" customHeight="1">
      <c r="E30002" s="1" t="s">
        <v>1106</v>
      </c>
    </row>
    <row r="30003" ht="15.75" customHeight="1">
      <c r="E30003" s="1" t="s">
        <v>1106</v>
      </c>
    </row>
    <row r="30004" ht="15.75" customHeight="1">
      <c r="E30004" s="1" t="s">
        <v>1106</v>
      </c>
    </row>
    <row r="30005" ht="15.75" customHeight="1">
      <c r="E30005" s="1" t="s">
        <v>1106</v>
      </c>
    </row>
    <row r="30006" ht="15.75" customHeight="1">
      <c r="E30006" s="1" t="s">
        <v>1106</v>
      </c>
    </row>
    <row r="30007" ht="15.75" customHeight="1">
      <c r="E30007" s="1" t="s">
        <v>1106</v>
      </c>
    </row>
    <row r="30008" ht="15.75" customHeight="1">
      <c r="E30008" s="1" t="s">
        <v>1106</v>
      </c>
    </row>
    <row r="30009" ht="15.75" customHeight="1">
      <c r="E30009" s="1" t="s">
        <v>1106</v>
      </c>
    </row>
    <row r="30010" ht="15.75" customHeight="1">
      <c r="E30010" s="1" t="s">
        <v>1106</v>
      </c>
    </row>
    <row r="30011" ht="15.75" customHeight="1">
      <c r="E30011" s="1" t="s">
        <v>1106</v>
      </c>
    </row>
    <row r="30012" ht="15.75" customHeight="1">
      <c r="E30012" s="1" t="s">
        <v>1106</v>
      </c>
    </row>
    <row r="30013" ht="15.75" customHeight="1">
      <c r="E30013" s="1" t="s">
        <v>1106</v>
      </c>
    </row>
    <row r="30014" ht="15.75" customHeight="1">
      <c r="E30014" s="1" t="s">
        <v>1106</v>
      </c>
    </row>
    <row r="30015" ht="15.75" customHeight="1">
      <c r="E30015" s="1" t="s">
        <v>1106</v>
      </c>
    </row>
    <row r="30016" ht="15.75" customHeight="1">
      <c r="E30016" s="1" t="s">
        <v>1106</v>
      </c>
    </row>
    <row r="30017" ht="15.75" customHeight="1">
      <c r="E30017" s="1" t="s">
        <v>1106</v>
      </c>
    </row>
    <row r="30018" ht="15.75" customHeight="1">
      <c r="E30018" s="1" t="s">
        <v>1106</v>
      </c>
    </row>
    <row r="30019" ht="15.75" customHeight="1">
      <c r="E30019" s="1" t="s">
        <v>1106</v>
      </c>
    </row>
    <row r="30020" ht="15.75" customHeight="1">
      <c r="E30020" s="1" t="s">
        <v>1106</v>
      </c>
    </row>
    <row r="30021" ht="15.75" customHeight="1">
      <c r="E30021" s="1" t="s">
        <v>1106</v>
      </c>
    </row>
    <row r="30022" ht="15.75" customHeight="1">
      <c r="E30022" s="1" t="s">
        <v>1106</v>
      </c>
    </row>
    <row r="30023" ht="15.75" customHeight="1">
      <c r="E30023" s="1" t="s">
        <v>1106</v>
      </c>
    </row>
    <row r="30024" ht="15.75" customHeight="1">
      <c r="E30024" s="1" t="s">
        <v>1106</v>
      </c>
    </row>
    <row r="30025" ht="15.75" customHeight="1">
      <c r="E30025" s="1" t="s">
        <v>1106</v>
      </c>
    </row>
    <row r="30026" ht="15.75" customHeight="1">
      <c r="E30026" s="1" t="s">
        <v>1106</v>
      </c>
    </row>
    <row r="30027" ht="15.75" customHeight="1">
      <c r="E30027" s="1" t="s">
        <v>1106</v>
      </c>
    </row>
    <row r="30028" ht="15.75" customHeight="1">
      <c r="E30028" s="1" t="s">
        <v>1106</v>
      </c>
    </row>
    <row r="30029" ht="15.75" customHeight="1">
      <c r="E30029" s="1" t="s">
        <v>1106</v>
      </c>
    </row>
    <row r="30030" ht="15.75" customHeight="1">
      <c r="E30030" s="1" t="s">
        <v>1106</v>
      </c>
    </row>
    <row r="30031" ht="15.75" customHeight="1">
      <c r="E30031" s="1" t="s">
        <v>1106</v>
      </c>
    </row>
    <row r="30032" ht="15.75" customHeight="1">
      <c r="E30032" s="1" t="s">
        <v>1106</v>
      </c>
    </row>
    <row r="30033" ht="15.75" customHeight="1">
      <c r="E30033" s="1" t="s">
        <v>1106</v>
      </c>
    </row>
    <row r="30034" ht="15.75" customHeight="1">
      <c r="E30034" s="1" t="s">
        <v>1106</v>
      </c>
    </row>
    <row r="30035" ht="15.75" customHeight="1">
      <c r="E30035" s="1" t="s">
        <v>1106</v>
      </c>
    </row>
    <row r="30036" ht="15.75" customHeight="1">
      <c r="E30036" s="1" t="s">
        <v>1106</v>
      </c>
    </row>
    <row r="30037" ht="15.75" customHeight="1">
      <c r="E30037" s="1" t="s">
        <v>1106</v>
      </c>
    </row>
    <row r="30038" ht="15.75" customHeight="1">
      <c r="E30038" s="1" t="s">
        <v>1106</v>
      </c>
    </row>
    <row r="30039" ht="15.75" customHeight="1">
      <c r="E30039" s="1" t="s">
        <v>1106</v>
      </c>
    </row>
    <row r="30040" ht="15.75" customHeight="1">
      <c r="E30040" s="1" t="s">
        <v>1106</v>
      </c>
    </row>
    <row r="30041" ht="15.75" customHeight="1">
      <c r="E30041" s="1" t="s">
        <v>1106</v>
      </c>
    </row>
    <row r="30042" ht="15.75" customHeight="1">
      <c r="E30042" s="1" t="s">
        <v>1106</v>
      </c>
    </row>
    <row r="30043" ht="15.75" customHeight="1">
      <c r="E30043" s="1" t="s">
        <v>1106</v>
      </c>
    </row>
    <row r="30044" ht="15.75" customHeight="1">
      <c r="E30044" s="1" t="s">
        <v>1106</v>
      </c>
    </row>
    <row r="30045" ht="15.75" customHeight="1">
      <c r="E30045" s="1" t="s">
        <v>1106</v>
      </c>
    </row>
    <row r="30046" ht="15.75" customHeight="1">
      <c r="E30046" s="1" t="s">
        <v>1106</v>
      </c>
    </row>
    <row r="30047" ht="15.75" customHeight="1">
      <c r="E30047" s="1" t="s">
        <v>1106</v>
      </c>
    </row>
    <row r="30048" ht="15.75" customHeight="1">
      <c r="E30048" s="1" t="s">
        <v>1106</v>
      </c>
    </row>
    <row r="30049" ht="15.75" customHeight="1">
      <c r="E30049" s="1" t="s">
        <v>1106</v>
      </c>
    </row>
    <row r="30050" ht="15.75" customHeight="1">
      <c r="E30050" s="1" t="s">
        <v>1106</v>
      </c>
    </row>
    <row r="30051" ht="15.75" customHeight="1">
      <c r="E30051" s="1" t="s">
        <v>1106</v>
      </c>
    </row>
    <row r="30052" ht="15.75" customHeight="1">
      <c r="E30052" s="1" t="s">
        <v>1106</v>
      </c>
    </row>
    <row r="30053" ht="15.75" customHeight="1">
      <c r="E30053" s="1" t="s">
        <v>1106</v>
      </c>
    </row>
    <row r="30054" ht="15.75" customHeight="1">
      <c r="E30054" s="1" t="s">
        <v>1106</v>
      </c>
    </row>
    <row r="30055" ht="15.75" customHeight="1">
      <c r="E30055" s="1" t="s">
        <v>1106</v>
      </c>
    </row>
    <row r="30056" ht="15.75" customHeight="1">
      <c r="E30056" s="1" t="s">
        <v>1106</v>
      </c>
    </row>
    <row r="30057" ht="15.75" customHeight="1">
      <c r="E30057" s="1" t="s">
        <v>1106</v>
      </c>
    </row>
    <row r="30058" ht="15.75" customHeight="1">
      <c r="E30058" s="1" t="s">
        <v>1106</v>
      </c>
    </row>
    <row r="30059" ht="15.75" customHeight="1">
      <c r="E30059" s="1" t="s">
        <v>1106</v>
      </c>
    </row>
    <row r="30060" ht="15.75" customHeight="1">
      <c r="E30060" s="1" t="s">
        <v>1106</v>
      </c>
    </row>
    <row r="30061" ht="15.75" customHeight="1">
      <c r="E30061" s="1" t="s">
        <v>1106</v>
      </c>
    </row>
    <row r="30062" ht="15.75" customHeight="1">
      <c r="E30062" s="1" t="s">
        <v>1106</v>
      </c>
    </row>
    <row r="30063" ht="15.75" customHeight="1">
      <c r="E30063" s="1" t="s">
        <v>1106</v>
      </c>
    </row>
    <row r="30064" ht="15.75" customHeight="1">
      <c r="E30064" s="1" t="s">
        <v>1106</v>
      </c>
    </row>
    <row r="30065" ht="15.75" customHeight="1">
      <c r="E30065" s="1" t="s">
        <v>1106</v>
      </c>
    </row>
    <row r="30066" ht="15.75" customHeight="1">
      <c r="E30066" s="1" t="s">
        <v>1106</v>
      </c>
    </row>
    <row r="30067" ht="15.75" customHeight="1">
      <c r="E30067" s="1" t="s">
        <v>1106</v>
      </c>
    </row>
    <row r="30068" ht="15.75" customHeight="1">
      <c r="E30068" s="1" t="s">
        <v>1106</v>
      </c>
    </row>
    <row r="30069" ht="15.75" customHeight="1">
      <c r="E30069" s="1" t="s">
        <v>1106</v>
      </c>
    </row>
    <row r="30070" ht="15.75" customHeight="1">
      <c r="E30070" s="1" t="s">
        <v>1106</v>
      </c>
    </row>
    <row r="30071" ht="15.75" customHeight="1">
      <c r="E30071" s="1" t="s">
        <v>1106</v>
      </c>
    </row>
    <row r="30072" ht="15.75" customHeight="1">
      <c r="E30072" s="1" t="s">
        <v>1106</v>
      </c>
    </row>
    <row r="30073" ht="15.75" customHeight="1">
      <c r="E30073" s="1" t="s">
        <v>1106</v>
      </c>
    </row>
    <row r="30074" ht="15.75" customHeight="1">
      <c r="E30074" s="1" t="s">
        <v>1106</v>
      </c>
    </row>
    <row r="30075" ht="15.75" customHeight="1">
      <c r="E30075" s="1" t="s">
        <v>1106</v>
      </c>
    </row>
    <row r="30076" ht="15.75" customHeight="1">
      <c r="E30076" s="1" t="s">
        <v>1106</v>
      </c>
    </row>
    <row r="30077" ht="15.75" customHeight="1">
      <c r="E30077" s="1" t="s">
        <v>1106</v>
      </c>
    </row>
    <row r="30078" ht="15.75" customHeight="1">
      <c r="E30078" s="1" t="s">
        <v>1106</v>
      </c>
    </row>
    <row r="30079" ht="15.75" customHeight="1">
      <c r="E30079" s="1" t="s">
        <v>1106</v>
      </c>
    </row>
    <row r="30080" ht="15.75" customHeight="1">
      <c r="E30080" s="1" t="s">
        <v>1106</v>
      </c>
    </row>
    <row r="30081" ht="15.75" customHeight="1">
      <c r="E30081" s="1" t="s">
        <v>1106</v>
      </c>
    </row>
    <row r="30082" ht="15.75" customHeight="1">
      <c r="E30082" s="1" t="s">
        <v>1106</v>
      </c>
    </row>
    <row r="30083" ht="15.75" customHeight="1">
      <c r="E30083" s="1" t="s">
        <v>1106</v>
      </c>
    </row>
    <row r="30084" ht="15.75" customHeight="1">
      <c r="E30084" s="1" t="s">
        <v>1106</v>
      </c>
    </row>
    <row r="30085" ht="15.75" customHeight="1">
      <c r="E30085" s="1" t="s">
        <v>1106</v>
      </c>
    </row>
    <row r="30086" ht="15.75" customHeight="1">
      <c r="E30086" s="1" t="s">
        <v>1106</v>
      </c>
    </row>
    <row r="30087" ht="15.75" customHeight="1">
      <c r="E30087" s="1" t="s">
        <v>1106</v>
      </c>
    </row>
    <row r="30088" ht="15.75" customHeight="1">
      <c r="E30088" s="1" t="s">
        <v>1106</v>
      </c>
    </row>
    <row r="30089" ht="15.75" customHeight="1">
      <c r="E30089" s="1" t="s">
        <v>1106</v>
      </c>
    </row>
    <row r="30090" ht="15.75" customHeight="1">
      <c r="E30090" s="1" t="s">
        <v>1106</v>
      </c>
    </row>
    <row r="30091" ht="15.75" customHeight="1">
      <c r="E30091" s="1" t="s">
        <v>1106</v>
      </c>
    </row>
    <row r="30092" ht="15.75" customHeight="1">
      <c r="E30092" s="1" t="s">
        <v>1106</v>
      </c>
    </row>
    <row r="30093" ht="15.75" customHeight="1">
      <c r="E30093" s="1" t="s">
        <v>1106</v>
      </c>
    </row>
    <row r="30094" ht="15.75" customHeight="1">
      <c r="E30094" s="1" t="s">
        <v>1106</v>
      </c>
    </row>
    <row r="30095" ht="15.75" customHeight="1">
      <c r="E30095" s="1" t="s">
        <v>1106</v>
      </c>
    </row>
    <row r="30096" ht="15.75" customHeight="1">
      <c r="E30096" s="1" t="s">
        <v>1106</v>
      </c>
    </row>
    <row r="30097" ht="15.75" customHeight="1">
      <c r="E30097" s="1" t="s">
        <v>1106</v>
      </c>
    </row>
    <row r="30098" ht="15.75" customHeight="1">
      <c r="E30098" s="1" t="s">
        <v>1106</v>
      </c>
    </row>
    <row r="30099" ht="15.75" customHeight="1">
      <c r="E30099" s="1" t="s">
        <v>1106</v>
      </c>
    </row>
    <row r="30100" ht="15.75" customHeight="1">
      <c r="E30100" s="1" t="s">
        <v>1106</v>
      </c>
    </row>
    <row r="30101" ht="15.75" customHeight="1">
      <c r="E30101" s="1" t="s">
        <v>1106</v>
      </c>
    </row>
    <row r="30102" ht="15.75" customHeight="1">
      <c r="E30102" s="1" t="s">
        <v>1106</v>
      </c>
    </row>
    <row r="30103" ht="15.75" customHeight="1">
      <c r="E30103" s="1" t="s">
        <v>1106</v>
      </c>
    </row>
    <row r="30104" ht="15.75" customHeight="1">
      <c r="E30104" s="1" t="s">
        <v>1106</v>
      </c>
    </row>
    <row r="30105" ht="15.75" customHeight="1">
      <c r="E30105" s="1" t="s">
        <v>1106</v>
      </c>
    </row>
    <row r="30106" ht="15.75" customHeight="1">
      <c r="E30106" s="1" t="s">
        <v>1106</v>
      </c>
    </row>
    <row r="30107" ht="15.75" customHeight="1">
      <c r="E30107" s="1" t="s">
        <v>1106</v>
      </c>
    </row>
    <row r="30108" ht="15.75" customHeight="1">
      <c r="E30108" s="1" t="s">
        <v>1106</v>
      </c>
    </row>
    <row r="30109" ht="15.75" customHeight="1">
      <c r="E30109" s="1" t="s">
        <v>1106</v>
      </c>
    </row>
    <row r="30110" ht="15.75" customHeight="1">
      <c r="E30110" s="1" t="s">
        <v>1106</v>
      </c>
    </row>
    <row r="30111" ht="15.75" customHeight="1">
      <c r="E30111" s="1" t="s">
        <v>1106</v>
      </c>
    </row>
    <row r="30112" ht="15.75" customHeight="1">
      <c r="E30112" s="1" t="s">
        <v>1106</v>
      </c>
    </row>
    <row r="30113" ht="15.75" customHeight="1">
      <c r="E30113" s="1" t="s">
        <v>1106</v>
      </c>
    </row>
    <row r="30114" ht="15.75" customHeight="1">
      <c r="E30114" s="1" t="s">
        <v>1106</v>
      </c>
    </row>
    <row r="30115" ht="15.75" customHeight="1">
      <c r="E30115" s="1" t="s">
        <v>1106</v>
      </c>
    </row>
    <row r="30116" ht="15.75" customHeight="1">
      <c r="E30116" s="1" t="s">
        <v>1106</v>
      </c>
    </row>
    <row r="30117" ht="15.75" customHeight="1">
      <c r="E30117" s="1" t="s">
        <v>1106</v>
      </c>
    </row>
    <row r="30118" ht="15.75" customHeight="1">
      <c r="E30118" s="1" t="s">
        <v>1106</v>
      </c>
    </row>
    <row r="30119" ht="15.75" customHeight="1">
      <c r="E30119" s="1" t="s">
        <v>1106</v>
      </c>
    </row>
    <row r="30120" ht="15.75" customHeight="1">
      <c r="E30120" s="1" t="s">
        <v>1106</v>
      </c>
    </row>
    <row r="30121" ht="15.75" customHeight="1">
      <c r="E30121" s="1" t="s">
        <v>1106</v>
      </c>
    </row>
    <row r="30122" ht="15.75" customHeight="1">
      <c r="E30122" s="1" t="s">
        <v>1106</v>
      </c>
    </row>
    <row r="30123" ht="15.75" customHeight="1">
      <c r="E30123" s="1" t="s">
        <v>1106</v>
      </c>
    </row>
    <row r="30124" ht="15.75" customHeight="1">
      <c r="E30124" s="1" t="s">
        <v>1106</v>
      </c>
    </row>
    <row r="30125" ht="15.75" customHeight="1">
      <c r="E30125" s="1" t="s">
        <v>1106</v>
      </c>
    </row>
    <row r="30126" ht="15.75" customHeight="1">
      <c r="E30126" s="1" t="s">
        <v>1106</v>
      </c>
    </row>
    <row r="30127" ht="15.75" customHeight="1">
      <c r="E30127" s="1" t="s">
        <v>1106</v>
      </c>
    </row>
    <row r="30128" ht="15.75" customHeight="1">
      <c r="E30128" s="1" t="s">
        <v>1106</v>
      </c>
    </row>
    <row r="30129" ht="15.75" customHeight="1">
      <c r="E30129" s="1" t="s">
        <v>1106</v>
      </c>
    </row>
    <row r="30130" ht="15.75" customHeight="1">
      <c r="E30130" s="1" t="s">
        <v>1106</v>
      </c>
    </row>
    <row r="30131" ht="15.75" customHeight="1">
      <c r="E30131" s="1" t="s">
        <v>1106</v>
      </c>
    </row>
    <row r="30132" ht="15.75" customHeight="1">
      <c r="E30132" s="1" t="s">
        <v>1106</v>
      </c>
    </row>
    <row r="30133" ht="15.75" customHeight="1">
      <c r="E30133" s="1" t="s">
        <v>1106</v>
      </c>
    </row>
    <row r="30134" ht="15.75" customHeight="1">
      <c r="E30134" s="1" t="s">
        <v>1106</v>
      </c>
    </row>
    <row r="30135" ht="15.75" customHeight="1">
      <c r="E30135" s="1" t="s">
        <v>1106</v>
      </c>
    </row>
    <row r="30136" ht="15.75" customHeight="1">
      <c r="E30136" s="1" t="s">
        <v>1106</v>
      </c>
    </row>
    <row r="30137" ht="15.75" customHeight="1">
      <c r="E30137" s="1" t="s">
        <v>1106</v>
      </c>
    </row>
    <row r="30138" ht="15.75" customHeight="1">
      <c r="E30138" s="1" t="s">
        <v>1106</v>
      </c>
    </row>
    <row r="30139" ht="15.75" customHeight="1">
      <c r="E30139" s="1" t="s">
        <v>1106</v>
      </c>
    </row>
    <row r="30140" ht="15.75" customHeight="1">
      <c r="E30140" s="1" t="s">
        <v>1106</v>
      </c>
    </row>
    <row r="30141" ht="15.75" customHeight="1">
      <c r="E30141" s="1" t="s">
        <v>1106</v>
      </c>
    </row>
    <row r="30142" ht="15.75" customHeight="1">
      <c r="E30142" s="1" t="s">
        <v>1106</v>
      </c>
    </row>
    <row r="30143" ht="15.75" customHeight="1">
      <c r="E30143" s="1" t="s">
        <v>1106</v>
      </c>
    </row>
    <row r="30144" ht="15.75" customHeight="1">
      <c r="E30144" s="1" t="s">
        <v>1106</v>
      </c>
    </row>
    <row r="30145" ht="15.75" customHeight="1">
      <c r="E30145" s="1" t="s">
        <v>1106</v>
      </c>
    </row>
    <row r="30146" ht="15.75" customHeight="1">
      <c r="E30146" s="1" t="s">
        <v>1106</v>
      </c>
    </row>
    <row r="30147" ht="15.75" customHeight="1">
      <c r="E30147" s="1" t="s">
        <v>1106</v>
      </c>
    </row>
    <row r="30148" ht="15.75" customHeight="1">
      <c r="E30148" s="1" t="s">
        <v>1106</v>
      </c>
    </row>
    <row r="30149" ht="15.75" customHeight="1">
      <c r="E30149" s="1" t="s">
        <v>1106</v>
      </c>
    </row>
    <row r="30150" ht="15.75" customHeight="1">
      <c r="E30150" s="1" t="s">
        <v>1106</v>
      </c>
    </row>
    <row r="30151" ht="15.75" customHeight="1">
      <c r="E30151" s="1" t="s">
        <v>1106</v>
      </c>
    </row>
    <row r="30152" ht="15.75" customHeight="1">
      <c r="E30152" s="1" t="s">
        <v>1106</v>
      </c>
    </row>
    <row r="30153" ht="15.75" customHeight="1">
      <c r="E30153" s="1" t="s">
        <v>1106</v>
      </c>
    </row>
    <row r="30154" ht="15.75" customHeight="1">
      <c r="E30154" s="1" t="s">
        <v>1106</v>
      </c>
    </row>
    <row r="30155" ht="15.75" customHeight="1">
      <c r="E30155" s="1" t="s">
        <v>1106</v>
      </c>
    </row>
    <row r="30156" ht="15.75" customHeight="1">
      <c r="E30156" s="1" t="s">
        <v>1106</v>
      </c>
    </row>
    <row r="30157" ht="15.75" customHeight="1">
      <c r="E30157" s="1" t="s">
        <v>1106</v>
      </c>
    </row>
    <row r="30158" ht="15.75" customHeight="1">
      <c r="E30158" s="1" t="s">
        <v>1106</v>
      </c>
    </row>
    <row r="30159" ht="15.75" customHeight="1">
      <c r="E30159" s="1" t="s">
        <v>1106</v>
      </c>
    </row>
    <row r="30160" ht="15.75" customHeight="1">
      <c r="E30160" s="1" t="s">
        <v>1106</v>
      </c>
    </row>
    <row r="30161" ht="15.75" customHeight="1">
      <c r="E30161" s="1" t="s">
        <v>1106</v>
      </c>
    </row>
    <row r="30162" ht="15.75" customHeight="1">
      <c r="E30162" s="1" t="s">
        <v>1106</v>
      </c>
    </row>
    <row r="30163" ht="15.75" customHeight="1">
      <c r="E30163" s="1" t="s">
        <v>1106</v>
      </c>
    </row>
    <row r="30164" ht="15.75" customHeight="1">
      <c r="E30164" s="1" t="s">
        <v>1106</v>
      </c>
    </row>
    <row r="30165" ht="15.75" customHeight="1">
      <c r="E30165" s="1" t="s">
        <v>1106</v>
      </c>
    </row>
    <row r="30166" ht="15.75" customHeight="1">
      <c r="E30166" s="1" t="s">
        <v>1106</v>
      </c>
    </row>
    <row r="30167" ht="15.75" customHeight="1">
      <c r="E30167" s="1" t="s">
        <v>1106</v>
      </c>
    </row>
    <row r="30168" ht="15.75" customHeight="1">
      <c r="E30168" s="1" t="s">
        <v>1106</v>
      </c>
    </row>
    <row r="30169" ht="15.75" customHeight="1">
      <c r="E30169" s="1" t="s">
        <v>1106</v>
      </c>
    </row>
    <row r="30170" ht="15.75" customHeight="1">
      <c r="E30170" s="1" t="s">
        <v>1106</v>
      </c>
    </row>
    <row r="30171" ht="15.75" customHeight="1">
      <c r="E30171" s="1" t="s">
        <v>1106</v>
      </c>
    </row>
    <row r="30172" ht="15.75" customHeight="1">
      <c r="E30172" s="1" t="s">
        <v>1106</v>
      </c>
    </row>
    <row r="30173" ht="15.75" customHeight="1">
      <c r="E30173" s="1" t="s">
        <v>1106</v>
      </c>
    </row>
    <row r="30174" ht="15.75" customHeight="1">
      <c r="E30174" s="1" t="s">
        <v>1106</v>
      </c>
    </row>
    <row r="30175" ht="15.75" customHeight="1">
      <c r="E30175" s="1" t="s">
        <v>1106</v>
      </c>
    </row>
    <row r="30176" ht="15.75" customHeight="1">
      <c r="E30176" s="1" t="s">
        <v>1106</v>
      </c>
    </row>
    <row r="30177" ht="15.75" customHeight="1">
      <c r="E30177" s="1" t="s">
        <v>1106</v>
      </c>
    </row>
    <row r="30178" ht="15.75" customHeight="1">
      <c r="E30178" s="1" t="s">
        <v>1106</v>
      </c>
    </row>
    <row r="30179" ht="15.75" customHeight="1">
      <c r="E30179" s="1" t="s">
        <v>1106</v>
      </c>
    </row>
    <row r="30180" ht="15.75" customHeight="1">
      <c r="E30180" s="1" t="s">
        <v>1106</v>
      </c>
    </row>
    <row r="30181" ht="15.75" customHeight="1">
      <c r="E30181" s="1" t="s">
        <v>1106</v>
      </c>
    </row>
    <row r="30182" ht="15.75" customHeight="1">
      <c r="E30182" s="1" t="s">
        <v>1106</v>
      </c>
    </row>
    <row r="30183" ht="15.75" customHeight="1">
      <c r="E30183" s="1" t="s">
        <v>1106</v>
      </c>
    </row>
    <row r="30184" ht="15.75" customHeight="1">
      <c r="E30184" s="1" t="s">
        <v>1106</v>
      </c>
    </row>
    <row r="30185" ht="15.75" customHeight="1">
      <c r="E30185" s="1" t="s">
        <v>1106</v>
      </c>
    </row>
    <row r="30186" ht="15.75" customHeight="1">
      <c r="E30186" s="1" t="s">
        <v>1106</v>
      </c>
    </row>
    <row r="30187" ht="15.75" customHeight="1">
      <c r="E30187" s="1" t="s">
        <v>1106</v>
      </c>
    </row>
    <row r="30188" ht="15.75" customHeight="1">
      <c r="E30188" s="1" t="s">
        <v>1106</v>
      </c>
    </row>
    <row r="30189" ht="15.75" customHeight="1">
      <c r="E30189" s="1" t="s">
        <v>1106</v>
      </c>
    </row>
    <row r="30190" ht="15.75" customHeight="1">
      <c r="E30190" s="1" t="s">
        <v>1106</v>
      </c>
    </row>
    <row r="30191" ht="15.75" customHeight="1">
      <c r="E30191" s="1" t="s">
        <v>1106</v>
      </c>
    </row>
    <row r="30192" ht="15.75" customHeight="1">
      <c r="E30192" s="1" t="s">
        <v>1106</v>
      </c>
    </row>
    <row r="30193" ht="15.75" customHeight="1">
      <c r="E30193" s="1" t="s">
        <v>1106</v>
      </c>
    </row>
    <row r="30194" ht="15.75" customHeight="1">
      <c r="E30194" s="1" t="s">
        <v>1106</v>
      </c>
    </row>
    <row r="30195" ht="15.75" customHeight="1">
      <c r="E30195" s="1" t="s">
        <v>1106</v>
      </c>
    </row>
    <row r="30196" ht="15.75" customHeight="1">
      <c r="E30196" s="1" t="s">
        <v>1106</v>
      </c>
    </row>
    <row r="30197" ht="15.75" customHeight="1">
      <c r="E30197" s="1" t="s">
        <v>1106</v>
      </c>
    </row>
    <row r="30198" ht="15.75" customHeight="1">
      <c r="E30198" s="1" t="s">
        <v>1106</v>
      </c>
    </row>
    <row r="30199" ht="15.75" customHeight="1">
      <c r="E30199" s="1" t="s">
        <v>1106</v>
      </c>
    </row>
    <row r="30200" ht="15.75" customHeight="1">
      <c r="E30200" s="1" t="s">
        <v>1106</v>
      </c>
    </row>
    <row r="30201" ht="15.75" customHeight="1">
      <c r="E30201" s="1" t="s">
        <v>1106</v>
      </c>
    </row>
    <row r="30202" ht="15.75" customHeight="1">
      <c r="E30202" s="1" t="s">
        <v>1106</v>
      </c>
    </row>
    <row r="30203" ht="15.75" customHeight="1">
      <c r="E30203" s="1" t="s">
        <v>1106</v>
      </c>
    </row>
    <row r="30204" ht="15.75" customHeight="1">
      <c r="E30204" s="1" t="s">
        <v>1106</v>
      </c>
    </row>
    <row r="30205" ht="15.75" customHeight="1">
      <c r="E30205" s="1" t="s">
        <v>1106</v>
      </c>
    </row>
    <row r="30206" ht="15.75" customHeight="1">
      <c r="E30206" s="1" t="s">
        <v>1106</v>
      </c>
    </row>
    <row r="30207" ht="15.75" customHeight="1">
      <c r="E30207" s="1" t="s">
        <v>1106</v>
      </c>
    </row>
    <row r="30208" ht="15.75" customHeight="1">
      <c r="E30208" s="1" t="s">
        <v>1106</v>
      </c>
    </row>
    <row r="30209" ht="15.75" customHeight="1">
      <c r="E30209" s="1" t="s">
        <v>1106</v>
      </c>
    </row>
    <row r="30210" ht="15.75" customHeight="1">
      <c r="E30210" s="1" t="s">
        <v>1106</v>
      </c>
    </row>
    <row r="30211" ht="15.75" customHeight="1">
      <c r="E30211" s="1" t="s">
        <v>1106</v>
      </c>
    </row>
    <row r="30212" ht="15.75" customHeight="1">
      <c r="E30212" s="1" t="s">
        <v>1106</v>
      </c>
    </row>
    <row r="30213" ht="15.75" customHeight="1">
      <c r="E30213" s="1" t="s">
        <v>1106</v>
      </c>
    </row>
    <row r="30214" ht="15.75" customHeight="1">
      <c r="E30214" s="1" t="s">
        <v>1106</v>
      </c>
    </row>
    <row r="30215" ht="15.75" customHeight="1">
      <c r="E30215" s="1" t="s">
        <v>1106</v>
      </c>
    </row>
    <row r="30216" ht="15.75" customHeight="1">
      <c r="E30216" s="1" t="s">
        <v>1106</v>
      </c>
    </row>
    <row r="30217" ht="15.75" customHeight="1">
      <c r="E30217" s="1" t="s">
        <v>1106</v>
      </c>
    </row>
    <row r="30218" ht="15.75" customHeight="1">
      <c r="E30218" s="1" t="s">
        <v>1106</v>
      </c>
    </row>
    <row r="30219" ht="15.75" customHeight="1">
      <c r="E30219" s="1" t="s">
        <v>1106</v>
      </c>
    </row>
    <row r="30220" ht="15.75" customHeight="1">
      <c r="E30220" s="1" t="s">
        <v>1106</v>
      </c>
    </row>
    <row r="30221" ht="15.75" customHeight="1">
      <c r="E30221" s="1" t="s">
        <v>1106</v>
      </c>
    </row>
    <row r="30222" ht="15.75" customHeight="1">
      <c r="E30222" s="1" t="s">
        <v>1106</v>
      </c>
    </row>
    <row r="30223" ht="15.75" customHeight="1">
      <c r="E30223" s="1" t="s">
        <v>1106</v>
      </c>
    </row>
    <row r="30224" ht="15.75" customHeight="1">
      <c r="E30224" s="1" t="s">
        <v>1106</v>
      </c>
    </row>
    <row r="30225" ht="15.75" customHeight="1">
      <c r="E30225" s="1" t="s">
        <v>1106</v>
      </c>
    </row>
    <row r="30226" ht="15.75" customHeight="1">
      <c r="E30226" s="1" t="s">
        <v>1106</v>
      </c>
    </row>
    <row r="30227" ht="15.75" customHeight="1">
      <c r="E30227" s="1" t="s">
        <v>1106</v>
      </c>
    </row>
    <row r="30228" ht="15.75" customHeight="1">
      <c r="E30228" s="1" t="s">
        <v>1106</v>
      </c>
    </row>
    <row r="30229" ht="15.75" customHeight="1">
      <c r="E30229" s="1" t="s">
        <v>1106</v>
      </c>
    </row>
    <row r="30230" ht="15.75" customHeight="1">
      <c r="E30230" s="1" t="s">
        <v>1106</v>
      </c>
    </row>
    <row r="30231" ht="15.75" customHeight="1">
      <c r="E30231" s="1" t="s">
        <v>1106</v>
      </c>
    </row>
    <row r="30232" ht="15.75" customHeight="1">
      <c r="E30232" s="1" t="s">
        <v>1106</v>
      </c>
    </row>
    <row r="30233" ht="15.75" customHeight="1">
      <c r="E30233" s="1" t="s">
        <v>1106</v>
      </c>
    </row>
    <row r="30234" ht="15.75" customHeight="1">
      <c r="E30234" s="1" t="s">
        <v>1106</v>
      </c>
    </row>
    <row r="30235" ht="15.75" customHeight="1">
      <c r="E30235" s="1" t="s">
        <v>1106</v>
      </c>
    </row>
    <row r="30236" ht="15.75" customHeight="1">
      <c r="E30236" s="1" t="s">
        <v>1106</v>
      </c>
    </row>
    <row r="30237" ht="15.75" customHeight="1">
      <c r="E30237" s="1" t="s">
        <v>1106</v>
      </c>
    </row>
    <row r="30238" ht="15.75" customHeight="1">
      <c r="E30238" s="1" t="s">
        <v>1106</v>
      </c>
    </row>
    <row r="30239" ht="15.75" customHeight="1">
      <c r="E30239" s="1" t="s">
        <v>1106</v>
      </c>
    </row>
    <row r="30240" ht="15.75" customHeight="1">
      <c r="E30240" s="1" t="s">
        <v>1106</v>
      </c>
    </row>
    <row r="30241" ht="15.75" customHeight="1">
      <c r="E30241" s="1" t="s">
        <v>1106</v>
      </c>
    </row>
    <row r="30242" ht="15.75" customHeight="1">
      <c r="E30242" s="1" t="s">
        <v>1106</v>
      </c>
    </row>
    <row r="30243" ht="15.75" customHeight="1">
      <c r="E30243" s="1" t="s">
        <v>1106</v>
      </c>
    </row>
    <row r="30244" ht="15.75" customHeight="1">
      <c r="E30244" s="1" t="s">
        <v>1106</v>
      </c>
    </row>
    <row r="30245" ht="15.75" customHeight="1">
      <c r="E30245" s="1" t="s">
        <v>1106</v>
      </c>
    </row>
    <row r="30246" ht="15.75" customHeight="1">
      <c r="E30246" s="1" t="s">
        <v>1106</v>
      </c>
    </row>
    <row r="30247" ht="15.75" customHeight="1">
      <c r="E30247" s="1" t="s">
        <v>1106</v>
      </c>
    </row>
    <row r="30248" ht="15.75" customHeight="1">
      <c r="E30248" s="1" t="s">
        <v>1106</v>
      </c>
    </row>
    <row r="30249" ht="15.75" customHeight="1">
      <c r="E30249" s="1" t="s">
        <v>1106</v>
      </c>
    </row>
    <row r="30250" ht="15.75" customHeight="1">
      <c r="E30250" s="1" t="s">
        <v>1106</v>
      </c>
    </row>
    <row r="30251" ht="15.75" customHeight="1">
      <c r="E30251" s="1" t="s">
        <v>1106</v>
      </c>
    </row>
    <row r="30252" ht="15.75" customHeight="1">
      <c r="E30252" s="1" t="s">
        <v>1106</v>
      </c>
    </row>
    <row r="30253" ht="15.75" customHeight="1">
      <c r="E30253" s="1" t="s">
        <v>1106</v>
      </c>
    </row>
    <row r="30254" ht="15.75" customHeight="1">
      <c r="E30254" s="1" t="s">
        <v>1106</v>
      </c>
    </row>
    <row r="30255" ht="15.75" customHeight="1">
      <c r="E30255" s="1" t="s">
        <v>1106</v>
      </c>
    </row>
    <row r="30256" ht="15.75" customHeight="1">
      <c r="E30256" s="1" t="s">
        <v>1106</v>
      </c>
    </row>
    <row r="30257" ht="15.75" customHeight="1">
      <c r="E30257" s="1" t="s">
        <v>1106</v>
      </c>
    </row>
    <row r="30258" ht="15.75" customHeight="1">
      <c r="E30258" s="1" t="s">
        <v>1106</v>
      </c>
    </row>
    <row r="30259" ht="15.75" customHeight="1">
      <c r="E30259" s="1" t="s">
        <v>1106</v>
      </c>
    </row>
    <row r="30260" ht="15.75" customHeight="1">
      <c r="E30260" s="1" t="s">
        <v>1106</v>
      </c>
    </row>
    <row r="30261" ht="15.75" customHeight="1">
      <c r="E30261" s="1" t="s">
        <v>1106</v>
      </c>
    </row>
    <row r="30262" ht="15.75" customHeight="1">
      <c r="E30262" s="1" t="s">
        <v>1106</v>
      </c>
    </row>
    <row r="30263" ht="15.75" customHeight="1">
      <c r="E30263" s="1" t="s">
        <v>1106</v>
      </c>
    </row>
    <row r="30264" ht="15.75" customHeight="1">
      <c r="E30264" s="1" t="s">
        <v>1106</v>
      </c>
    </row>
    <row r="30265" ht="15.75" customHeight="1">
      <c r="E30265" s="1" t="s">
        <v>1106</v>
      </c>
    </row>
    <row r="30266" ht="15.75" customHeight="1">
      <c r="E30266" s="1" t="s">
        <v>1106</v>
      </c>
    </row>
    <row r="30267" ht="15.75" customHeight="1">
      <c r="E30267" s="1" t="s">
        <v>1106</v>
      </c>
    </row>
    <row r="30268" ht="15.75" customHeight="1">
      <c r="E30268" s="1" t="s">
        <v>1106</v>
      </c>
    </row>
    <row r="30269" ht="15.75" customHeight="1">
      <c r="E30269" s="1" t="s">
        <v>1106</v>
      </c>
    </row>
    <row r="30270" ht="15.75" customHeight="1">
      <c r="E30270" s="1" t="s">
        <v>1106</v>
      </c>
    </row>
    <row r="30271" ht="15.75" customHeight="1">
      <c r="E30271" s="1" t="s">
        <v>1106</v>
      </c>
    </row>
    <row r="30272" ht="15.75" customHeight="1">
      <c r="E30272" s="1" t="s">
        <v>1106</v>
      </c>
    </row>
    <row r="30273" ht="15.75" customHeight="1">
      <c r="E30273" s="1" t="s">
        <v>1106</v>
      </c>
    </row>
    <row r="30274" ht="15.75" customHeight="1">
      <c r="E30274" s="1" t="s">
        <v>1106</v>
      </c>
    </row>
    <row r="30275" ht="15.75" customHeight="1">
      <c r="E30275" s="1" t="s">
        <v>1106</v>
      </c>
    </row>
    <row r="30276" ht="15.75" customHeight="1">
      <c r="E30276" s="1" t="s">
        <v>1106</v>
      </c>
    </row>
    <row r="30277" ht="15.75" customHeight="1">
      <c r="E30277" s="1" t="s">
        <v>1106</v>
      </c>
    </row>
    <row r="30278" ht="15.75" customHeight="1">
      <c r="E30278" s="1" t="s">
        <v>1106</v>
      </c>
    </row>
    <row r="30279" ht="15.75" customHeight="1">
      <c r="E30279" s="1" t="s">
        <v>1106</v>
      </c>
    </row>
    <row r="30280" ht="15.75" customHeight="1">
      <c r="E30280" s="1" t="s">
        <v>1106</v>
      </c>
    </row>
    <row r="30281" ht="15.75" customHeight="1">
      <c r="E30281" s="1" t="s">
        <v>1106</v>
      </c>
    </row>
    <row r="30282" ht="15.75" customHeight="1">
      <c r="E30282" s="1" t="s">
        <v>1106</v>
      </c>
    </row>
    <row r="30283" ht="15.75" customHeight="1">
      <c r="E30283" s="1" t="s">
        <v>1106</v>
      </c>
    </row>
    <row r="30284" ht="15.75" customHeight="1">
      <c r="E30284" s="1" t="s">
        <v>1106</v>
      </c>
    </row>
    <row r="30285" ht="15.75" customHeight="1">
      <c r="E30285" s="1" t="s">
        <v>1106</v>
      </c>
    </row>
    <row r="30286" ht="15.75" customHeight="1">
      <c r="E30286" s="1" t="s">
        <v>1106</v>
      </c>
    </row>
    <row r="30287" ht="15.75" customHeight="1">
      <c r="E30287" s="1" t="s">
        <v>1106</v>
      </c>
    </row>
    <row r="30288" ht="15.75" customHeight="1">
      <c r="E30288" s="1" t="s">
        <v>1106</v>
      </c>
    </row>
    <row r="30289" ht="15.75" customHeight="1">
      <c r="E30289" s="1" t="s">
        <v>1106</v>
      </c>
    </row>
    <row r="30290" ht="15.75" customHeight="1">
      <c r="E30290" s="1" t="s">
        <v>1106</v>
      </c>
    </row>
    <row r="30291" ht="15.75" customHeight="1">
      <c r="E30291" s="1" t="s">
        <v>1106</v>
      </c>
    </row>
    <row r="30292" ht="15.75" customHeight="1">
      <c r="E30292" s="1" t="s">
        <v>1106</v>
      </c>
    </row>
    <row r="30293" ht="15.75" customHeight="1">
      <c r="E30293" s="1" t="s">
        <v>1106</v>
      </c>
    </row>
    <row r="30294" ht="15.75" customHeight="1">
      <c r="E30294" s="1" t="s">
        <v>1106</v>
      </c>
    </row>
    <row r="30295" ht="15.75" customHeight="1">
      <c r="E30295" s="1" t="s">
        <v>1106</v>
      </c>
    </row>
    <row r="30296" ht="15.75" customHeight="1">
      <c r="E30296" s="1" t="s">
        <v>1106</v>
      </c>
    </row>
    <row r="30297" ht="15.75" customHeight="1">
      <c r="E30297" s="1" t="s">
        <v>1106</v>
      </c>
    </row>
    <row r="30298" ht="15.75" customHeight="1">
      <c r="E30298" s="1" t="s">
        <v>1106</v>
      </c>
    </row>
    <row r="30299" ht="15.75" customHeight="1">
      <c r="E30299" s="1" t="s">
        <v>1106</v>
      </c>
    </row>
    <row r="30300" ht="15.75" customHeight="1">
      <c r="E30300" s="1" t="s">
        <v>1106</v>
      </c>
    </row>
    <row r="30301" ht="15.75" customHeight="1">
      <c r="E30301" s="1" t="s">
        <v>1106</v>
      </c>
    </row>
    <row r="30302" ht="15.75" customHeight="1">
      <c r="E30302" s="1" t="s">
        <v>1106</v>
      </c>
    </row>
    <row r="30303" ht="15.75" customHeight="1">
      <c r="E30303" s="1" t="s">
        <v>1106</v>
      </c>
    </row>
    <row r="30304" ht="15.75" customHeight="1">
      <c r="E30304" s="1" t="s">
        <v>1106</v>
      </c>
    </row>
    <row r="30305" ht="15.75" customHeight="1">
      <c r="E30305" s="1" t="s">
        <v>1106</v>
      </c>
    </row>
    <row r="30306" ht="15.75" customHeight="1">
      <c r="E30306" s="1" t="s">
        <v>1106</v>
      </c>
    </row>
    <row r="30307" ht="15.75" customHeight="1">
      <c r="E30307" s="1" t="s">
        <v>1106</v>
      </c>
    </row>
    <row r="30308" ht="15.75" customHeight="1">
      <c r="E30308" s="1" t="s">
        <v>1106</v>
      </c>
    </row>
    <row r="30309" ht="15.75" customHeight="1">
      <c r="E30309" s="1" t="s">
        <v>1106</v>
      </c>
    </row>
    <row r="30310" ht="15.75" customHeight="1">
      <c r="E30310" s="1" t="s">
        <v>1106</v>
      </c>
    </row>
    <row r="30311" ht="15.75" customHeight="1">
      <c r="E30311" s="1" t="s">
        <v>1106</v>
      </c>
    </row>
    <row r="30312" ht="15.75" customHeight="1">
      <c r="E30312" s="1" t="s">
        <v>1106</v>
      </c>
    </row>
    <row r="30313" ht="15.75" customHeight="1">
      <c r="E30313" s="1" t="s">
        <v>1106</v>
      </c>
    </row>
    <row r="30314" ht="15.75" customHeight="1">
      <c r="E30314" s="1" t="s">
        <v>1106</v>
      </c>
    </row>
    <row r="30315" ht="15.75" customHeight="1">
      <c r="E30315" s="1" t="s">
        <v>1106</v>
      </c>
    </row>
    <row r="30316" ht="15.75" customHeight="1">
      <c r="E30316" s="1" t="s">
        <v>1106</v>
      </c>
    </row>
    <row r="30317" ht="15.75" customHeight="1">
      <c r="E30317" s="1" t="s">
        <v>1106</v>
      </c>
    </row>
    <row r="30318" ht="15.75" customHeight="1">
      <c r="E30318" s="1" t="s">
        <v>1106</v>
      </c>
    </row>
    <row r="30319" ht="15.75" customHeight="1">
      <c r="E30319" s="1" t="s">
        <v>1106</v>
      </c>
    </row>
    <row r="30320" ht="15.75" customHeight="1">
      <c r="E30320" s="1" t="s">
        <v>1106</v>
      </c>
    </row>
    <row r="30321" ht="15.75" customHeight="1">
      <c r="E30321" s="1" t="s">
        <v>1106</v>
      </c>
    </row>
    <row r="30322" ht="15.75" customHeight="1">
      <c r="E30322" s="1" t="s">
        <v>1106</v>
      </c>
    </row>
    <row r="30323" ht="15.75" customHeight="1">
      <c r="E30323" s="1" t="s">
        <v>1106</v>
      </c>
    </row>
    <row r="30324" ht="15.75" customHeight="1">
      <c r="E30324" s="1" t="s">
        <v>1106</v>
      </c>
    </row>
    <row r="30325" ht="15.75" customHeight="1">
      <c r="E30325" s="1" t="s">
        <v>1106</v>
      </c>
    </row>
    <row r="30326" ht="15.75" customHeight="1">
      <c r="E30326" s="1" t="s">
        <v>1106</v>
      </c>
    </row>
    <row r="30327" ht="15.75" customHeight="1">
      <c r="E30327" s="1" t="s">
        <v>1106</v>
      </c>
    </row>
    <row r="30328" ht="15.75" customHeight="1">
      <c r="E30328" s="1" t="s">
        <v>1106</v>
      </c>
    </row>
    <row r="30329" ht="15.75" customHeight="1">
      <c r="E30329" s="1" t="s">
        <v>1106</v>
      </c>
    </row>
    <row r="30330" ht="15.75" customHeight="1">
      <c r="E30330" s="1" t="s">
        <v>1106</v>
      </c>
    </row>
    <row r="30331" ht="15.75" customHeight="1">
      <c r="E30331" s="1" t="s">
        <v>1106</v>
      </c>
    </row>
    <row r="30332" ht="15.75" customHeight="1">
      <c r="E30332" s="1" t="s">
        <v>1106</v>
      </c>
    </row>
    <row r="30333" ht="15.75" customHeight="1">
      <c r="E30333" s="1" t="s">
        <v>1106</v>
      </c>
    </row>
    <row r="30334" ht="15.75" customHeight="1">
      <c r="E30334" s="1" t="s">
        <v>1106</v>
      </c>
    </row>
    <row r="30335" ht="15.75" customHeight="1">
      <c r="E30335" s="1" t="s">
        <v>1106</v>
      </c>
    </row>
    <row r="30336" ht="15.75" customHeight="1">
      <c r="E30336" s="1" t="s">
        <v>1106</v>
      </c>
    </row>
    <row r="30337" ht="15.75" customHeight="1">
      <c r="E30337" s="1" t="s">
        <v>1106</v>
      </c>
    </row>
    <row r="30338" ht="15.75" customHeight="1">
      <c r="E30338" s="1" t="s">
        <v>1106</v>
      </c>
    </row>
    <row r="30339" ht="15.75" customHeight="1">
      <c r="E30339" s="1" t="s">
        <v>1106</v>
      </c>
    </row>
    <row r="30340" ht="15.75" customHeight="1">
      <c r="E30340" s="1" t="s">
        <v>1106</v>
      </c>
    </row>
    <row r="30341" ht="15.75" customHeight="1">
      <c r="E30341" s="1" t="s">
        <v>1106</v>
      </c>
    </row>
    <row r="30342" ht="15.75" customHeight="1">
      <c r="E30342" s="1" t="s">
        <v>1106</v>
      </c>
    </row>
    <row r="30343" ht="15.75" customHeight="1">
      <c r="E30343" s="1" t="s">
        <v>1106</v>
      </c>
    </row>
    <row r="30344" ht="15.75" customHeight="1">
      <c r="E30344" s="1" t="s">
        <v>1106</v>
      </c>
    </row>
    <row r="30345" ht="15.75" customHeight="1">
      <c r="E30345" s="1" t="s">
        <v>1106</v>
      </c>
    </row>
    <row r="30346" ht="15.75" customHeight="1">
      <c r="E30346" s="1" t="s">
        <v>1106</v>
      </c>
    </row>
    <row r="30347" ht="15.75" customHeight="1">
      <c r="E30347" s="1" t="s">
        <v>1106</v>
      </c>
    </row>
    <row r="30348" ht="15.75" customHeight="1">
      <c r="E30348" s="1" t="s">
        <v>1106</v>
      </c>
    </row>
    <row r="30349" ht="15.75" customHeight="1">
      <c r="E30349" s="1" t="s">
        <v>1106</v>
      </c>
    </row>
    <row r="30350" ht="15.75" customHeight="1">
      <c r="E30350" s="1" t="s">
        <v>1106</v>
      </c>
    </row>
    <row r="30351" ht="15.75" customHeight="1">
      <c r="E30351" s="1" t="s">
        <v>1106</v>
      </c>
    </row>
    <row r="30352" ht="15.75" customHeight="1">
      <c r="E30352" s="1" t="s">
        <v>1106</v>
      </c>
    </row>
    <row r="30353" ht="15.75" customHeight="1">
      <c r="E30353" s="1" t="s">
        <v>1106</v>
      </c>
    </row>
    <row r="30354" ht="15.75" customHeight="1">
      <c r="E30354" s="1" t="s">
        <v>1106</v>
      </c>
    </row>
    <row r="30355" ht="15.75" customHeight="1">
      <c r="E30355" s="1" t="s">
        <v>1106</v>
      </c>
    </row>
    <row r="30356" ht="15.75" customHeight="1">
      <c r="E30356" s="1" t="s">
        <v>1106</v>
      </c>
    </row>
    <row r="30357" ht="15.75" customHeight="1">
      <c r="E30357" s="1" t="s">
        <v>1106</v>
      </c>
    </row>
    <row r="30358" ht="15.75" customHeight="1">
      <c r="E30358" s="1" t="s">
        <v>1106</v>
      </c>
    </row>
    <row r="30359" ht="15.75" customHeight="1">
      <c r="E30359" s="1" t="s">
        <v>1106</v>
      </c>
    </row>
    <row r="30360" ht="15.75" customHeight="1">
      <c r="E30360" s="1" t="s">
        <v>1106</v>
      </c>
    </row>
    <row r="30361" ht="15.75" customHeight="1">
      <c r="E30361" s="1" t="s">
        <v>1106</v>
      </c>
    </row>
    <row r="30362" ht="15.75" customHeight="1">
      <c r="E30362" s="1" t="s">
        <v>1106</v>
      </c>
    </row>
    <row r="30363" ht="15.75" customHeight="1">
      <c r="E30363" s="1" t="s">
        <v>1106</v>
      </c>
    </row>
    <row r="30364" ht="15.75" customHeight="1">
      <c r="E30364" s="1" t="s">
        <v>1106</v>
      </c>
    </row>
    <row r="30365" ht="15.75" customHeight="1">
      <c r="E30365" s="1" t="s">
        <v>1106</v>
      </c>
    </row>
    <row r="30366" ht="15.75" customHeight="1">
      <c r="E30366" s="1" t="s">
        <v>1106</v>
      </c>
    </row>
    <row r="30367" ht="15.75" customHeight="1">
      <c r="E30367" s="1" t="s">
        <v>1106</v>
      </c>
    </row>
    <row r="30368" ht="15.75" customHeight="1">
      <c r="E30368" s="1" t="s">
        <v>1106</v>
      </c>
    </row>
    <row r="30369" ht="15.75" customHeight="1">
      <c r="E30369" s="1" t="s">
        <v>1106</v>
      </c>
    </row>
    <row r="30370" ht="15.75" customHeight="1">
      <c r="E30370" s="1" t="s">
        <v>1106</v>
      </c>
    </row>
    <row r="30371" ht="15.75" customHeight="1">
      <c r="E30371" s="1" t="s">
        <v>1106</v>
      </c>
    </row>
    <row r="30372" ht="15.75" customHeight="1">
      <c r="E30372" s="1" t="s">
        <v>1106</v>
      </c>
    </row>
    <row r="30373" ht="15.75" customHeight="1">
      <c r="E30373" s="1" t="s">
        <v>1106</v>
      </c>
    </row>
    <row r="30374" ht="15.75" customHeight="1">
      <c r="E30374" s="1" t="s">
        <v>1106</v>
      </c>
    </row>
    <row r="30375" ht="15.75" customHeight="1">
      <c r="E30375" s="1" t="s">
        <v>1106</v>
      </c>
    </row>
    <row r="30376" ht="15.75" customHeight="1">
      <c r="E30376" s="1" t="s">
        <v>1106</v>
      </c>
    </row>
    <row r="30377" ht="15.75" customHeight="1">
      <c r="E30377" s="1" t="s">
        <v>1106</v>
      </c>
    </row>
    <row r="30378" ht="15.75" customHeight="1">
      <c r="E30378" s="1" t="s">
        <v>1106</v>
      </c>
    </row>
    <row r="30379" ht="15.75" customHeight="1">
      <c r="E30379" s="1" t="s">
        <v>1106</v>
      </c>
    </row>
    <row r="30380" ht="15.75" customHeight="1">
      <c r="E30380" s="1" t="s">
        <v>1106</v>
      </c>
    </row>
    <row r="30381" ht="15.75" customHeight="1">
      <c r="E30381" s="1" t="s">
        <v>1106</v>
      </c>
    </row>
    <row r="30382" ht="15.75" customHeight="1">
      <c r="E30382" s="1" t="s">
        <v>1106</v>
      </c>
    </row>
    <row r="30383" ht="15.75" customHeight="1">
      <c r="E30383" s="1" t="s">
        <v>1106</v>
      </c>
    </row>
    <row r="30384" ht="15.75" customHeight="1">
      <c r="E30384" s="1" t="s">
        <v>1106</v>
      </c>
    </row>
    <row r="30385" ht="15.75" customHeight="1">
      <c r="E30385" s="1" t="s">
        <v>1106</v>
      </c>
    </row>
    <row r="30386" ht="15.75" customHeight="1">
      <c r="E30386" s="1" t="s">
        <v>1106</v>
      </c>
    </row>
    <row r="30387" ht="15.75" customHeight="1">
      <c r="E30387" s="1" t="s">
        <v>1106</v>
      </c>
    </row>
    <row r="30388" ht="15.75" customHeight="1">
      <c r="E30388" s="1" t="s">
        <v>1106</v>
      </c>
    </row>
    <row r="30389" ht="15.75" customHeight="1">
      <c r="E30389" s="1" t="s">
        <v>1106</v>
      </c>
    </row>
    <row r="30390" ht="15.75" customHeight="1">
      <c r="E30390" s="1" t="s">
        <v>1106</v>
      </c>
    </row>
    <row r="30391" ht="15.75" customHeight="1">
      <c r="E30391" s="1" t="s">
        <v>1106</v>
      </c>
    </row>
    <row r="30392" ht="15.75" customHeight="1">
      <c r="E30392" s="1" t="s">
        <v>1106</v>
      </c>
    </row>
    <row r="30393" ht="15.75" customHeight="1">
      <c r="E30393" s="1" t="s">
        <v>1106</v>
      </c>
    </row>
    <row r="30394" ht="15.75" customHeight="1">
      <c r="E30394" s="1" t="s">
        <v>1106</v>
      </c>
    </row>
    <row r="30395" ht="15.75" customHeight="1">
      <c r="E30395" s="1" t="s">
        <v>1106</v>
      </c>
    </row>
    <row r="30396" ht="15.75" customHeight="1">
      <c r="E30396" s="1" t="s">
        <v>1106</v>
      </c>
    </row>
    <row r="30397" ht="15.75" customHeight="1">
      <c r="E30397" s="1" t="s">
        <v>1106</v>
      </c>
    </row>
    <row r="30398" ht="15.75" customHeight="1">
      <c r="E30398" s="1" t="s">
        <v>1106</v>
      </c>
    </row>
    <row r="30399" ht="15.75" customHeight="1">
      <c r="E30399" s="1" t="s">
        <v>1106</v>
      </c>
    </row>
    <row r="30400" ht="15.75" customHeight="1">
      <c r="E30400" s="1" t="s">
        <v>1106</v>
      </c>
    </row>
    <row r="30401" ht="15.75" customHeight="1">
      <c r="E30401" s="1" t="s">
        <v>1106</v>
      </c>
    </row>
    <row r="30402" ht="15.75" customHeight="1">
      <c r="E30402" s="1" t="s">
        <v>1106</v>
      </c>
    </row>
    <row r="30403" ht="15.75" customHeight="1">
      <c r="E30403" s="1" t="s">
        <v>1106</v>
      </c>
    </row>
    <row r="30404" ht="15.75" customHeight="1">
      <c r="E30404" s="1" t="s">
        <v>1106</v>
      </c>
    </row>
    <row r="30405" ht="15.75" customHeight="1">
      <c r="E30405" s="1" t="s">
        <v>1106</v>
      </c>
    </row>
    <row r="30406" ht="15.75" customHeight="1">
      <c r="E30406" s="1" t="s">
        <v>1106</v>
      </c>
    </row>
    <row r="30407" ht="15.75" customHeight="1">
      <c r="E30407" s="1" t="s">
        <v>1106</v>
      </c>
    </row>
    <row r="30408" ht="15.75" customHeight="1">
      <c r="E30408" s="1" t="s">
        <v>1106</v>
      </c>
    </row>
    <row r="30409" ht="15.75" customHeight="1">
      <c r="E30409" s="1" t="s">
        <v>1106</v>
      </c>
    </row>
    <row r="30410" ht="15.75" customHeight="1">
      <c r="E30410" s="1" t="s">
        <v>1106</v>
      </c>
    </row>
    <row r="30411" ht="15.75" customHeight="1">
      <c r="E30411" s="1" t="s">
        <v>1106</v>
      </c>
    </row>
    <row r="30412" ht="15.75" customHeight="1">
      <c r="E30412" s="1" t="s">
        <v>1106</v>
      </c>
    </row>
    <row r="30413" ht="15.75" customHeight="1">
      <c r="E30413" s="1" t="s">
        <v>1106</v>
      </c>
    </row>
    <row r="30414" ht="15.75" customHeight="1">
      <c r="E30414" s="1" t="s">
        <v>1106</v>
      </c>
    </row>
    <row r="30415" ht="15.75" customHeight="1">
      <c r="E30415" s="1" t="s">
        <v>1106</v>
      </c>
    </row>
    <row r="30416" ht="15.75" customHeight="1">
      <c r="E30416" s="1" t="s">
        <v>1106</v>
      </c>
    </row>
    <row r="30417" ht="15.75" customHeight="1">
      <c r="E30417" s="1" t="s">
        <v>1106</v>
      </c>
    </row>
    <row r="30418" ht="15.75" customHeight="1">
      <c r="E30418" s="1" t="s">
        <v>1106</v>
      </c>
    </row>
    <row r="30419" ht="15.75" customHeight="1">
      <c r="E30419" s="1" t="s">
        <v>1106</v>
      </c>
    </row>
    <row r="30420" ht="15.75" customHeight="1">
      <c r="E30420" s="1" t="s">
        <v>1106</v>
      </c>
    </row>
    <row r="30421" ht="15.75" customHeight="1">
      <c r="E30421" s="1" t="s">
        <v>1106</v>
      </c>
    </row>
    <row r="30422" ht="15.75" customHeight="1">
      <c r="E30422" s="1" t="s">
        <v>1106</v>
      </c>
    </row>
    <row r="30423" ht="15.75" customHeight="1">
      <c r="E30423" s="1" t="s">
        <v>1106</v>
      </c>
    </row>
    <row r="30424" ht="15.75" customHeight="1">
      <c r="E30424" s="1" t="s">
        <v>1106</v>
      </c>
    </row>
    <row r="30425" ht="15.75" customHeight="1">
      <c r="E30425" s="1" t="s">
        <v>1106</v>
      </c>
    </row>
    <row r="30426" ht="15.75" customHeight="1">
      <c r="E30426" s="1" t="s">
        <v>1106</v>
      </c>
    </row>
    <row r="30427" ht="15.75" customHeight="1">
      <c r="E30427" s="1" t="s">
        <v>1106</v>
      </c>
    </row>
    <row r="30428" ht="15.75" customHeight="1">
      <c r="E30428" s="1" t="s">
        <v>1106</v>
      </c>
    </row>
    <row r="30429" ht="15.75" customHeight="1">
      <c r="E30429" s="1" t="s">
        <v>1106</v>
      </c>
    </row>
    <row r="30430" ht="15.75" customHeight="1">
      <c r="E30430" s="1" t="s">
        <v>1106</v>
      </c>
    </row>
    <row r="30431" ht="15.75" customHeight="1">
      <c r="E30431" s="1" t="s">
        <v>1106</v>
      </c>
    </row>
    <row r="30432" ht="15.75" customHeight="1">
      <c r="E30432" s="1" t="s">
        <v>1106</v>
      </c>
    </row>
    <row r="30433" ht="15.75" customHeight="1">
      <c r="E30433" s="1" t="s">
        <v>1106</v>
      </c>
    </row>
    <row r="30434" ht="15.75" customHeight="1">
      <c r="E30434" s="1" t="s">
        <v>1106</v>
      </c>
    </row>
    <row r="30435" ht="15.75" customHeight="1">
      <c r="E30435" s="1" t="s">
        <v>1106</v>
      </c>
    </row>
    <row r="30436" ht="15.75" customHeight="1">
      <c r="E30436" s="1" t="s">
        <v>1106</v>
      </c>
    </row>
    <row r="30437" ht="15.75" customHeight="1">
      <c r="E30437" s="1" t="s">
        <v>1106</v>
      </c>
    </row>
    <row r="30438" ht="15.75" customHeight="1">
      <c r="E30438" s="1" t="s">
        <v>1106</v>
      </c>
    </row>
    <row r="30439" ht="15.75" customHeight="1">
      <c r="E30439" s="1" t="s">
        <v>1106</v>
      </c>
    </row>
    <row r="30440" ht="15.75" customHeight="1">
      <c r="E30440" s="1" t="s">
        <v>1106</v>
      </c>
    </row>
    <row r="30441" ht="15.75" customHeight="1">
      <c r="E30441" s="1" t="s">
        <v>1106</v>
      </c>
    </row>
    <row r="30442" ht="15.75" customHeight="1">
      <c r="E30442" s="1" t="s">
        <v>1106</v>
      </c>
    </row>
    <row r="30443" ht="15.75" customHeight="1">
      <c r="E30443" s="1" t="s">
        <v>1106</v>
      </c>
    </row>
    <row r="30444" ht="15.75" customHeight="1">
      <c r="E30444" s="1" t="s">
        <v>1106</v>
      </c>
    </row>
    <row r="30445" ht="15.75" customHeight="1">
      <c r="E30445" s="1" t="s">
        <v>1106</v>
      </c>
    </row>
    <row r="30446" ht="15.75" customHeight="1">
      <c r="E30446" s="1" t="s">
        <v>1106</v>
      </c>
    </row>
    <row r="30447" ht="15.75" customHeight="1">
      <c r="E30447" s="1" t="s">
        <v>1106</v>
      </c>
    </row>
    <row r="30448" ht="15.75" customHeight="1">
      <c r="E30448" s="1" t="s">
        <v>1106</v>
      </c>
    </row>
    <row r="30449" ht="15.75" customHeight="1">
      <c r="E30449" s="1" t="s">
        <v>1106</v>
      </c>
    </row>
    <row r="30450" ht="15.75" customHeight="1">
      <c r="E30450" s="1" t="s">
        <v>1106</v>
      </c>
    </row>
    <row r="30451" ht="15.75" customHeight="1">
      <c r="E30451" s="1" t="s">
        <v>1106</v>
      </c>
    </row>
    <row r="30452" ht="15.75" customHeight="1">
      <c r="E30452" s="1" t="s">
        <v>1106</v>
      </c>
    </row>
    <row r="30453" ht="15.75" customHeight="1">
      <c r="E30453" s="1" t="s">
        <v>1106</v>
      </c>
    </row>
    <row r="30454" ht="15.75" customHeight="1">
      <c r="E30454" s="1" t="s">
        <v>1106</v>
      </c>
    </row>
    <row r="30455" ht="15.75" customHeight="1">
      <c r="E30455" s="1" t="s">
        <v>1106</v>
      </c>
    </row>
    <row r="30456" ht="15.75" customHeight="1">
      <c r="E30456" s="1" t="s">
        <v>1106</v>
      </c>
    </row>
    <row r="30457" ht="15.75" customHeight="1">
      <c r="E30457" s="1" t="s">
        <v>1106</v>
      </c>
    </row>
    <row r="30458" ht="15.75" customHeight="1">
      <c r="E30458" s="1" t="s">
        <v>1106</v>
      </c>
    </row>
    <row r="30459" ht="15.75" customHeight="1">
      <c r="E30459" s="1" t="s">
        <v>1106</v>
      </c>
    </row>
    <row r="30460" ht="15.75" customHeight="1">
      <c r="E30460" s="1" t="s">
        <v>1106</v>
      </c>
    </row>
    <row r="30461" ht="15.75" customHeight="1">
      <c r="E30461" s="1" t="s">
        <v>1106</v>
      </c>
    </row>
    <row r="30462" ht="15.75" customHeight="1">
      <c r="E30462" s="1" t="s">
        <v>1106</v>
      </c>
    </row>
    <row r="30463" ht="15.75" customHeight="1">
      <c r="E30463" s="1" t="s">
        <v>1106</v>
      </c>
    </row>
    <row r="30464" ht="15.75" customHeight="1">
      <c r="E30464" s="1" t="s">
        <v>1106</v>
      </c>
    </row>
    <row r="30465" ht="15.75" customHeight="1">
      <c r="E30465" s="1" t="s">
        <v>1106</v>
      </c>
    </row>
    <row r="30466" ht="15.75" customHeight="1">
      <c r="E30466" s="1" t="s">
        <v>1106</v>
      </c>
    </row>
    <row r="30467" ht="15.75" customHeight="1">
      <c r="E30467" s="1" t="s">
        <v>1106</v>
      </c>
    </row>
    <row r="30468" ht="15.75" customHeight="1">
      <c r="E30468" s="1" t="s">
        <v>1106</v>
      </c>
    </row>
    <row r="30469" ht="15.75" customHeight="1">
      <c r="E30469" s="1" t="s">
        <v>1106</v>
      </c>
    </row>
    <row r="30470" ht="15.75" customHeight="1">
      <c r="E30470" s="1" t="s">
        <v>1106</v>
      </c>
    </row>
    <row r="30471" ht="15.75" customHeight="1">
      <c r="E30471" s="1" t="s">
        <v>1106</v>
      </c>
    </row>
    <row r="30472" ht="15.75" customHeight="1">
      <c r="E30472" s="1" t="s">
        <v>1106</v>
      </c>
    </row>
    <row r="30473" ht="15.75" customHeight="1">
      <c r="E30473" s="1" t="s">
        <v>1106</v>
      </c>
    </row>
    <row r="30474" ht="15.75" customHeight="1">
      <c r="E30474" s="1" t="s">
        <v>1106</v>
      </c>
    </row>
    <row r="30475" ht="15.75" customHeight="1">
      <c r="E30475" s="1" t="s">
        <v>1106</v>
      </c>
    </row>
    <row r="30476" ht="15.75" customHeight="1">
      <c r="E30476" s="1" t="s">
        <v>1106</v>
      </c>
    </row>
    <row r="30477" ht="15.75" customHeight="1">
      <c r="E30477" s="1" t="s">
        <v>1106</v>
      </c>
    </row>
    <row r="30478" ht="15.75" customHeight="1">
      <c r="E30478" s="1" t="s">
        <v>1106</v>
      </c>
    </row>
    <row r="30479" ht="15.75" customHeight="1">
      <c r="E30479" s="1" t="s">
        <v>1106</v>
      </c>
    </row>
    <row r="30480" ht="15.75" customHeight="1">
      <c r="E30480" s="1" t="s">
        <v>1106</v>
      </c>
    </row>
    <row r="30481" ht="15.75" customHeight="1">
      <c r="E30481" s="1" t="s">
        <v>1106</v>
      </c>
    </row>
    <row r="30482" ht="15.75" customHeight="1">
      <c r="E30482" s="1" t="s">
        <v>1106</v>
      </c>
    </row>
    <row r="30483" ht="15.75" customHeight="1">
      <c r="E30483" s="1" t="s">
        <v>1106</v>
      </c>
    </row>
    <row r="30484" ht="15.75" customHeight="1">
      <c r="E30484" s="1" t="s">
        <v>1106</v>
      </c>
    </row>
    <row r="30485" ht="15.75" customHeight="1">
      <c r="E30485" s="1" t="s">
        <v>1106</v>
      </c>
    </row>
    <row r="30486" ht="15.75" customHeight="1">
      <c r="E30486" s="1" t="s">
        <v>1106</v>
      </c>
    </row>
    <row r="30487" ht="15.75" customHeight="1">
      <c r="E30487" s="1" t="s">
        <v>1106</v>
      </c>
    </row>
    <row r="30488" ht="15.75" customHeight="1">
      <c r="E30488" s="1" t="s">
        <v>1106</v>
      </c>
    </row>
    <row r="30489" ht="15.75" customHeight="1">
      <c r="E30489" s="1" t="s">
        <v>1106</v>
      </c>
    </row>
    <row r="30490" ht="15.75" customHeight="1">
      <c r="E30490" s="1" t="s">
        <v>1106</v>
      </c>
    </row>
    <row r="30491" ht="15.75" customHeight="1">
      <c r="E30491" s="1" t="s">
        <v>1106</v>
      </c>
    </row>
    <row r="30492" ht="15.75" customHeight="1">
      <c r="E30492" s="1" t="s">
        <v>1106</v>
      </c>
    </row>
    <row r="30493" ht="15.75" customHeight="1">
      <c r="E30493" s="1" t="s">
        <v>1106</v>
      </c>
    </row>
    <row r="30494" ht="15.75" customHeight="1">
      <c r="E30494" s="1" t="s">
        <v>1106</v>
      </c>
    </row>
    <row r="30495" ht="15.75" customHeight="1">
      <c r="E30495" s="1" t="s">
        <v>1106</v>
      </c>
    </row>
    <row r="30496" ht="15.75" customHeight="1">
      <c r="E30496" s="1" t="s">
        <v>1106</v>
      </c>
    </row>
    <row r="30497" ht="15.75" customHeight="1">
      <c r="E30497" s="1" t="s">
        <v>1106</v>
      </c>
    </row>
    <row r="30498" ht="15.75" customHeight="1">
      <c r="E30498" s="1" t="s">
        <v>1106</v>
      </c>
    </row>
    <row r="30499" ht="15.75" customHeight="1">
      <c r="E30499" s="1" t="s">
        <v>1106</v>
      </c>
    </row>
    <row r="30500" ht="15.75" customHeight="1">
      <c r="E30500" s="1" t="s">
        <v>1106</v>
      </c>
    </row>
    <row r="30501" ht="15.75" customHeight="1">
      <c r="E30501" s="1" t="s">
        <v>1106</v>
      </c>
    </row>
    <row r="30502" ht="15.75" customHeight="1">
      <c r="E30502" s="1" t="s">
        <v>1106</v>
      </c>
    </row>
    <row r="30503" ht="15.75" customHeight="1">
      <c r="E30503" s="1" t="s">
        <v>1106</v>
      </c>
    </row>
    <row r="30504" ht="15.75" customHeight="1">
      <c r="E30504" s="1" t="s">
        <v>1106</v>
      </c>
    </row>
    <row r="30505" ht="15.75" customHeight="1">
      <c r="E30505" s="1" t="s">
        <v>1106</v>
      </c>
    </row>
    <row r="30506" ht="15.75" customHeight="1">
      <c r="E30506" s="1" t="s">
        <v>1106</v>
      </c>
    </row>
    <row r="30507" ht="15.75" customHeight="1">
      <c r="E30507" s="1" t="s">
        <v>1106</v>
      </c>
    </row>
    <row r="30508" ht="15.75" customHeight="1">
      <c r="E30508" s="1" t="s">
        <v>1106</v>
      </c>
    </row>
    <row r="30509" ht="15.75" customHeight="1">
      <c r="E30509" s="1" t="s">
        <v>1106</v>
      </c>
    </row>
    <row r="30510" ht="15.75" customHeight="1">
      <c r="E30510" s="1" t="s">
        <v>1106</v>
      </c>
    </row>
    <row r="30511" ht="15.75" customHeight="1">
      <c r="E30511" s="1" t="s">
        <v>1106</v>
      </c>
    </row>
    <row r="30512" ht="15.75" customHeight="1">
      <c r="E30512" s="1" t="s">
        <v>1106</v>
      </c>
    </row>
    <row r="30513" ht="15.75" customHeight="1">
      <c r="E30513" s="1" t="s">
        <v>1106</v>
      </c>
    </row>
    <row r="30514" ht="15.75" customHeight="1">
      <c r="E30514" s="1" t="s">
        <v>1106</v>
      </c>
    </row>
    <row r="30515" ht="15.75" customHeight="1">
      <c r="E30515" s="1" t="s">
        <v>1106</v>
      </c>
    </row>
    <row r="30516" ht="15.75" customHeight="1">
      <c r="E30516" s="1" t="s">
        <v>1106</v>
      </c>
    </row>
    <row r="30517" ht="15.75" customHeight="1">
      <c r="E30517" s="1" t="s">
        <v>1106</v>
      </c>
    </row>
    <row r="30518" ht="15.75" customHeight="1">
      <c r="E30518" s="1" t="s">
        <v>1106</v>
      </c>
    </row>
    <row r="30519" ht="15.75" customHeight="1">
      <c r="E30519" s="1" t="s">
        <v>1106</v>
      </c>
    </row>
    <row r="30520" ht="15.75" customHeight="1">
      <c r="E30520" s="1" t="s">
        <v>1106</v>
      </c>
    </row>
    <row r="30521" ht="15.75" customHeight="1">
      <c r="E30521" s="1" t="s">
        <v>1106</v>
      </c>
    </row>
    <row r="30522" ht="15.75" customHeight="1">
      <c r="E30522" s="1" t="s">
        <v>1106</v>
      </c>
    </row>
    <row r="30523" ht="15.75" customHeight="1">
      <c r="E30523" s="1" t="s">
        <v>1106</v>
      </c>
    </row>
    <row r="30524" ht="15.75" customHeight="1">
      <c r="E30524" s="1" t="s">
        <v>1106</v>
      </c>
    </row>
    <row r="30525" ht="15.75" customHeight="1">
      <c r="E30525" s="1" t="s">
        <v>1106</v>
      </c>
    </row>
    <row r="30526" ht="15.75" customHeight="1">
      <c r="E30526" s="1" t="s">
        <v>1106</v>
      </c>
    </row>
    <row r="30527" ht="15.75" customHeight="1">
      <c r="E30527" s="1" t="s">
        <v>1106</v>
      </c>
    </row>
    <row r="30528" ht="15.75" customHeight="1">
      <c r="E30528" s="1" t="s">
        <v>1106</v>
      </c>
    </row>
    <row r="30529" ht="15.75" customHeight="1">
      <c r="E30529" s="1" t="s">
        <v>1106</v>
      </c>
    </row>
    <row r="30530" ht="15.75" customHeight="1">
      <c r="E30530" s="1" t="s">
        <v>1106</v>
      </c>
    </row>
    <row r="30531" ht="15.75" customHeight="1">
      <c r="E30531" s="1" t="s">
        <v>1106</v>
      </c>
    </row>
    <row r="30532" ht="15.75" customHeight="1">
      <c r="E30532" s="1" t="s">
        <v>1106</v>
      </c>
    </row>
    <row r="30533" ht="15.75" customHeight="1">
      <c r="E30533" s="1" t="s">
        <v>1106</v>
      </c>
    </row>
    <row r="30534" ht="15.75" customHeight="1">
      <c r="E30534" s="1" t="s">
        <v>1106</v>
      </c>
    </row>
    <row r="30535" ht="15.75" customHeight="1">
      <c r="E30535" s="1" t="s">
        <v>1106</v>
      </c>
    </row>
    <row r="30536" ht="15.75" customHeight="1">
      <c r="E30536" s="1" t="s">
        <v>1106</v>
      </c>
    </row>
    <row r="30537" ht="15.75" customHeight="1">
      <c r="E30537" s="1" t="s">
        <v>1106</v>
      </c>
    </row>
    <row r="30538" ht="15.75" customHeight="1">
      <c r="E30538" s="1" t="s">
        <v>1106</v>
      </c>
    </row>
    <row r="30539" ht="15.75" customHeight="1">
      <c r="E30539" s="1" t="s">
        <v>1106</v>
      </c>
    </row>
    <row r="30540" ht="15.75" customHeight="1">
      <c r="E30540" s="1" t="s">
        <v>1106</v>
      </c>
    </row>
    <row r="30541" ht="15.75" customHeight="1">
      <c r="E30541" s="1" t="s">
        <v>1106</v>
      </c>
    </row>
    <row r="30542" ht="15.75" customHeight="1">
      <c r="E30542" s="1" t="s">
        <v>1106</v>
      </c>
    </row>
    <row r="30543" ht="15.75" customHeight="1">
      <c r="E30543" s="1" t="s">
        <v>1106</v>
      </c>
    </row>
    <row r="30544" ht="15.75" customHeight="1">
      <c r="E30544" s="1" t="s">
        <v>1106</v>
      </c>
    </row>
    <row r="30545" ht="15.75" customHeight="1">
      <c r="E30545" s="1" t="s">
        <v>1106</v>
      </c>
    </row>
    <row r="30546" ht="15.75" customHeight="1">
      <c r="E30546" s="1" t="s">
        <v>1106</v>
      </c>
    </row>
    <row r="30547" ht="15.75" customHeight="1">
      <c r="E30547" s="1" t="s">
        <v>1106</v>
      </c>
    </row>
    <row r="30548" ht="15.75" customHeight="1">
      <c r="E30548" s="1" t="s">
        <v>1106</v>
      </c>
    </row>
    <row r="30549" ht="15.75" customHeight="1">
      <c r="E30549" s="1" t="s">
        <v>1106</v>
      </c>
    </row>
    <row r="30550" ht="15.75" customHeight="1">
      <c r="E30550" s="1" t="s">
        <v>1106</v>
      </c>
    </row>
    <row r="30551" ht="15.75" customHeight="1">
      <c r="E30551" s="1" t="s">
        <v>1106</v>
      </c>
    </row>
    <row r="30552" ht="15.75" customHeight="1">
      <c r="E30552" s="1" t="s">
        <v>1106</v>
      </c>
    </row>
    <row r="30553" ht="15.75" customHeight="1">
      <c r="E30553" s="1" t="s">
        <v>1106</v>
      </c>
    </row>
    <row r="30554" ht="15.75" customHeight="1">
      <c r="E30554" s="1" t="s">
        <v>1106</v>
      </c>
    </row>
    <row r="30555" ht="15.75" customHeight="1">
      <c r="E30555" s="1" t="s">
        <v>1106</v>
      </c>
    </row>
    <row r="30556" ht="15.75" customHeight="1">
      <c r="E30556" s="1" t="s">
        <v>1106</v>
      </c>
    </row>
    <row r="30557" ht="15.75" customHeight="1">
      <c r="E30557" s="1" t="s">
        <v>1106</v>
      </c>
    </row>
    <row r="30558" ht="15.75" customHeight="1">
      <c r="E30558" s="1" t="s">
        <v>1106</v>
      </c>
    </row>
    <row r="30559" ht="15.75" customHeight="1">
      <c r="E30559" s="1" t="s">
        <v>1106</v>
      </c>
    </row>
    <row r="30560" ht="15.75" customHeight="1">
      <c r="E30560" s="1" t="s">
        <v>1106</v>
      </c>
    </row>
    <row r="30561" ht="15.75" customHeight="1">
      <c r="E30561" s="1" t="s">
        <v>1106</v>
      </c>
    </row>
    <row r="30562" ht="15.75" customHeight="1">
      <c r="E30562" s="1" t="s">
        <v>1106</v>
      </c>
    </row>
    <row r="30563" ht="15.75" customHeight="1">
      <c r="E30563" s="1" t="s">
        <v>1106</v>
      </c>
    </row>
    <row r="30564" ht="15.75" customHeight="1">
      <c r="E30564" s="1" t="s">
        <v>1106</v>
      </c>
    </row>
    <row r="30565" ht="15.75" customHeight="1">
      <c r="E30565" s="1" t="s">
        <v>1106</v>
      </c>
    </row>
    <row r="30566" ht="15.75" customHeight="1">
      <c r="E30566" s="1" t="s">
        <v>1106</v>
      </c>
    </row>
    <row r="30567" ht="15.75" customHeight="1">
      <c r="E30567" s="1" t="s">
        <v>1106</v>
      </c>
    </row>
    <row r="30568" ht="15.75" customHeight="1">
      <c r="E30568" s="1" t="s">
        <v>1106</v>
      </c>
    </row>
    <row r="30569" ht="15.75" customHeight="1">
      <c r="E30569" s="1" t="s">
        <v>1106</v>
      </c>
    </row>
    <row r="30570" ht="15.75" customHeight="1">
      <c r="E30570" s="1" t="s">
        <v>1106</v>
      </c>
    </row>
    <row r="30571" ht="15.75" customHeight="1">
      <c r="E30571" s="1" t="s">
        <v>1106</v>
      </c>
    </row>
    <row r="30572" ht="15.75" customHeight="1">
      <c r="E30572" s="1" t="s">
        <v>1106</v>
      </c>
    </row>
    <row r="30573" ht="15.75" customHeight="1">
      <c r="E30573" s="1" t="s">
        <v>1106</v>
      </c>
    </row>
    <row r="30574" ht="15.75" customHeight="1">
      <c r="E30574" s="1" t="s">
        <v>1106</v>
      </c>
    </row>
    <row r="30575" ht="15.75" customHeight="1">
      <c r="E30575" s="1" t="s">
        <v>1106</v>
      </c>
    </row>
    <row r="30576" ht="15.75" customHeight="1">
      <c r="E30576" s="1" t="s">
        <v>1106</v>
      </c>
    </row>
    <row r="30577" ht="15.75" customHeight="1">
      <c r="E30577" s="1" t="s">
        <v>1106</v>
      </c>
    </row>
    <row r="30578" ht="15.75" customHeight="1">
      <c r="E30578" s="1" t="s">
        <v>1106</v>
      </c>
    </row>
    <row r="30579" ht="15.75" customHeight="1">
      <c r="E30579" s="1" t="s">
        <v>1106</v>
      </c>
    </row>
    <row r="30580" ht="15.75" customHeight="1">
      <c r="E30580" s="1" t="s">
        <v>1106</v>
      </c>
    </row>
    <row r="30581" ht="15.75" customHeight="1">
      <c r="E30581" s="1" t="s">
        <v>1106</v>
      </c>
    </row>
    <row r="30582" ht="15.75" customHeight="1">
      <c r="E30582" s="1" t="s">
        <v>1106</v>
      </c>
    </row>
    <row r="30583" ht="15.75" customHeight="1">
      <c r="E30583" s="1" t="s">
        <v>1106</v>
      </c>
    </row>
    <row r="30584" ht="15.75" customHeight="1">
      <c r="E30584" s="1" t="s">
        <v>1106</v>
      </c>
    </row>
    <row r="30585" ht="15.75" customHeight="1">
      <c r="E30585" s="1" t="s">
        <v>1106</v>
      </c>
    </row>
    <row r="30586" ht="15.75" customHeight="1">
      <c r="E30586" s="1" t="s">
        <v>1106</v>
      </c>
    </row>
    <row r="30587" ht="15.75" customHeight="1">
      <c r="E30587" s="1" t="s">
        <v>1106</v>
      </c>
    </row>
    <row r="30588" ht="15.75" customHeight="1">
      <c r="E30588" s="1" t="s">
        <v>1106</v>
      </c>
    </row>
    <row r="30589" ht="15.75" customHeight="1">
      <c r="E30589" s="1" t="s">
        <v>1106</v>
      </c>
    </row>
    <row r="30590" ht="15.75" customHeight="1">
      <c r="E30590" s="1" t="s">
        <v>1106</v>
      </c>
    </row>
    <row r="30591" ht="15.75" customHeight="1">
      <c r="E30591" s="1" t="s">
        <v>1106</v>
      </c>
    </row>
    <row r="30592" ht="15.75" customHeight="1">
      <c r="E30592" s="1" t="s">
        <v>1106</v>
      </c>
    </row>
    <row r="30593" ht="15.75" customHeight="1">
      <c r="E30593" s="1" t="s">
        <v>1106</v>
      </c>
    </row>
    <row r="30594" ht="15.75" customHeight="1">
      <c r="E30594" s="1" t="s">
        <v>1106</v>
      </c>
    </row>
    <row r="30595" ht="15.75" customHeight="1">
      <c r="E30595" s="1" t="s">
        <v>1106</v>
      </c>
    </row>
    <row r="30596" ht="15.75" customHeight="1">
      <c r="E30596" s="1" t="s">
        <v>1106</v>
      </c>
    </row>
    <row r="30597" ht="15.75" customHeight="1">
      <c r="E30597" s="1" t="s">
        <v>1106</v>
      </c>
    </row>
    <row r="30598" ht="15.75" customHeight="1">
      <c r="E30598" s="1" t="s">
        <v>1106</v>
      </c>
    </row>
    <row r="30599" ht="15.75" customHeight="1">
      <c r="E30599" s="1" t="s">
        <v>1106</v>
      </c>
    </row>
    <row r="30600" ht="15.75" customHeight="1">
      <c r="E30600" s="1" t="s">
        <v>1106</v>
      </c>
    </row>
    <row r="30601" ht="15.75" customHeight="1">
      <c r="E30601" s="1" t="s">
        <v>1106</v>
      </c>
    </row>
    <row r="30602" ht="15.75" customHeight="1">
      <c r="E30602" s="1" t="s">
        <v>1106</v>
      </c>
    </row>
    <row r="30603" ht="15.75" customHeight="1">
      <c r="E30603" s="1" t="s">
        <v>1106</v>
      </c>
    </row>
    <row r="30604" ht="15.75" customHeight="1">
      <c r="E30604" s="1" t="s">
        <v>1106</v>
      </c>
    </row>
    <row r="30605" ht="15.75" customHeight="1">
      <c r="E30605" s="1" t="s">
        <v>1106</v>
      </c>
    </row>
    <row r="30606" ht="15.75" customHeight="1">
      <c r="E30606" s="1" t="s">
        <v>1106</v>
      </c>
    </row>
    <row r="30607" ht="15.75" customHeight="1">
      <c r="E30607" s="1" t="s">
        <v>1106</v>
      </c>
    </row>
    <row r="30608" ht="15.75" customHeight="1">
      <c r="E30608" s="1" t="s">
        <v>1106</v>
      </c>
    </row>
    <row r="30609" ht="15.75" customHeight="1">
      <c r="E30609" s="1" t="s">
        <v>1106</v>
      </c>
    </row>
    <row r="30610" ht="15.75" customHeight="1">
      <c r="E30610" s="1" t="s">
        <v>1106</v>
      </c>
    </row>
    <row r="30611" ht="15.75" customHeight="1">
      <c r="E30611" s="1" t="s">
        <v>1106</v>
      </c>
    </row>
    <row r="30612" ht="15.75" customHeight="1">
      <c r="E30612" s="1" t="s">
        <v>1106</v>
      </c>
    </row>
    <row r="30613" ht="15.75" customHeight="1">
      <c r="E30613" s="1" t="s">
        <v>1106</v>
      </c>
    </row>
    <row r="30614" ht="15.75" customHeight="1">
      <c r="E30614" s="1" t="s">
        <v>1106</v>
      </c>
    </row>
    <row r="30615" ht="15.75" customHeight="1">
      <c r="E30615" s="1" t="s">
        <v>1106</v>
      </c>
    </row>
    <row r="30616" ht="15.75" customHeight="1">
      <c r="E30616" s="1" t="s">
        <v>1106</v>
      </c>
    </row>
    <row r="30617" ht="15.75" customHeight="1">
      <c r="E30617" s="1" t="s">
        <v>1106</v>
      </c>
    </row>
    <row r="30618" ht="15.75" customHeight="1">
      <c r="E30618" s="1" t="s">
        <v>1106</v>
      </c>
    </row>
    <row r="30619" ht="15.75" customHeight="1">
      <c r="E30619" s="1" t="s">
        <v>1106</v>
      </c>
    </row>
    <row r="30620" ht="15.75" customHeight="1">
      <c r="E30620" s="1" t="s">
        <v>1106</v>
      </c>
    </row>
    <row r="30621" ht="15.75" customHeight="1">
      <c r="E30621" s="1" t="s">
        <v>1106</v>
      </c>
    </row>
    <row r="30622" ht="15.75" customHeight="1">
      <c r="E30622" s="1" t="s">
        <v>1106</v>
      </c>
    </row>
    <row r="30623" ht="15.75" customHeight="1">
      <c r="E30623" s="1" t="s">
        <v>1106</v>
      </c>
    </row>
    <row r="30624" ht="15.75" customHeight="1">
      <c r="E30624" s="1" t="s">
        <v>1106</v>
      </c>
    </row>
    <row r="30625" ht="15.75" customHeight="1">
      <c r="E30625" s="1" t="s">
        <v>1106</v>
      </c>
    </row>
    <row r="30626" ht="15.75" customHeight="1">
      <c r="E30626" s="1" t="s">
        <v>1106</v>
      </c>
    </row>
    <row r="30627" ht="15.75" customHeight="1">
      <c r="E30627" s="1" t="s">
        <v>1106</v>
      </c>
    </row>
    <row r="30628" ht="15.75" customHeight="1">
      <c r="E30628" s="1" t="s">
        <v>1106</v>
      </c>
    </row>
    <row r="30629" ht="15.75" customHeight="1">
      <c r="E30629" s="1" t="s">
        <v>1106</v>
      </c>
    </row>
    <row r="30630" ht="15.75" customHeight="1">
      <c r="E30630" s="1" t="s">
        <v>1106</v>
      </c>
    </row>
    <row r="30631" ht="15.75" customHeight="1">
      <c r="E30631" s="1" t="s">
        <v>1106</v>
      </c>
    </row>
    <row r="30632" ht="15.75" customHeight="1">
      <c r="E30632" s="1" t="s">
        <v>1106</v>
      </c>
    </row>
    <row r="30633" ht="15.75" customHeight="1">
      <c r="E30633" s="1" t="s">
        <v>1106</v>
      </c>
    </row>
    <row r="30634" ht="15.75" customHeight="1">
      <c r="E30634" s="1" t="s">
        <v>1106</v>
      </c>
    </row>
    <row r="30635" ht="15.75" customHeight="1">
      <c r="E30635" s="1" t="s">
        <v>1106</v>
      </c>
    </row>
    <row r="30636" ht="15.75" customHeight="1">
      <c r="E30636" s="1" t="s">
        <v>1106</v>
      </c>
    </row>
    <row r="30637" ht="15.75" customHeight="1">
      <c r="E30637" s="1" t="s">
        <v>1106</v>
      </c>
    </row>
    <row r="30638" ht="15.75" customHeight="1">
      <c r="E30638" s="1" t="s">
        <v>1106</v>
      </c>
    </row>
    <row r="30639" ht="15.75" customHeight="1">
      <c r="E30639" s="1" t="s">
        <v>1106</v>
      </c>
    </row>
    <row r="30640" ht="15.75" customHeight="1">
      <c r="E30640" s="1" t="s">
        <v>1106</v>
      </c>
    </row>
    <row r="30641" ht="15.75" customHeight="1">
      <c r="E30641" s="1" t="s">
        <v>1106</v>
      </c>
    </row>
    <row r="30642" ht="15.75" customHeight="1">
      <c r="E30642" s="1" t="s">
        <v>1106</v>
      </c>
    </row>
    <row r="30643" ht="15.75" customHeight="1">
      <c r="E30643" s="1" t="s">
        <v>1106</v>
      </c>
    </row>
    <row r="30644" ht="15.75" customHeight="1">
      <c r="E30644" s="1" t="s">
        <v>1106</v>
      </c>
    </row>
    <row r="30645" ht="15.75" customHeight="1">
      <c r="E30645" s="1" t="s">
        <v>1106</v>
      </c>
    </row>
    <row r="30646" ht="15.75" customHeight="1">
      <c r="E30646" s="1" t="s">
        <v>1106</v>
      </c>
    </row>
    <row r="30647" ht="15.75" customHeight="1">
      <c r="E30647" s="1" t="s">
        <v>1106</v>
      </c>
    </row>
    <row r="30648" ht="15.75" customHeight="1">
      <c r="E30648" s="1" t="s">
        <v>1106</v>
      </c>
    </row>
    <row r="30649" ht="15.75" customHeight="1">
      <c r="E30649" s="1" t="s">
        <v>1106</v>
      </c>
    </row>
    <row r="30650" ht="15.75" customHeight="1">
      <c r="E30650" s="1" t="s">
        <v>1106</v>
      </c>
    </row>
    <row r="30651" ht="15.75" customHeight="1">
      <c r="E30651" s="1" t="s">
        <v>1106</v>
      </c>
    </row>
    <row r="30652" ht="15.75" customHeight="1">
      <c r="E30652" s="1" t="s">
        <v>1106</v>
      </c>
    </row>
    <row r="30653" ht="15.75" customHeight="1">
      <c r="E30653" s="1" t="s">
        <v>1106</v>
      </c>
    </row>
    <row r="30654" ht="15.75" customHeight="1">
      <c r="E30654" s="1" t="s">
        <v>1106</v>
      </c>
    </row>
    <row r="30655" ht="15.75" customHeight="1">
      <c r="E30655" s="1" t="s">
        <v>1106</v>
      </c>
    </row>
    <row r="30656" ht="15.75" customHeight="1">
      <c r="E30656" s="1" t="s">
        <v>1106</v>
      </c>
    </row>
    <row r="30657" ht="15.75" customHeight="1">
      <c r="E30657" s="1" t="s">
        <v>1106</v>
      </c>
    </row>
    <row r="30658" ht="15.75" customHeight="1">
      <c r="E30658" s="1" t="s">
        <v>1106</v>
      </c>
    </row>
    <row r="30659" ht="15.75" customHeight="1">
      <c r="E30659" s="1" t="s">
        <v>1106</v>
      </c>
    </row>
    <row r="30660" ht="15.75" customHeight="1">
      <c r="E30660" s="1" t="s">
        <v>1106</v>
      </c>
    </row>
    <row r="30661" ht="15.75" customHeight="1">
      <c r="E30661" s="1" t="s">
        <v>1106</v>
      </c>
    </row>
    <row r="30662" ht="15.75" customHeight="1">
      <c r="E30662" s="1" t="s">
        <v>1106</v>
      </c>
    </row>
    <row r="30663" ht="15.75" customHeight="1">
      <c r="E30663" s="1" t="s">
        <v>1106</v>
      </c>
    </row>
    <row r="30664" ht="15.75" customHeight="1">
      <c r="E30664" s="1" t="s">
        <v>1106</v>
      </c>
    </row>
    <row r="30665" ht="15.75" customHeight="1">
      <c r="E30665" s="1" t="s">
        <v>1106</v>
      </c>
    </row>
    <row r="30666" ht="15.75" customHeight="1">
      <c r="E30666" s="1" t="s">
        <v>1106</v>
      </c>
    </row>
    <row r="30667" ht="15.75" customHeight="1">
      <c r="E30667" s="1" t="s">
        <v>1106</v>
      </c>
    </row>
    <row r="30668" ht="15.75" customHeight="1">
      <c r="E30668" s="1" t="s">
        <v>1106</v>
      </c>
    </row>
    <row r="30669" ht="15.75" customHeight="1">
      <c r="E30669" s="1" t="s">
        <v>1106</v>
      </c>
    </row>
    <row r="30670" ht="15.75" customHeight="1">
      <c r="E30670" s="1" t="s">
        <v>1106</v>
      </c>
    </row>
    <row r="30671" ht="15.75" customHeight="1">
      <c r="E30671" s="1" t="s">
        <v>1106</v>
      </c>
    </row>
    <row r="30672" ht="15.75" customHeight="1">
      <c r="E30672" s="1" t="s">
        <v>1106</v>
      </c>
    </row>
    <row r="30673" ht="15.75" customHeight="1">
      <c r="E30673" s="1" t="s">
        <v>1106</v>
      </c>
    </row>
    <row r="30674" ht="15.75" customHeight="1">
      <c r="E30674" s="1" t="s">
        <v>1106</v>
      </c>
    </row>
    <row r="30675" ht="15.75" customHeight="1">
      <c r="E30675" s="1" t="s">
        <v>1106</v>
      </c>
    </row>
    <row r="30676" ht="15.75" customHeight="1">
      <c r="E30676" s="1" t="s">
        <v>1106</v>
      </c>
    </row>
    <row r="30677" ht="15.75" customHeight="1">
      <c r="E30677" s="1" t="s">
        <v>1106</v>
      </c>
    </row>
    <row r="30678" ht="15.75" customHeight="1">
      <c r="E30678" s="1" t="s">
        <v>1106</v>
      </c>
    </row>
    <row r="30679" ht="15.75" customHeight="1">
      <c r="E30679" s="1" t="s">
        <v>1106</v>
      </c>
    </row>
    <row r="30680" ht="15.75" customHeight="1">
      <c r="E30680" s="1" t="s">
        <v>1106</v>
      </c>
    </row>
    <row r="30681" ht="15.75" customHeight="1">
      <c r="E30681" s="1" t="s">
        <v>1106</v>
      </c>
    </row>
    <row r="30682" ht="15.75" customHeight="1">
      <c r="E30682" s="1" t="s">
        <v>1106</v>
      </c>
    </row>
    <row r="30683" ht="15.75" customHeight="1">
      <c r="E30683" s="1" t="s">
        <v>1106</v>
      </c>
    </row>
    <row r="30684" ht="15.75" customHeight="1">
      <c r="E30684" s="1" t="s">
        <v>1106</v>
      </c>
    </row>
    <row r="30685" ht="15.75" customHeight="1">
      <c r="E30685" s="1" t="s">
        <v>1106</v>
      </c>
    </row>
    <row r="30686" ht="15.75" customHeight="1">
      <c r="E30686" s="1" t="s">
        <v>1106</v>
      </c>
    </row>
    <row r="30687" ht="15.75" customHeight="1">
      <c r="E30687" s="1" t="s">
        <v>1106</v>
      </c>
    </row>
    <row r="30688" ht="15.75" customHeight="1">
      <c r="E30688" s="1" t="s">
        <v>1106</v>
      </c>
    </row>
    <row r="30689" ht="15.75" customHeight="1">
      <c r="E30689" s="1" t="s">
        <v>1106</v>
      </c>
    </row>
    <row r="30690" ht="15.75" customHeight="1">
      <c r="E30690" s="1" t="s">
        <v>1106</v>
      </c>
    </row>
    <row r="30691" ht="15.75" customHeight="1">
      <c r="E30691" s="1" t="s">
        <v>1106</v>
      </c>
    </row>
    <row r="30692" ht="15.75" customHeight="1">
      <c r="E30692" s="1" t="s">
        <v>1106</v>
      </c>
    </row>
    <row r="30693" ht="15.75" customHeight="1">
      <c r="E30693" s="1" t="s">
        <v>1106</v>
      </c>
    </row>
    <row r="30694" ht="15.75" customHeight="1">
      <c r="E30694" s="1" t="s">
        <v>1106</v>
      </c>
    </row>
    <row r="30695" ht="15.75" customHeight="1">
      <c r="E30695" s="1" t="s">
        <v>1106</v>
      </c>
    </row>
    <row r="30696" ht="15.75" customHeight="1">
      <c r="E30696" s="1" t="s">
        <v>1106</v>
      </c>
    </row>
    <row r="30697" ht="15.75" customHeight="1">
      <c r="E30697" s="1" t="s">
        <v>1106</v>
      </c>
    </row>
    <row r="30698" ht="15.75" customHeight="1">
      <c r="E30698" s="1" t="s">
        <v>1106</v>
      </c>
    </row>
    <row r="30699" ht="15.75" customHeight="1">
      <c r="E30699" s="1" t="s">
        <v>1106</v>
      </c>
    </row>
    <row r="30700" ht="15.75" customHeight="1">
      <c r="E30700" s="1" t="s">
        <v>1106</v>
      </c>
    </row>
    <row r="30701" ht="15.75" customHeight="1">
      <c r="E30701" s="1" t="s">
        <v>1106</v>
      </c>
    </row>
    <row r="30702" ht="15.75" customHeight="1">
      <c r="E30702" s="1" t="s">
        <v>1106</v>
      </c>
    </row>
    <row r="30703" ht="15.75" customHeight="1">
      <c r="E30703" s="1" t="s">
        <v>1106</v>
      </c>
    </row>
    <row r="30704" ht="15.75" customHeight="1">
      <c r="E30704" s="1" t="s">
        <v>1106</v>
      </c>
    </row>
    <row r="30705" ht="15.75" customHeight="1">
      <c r="E30705" s="1" t="s">
        <v>1106</v>
      </c>
    </row>
    <row r="30706" ht="15.75" customHeight="1">
      <c r="E30706" s="1" t="s">
        <v>1106</v>
      </c>
    </row>
    <row r="30707" ht="15.75" customHeight="1">
      <c r="E30707" s="1" t="s">
        <v>1106</v>
      </c>
    </row>
    <row r="30708" ht="15.75" customHeight="1">
      <c r="E30708" s="1" t="s">
        <v>1106</v>
      </c>
    </row>
    <row r="30709" ht="15.75" customHeight="1">
      <c r="E30709" s="1" t="s">
        <v>1106</v>
      </c>
    </row>
    <row r="30710" ht="15.75" customHeight="1">
      <c r="E30710" s="1" t="s">
        <v>1106</v>
      </c>
    </row>
    <row r="30711" ht="15.75" customHeight="1">
      <c r="E30711" s="1" t="s">
        <v>1106</v>
      </c>
    </row>
    <row r="30712" ht="15.75" customHeight="1">
      <c r="E30712" s="1" t="s">
        <v>1106</v>
      </c>
    </row>
    <row r="30713" ht="15.75" customHeight="1">
      <c r="E30713" s="1" t="s">
        <v>1106</v>
      </c>
    </row>
    <row r="30714" ht="15.75" customHeight="1">
      <c r="E30714" s="1" t="s">
        <v>1106</v>
      </c>
    </row>
    <row r="30715" ht="15.75" customHeight="1">
      <c r="E30715" s="1" t="s">
        <v>1106</v>
      </c>
    </row>
    <row r="30716" ht="15.75" customHeight="1">
      <c r="E30716" s="1" t="s">
        <v>1106</v>
      </c>
    </row>
    <row r="30717" ht="15.75" customHeight="1">
      <c r="E30717" s="1" t="s">
        <v>1106</v>
      </c>
    </row>
    <row r="30718" ht="15.75" customHeight="1">
      <c r="E30718" s="1" t="s">
        <v>1106</v>
      </c>
    </row>
    <row r="30719" ht="15.75" customHeight="1">
      <c r="E30719" s="1" t="s">
        <v>1106</v>
      </c>
    </row>
    <row r="30720" ht="15.75" customHeight="1">
      <c r="E30720" s="1" t="s">
        <v>1106</v>
      </c>
    </row>
    <row r="30721" ht="15.75" customHeight="1">
      <c r="E30721" s="1" t="s">
        <v>1106</v>
      </c>
    </row>
    <row r="30722" ht="15.75" customHeight="1">
      <c r="E30722" s="1" t="s">
        <v>1106</v>
      </c>
    </row>
    <row r="30723" ht="15.75" customHeight="1">
      <c r="E30723" s="1" t="s">
        <v>1106</v>
      </c>
    </row>
    <row r="30724" ht="15.75" customHeight="1">
      <c r="E30724" s="1" t="s">
        <v>1106</v>
      </c>
    </row>
    <row r="30725" ht="15.75" customHeight="1">
      <c r="E30725" s="1" t="s">
        <v>1106</v>
      </c>
    </row>
    <row r="30726" ht="15.75" customHeight="1">
      <c r="E30726" s="1" t="s">
        <v>1106</v>
      </c>
    </row>
    <row r="30727" ht="15.75" customHeight="1">
      <c r="E30727" s="1" t="s">
        <v>1106</v>
      </c>
    </row>
    <row r="30728" ht="15.75" customHeight="1">
      <c r="E30728" s="1" t="s">
        <v>1106</v>
      </c>
    </row>
    <row r="30729" ht="15.75" customHeight="1">
      <c r="E30729" s="1" t="s">
        <v>1106</v>
      </c>
    </row>
    <row r="30730" ht="15.75" customHeight="1">
      <c r="E30730" s="1" t="s">
        <v>1106</v>
      </c>
    </row>
    <row r="30731" ht="15.75" customHeight="1">
      <c r="E30731" s="1" t="s">
        <v>1106</v>
      </c>
    </row>
    <row r="30732" ht="15.75" customHeight="1">
      <c r="E30732" s="1" t="s">
        <v>1106</v>
      </c>
    </row>
    <row r="30733" ht="15.75" customHeight="1">
      <c r="E30733" s="1" t="s">
        <v>1106</v>
      </c>
    </row>
    <row r="30734" ht="15.75" customHeight="1">
      <c r="E30734" s="1" t="s">
        <v>1106</v>
      </c>
    </row>
    <row r="30735" ht="15.75" customHeight="1">
      <c r="E30735" s="1" t="s">
        <v>1106</v>
      </c>
    </row>
    <row r="30736" ht="15.75" customHeight="1">
      <c r="E30736" s="1" t="s">
        <v>1106</v>
      </c>
    </row>
    <row r="30737" ht="15.75" customHeight="1">
      <c r="E30737" s="1" t="s">
        <v>1106</v>
      </c>
    </row>
    <row r="30738" ht="15.75" customHeight="1">
      <c r="E30738" s="1" t="s">
        <v>1106</v>
      </c>
    </row>
    <row r="30739" ht="15.75" customHeight="1">
      <c r="E30739" s="1" t="s">
        <v>1106</v>
      </c>
    </row>
    <row r="30740" ht="15.75" customHeight="1">
      <c r="E30740" s="1" t="s">
        <v>1106</v>
      </c>
    </row>
    <row r="30741" ht="15.75" customHeight="1">
      <c r="E30741" s="1" t="s">
        <v>1106</v>
      </c>
    </row>
    <row r="30742" ht="15.75" customHeight="1">
      <c r="E30742" s="1" t="s">
        <v>1106</v>
      </c>
    </row>
    <row r="30743" ht="15.75" customHeight="1">
      <c r="E30743" s="1" t="s">
        <v>1106</v>
      </c>
    </row>
    <row r="30744" ht="15.75" customHeight="1">
      <c r="E30744" s="1" t="s">
        <v>1106</v>
      </c>
    </row>
    <row r="30745" ht="15.75" customHeight="1">
      <c r="E30745" s="1" t="s">
        <v>1106</v>
      </c>
    </row>
    <row r="30746" ht="15.75" customHeight="1">
      <c r="E30746" s="1" t="s">
        <v>1106</v>
      </c>
    </row>
    <row r="30747" ht="15.75" customHeight="1">
      <c r="E30747" s="1" t="s">
        <v>1106</v>
      </c>
    </row>
    <row r="30748" ht="15.75" customHeight="1">
      <c r="E30748" s="1" t="s">
        <v>1106</v>
      </c>
    </row>
    <row r="30749" ht="15.75" customHeight="1">
      <c r="E30749" s="1" t="s">
        <v>1106</v>
      </c>
    </row>
    <row r="30750" ht="15.75" customHeight="1">
      <c r="E30750" s="1" t="s">
        <v>1106</v>
      </c>
    </row>
    <row r="30751" ht="15.75" customHeight="1">
      <c r="E30751" s="1" t="s">
        <v>1106</v>
      </c>
    </row>
    <row r="30752" ht="15.75" customHeight="1">
      <c r="E30752" s="1" t="s">
        <v>1106</v>
      </c>
    </row>
    <row r="30753" ht="15.75" customHeight="1">
      <c r="E30753" s="1" t="s">
        <v>1106</v>
      </c>
    </row>
    <row r="30754" ht="15.75" customHeight="1">
      <c r="E30754" s="1" t="s">
        <v>1106</v>
      </c>
    </row>
    <row r="30755" ht="15.75" customHeight="1">
      <c r="E30755" s="1" t="s">
        <v>1106</v>
      </c>
    </row>
    <row r="30756" ht="15.75" customHeight="1">
      <c r="E30756" s="1" t="s">
        <v>1106</v>
      </c>
    </row>
    <row r="30757" ht="15.75" customHeight="1">
      <c r="E30757" s="1" t="s">
        <v>1106</v>
      </c>
    </row>
    <row r="30758" ht="15.75" customHeight="1">
      <c r="E30758" s="1" t="s">
        <v>1106</v>
      </c>
    </row>
    <row r="30759" ht="15.75" customHeight="1">
      <c r="E30759" s="1" t="s">
        <v>1106</v>
      </c>
    </row>
    <row r="30760" ht="15.75" customHeight="1">
      <c r="E30760" s="1" t="s">
        <v>1106</v>
      </c>
    </row>
    <row r="30761" ht="15.75" customHeight="1">
      <c r="E30761" s="1" t="s">
        <v>1106</v>
      </c>
    </row>
    <row r="30762" ht="15.75" customHeight="1">
      <c r="E30762" s="1" t="s">
        <v>1106</v>
      </c>
    </row>
    <row r="30763" ht="15.75" customHeight="1">
      <c r="E30763" s="1" t="s">
        <v>1106</v>
      </c>
    </row>
    <row r="30764" ht="15.75" customHeight="1">
      <c r="E30764" s="1" t="s">
        <v>1106</v>
      </c>
    </row>
    <row r="30765" ht="15.75" customHeight="1">
      <c r="E30765" s="1" t="s">
        <v>1106</v>
      </c>
    </row>
    <row r="30766" ht="15.75" customHeight="1">
      <c r="E30766" s="1" t="s">
        <v>1106</v>
      </c>
    </row>
    <row r="30767" ht="15.75" customHeight="1">
      <c r="E30767" s="1" t="s">
        <v>1106</v>
      </c>
    </row>
    <row r="30768" ht="15.75" customHeight="1">
      <c r="E30768" s="1" t="s">
        <v>1106</v>
      </c>
    </row>
    <row r="30769" ht="15.75" customHeight="1">
      <c r="E30769" s="1" t="s">
        <v>1106</v>
      </c>
    </row>
    <row r="30770" ht="15.75" customHeight="1">
      <c r="E30770" s="1" t="s">
        <v>1106</v>
      </c>
    </row>
    <row r="30771" ht="15.75" customHeight="1">
      <c r="E30771" s="1" t="s">
        <v>1106</v>
      </c>
    </row>
    <row r="30772" ht="15.75" customHeight="1">
      <c r="E30772" s="1" t="s">
        <v>1106</v>
      </c>
    </row>
    <row r="30773" ht="15.75" customHeight="1">
      <c r="E30773" s="1" t="s">
        <v>1106</v>
      </c>
    </row>
    <row r="30774" ht="15.75" customHeight="1">
      <c r="E30774" s="1" t="s">
        <v>1106</v>
      </c>
    </row>
    <row r="30775" ht="15.75" customHeight="1">
      <c r="E30775" s="1" t="s">
        <v>1106</v>
      </c>
    </row>
    <row r="30776" ht="15.75" customHeight="1">
      <c r="E30776" s="1" t="s">
        <v>1106</v>
      </c>
    </row>
    <row r="30777" ht="15.75" customHeight="1">
      <c r="E30777" s="1" t="s">
        <v>1106</v>
      </c>
    </row>
    <row r="30778" ht="15.75" customHeight="1">
      <c r="E30778" s="1" t="s">
        <v>1106</v>
      </c>
    </row>
    <row r="30779" ht="15.75" customHeight="1">
      <c r="E30779" s="1" t="s">
        <v>1106</v>
      </c>
    </row>
    <row r="30780" ht="15.75" customHeight="1">
      <c r="E30780" s="1" t="s">
        <v>1106</v>
      </c>
    </row>
    <row r="30781" ht="15.75" customHeight="1">
      <c r="E30781" s="1" t="s">
        <v>1106</v>
      </c>
    </row>
    <row r="30782" ht="15.75" customHeight="1">
      <c r="E30782" s="1" t="s">
        <v>1106</v>
      </c>
    </row>
    <row r="30783" ht="15.75" customHeight="1">
      <c r="E30783" s="1" t="s">
        <v>1106</v>
      </c>
    </row>
    <row r="30784" ht="15.75" customHeight="1">
      <c r="E30784" s="1" t="s">
        <v>1106</v>
      </c>
    </row>
    <row r="30785" ht="15.75" customHeight="1">
      <c r="E30785" s="1" t="s">
        <v>1106</v>
      </c>
    </row>
    <row r="30786" ht="15.75" customHeight="1">
      <c r="E30786" s="1" t="s">
        <v>1106</v>
      </c>
    </row>
    <row r="30787" ht="15.75" customHeight="1">
      <c r="E30787" s="1" t="s">
        <v>1106</v>
      </c>
    </row>
    <row r="30788" ht="15.75" customHeight="1">
      <c r="E30788" s="1" t="s">
        <v>1106</v>
      </c>
    </row>
    <row r="30789" ht="15.75" customHeight="1">
      <c r="E30789" s="1" t="s">
        <v>1106</v>
      </c>
    </row>
    <row r="30790" ht="15.75" customHeight="1">
      <c r="E30790" s="1" t="s">
        <v>1106</v>
      </c>
    </row>
    <row r="30791" ht="15.75" customHeight="1">
      <c r="E30791" s="1" t="s">
        <v>1106</v>
      </c>
    </row>
    <row r="30792" ht="15.75" customHeight="1">
      <c r="E30792" s="1" t="s">
        <v>1106</v>
      </c>
    </row>
    <row r="30793" ht="15.75" customHeight="1">
      <c r="E30793" s="1" t="s">
        <v>1106</v>
      </c>
    </row>
    <row r="30794" ht="15.75" customHeight="1">
      <c r="E30794" s="1" t="s">
        <v>1106</v>
      </c>
    </row>
    <row r="30795" ht="15.75" customHeight="1">
      <c r="E30795" s="1" t="s">
        <v>1106</v>
      </c>
    </row>
    <row r="30796" ht="15.75" customHeight="1">
      <c r="E30796" s="1" t="s">
        <v>1106</v>
      </c>
    </row>
    <row r="30797" ht="15.75" customHeight="1">
      <c r="E30797" s="1" t="s">
        <v>1106</v>
      </c>
    </row>
    <row r="30798" ht="15.75" customHeight="1">
      <c r="E30798" s="1" t="s">
        <v>1106</v>
      </c>
    </row>
    <row r="30799" ht="15.75" customHeight="1">
      <c r="E30799" s="1" t="s">
        <v>1106</v>
      </c>
    </row>
    <row r="30800" ht="15.75" customHeight="1">
      <c r="E30800" s="1" t="s">
        <v>1106</v>
      </c>
    </row>
    <row r="30801" ht="15.75" customHeight="1">
      <c r="E30801" s="1" t="s">
        <v>1106</v>
      </c>
    </row>
    <row r="30802" ht="15.75" customHeight="1">
      <c r="E30802" s="1" t="s">
        <v>1106</v>
      </c>
    </row>
    <row r="30803" ht="15.75" customHeight="1">
      <c r="E30803" s="1" t="s">
        <v>1106</v>
      </c>
    </row>
    <row r="30804" ht="15.75" customHeight="1">
      <c r="E30804" s="1" t="s">
        <v>1106</v>
      </c>
    </row>
    <row r="30805" ht="15.75" customHeight="1">
      <c r="E30805" s="1" t="s">
        <v>1106</v>
      </c>
    </row>
    <row r="30806" ht="15.75" customHeight="1">
      <c r="E30806" s="1" t="s">
        <v>1106</v>
      </c>
    </row>
    <row r="30807" ht="15.75" customHeight="1">
      <c r="E30807" s="1" t="s">
        <v>1106</v>
      </c>
    </row>
    <row r="30808" ht="15.75" customHeight="1">
      <c r="E30808" s="1" t="s">
        <v>1106</v>
      </c>
    </row>
    <row r="30809" ht="15.75" customHeight="1">
      <c r="E30809" s="1" t="s">
        <v>1106</v>
      </c>
    </row>
    <row r="30810" ht="15.75" customHeight="1">
      <c r="E30810" s="1" t="s">
        <v>1106</v>
      </c>
    </row>
    <row r="30811" ht="15.75" customHeight="1">
      <c r="E30811" s="1" t="s">
        <v>1106</v>
      </c>
    </row>
    <row r="30812" ht="15.75" customHeight="1">
      <c r="E30812" s="1" t="s">
        <v>1106</v>
      </c>
    </row>
    <row r="30813" ht="15.75" customHeight="1">
      <c r="E30813" s="1" t="s">
        <v>1106</v>
      </c>
    </row>
    <row r="30814" ht="15.75" customHeight="1">
      <c r="E30814" s="1" t="s">
        <v>1106</v>
      </c>
    </row>
    <row r="30815" ht="15.75" customHeight="1">
      <c r="E30815" s="1" t="s">
        <v>1106</v>
      </c>
    </row>
    <row r="30816" ht="15.75" customHeight="1">
      <c r="E30816" s="1" t="s">
        <v>1106</v>
      </c>
    </row>
    <row r="30817" ht="15.75" customHeight="1">
      <c r="E30817" s="1" t="s">
        <v>1106</v>
      </c>
    </row>
    <row r="30818" ht="15.75" customHeight="1">
      <c r="E30818" s="1" t="s">
        <v>1106</v>
      </c>
    </row>
    <row r="30819" ht="15.75" customHeight="1">
      <c r="E30819" s="1" t="s">
        <v>1106</v>
      </c>
    </row>
    <row r="30820" ht="15.75" customHeight="1">
      <c r="E30820" s="1" t="s">
        <v>1106</v>
      </c>
    </row>
    <row r="30821" ht="15.75" customHeight="1">
      <c r="E30821" s="1" t="s">
        <v>1106</v>
      </c>
    </row>
    <row r="30822" ht="15.75" customHeight="1">
      <c r="E30822" s="1" t="s">
        <v>1106</v>
      </c>
    </row>
    <row r="30823" ht="15.75" customHeight="1">
      <c r="E30823" s="1" t="s">
        <v>1106</v>
      </c>
    </row>
    <row r="30824" ht="15.75" customHeight="1">
      <c r="E30824" s="1" t="s">
        <v>1106</v>
      </c>
    </row>
    <row r="30825" ht="15.75" customHeight="1">
      <c r="E30825" s="1" t="s">
        <v>1106</v>
      </c>
    </row>
    <row r="30826" ht="15.75" customHeight="1">
      <c r="E30826" s="1" t="s">
        <v>1106</v>
      </c>
    </row>
    <row r="30827" ht="15.75" customHeight="1">
      <c r="E30827" s="1" t="s">
        <v>1106</v>
      </c>
    </row>
    <row r="30828" ht="15.75" customHeight="1">
      <c r="E30828" s="1" t="s">
        <v>1106</v>
      </c>
    </row>
    <row r="30829" ht="15.75" customHeight="1">
      <c r="E30829" s="1" t="s">
        <v>1106</v>
      </c>
    </row>
    <row r="30830" ht="15.75" customHeight="1">
      <c r="E30830" s="1" t="s">
        <v>1106</v>
      </c>
    </row>
    <row r="30831" ht="15.75" customHeight="1">
      <c r="E30831" s="1" t="s">
        <v>1106</v>
      </c>
    </row>
    <row r="30832" ht="15.75" customHeight="1">
      <c r="E30832" s="1" t="s">
        <v>1106</v>
      </c>
    </row>
    <row r="30833" ht="15.75" customHeight="1">
      <c r="E30833" s="1" t="s">
        <v>1106</v>
      </c>
    </row>
    <row r="30834" ht="15.75" customHeight="1">
      <c r="E30834" s="1" t="s">
        <v>1106</v>
      </c>
    </row>
    <row r="30835" ht="15.75" customHeight="1">
      <c r="E30835" s="1" t="s">
        <v>1106</v>
      </c>
    </row>
    <row r="30836" ht="15.75" customHeight="1">
      <c r="E30836" s="1" t="s">
        <v>1106</v>
      </c>
    </row>
    <row r="30837" ht="15.75" customHeight="1">
      <c r="E30837" s="1" t="s">
        <v>1106</v>
      </c>
    </row>
    <row r="30838" ht="15.75" customHeight="1">
      <c r="E30838" s="1" t="s">
        <v>1106</v>
      </c>
    </row>
    <row r="30839" ht="15.75" customHeight="1">
      <c r="E30839" s="1" t="s">
        <v>1106</v>
      </c>
    </row>
    <row r="30840" ht="15.75" customHeight="1">
      <c r="E30840" s="1" t="s">
        <v>1106</v>
      </c>
    </row>
    <row r="30841" ht="15.75" customHeight="1">
      <c r="E30841" s="1" t="s">
        <v>1106</v>
      </c>
    </row>
    <row r="30842" ht="15.75" customHeight="1">
      <c r="E30842" s="1" t="s">
        <v>1106</v>
      </c>
    </row>
    <row r="30843" ht="15.75" customHeight="1">
      <c r="E30843" s="1" t="s">
        <v>1106</v>
      </c>
    </row>
    <row r="30844" ht="15.75" customHeight="1">
      <c r="E30844" s="1" t="s">
        <v>1106</v>
      </c>
    </row>
    <row r="30845" ht="15.75" customHeight="1">
      <c r="E30845" s="1" t="s">
        <v>1106</v>
      </c>
    </row>
    <row r="30846" ht="15.75" customHeight="1">
      <c r="E30846" s="1" t="s">
        <v>1106</v>
      </c>
    </row>
    <row r="30847" ht="15.75" customHeight="1">
      <c r="E30847" s="1" t="s">
        <v>1106</v>
      </c>
    </row>
    <row r="30848" ht="15.75" customHeight="1">
      <c r="E30848" s="1" t="s">
        <v>1106</v>
      </c>
    </row>
    <row r="30849" ht="15.75" customHeight="1">
      <c r="E30849" s="1" t="s">
        <v>1106</v>
      </c>
    </row>
    <row r="30850" ht="15.75" customHeight="1">
      <c r="E30850" s="1" t="s">
        <v>1106</v>
      </c>
    </row>
    <row r="30851" ht="15.75" customHeight="1">
      <c r="E30851" s="1" t="s">
        <v>1106</v>
      </c>
    </row>
    <row r="30852" ht="15.75" customHeight="1">
      <c r="E30852" s="1" t="s">
        <v>1106</v>
      </c>
    </row>
    <row r="30853" ht="15.75" customHeight="1">
      <c r="E30853" s="1" t="s">
        <v>1106</v>
      </c>
    </row>
    <row r="30854" ht="15.75" customHeight="1">
      <c r="E30854" s="1" t="s">
        <v>1106</v>
      </c>
    </row>
    <row r="30855" ht="15.75" customHeight="1">
      <c r="E30855" s="1" t="s">
        <v>1106</v>
      </c>
    </row>
    <row r="30856" ht="15.75" customHeight="1">
      <c r="E30856" s="1" t="s">
        <v>1106</v>
      </c>
    </row>
    <row r="30857" ht="15.75" customHeight="1">
      <c r="E30857" s="1" t="s">
        <v>1106</v>
      </c>
    </row>
    <row r="30858" ht="15.75" customHeight="1">
      <c r="E30858" s="1" t="s">
        <v>1106</v>
      </c>
    </row>
    <row r="30859" ht="15.75" customHeight="1">
      <c r="E30859" s="1" t="s">
        <v>1106</v>
      </c>
    </row>
    <row r="30860" ht="15.75" customHeight="1">
      <c r="E30860" s="1" t="s">
        <v>1106</v>
      </c>
    </row>
    <row r="30861" ht="15.75" customHeight="1">
      <c r="E30861" s="1" t="s">
        <v>1106</v>
      </c>
    </row>
    <row r="30862" ht="15.75" customHeight="1">
      <c r="E30862" s="1" t="s">
        <v>1106</v>
      </c>
    </row>
    <row r="30863" ht="15.75" customHeight="1">
      <c r="E30863" s="1" t="s">
        <v>1106</v>
      </c>
    </row>
    <row r="30864" ht="15.75" customHeight="1">
      <c r="E30864" s="1" t="s">
        <v>1106</v>
      </c>
    </row>
    <row r="30865" ht="15.75" customHeight="1">
      <c r="E30865" s="1" t="s">
        <v>1106</v>
      </c>
    </row>
    <row r="30866" ht="15.75" customHeight="1">
      <c r="E30866" s="1" t="s">
        <v>1106</v>
      </c>
    </row>
    <row r="30867" ht="15.75" customHeight="1">
      <c r="E30867" s="1" t="s">
        <v>1106</v>
      </c>
    </row>
    <row r="30868" ht="15.75" customHeight="1">
      <c r="E30868" s="1" t="s">
        <v>1106</v>
      </c>
    </row>
    <row r="30869" ht="15.75" customHeight="1">
      <c r="E30869" s="1" t="s">
        <v>1106</v>
      </c>
    </row>
    <row r="30870" ht="15.75" customHeight="1">
      <c r="E30870" s="1" t="s">
        <v>1106</v>
      </c>
    </row>
    <row r="30871" ht="15.75" customHeight="1">
      <c r="E30871" s="1" t="s">
        <v>1106</v>
      </c>
    </row>
    <row r="30872" ht="15.75" customHeight="1">
      <c r="E30872" s="1" t="s">
        <v>1106</v>
      </c>
    </row>
    <row r="30873" ht="15.75" customHeight="1">
      <c r="E30873" s="1" t="s">
        <v>1106</v>
      </c>
    </row>
    <row r="30874" ht="15.75" customHeight="1">
      <c r="E30874" s="1" t="s">
        <v>1106</v>
      </c>
    </row>
    <row r="30875" ht="15.75" customHeight="1">
      <c r="E30875" s="1" t="s">
        <v>1106</v>
      </c>
    </row>
    <row r="30876" ht="15.75" customHeight="1">
      <c r="E30876" s="1" t="s">
        <v>1106</v>
      </c>
    </row>
    <row r="30877" ht="15.75" customHeight="1">
      <c r="E30877" s="1" t="s">
        <v>1106</v>
      </c>
    </row>
    <row r="30878" ht="15.75" customHeight="1">
      <c r="E30878" s="1" t="s">
        <v>1106</v>
      </c>
    </row>
    <row r="30879" ht="15.75" customHeight="1">
      <c r="E30879" s="1" t="s">
        <v>1106</v>
      </c>
    </row>
    <row r="30880" ht="15.75" customHeight="1">
      <c r="E30880" s="1" t="s">
        <v>1106</v>
      </c>
    </row>
    <row r="30881" ht="15.75" customHeight="1">
      <c r="E30881" s="1" t="s">
        <v>1106</v>
      </c>
    </row>
    <row r="30882" ht="15.75" customHeight="1">
      <c r="E30882" s="1" t="s">
        <v>1106</v>
      </c>
    </row>
    <row r="30883" ht="15.75" customHeight="1">
      <c r="E30883" s="1" t="s">
        <v>1106</v>
      </c>
    </row>
    <row r="30884" ht="15.75" customHeight="1">
      <c r="E30884" s="1" t="s">
        <v>1106</v>
      </c>
    </row>
    <row r="30885" ht="15.75" customHeight="1">
      <c r="E30885" s="1" t="s">
        <v>1106</v>
      </c>
    </row>
    <row r="30886" ht="15.75" customHeight="1">
      <c r="E30886" s="1" t="s">
        <v>1106</v>
      </c>
    </row>
    <row r="30887" ht="15.75" customHeight="1">
      <c r="E30887" s="1" t="s">
        <v>1106</v>
      </c>
    </row>
    <row r="30888" ht="15.75" customHeight="1">
      <c r="E30888" s="1" t="s">
        <v>1106</v>
      </c>
    </row>
    <row r="30889" ht="15.75" customHeight="1">
      <c r="E30889" s="1" t="s">
        <v>1106</v>
      </c>
    </row>
    <row r="30890" ht="15.75" customHeight="1">
      <c r="E30890" s="1" t="s">
        <v>1106</v>
      </c>
    </row>
    <row r="30891" ht="15.75" customHeight="1">
      <c r="E30891" s="1" t="s">
        <v>1106</v>
      </c>
    </row>
    <row r="30892" ht="15.75" customHeight="1">
      <c r="E30892" s="1" t="s">
        <v>1106</v>
      </c>
    </row>
    <row r="30893" ht="15.75" customHeight="1">
      <c r="E30893" s="1" t="s">
        <v>1106</v>
      </c>
    </row>
    <row r="30894" ht="15.75" customHeight="1">
      <c r="E30894" s="1" t="s">
        <v>1106</v>
      </c>
    </row>
    <row r="30895" ht="15.75" customHeight="1">
      <c r="E30895" s="1" t="s">
        <v>1106</v>
      </c>
    </row>
    <row r="30896" ht="15.75" customHeight="1">
      <c r="E30896" s="1" t="s">
        <v>1106</v>
      </c>
    </row>
    <row r="30897" ht="15.75" customHeight="1">
      <c r="E30897" s="1" t="s">
        <v>1106</v>
      </c>
    </row>
    <row r="30898" ht="15.75" customHeight="1">
      <c r="E30898" s="1" t="s">
        <v>1106</v>
      </c>
    </row>
    <row r="30899" ht="15.75" customHeight="1">
      <c r="E30899" s="1" t="s">
        <v>1106</v>
      </c>
    </row>
    <row r="30900" ht="15.75" customHeight="1">
      <c r="E30900" s="1" t="s">
        <v>1106</v>
      </c>
    </row>
    <row r="30901" ht="15.75" customHeight="1">
      <c r="E30901" s="1" t="s">
        <v>1106</v>
      </c>
    </row>
    <row r="30902" ht="15.75" customHeight="1">
      <c r="E30902" s="1" t="s">
        <v>1106</v>
      </c>
    </row>
    <row r="30903" ht="15.75" customHeight="1">
      <c r="E30903" s="1" t="s">
        <v>1106</v>
      </c>
    </row>
    <row r="30904" ht="15.75" customHeight="1">
      <c r="E30904" s="1" t="s">
        <v>1106</v>
      </c>
    </row>
    <row r="30905" ht="15.75" customHeight="1">
      <c r="E30905" s="1" t="s">
        <v>1106</v>
      </c>
    </row>
    <row r="30906" ht="15.75" customHeight="1">
      <c r="E30906" s="1" t="s">
        <v>1106</v>
      </c>
    </row>
    <row r="30907" ht="15.75" customHeight="1">
      <c r="E30907" s="1" t="s">
        <v>1106</v>
      </c>
    </row>
    <row r="30908" ht="15.75" customHeight="1">
      <c r="E30908" s="1" t="s">
        <v>1106</v>
      </c>
    </row>
    <row r="30909" ht="15.75" customHeight="1">
      <c r="E30909" s="1" t="s">
        <v>1106</v>
      </c>
    </row>
    <row r="30910" ht="15.75" customHeight="1">
      <c r="E30910" s="1" t="s">
        <v>1106</v>
      </c>
    </row>
    <row r="30911" ht="15.75" customHeight="1">
      <c r="E30911" s="1" t="s">
        <v>1106</v>
      </c>
    </row>
    <row r="30912" ht="15.75" customHeight="1">
      <c r="E30912" s="1" t="s">
        <v>1106</v>
      </c>
    </row>
    <row r="30913" ht="15.75" customHeight="1">
      <c r="E30913" s="1" t="s">
        <v>1106</v>
      </c>
    </row>
    <row r="30914" ht="15.75" customHeight="1">
      <c r="E30914" s="1" t="s">
        <v>1106</v>
      </c>
    </row>
    <row r="30915" ht="15.75" customHeight="1">
      <c r="E30915" s="1" t="s">
        <v>1106</v>
      </c>
    </row>
    <row r="30916" ht="15.75" customHeight="1">
      <c r="E30916" s="1" t="s">
        <v>1106</v>
      </c>
    </row>
    <row r="30917" ht="15.75" customHeight="1">
      <c r="E30917" s="1" t="s">
        <v>1106</v>
      </c>
    </row>
    <row r="30918" ht="15.75" customHeight="1">
      <c r="E30918" s="1" t="s">
        <v>1106</v>
      </c>
    </row>
    <row r="30919" ht="15.75" customHeight="1">
      <c r="E30919" s="1" t="s">
        <v>1106</v>
      </c>
    </row>
    <row r="30920" ht="15.75" customHeight="1">
      <c r="E30920" s="1" t="s">
        <v>1106</v>
      </c>
    </row>
    <row r="30921" ht="15.75" customHeight="1">
      <c r="E30921" s="1" t="s">
        <v>1106</v>
      </c>
    </row>
    <row r="30922" ht="15.75" customHeight="1">
      <c r="E30922" s="1" t="s">
        <v>1106</v>
      </c>
    </row>
    <row r="30923" ht="15.75" customHeight="1">
      <c r="E30923" s="1" t="s">
        <v>1106</v>
      </c>
    </row>
    <row r="30924" ht="15.75" customHeight="1">
      <c r="E30924" s="1" t="s">
        <v>1106</v>
      </c>
    </row>
    <row r="30925" ht="15.75" customHeight="1">
      <c r="E30925" s="1" t="s">
        <v>1106</v>
      </c>
    </row>
    <row r="30926" ht="15.75" customHeight="1">
      <c r="E30926" s="1" t="s">
        <v>1106</v>
      </c>
    </row>
    <row r="30927" ht="15.75" customHeight="1">
      <c r="E30927" s="1" t="s">
        <v>1106</v>
      </c>
    </row>
    <row r="30928" ht="15.75" customHeight="1">
      <c r="E30928" s="1" t="s">
        <v>1106</v>
      </c>
    </row>
    <row r="30929" ht="15.75" customHeight="1">
      <c r="E30929" s="1" t="s">
        <v>1106</v>
      </c>
    </row>
    <row r="30930" ht="15.75" customHeight="1">
      <c r="E30930" s="1" t="s">
        <v>1106</v>
      </c>
    </row>
    <row r="30931" ht="15.75" customHeight="1">
      <c r="E30931" s="1" t="s">
        <v>1106</v>
      </c>
    </row>
    <row r="30932" ht="15.75" customHeight="1">
      <c r="E30932" s="1" t="s">
        <v>1106</v>
      </c>
    </row>
    <row r="30933" ht="15.75" customHeight="1">
      <c r="E30933" s="1" t="s">
        <v>1106</v>
      </c>
    </row>
    <row r="30934" ht="15.75" customHeight="1">
      <c r="E30934" s="1" t="s">
        <v>1106</v>
      </c>
    </row>
    <row r="30935" ht="15.75" customHeight="1">
      <c r="E30935" s="1" t="s">
        <v>1106</v>
      </c>
    </row>
    <row r="30936" ht="15.75" customHeight="1">
      <c r="E30936" s="1" t="s">
        <v>1106</v>
      </c>
    </row>
    <row r="30937" ht="15.75" customHeight="1">
      <c r="E30937" s="1" t="s">
        <v>1106</v>
      </c>
    </row>
    <row r="30938" ht="15.75" customHeight="1">
      <c r="E30938" s="1" t="s">
        <v>1106</v>
      </c>
    </row>
    <row r="30939" ht="15.75" customHeight="1">
      <c r="E30939" s="1" t="s">
        <v>1106</v>
      </c>
    </row>
    <row r="30940" ht="15.75" customHeight="1">
      <c r="E30940" s="1" t="s">
        <v>1106</v>
      </c>
    </row>
    <row r="30941" ht="15.75" customHeight="1">
      <c r="E30941" s="1" t="s">
        <v>1106</v>
      </c>
    </row>
    <row r="30942" ht="15.75" customHeight="1">
      <c r="E30942" s="1" t="s">
        <v>1106</v>
      </c>
    </row>
    <row r="30943" ht="15.75" customHeight="1">
      <c r="E30943" s="1" t="s">
        <v>1106</v>
      </c>
    </row>
    <row r="30944" ht="15.75" customHeight="1">
      <c r="E30944" s="1" t="s">
        <v>1106</v>
      </c>
    </row>
    <row r="30945" ht="15.75" customHeight="1">
      <c r="E30945" s="1" t="s">
        <v>1106</v>
      </c>
    </row>
    <row r="30946" ht="15.75" customHeight="1">
      <c r="E30946" s="1" t="s">
        <v>1106</v>
      </c>
    </row>
    <row r="30947" ht="15.75" customHeight="1">
      <c r="E30947" s="1" t="s">
        <v>1106</v>
      </c>
    </row>
    <row r="30948" ht="15.75" customHeight="1">
      <c r="E30948" s="1" t="s">
        <v>1106</v>
      </c>
    </row>
    <row r="30949" ht="15.75" customHeight="1">
      <c r="E30949" s="1" t="s">
        <v>1106</v>
      </c>
    </row>
    <row r="30950" ht="15.75" customHeight="1">
      <c r="E30950" s="1" t="s">
        <v>1106</v>
      </c>
    </row>
    <row r="30951" ht="15.75" customHeight="1">
      <c r="E30951" s="1" t="s">
        <v>1106</v>
      </c>
    </row>
    <row r="30952" ht="15.75" customHeight="1">
      <c r="E30952" s="1" t="s">
        <v>1106</v>
      </c>
    </row>
    <row r="30953" ht="15.75" customHeight="1">
      <c r="E30953" s="1" t="s">
        <v>1106</v>
      </c>
    </row>
    <row r="30954" ht="15.75" customHeight="1">
      <c r="E30954" s="1" t="s">
        <v>1106</v>
      </c>
    </row>
    <row r="30955" ht="15.75" customHeight="1">
      <c r="E30955" s="1" t="s">
        <v>1106</v>
      </c>
    </row>
    <row r="30956" ht="15.75" customHeight="1">
      <c r="E30956" s="1" t="s">
        <v>1106</v>
      </c>
    </row>
    <row r="30957" ht="15.75" customHeight="1">
      <c r="E30957" s="1" t="s">
        <v>1106</v>
      </c>
    </row>
    <row r="30958" ht="15.75" customHeight="1">
      <c r="E30958" s="1" t="s">
        <v>1106</v>
      </c>
    </row>
    <row r="30959" ht="15.75" customHeight="1">
      <c r="E30959" s="1" t="s">
        <v>1106</v>
      </c>
    </row>
    <row r="30960" ht="15.75" customHeight="1">
      <c r="E30960" s="1" t="s">
        <v>1106</v>
      </c>
    </row>
    <row r="30961" ht="15.75" customHeight="1">
      <c r="E30961" s="1" t="s">
        <v>1106</v>
      </c>
    </row>
    <row r="30962" ht="15.75" customHeight="1">
      <c r="E30962" s="1" t="s">
        <v>1106</v>
      </c>
    </row>
    <row r="30963" ht="15.75" customHeight="1">
      <c r="E30963" s="1" t="s">
        <v>1106</v>
      </c>
    </row>
    <row r="30964" ht="15.75" customHeight="1">
      <c r="E30964" s="1" t="s">
        <v>1106</v>
      </c>
    </row>
    <row r="30965" ht="15.75" customHeight="1">
      <c r="E30965" s="1" t="s">
        <v>1106</v>
      </c>
    </row>
    <row r="30966" ht="15.75" customHeight="1">
      <c r="E30966" s="1" t="s">
        <v>1106</v>
      </c>
    </row>
    <row r="30967" ht="15.75" customHeight="1">
      <c r="E30967" s="1" t="s">
        <v>1106</v>
      </c>
    </row>
    <row r="30968" ht="15.75" customHeight="1">
      <c r="E30968" s="1" t="s">
        <v>1106</v>
      </c>
    </row>
    <row r="30969" ht="15.75" customHeight="1">
      <c r="E30969" s="1" t="s">
        <v>1106</v>
      </c>
    </row>
    <row r="30970" ht="15.75" customHeight="1">
      <c r="E30970" s="1" t="s">
        <v>1106</v>
      </c>
    </row>
    <row r="30971" ht="15.75" customHeight="1">
      <c r="E30971" s="1" t="s">
        <v>1106</v>
      </c>
    </row>
    <row r="30972" ht="15.75" customHeight="1">
      <c r="E30972" s="1" t="s">
        <v>1106</v>
      </c>
    </row>
    <row r="30973" ht="15.75" customHeight="1">
      <c r="E30973" s="1" t="s">
        <v>1106</v>
      </c>
    </row>
    <row r="30974" ht="15.75" customHeight="1">
      <c r="E30974" s="1" t="s">
        <v>1106</v>
      </c>
    </row>
    <row r="30975" ht="15.75" customHeight="1">
      <c r="E30975" s="1" t="s">
        <v>1106</v>
      </c>
    </row>
    <row r="30976" ht="15.75" customHeight="1">
      <c r="E30976" s="1" t="s">
        <v>1106</v>
      </c>
    </row>
    <row r="30977" ht="15.75" customHeight="1">
      <c r="E30977" s="1" t="s">
        <v>1106</v>
      </c>
    </row>
    <row r="30978" ht="15.75" customHeight="1">
      <c r="E30978" s="1" t="s">
        <v>1106</v>
      </c>
    </row>
    <row r="30979" ht="15.75" customHeight="1">
      <c r="E30979" s="1" t="s">
        <v>1106</v>
      </c>
    </row>
    <row r="30980" ht="15.75" customHeight="1">
      <c r="E30980" s="1" t="s">
        <v>1106</v>
      </c>
    </row>
    <row r="30981" ht="15.75" customHeight="1">
      <c r="E30981" s="1" t="s">
        <v>1106</v>
      </c>
    </row>
    <row r="30982" ht="15.75" customHeight="1">
      <c r="E30982" s="1" t="s">
        <v>1106</v>
      </c>
    </row>
    <row r="30983" ht="15.75" customHeight="1">
      <c r="E30983" s="1" t="s">
        <v>1106</v>
      </c>
    </row>
    <row r="30984" ht="15.75" customHeight="1">
      <c r="E30984" s="1" t="s">
        <v>1106</v>
      </c>
    </row>
    <row r="30985" ht="15.75" customHeight="1">
      <c r="E30985" s="1" t="s">
        <v>1106</v>
      </c>
    </row>
    <row r="30986" ht="15.75" customHeight="1">
      <c r="E30986" s="1" t="s">
        <v>1106</v>
      </c>
    </row>
    <row r="30987" ht="15.75" customHeight="1">
      <c r="E30987" s="1" t="s">
        <v>1106</v>
      </c>
    </row>
    <row r="30988" ht="15.75" customHeight="1">
      <c r="E30988" s="1" t="s">
        <v>1106</v>
      </c>
    </row>
    <row r="30989" ht="15.75" customHeight="1">
      <c r="E30989" s="1" t="s">
        <v>1106</v>
      </c>
    </row>
    <row r="30990" ht="15.75" customHeight="1">
      <c r="E30990" s="1" t="s">
        <v>1106</v>
      </c>
    </row>
    <row r="30991" ht="15.75" customHeight="1">
      <c r="E30991" s="1" t="s">
        <v>1106</v>
      </c>
    </row>
    <row r="30992" ht="15.75" customHeight="1">
      <c r="E30992" s="1" t="s">
        <v>1106</v>
      </c>
    </row>
    <row r="30993" ht="15.75" customHeight="1">
      <c r="E30993" s="1" t="s">
        <v>1106</v>
      </c>
    </row>
    <row r="30994" ht="15.75" customHeight="1">
      <c r="E30994" s="1" t="s">
        <v>1106</v>
      </c>
    </row>
    <row r="30995" ht="15.75" customHeight="1">
      <c r="E30995" s="1" t="s">
        <v>1106</v>
      </c>
    </row>
    <row r="30996" ht="15.75" customHeight="1">
      <c r="E30996" s="1" t="s">
        <v>1106</v>
      </c>
    </row>
    <row r="30997" ht="15.75" customHeight="1">
      <c r="E30997" s="1" t="s">
        <v>1106</v>
      </c>
    </row>
    <row r="30998" ht="15.75" customHeight="1">
      <c r="E30998" s="1" t="s">
        <v>1106</v>
      </c>
    </row>
    <row r="30999" ht="15.75" customHeight="1">
      <c r="E30999" s="1" t="s">
        <v>1106</v>
      </c>
    </row>
    <row r="31000" ht="15.75" customHeight="1">
      <c r="E31000" s="1" t="s">
        <v>1106</v>
      </c>
    </row>
    <row r="31001" ht="15.75" customHeight="1">
      <c r="E31001" s="1" t="s">
        <v>1106</v>
      </c>
    </row>
    <row r="31002" ht="15.75" customHeight="1">
      <c r="E31002" s="1" t="s">
        <v>1106</v>
      </c>
    </row>
    <row r="31003" ht="15.75" customHeight="1">
      <c r="E31003" s="1" t="s">
        <v>1106</v>
      </c>
    </row>
    <row r="31004" ht="15.75" customHeight="1">
      <c r="E31004" s="1" t="s">
        <v>1106</v>
      </c>
    </row>
    <row r="31005" ht="15.75" customHeight="1">
      <c r="E31005" s="1" t="s">
        <v>1106</v>
      </c>
    </row>
    <row r="31006" ht="15.75" customHeight="1">
      <c r="E31006" s="1" t="s">
        <v>1106</v>
      </c>
    </row>
    <row r="31007" ht="15.75" customHeight="1">
      <c r="E31007" s="1" t="s">
        <v>1106</v>
      </c>
    </row>
    <row r="31008" ht="15.75" customHeight="1">
      <c r="E31008" s="1" t="s">
        <v>1106</v>
      </c>
    </row>
    <row r="31009" ht="15.75" customHeight="1">
      <c r="E31009" s="1" t="s">
        <v>1106</v>
      </c>
    </row>
    <row r="31010" ht="15.75" customHeight="1">
      <c r="E31010" s="1" t="s">
        <v>1106</v>
      </c>
    </row>
    <row r="31011" ht="15.75" customHeight="1">
      <c r="E31011" s="1" t="s">
        <v>1106</v>
      </c>
    </row>
    <row r="31012" ht="15.75" customHeight="1">
      <c r="E31012" s="1" t="s">
        <v>1106</v>
      </c>
    </row>
    <row r="31013" ht="15.75" customHeight="1">
      <c r="E31013" s="1" t="s">
        <v>1106</v>
      </c>
    </row>
    <row r="31014" ht="15.75" customHeight="1">
      <c r="E31014" s="1" t="s">
        <v>1106</v>
      </c>
    </row>
    <row r="31015" ht="15.75" customHeight="1">
      <c r="E31015" s="1" t="s">
        <v>1106</v>
      </c>
    </row>
    <row r="31016" ht="15.75" customHeight="1">
      <c r="E31016" s="1" t="s">
        <v>1106</v>
      </c>
    </row>
    <row r="31017" ht="15.75" customHeight="1">
      <c r="E31017" s="1" t="s">
        <v>1106</v>
      </c>
    </row>
    <row r="31018" ht="15.75" customHeight="1">
      <c r="E31018" s="1" t="s">
        <v>1106</v>
      </c>
    </row>
    <row r="31019" ht="15.75" customHeight="1">
      <c r="E31019" s="1" t="s">
        <v>1106</v>
      </c>
    </row>
    <row r="31020" ht="15.75" customHeight="1">
      <c r="E31020" s="1" t="s">
        <v>1106</v>
      </c>
    </row>
    <row r="31021" ht="15.75" customHeight="1">
      <c r="E31021" s="1" t="s">
        <v>1106</v>
      </c>
    </row>
    <row r="31022" ht="15.75" customHeight="1">
      <c r="E31022" s="1" t="s">
        <v>1106</v>
      </c>
    </row>
    <row r="31023" ht="15.75" customHeight="1">
      <c r="E31023" s="1" t="s">
        <v>1106</v>
      </c>
    </row>
    <row r="31024" ht="15.75" customHeight="1">
      <c r="E31024" s="1" t="s">
        <v>1106</v>
      </c>
    </row>
    <row r="31025" ht="15.75" customHeight="1">
      <c r="E31025" s="1" t="s">
        <v>1106</v>
      </c>
    </row>
    <row r="31026" ht="15.75" customHeight="1">
      <c r="E31026" s="1" t="s">
        <v>1106</v>
      </c>
    </row>
    <row r="31027" ht="15.75" customHeight="1">
      <c r="E31027" s="1" t="s">
        <v>1106</v>
      </c>
    </row>
    <row r="31028" ht="15.75" customHeight="1">
      <c r="E31028" s="1" t="s">
        <v>1106</v>
      </c>
    </row>
    <row r="31029" ht="15.75" customHeight="1">
      <c r="E31029" s="1" t="s">
        <v>1106</v>
      </c>
    </row>
    <row r="31030" ht="15.75" customHeight="1">
      <c r="E31030" s="1" t="s">
        <v>1106</v>
      </c>
    </row>
    <row r="31031" ht="15.75" customHeight="1">
      <c r="E31031" s="1" t="s">
        <v>1106</v>
      </c>
    </row>
    <row r="31032" ht="15.75" customHeight="1">
      <c r="E31032" s="1" t="s">
        <v>1106</v>
      </c>
    </row>
    <row r="31033" ht="15.75" customHeight="1">
      <c r="E31033" s="1" t="s">
        <v>1106</v>
      </c>
    </row>
    <row r="31034" ht="15.75" customHeight="1">
      <c r="E31034" s="1" t="s">
        <v>1106</v>
      </c>
    </row>
    <row r="31035" ht="15.75" customHeight="1">
      <c r="E31035" s="1" t="s">
        <v>1106</v>
      </c>
    </row>
    <row r="31036" ht="15.75" customHeight="1">
      <c r="E31036" s="1" t="s">
        <v>1106</v>
      </c>
    </row>
    <row r="31037" ht="15.75" customHeight="1">
      <c r="E31037" s="1" t="s">
        <v>1106</v>
      </c>
    </row>
    <row r="31038" ht="15.75" customHeight="1">
      <c r="E31038" s="1" t="s">
        <v>1106</v>
      </c>
    </row>
    <row r="31039" ht="15.75" customHeight="1">
      <c r="E31039" s="1" t="s">
        <v>1106</v>
      </c>
    </row>
    <row r="31040" ht="15.75" customHeight="1">
      <c r="E31040" s="1" t="s">
        <v>1106</v>
      </c>
    </row>
    <row r="31041" ht="15.75" customHeight="1">
      <c r="E31041" s="1" t="s">
        <v>1106</v>
      </c>
    </row>
    <row r="31042" ht="15.75" customHeight="1">
      <c r="E31042" s="1" t="s">
        <v>1106</v>
      </c>
    </row>
    <row r="31043" ht="15.75" customHeight="1">
      <c r="E31043" s="1" t="s">
        <v>1106</v>
      </c>
    </row>
    <row r="31044" ht="15.75" customHeight="1">
      <c r="E31044" s="1" t="s">
        <v>1106</v>
      </c>
    </row>
    <row r="31045" ht="15.75" customHeight="1">
      <c r="E31045" s="1" t="s">
        <v>1106</v>
      </c>
    </row>
    <row r="31046" ht="15.75" customHeight="1">
      <c r="E31046" s="1" t="s">
        <v>1106</v>
      </c>
    </row>
    <row r="31047" ht="15.75" customHeight="1">
      <c r="E31047" s="1" t="s">
        <v>1106</v>
      </c>
    </row>
    <row r="31048" ht="15.75" customHeight="1">
      <c r="E31048" s="1" t="s">
        <v>1106</v>
      </c>
    </row>
    <row r="31049" ht="15.75" customHeight="1">
      <c r="E31049" s="1" t="s">
        <v>1106</v>
      </c>
    </row>
    <row r="31050" ht="15.75" customHeight="1">
      <c r="E31050" s="1" t="s">
        <v>1106</v>
      </c>
    </row>
    <row r="31051" ht="15.75" customHeight="1">
      <c r="E31051" s="1" t="s">
        <v>1106</v>
      </c>
    </row>
    <row r="31052" ht="15.75" customHeight="1">
      <c r="E31052" s="1" t="s">
        <v>1106</v>
      </c>
    </row>
    <row r="31053" ht="15.75" customHeight="1">
      <c r="E31053" s="1" t="s">
        <v>1106</v>
      </c>
    </row>
    <row r="31054" ht="15.75" customHeight="1">
      <c r="E31054" s="1" t="s">
        <v>1106</v>
      </c>
    </row>
    <row r="31055" ht="15.75" customHeight="1">
      <c r="E31055" s="1" t="s">
        <v>1106</v>
      </c>
    </row>
    <row r="31056" ht="15.75" customHeight="1">
      <c r="E31056" s="1" t="s">
        <v>1106</v>
      </c>
    </row>
    <row r="31057" ht="15.75" customHeight="1">
      <c r="E31057" s="1" t="s">
        <v>1106</v>
      </c>
    </row>
    <row r="31058" ht="15.75" customHeight="1">
      <c r="E31058" s="1" t="s">
        <v>1106</v>
      </c>
    </row>
    <row r="31059" ht="15.75" customHeight="1">
      <c r="E31059" s="1" t="s">
        <v>1106</v>
      </c>
    </row>
    <row r="31060" ht="15.75" customHeight="1">
      <c r="E31060" s="1" t="s">
        <v>1106</v>
      </c>
    </row>
    <row r="31061" ht="15.75" customHeight="1">
      <c r="E31061" s="1" t="s">
        <v>1106</v>
      </c>
    </row>
    <row r="31062" ht="15.75" customHeight="1">
      <c r="E31062" s="1" t="s">
        <v>1106</v>
      </c>
    </row>
    <row r="31063" ht="15.75" customHeight="1">
      <c r="E31063" s="1" t="s">
        <v>1106</v>
      </c>
    </row>
    <row r="31064" ht="15.75" customHeight="1">
      <c r="E31064" s="1" t="s">
        <v>1106</v>
      </c>
    </row>
    <row r="31065" ht="15.75" customHeight="1">
      <c r="E31065" s="1" t="s">
        <v>1106</v>
      </c>
    </row>
    <row r="31066" ht="15.75" customHeight="1">
      <c r="E31066" s="1" t="s">
        <v>1106</v>
      </c>
    </row>
    <row r="31067" ht="15.75" customHeight="1">
      <c r="E31067" s="1" t="s">
        <v>1106</v>
      </c>
    </row>
    <row r="31068" ht="15.75" customHeight="1">
      <c r="E31068" s="1" t="s">
        <v>1106</v>
      </c>
    </row>
    <row r="31069" ht="15.75" customHeight="1">
      <c r="E31069" s="1" t="s">
        <v>1106</v>
      </c>
    </row>
    <row r="31070" ht="15.75" customHeight="1">
      <c r="E31070" s="1" t="s">
        <v>1106</v>
      </c>
    </row>
    <row r="31071" ht="15.75" customHeight="1">
      <c r="E31071" s="1" t="s">
        <v>1106</v>
      </c>
    </row>
    <row r="31072" ht="15.75" customHeight="1">
      <c r="E31072" s="1" t="s">
        <v>1106</v>
      </c>
    </row>
    <row r="31073" ht="15.75" customHeight="1">
      <c r="E31073" s="1" t="s">
        <v>1106</v>
      </c>
    </row>
    <row r="31074" ht="15.75" customHeight="1">
      <c r="E31074" s="1" t="s">
        <v>1106</v>
      </c>
    </row>
    <row r="31075" ht="15.75" customHeight="1">
      <c r="E31075" s="1" t="s">
        <v>1106</v>
      </c>
    </row>
    <row r="31076" ht="15.75" customHeight="1">
      <c r="E31076" s="1" t="s">
        <v>1106</v>
      </c>
    </row>
    <row r="31077" ht="15.75" customHeight="1">
      <c r="E31077" s="1" t="s">
        <v>1106</v>
      </c>
    </row>
    <row r="31078" ht="15.75" customHeight="1">
      <c r="E31078" s="1" t="s">
        <v>1106</v>
      </c>
    </row>
    <row r="31079" ht="15.75" customHeight="1">
      <c r="E31079" s="1" t="s">
        <v>1106</v>
      </c>
    </row>
    <row r="31080" ht="15.75" customHeight="1">
      <c r="E31080" s="1" t="s">
        <v>1106</v>
      </c>
    </row>
    <row r="31081" ht="15.75" customHeight="1">
      <c r="E31081" s="1" t="s">
        <v>1106</v>
      </c>
    </row>
    <row r="31082" ht="15.75" customHeight="1">
      <c r="E31082" s="1" t="s">
        <v>1106</v>
      </c>
    </row>
    <row r="31083" ht="15.75" customHeight="1">
      <c r="E31083" s="1" t="s">
        <v>1106</v>
      </c>
    </row>
    <row r="31084" ht="15.75" customHeight="1">
      <c r="E31084" s="1" t="s">
        <v>1106</v>
      </c>
    </row>
    <row r="31085" ht="15.75" customHeight="1">
      <c r="E31085" s="1" t="s">
        <v>1106</v>
      </c>
    </row>
    <row r="31086" ht="15.75" customHeight="1">
      <c r="E31086" s="1" t="s">
        <v>1106</v>
      </c>
    </row>
    <row r="31087" ht="15.75" customHeight="1">
      <c r="E31087" s="1" t="s">
        <v>1106</v>
      </c>
    </row>
    <row r="31088" ht="15.75" customHeight="1">
      <c r="E31088" s="1" t="s">
        <v>1106</v>
      </c>
    </row>
    <row r="31089" ht="15.75" customHeight="1">
      <c r="E31089" s="1" t="s">
        <v>1106</v>
      </c>
    </row>
    <row r="31090" ht="15.75" customHeight="1">
      <c r="E31090" s="1" t="s">
        <v>1106</v>
      </c>
    </row>
    <row r="31091" ht="15.75" customHeight="1">
      <c r="E31091" s="1" t="s">
        <v>1106</v>
      </c>
    </row>
    <row r="31092" ht="15.75" customHeight="1">
      <c r="E31092" s="1" t="s">
        <v>1106</v>
      </c>
    </row>
    <row r="31093" ht="15.75" customHeight="1">
      <c r="E31093" s="1" t="s">
        <v>1106</v>
      </c>
    </row>
    <row r="31094" ht="15.75" customHeight="1">
      <c r="E31094" s="1" t="s">
        <v>1106</v>
      </c>
    </row>
    <row r="31095" ht="15.75" customHeight="1">
      <c r="E31095" s="1" t="s">
        <v>1106</v>
      </c>
    </row>
    <row r="31096" ht="15.75" customHeight="1">
      <c r="E31096" s="1" t="s">
        <v>1106</v>
      </c>
    </row>
    <row r="31097" ht="15.75" customHeight="1">
      <c r="E31097" s="1" t="s">
        <v>1106</v>
      </c>
    </row>
    <row r="31098" ht="15.75" customHeight="1">
      <c r="E31098" s="1" t="s">
        <v>1106</v>
      </c>
    </row>
    <row r="31099" ht="15.75" customHeight="1">
      <c r="E31099" s="1" t="s">
        <v>1106</v>
      </c>
    </row>
    <row r="31100" ht="15.75" customHeight="1">
      <c r="E31100" s="1" t="s">
        <v>1106</v>
      </c>
    </row>
    <row r="31101" ht="15.75" customHeight="1">
      <c r="E31101" s="1" t="s">
        <v>1106</v>
      </c>
    </row>
    <row r="31102" ht="15.75" customHeight="1">
      <c r="E31102" s="1" t="s">
        <v>1106</v>
      </c>
    </row>
    <row r="31103" ht="15.75" customHeight="1">
      <c r="E31103" s="1" t="s">
        <v>1106</v>
      </c>
    </row>
    <row r="31104" ht="15.75" customHeight="1">
      <c r="E31104" s="1" t="s">
        <v>1106</v>
      </c>
    </row>
    <row r="31105" ht="15.75" customHeight="1">
      <c r="E31105" s="1" t="s">
        <v>1106</v>
      </c>
    </row>
    <row r="31106" ht="15.75" customHeight="1">
      <c r="E31106" s="1" t="s">
        <v>1106</v>
      </c>
    </row>
    <row r="31107" ht="15.75" customHeight="1">
      <c r="E31107" s="1" t="s">
        <v>1106</v>
      </c>
    </row>
    <row r="31108" ht="15.75" customHeight="1">
      <c r="E31108" s="1" t="s">
        <v>1106</v>
      </c>
    </row>
    <row r="31109" ht="15.75" customHeight="1">
      <c r="E31109" s="1" t="s">
        <v>1106</v>
      </c>
    </row>
    <row r="31110" ht="15.75" customHeight="1">
      <c r="E31110" s="1" t="s">
        <v>1106</v>
      </c>
    </row>
    <row r="31111" ht="15.75" customHeight="1">
      <c r="E31111" s="1" t="s">
        <v>1106</v>
      </c>
    </row>
    <row r="31112" ht="15.75" customHeight="1">
      <c r="E31112" s="1" t="s">
        <v>1106</v>
      </c>
    </row>
    <row r="31113" ht="15.75" customHeight="1">
      <c r="E31113" s="1" t="s">
        <v>1106</v>
      </c>
    </row>
    <row r="31114" ht="15.75" customHeight="1">
      <c r="E31114" s="1" t="s">
        <v>1106</v>
      </c>
    </row>
    <row r="31115" ht="15.75" customHeight="1">
      <c r="E31115" s="1" t="s">
        <v>1106</v>
      </c>
    </row>
    <row r="31116" ht="15.75" customHeight="1">
      <c r="E31116" s="1" t="s">
        <v>1106</v>
      </c>
    </row>
    <row r="31117" ht="15.75" customHeight="1">
      <c r="E31117" s="1" t="s">
        <v>1106</v>
      </c>
    </row>
    <row r="31118" ht="15.75" customHeight="1">
      <c r="E31118" s="1" t="s">
        <v>1106</v>
      </c>
    </row>
    <row r="31119" ht="15.75" customHeight="1">
      <c r="E31119" s="1" t="s">
        <v>1106</v>
      </c>
    </row>
    <row r="31120" ht="15.75" customHeight="1">
      <c r="E31120" s="1" t="s">
        <v>1106</v>
      </c>
    </row>
    <row r="31121" ht="15.75" customHeight="1">
      <c r="E31121" s="1" t="s">
        <v>1106</v>
      </c>
    </row>
    <row r="31122" ht="15.75" customHeight="1">
      <c r="E31122" s="1" t="s">
        <v>1106</v>
      </c>
    </row>
    <row r="31123" ht="15.75" customHeight="1">
      <c r="E31123" s="1" t="s">
        <v>1106</v>
      </c>
    </row>
    <row r="31124" ht="15.75" customHeight="1">
      <c r="E31124" s="1" t="s">
        <v>1106</v>
      </c>
    </row>
    <row r="31125" ht="15.75" customHeight="1">
      <c r="E31125" s="1" t="s">
        <v>1106</v>
      </c>
    </row>
    <row r="31126" ht="15.75" customHeight="1">
      <c r="E31126" s="1" t="s">
        <v>1106</v>
      </c>
    </row>
    <row r="31127" ht="15.75" customHeight="1">
      <c r="E31127" s="1" t="s">
        <v>1106</v>
      </c>
    </row>
    <row r="31128" ht="15.75" customHeight="1">
      <c r="E31128" s="1" t="s">
        <v>1106</v>
      </c>
    </row>
    <row r="31129" ht="15.75" customHeight="1">
      <c r="E31129" s="1" t="s">
        <v>1106</v>
      </c>
    </row>
    <row r="31130" ht="15.75" customHeight="1">
      <c r="E31130" s="1" t="s">
        <v>1106</v>
      </c>
    </row>
    <row r="31131" ht="15.75" customHeight="1">
      <c r="E31131" s="1" t="s">
        <v>1106</v>
      </c>
    </row>
    <row r="31132" ht="15.75" customHeight="1">
      <c r="E31132" s="1" t="s">
        <v>1106</v>
      </c>
    </row>
    <row r="31133" ht="15.75" customHeight="1">
      <c r="E31133" s="1" t="s">
        <v>1106</v>
      </c>
    </row>
    <row r="31134" ht="15.75" customHeight="1">
      <c r="E31134" s="1" t="s">
        <v>1106</v>
      </c>
    </row>
    <row r="31135" ht="15.75" customHeight="1">
      <c r="E31135" s="1" t="s">
        <v>1106</v>
      </c>
    </row>
    <row r="31136" ht="15.75" customHeight="1">
      <c r="E31136" s="1" t="s">
        <v>1106</v>
      </c>
    </row>
    <row r="31137" ht="15.75" customHeight="1">
      <c r="E31137" s="1" t="s">
        <v>1106</v>
      </c>
    </row>
    <row r="31138" ht="15.75" customHeight="1">
      <c r="E31138" s="1" t="s">
        <v>1106</v>
      </c>
    </row>
    <row r="31139" ht="15.75" customHeight="1">
      <c r="E31139" s="1" t="s">
        <v>1106</v>
      </c>
    </row>
    <row r="31140" ht="15.75" customHeight="1">
      <c r="E31140" s="1" t="s">
        <v>1106</v>
      </c>
    </row>
    <row r="31141" ht="15.75" customHeight="1">
      <c r="E31141" s="1" t="s">
        <v>1106</v>
      </c>
    </row>
    <row r="31142" ht="15.75" customHeight="1">
      <c r="E31142" s="1" t="s">
        <v>1106</v>
      </c>
    </row>
    <row r="31143" ht="15.75" customHeight="1">
      <c r="E31143" s="1" t="s">
        <v>1106</v>
      </c>
    </row>
    <row r="31144" ht="15.75" customHeight="1">
      <c r="E31144" s="1" t="s">
        <v>1106</v>
      </c>
    </row>
    <row r="31145" ht="15.75" customHeight="1">
      <c r="E31145" s="1" t="s">
        <v>1106</v>
      </c>
    </row>
    <row r="31146" ht="15.75" customHeight="1">
      <c r="E31146" s="1" t="s">
        <v>1106</v>
      </c>
    </row>
    <row r="31147" ht="15.75" customHeight="1">
      <c r="E31147" s="1" t="s">
        <v>1106</v>
      </c>
    </row>
    <row r="31148" ht="15.75" customHeight="1">
      <c r="E31148" s="1" t="s">
        <v>1106</v>
      </c>
    </row>
    <row r="31149" ht="15.75" customHeight="1">
      <c r="E31149" s="1" t="s">
        <v>1106</v>
      </c>
    </row>
    <row r="31150" ht="15.75" customHeight="1">
      <c r="E31150" s="1" t="s">
        <v>1106</v>
      </c>
    </row>
    <row r="31151" ht="15.75" customHeight="1">
      <c r="E31151" s="1" t="s">
        <v>1106</v>
      </c>
    </row>
    <row r="31152" ht="15.75" customHeight="1">
      <c r="E31152" s="1" t="s">
        <v>1106</v>
      </c>
    </row>
    <row r="31153" ht="15.75" customHeight="1">
      <c r="E31153" s="1" t="s">
        <v>1106</v>
      </c>
    </row>
    <row r="31154" ht="15.75" customHeight="1">
      <c r="E31154" s="1" t="s">
        <v>1106</v>
      </c>
    </row>
    <row r="31155" ht="15.75" customHeight="1">
      <c r="E31155" s="1" t="s">
        <v>1106</v>
      </c>
    </row>
    <row r="31156" ht="15.75" customHeight="1">
      <c r="E31156" s="1" t="s">
        <v>1106</v>
      </c>
    </row>
    <row r="31157" ht="15.75" customHeight="1">
      <c r="E31157" s="1" t="s">
        <v>1106</v>
      </c>
    </row>
    <row r="31158" ht="15.75" customHeight="1">
      <c r="E31158" s="1" t="s">
        <v>1106</v>
      </c>
    </row>
    <row r="31159" ht="15.75" customHeight="1">
      <c r="E31159" s="1" t="s">
        <v>1106</v>
      </c>
    </row>
    <row r="31160" ht="15.75" customHeight="1">
      <c r="E31160" s="1" t="s">
        <v>1106</v>
      </c>
    </row>
    <row r="31161" ht="15.75" customHeight="1">
      <c r="E31161" s="1" t="s">
        <v>1106</v>
      </c>
    </row>
    <row r="31162" ht="15.75" customHeight="1">
      <c r="E31162" s="1" t="s">
        <v>1106</v>
      </c>
    </row>
    <row r="31163" ht="15.75" customHeight="1">
      <c r="E31163" s="1" t="s">
        <v>1106</v>
      </c>
    </row>
    <row r="31164" ht="15.75" customHeight="1">
      <c r="E31164" s="1" t="s">
        <v>1106</v>
      </c>
    </row>
    <row r="31165" ht="15.75" customHeight="1">
      <c r="E31165" s="1" t="s">
        <v>1106</v>
      </c>
    </row>
    <row r="31166" ht="15.75" customHeight="1">
      <c r="E31166" s="1" t="s">
        <v>1106</v>
      </c>
    </row>
    <row r="31167" ht="15.75" customHeight="1">
      <c r="E31167" s="1" t="s">
        <v>1106</v>
      </c>
    </row>
    <row r="31168" ht="15.75" customHeight="1">
      <c r="E31168" s="1" t="s">
        <v>1106</v>
      </c>
    </row>
    <row r="31169" ht="15.75" customHeight="1">
      <c r="E31169" s="1" t="s">
        <v>1106</v>
      </c>
    </row>
    <row r="31170" ht="15.75" customHeight="1">
      <c r="E31170" s="1" t="s">
        <v>1106</v>
      </c>
    </row>
    <row r="31171" ht="15.75" customHeight="1">
      <c r="E31171" s="1" t="s">
        <v>1106</v>
      </c>
    </row>
    <row r="31172" ht="15.75" customHeight="1">
      <c r="E31172" s="1" t="s">
        <v>1106</v>
      </c>
    </row>
    <row r="31173" ht="15.75" customHeight="1">
      <c r="E31173" s="1" t="s">
        <v>1106</v>
      </c>
    </row>
    <row r="31174" ht="15.75" customHeight="1">
      <c r="E31174" s="1" t="s">
        <v>1106</v>
      </c>
    </row>
    <row r="31175" ht="15.75" customHeight="1">
      <c r="E31175" s="1" t="s">
        <v>1106</v>
      </c>
    </row>
    <row r="31176" ht="15.75" customHeight="1">
      <c r="E31176" s="1" t="s">
        <v>1106</v>
      </c>
    </row>
    <row r="31177" ht="15.75" customHeight="1">
      <c r="E31177" s="1" t="s">
        <v>1106</v>
      </c>
    </row>
    <row r="31178" ht="15.75" customHeight="1">
      <c r="E31178" s="1" t="s">
        <v>1106</v>
      </c>
    </row>
    <row r="31179" ht="15.75" customHeight="1">
      <c r="E31179" s="1" t="s">
        <v>1106</v>
      </c>
    </row>
    <row r="31180" ht="15.75" customHeight="1">
      <c r="E31180" s="1" t="s">
        <v>1106</v>
      </c>
    </row>
    <row r="31181" ht="15.75" customHeight="1">
      <c r="E31181" s="1" t="s">
        <v>1106</v>
      </c>
    </row>
    <row r="31182" ht="15.75" customHeight="1">
      <c r="E31182" s="1" t="s">
        <v>1106</v>
      </c>
    </row>
    <row r="31183" ht="15.75" customHeight="1">
      <c r="E31183" s="1" t="s">
        <v>1106</v>
      </c>
    </row>
    <row r="31184" ht="15.75" customHeight="1">
      <c r="E31184" s="1" t="s">
        <v>1106</v>
      </c>
    </row>
    <row r="31185" ht="15.75" customHeight="1">
      <c r="E31185" s="1" t="s">
        <v>1106</v>
      </c>
    </row>
    <row r="31186" ht="15.75" customHeight="1">
      <c r="E31186" s="1" t="s">
        <v>1106</v>
      </c>
    </row>
    <row r="31187" ht="15.75" customHeight="1">
      <c r="E31187" s="1" t="s">
        <v>1106</v>
      </c>
    </row>
    <row r="31188" ht="15.75" customHeight="1">
      <c r="E31188" s="1" t="s">
        <v>1106</v>
      </c>
    </row>
    <row r="31189" ht="15.75" customHeight="1">
      <c r="E31189" s="1" t="s">
        <v>1106</v>
      </c>
    </row>
    <row r="31190" ht="15.75" customHeight="1">
      <c r="E31190" s="1" t="s">
        <v>1106</v>
      </c>
    </row>
    <row r="31191" ht="15.75" customHeight="1">
      <c r="E31191" s="1" t="s">
        <v>1106</v>
      </c>
    </row>
    <row r="31192" ht="15.75" customHeight="1">
      <c r="E31192" s="1" t="s">
        <v>1106</v>
      </c>
    </row>
    <row r="31193" ht="15.75" customHeight="1">
      <c r="E31193" s="1" t="s">
        <v>1106</v>
      </c>
    </row>
    <row r="31194" ht="15.75" customHeight="1">
      <c r="E31194" s="1" t="s">
        <v>1106</v>
      </c>
    </row>
    <row r="31195" ht="15.75" customHeight="1">
      <c r="E31195" s="1" t="s">
        <v>1106</v>
      </c>
    </row>
    <row r="31196" ht="15.75" customHeight="1">
      <c r="E31196" s="1" t="s">
        <v>1106</v>
      </c>
    </row>
    <row r="31197" ht="15.75" customHeight="1">
      <c r="E31197" s="1" t="s">
        <v>1106</v>
      </c>
    </row>
    <row r="31198" ht="15.75" customHeight="1">
      <c r="E31198" s="1" t="s">
        <v>1106</v>
      </c>
    </row>
    <row r="31199" ht="15.75" customHeight="1">
      <c r="E31199" s="1" t="s">
        <v>1106</v>
      </c>
    </row>
    <row r="31200" ht="15.75" customHeight="1">
      <c r="E31200" s="1" t="s">
        <v>1106</v>
      </c>
    </row>
    <row r="31201" ht="15.75" customHeight="1">
      <c r="E31201" s="1" t="s">
        <v>1106</v>
      </c>
    </row>
    <row r="31202" ht="15.75" customHeight="1">
      <c r="E31202" s="1" t="s">
        <v>1106</v>
      </c>
    </row>
    <row r="31203" ht="15.75" customHeight="1">
      <c r="E31203" s="1" t="s">
        <v>1106</v>
      </c>
    </row>
    <row r="31204" ht="15.75" customHeight="1">
      <c r="E31204" s="1" t="s">
        <v>1106</v>
      </c>
    </row>
    <row r="31205" ht="15.75" customHeight="1">
      <c r="E31205" s="1" t="s">
        <v>1106</v>
      </c>
    </row>
    <row r="31206" ht="15.75" customHeight="1">
      <c r="E31206" s="1" t="s">
        <v>1106</v>
      </c>
    </row>
    <row r="31207" ht="15.75" customHeight="1">
      <c r="E31207" s="1" t="s">
        <v>1106</v>
      </c>
    </row>
    <row r="31208" ht="15.75" customHeight="1">
      <c r="E31208" s="1" t="s">
        <v>1106</v>
      </c>
    </row>
    <row r="31209" ht="15.75" customHeight="1">
      <c r="E31209" s="1" t="s">
        <v>1106</v>
      </c>
    </row>
    <row r="31210" ht="15.75" customHeight="1">
      <c r="E31210" s="1" t="s">
        <v>1106</v>
      </c>
    </row>
    <row r="31211" ht="15.75" customHeight="1">
      <c r="E31211" s="1" t="s">
        <v>1106</v>
      </c>
    </row>
    <row r="31212" ht="15.75" customHeight="1">
      <c r="E31212" s="1" t="s">
        <v>1106</v>
      </c>
    </row>
    <row r="31213" ht="15.75" customHeight="1">
      <c r="E31213" s="1" t="s">
        <v>1106</v>
      </c>
    </row>
    <row r="31214" ht="15.75" customHeight="1">
      <c r="E31214" s="1" t="s">
        <v>1106</v>
      </c>
    </row>
    <row r="31215" ht="15.75" customHeight="1">
      <c r="E31215" s="1" t="s">
        <v>1106</v>
      </c>
    </row>
    <row r="31216" ht="15.75" customHeight="1">
      <c r="E31216" s="1" t="s">
        <v>1106</v>
      </c>
    </row>
    <row r="31217" ht="15.75" customHeight="1">
      <c r="E31217" s="1" t="s">
        <v>1106</v>
      </c>
    </row>
    <row r="31218" ht="15.75" customHeight="1">
      <c r="E31218" s="1" t="s">
        <v>1106</v>
      </c>
    </row>
    <row r="31219" ht="15.75" customHeight="1">
      <c r="E31219" s="1" t="s">
        <v>1106</v>
      </c>
    </row>
    <row r="31220" ht="15.75" customHeight="1">
      <c r="E31220" s="1" t="s">
        <v>1106</v>
      </c>
    </row>
    <row r="31221" ht="15.75" customHeight="1">
      <c r="E31221" s="1" t="s">
        <v>1106</v>
      </c>
    </row>
    <row r="31222" ht="15.75" customHeight="1">
      <c r="E31222" s="1" t="s">
        <v>1106</v>
      </c>
    </row>
    <row r="31223" ht="15.75" customHeight="1">
      <c r="E31223" s="1" t="s">
        <v>1106</v>
      </c>
    </row>
    <row r="31224" ht="15.75" customHeight="1">
      <c r="E31224" s="1" t="s">
        <v>1106</v>
      </c>
    </row>
    <row r="31225" ht="15.75" customHeight="1">
      <c r="E31225" s="1" t="s">
        <v>1106</v>
      </c>
    </row>
    <row r="31226" ht="15.75" customHeight="1">
      <c r="E31226" s="1" t="s">
        <v>1106</v>
      </c>
    </row>
    <row r="31227" ht="15.75" customHeight="1">
      <c r="E31227" s="1" t="s">
        <v>1106</v>
      </c>
    </row>
    <row r="31228" ht="15.75" customHeight="1">
      <c r="E31228" s="1" t="s">
        <v>1106</v>
      </c>
    </row>
    <row r="31229" ht="15.75" customHeight="1">
      <c r="E31229" s="1" t="s">
        <v>1106</v>
      </c>
    </row>
    <row r="31230" ht="15.75" customHeight="1">
      <c r="E31230" s="1" t="s">
        <v>1106</v>
      </c>
    </row>
    <row r="31231" ht="15.75" customHeight="1">
      <c r="E31231" s="1" t="s">
        <v>1106</v>
      </c>
    </row>
    <row r="31232" ht="15.75" customHeight="1">
      <c r="E31232" s="1" t="s">
        <v>1106</v>
      </c>
    </row>
    <row r="31233" ht="15.75" customHeight="1">
      <c r="E31233" s="1" t="s">
        <v>1106</v>
      </c>
    </row>
    <row r="31234" ht="15.75" customHeight="1">
      <c r="E31234" s="1" t="s">
        <v>1106</v>
      </c>
    </row>
    <row r="31235" ht="15.75" customHeight="1">
      <c r="E31235" s="1" t="s">
        <v>1106</v>
      </c>
    </row>
    <row r="31236" ht="15.75" customHeight="1">
      <c r="E31236" s="1" t="s">
        <v>1106</v>
      </c>
    </row>
    <row r="31237" ht="15.75" customHeight="1">
      <c r="E31237" s="1" t="s">
        <v>1106</v>
      </c>
    </row>
    <row r="31238" ht="15.75" customHeight="1">
      <c r="E31238" s="1" t="s">
        <v>1106</v>
      </c>
    </row>
    <row r="31239" ht="15.75" customHeight="1">
      <c r="E31239" s="1" t="s">
        <v>1106</v>
      </c>
    </row>
    <row r="31240" ht="15.75" customHeight="1">
      <c r="E31240" s="1" t="s">
        <v>1106</v>
      </c>
    </row>
    <row r="31241" ht="15.75" customHeight="1">
      <c r="E31241" s="1" t="s">
        <v>1106</v>
      </c>
    </row>
    <row r="31242" ht="15.75" customHeight="1">
      <c r="E31242" s="1" t="s">
        <v>1106</v>
      </c>
    </row>
    <row r="31243" ht="15.75" customHeight="1">
      <c r="E31243" s="1" t="s">
        <v>1106</v>
      </c>
    </row>
    <row r="31244" ht="15.75" customHeight="1">
      <c r="E31244" s="1" t="s">
        <v>1106</v>
      </c>
    </row>
    <row r="31245" ht="15.75" customHeight="1">
      <c r="E31245" s="1" t="s">
        <v>1106</v>
      </c>
    </row>
    <row r="31246" ht="15.75" customHeight="1">
      <c r="E31246" s="1" t="s">
        <v>1106</v>
      </c>
    </row>
    <row r="31247" ht="15.75" customHeight="1">
      <c r="E31247" s="1" t="s">
        <v>1106</v>
      </c>
    </row>
    <row r="31248" ht="15.75" customHeight="1">
      <c r="E31248" s="1" t="s">
        <v>1106</v>
      </c>
    </row>
    <row r="31249" ht="15.75" customHeight="1">
      <c r="E31249" s="1" t="s">
        <v>1106</v>
      </c>
    </row>
    <row r="31250" ht="15.75" customHeight="1">
      <c r="E31250" s="1" t="s">
        <v>1106</v>
      </c>
    </row>
    <row r="31251" ht="15.75" customHeight="1">
      <c r="E31251" s="1" t="s">
        <v>1106</v>
      </c>
    </row>
    <row r="31252" ht="15.75" customHeight="1">
      <c r="E31252" s="1" t="s">
        <v>1106</v>
      </c>
    </row>
    <row r="31253" ht="15.75" customHeight="1">
      <c r="E31253" s="1" t="s">
        <v>1106</v>
      </c>
    </row>
    <row r="31254" ht="15.75" customHeight="1">
      <c r="E31254" s="1" t="s">
        <v>1106</v>
      </c>
    </row>
    <row r="31255" ht="15.75" customHeight="1">
      <c r="E31255" s="1" t="s">
        <v>1106</v>
      </c>
    </row>
    <row r="31256" ht="15.75" customHeight="1">
      <c r="E31256" s="1" t="s">
        <v>1106</v>
      </c>
    </row>
    <row r="31257" ht="15.75" customHeight="1">
      <c r="E31257" s="1" t="s">
        <v>1106</v>
      </c>
    </row>
    <row r="31258" ht="15.75" customHeight="1">
      <c r="E31258" s="1" t="s">
        <v>1106</v>
      </c>
    </row>
    <row r="31259" ht="15.75" customHeight="1">
      <c r="E31259" s="1" t="s">
        <v>1106</v>
      </c>
    </row>
    <row r="31260" ht="15.75" customHeight="1">
      <c r="E31260" s="1" t="s">
        <v>1106</v>
      </c>
    </row>
    <row r="31261" ht="15.75" customHeight="1">
      <c r="E31261" s="1" t="s">
        <v>1106</v>
      </c>
    </row>
    <row r="31262" ht="15.75" customHeight="1">
      <c r="E31262" s="1" t="s">
        <v>1106</v>
      </c>
    </row>
    <row r="31263" ht="15.75" customHeight="1">
      <c r="E31263" s="1" t="s">
        <v>1106</v>
      </c>
    </row>
    <row r="31264" ht="15.75" customHeight="1">
      <c r="E31264" s="1" t="s">
        <v>1106</v>
      </c>
    </row>
    <row r="31265" ht="15.75" customHeight="1">
      <c r="E31265" s="1" t="s">
        <v>1106</v>
      </c>
    </row>
    <row r="31266" ht="15.75" customHeight="1">
      <c r="E31266" s="1" t="s">
        <v>1106</v>
      </c>
    </row>
    <row r="31267" ht="15.75" customHeight="1">
      <c r="E31267" s="1" t="s">
        <v>1106</v>
      </c>
    </row>
    <row r="31268" ht="15.75" customHeight="1">
      <c r="E31268" s="1" t="s">
        <v>1106</v>
      </c>
    </row>
    <row r="31269" ht="15.75" customHeight="1">
      <c r="E31269" s="1" t="s">
        <v>1106</v>
      </c>
    </row>
    <row r="31270" ht="15.75" customHeight="1">
      <c r="E31270" s="1" t="s">
        <v>1106</v>
      </c>
    </row>
    <row r="31271" ht="15.75" customHeight="1">
      <c r="E31271" s="1" t="s">
        <v>1106</v>
      </c>
    </row>
    <row r="31272" ht="15.75" customHeight="1">
      <c r="E31272" s="1" t="s">
        <v>1106</v>
      </c>
    </row>
    <row r="31273" ht="15.75" customHeight="1">
      <c r="E31273" s="1" t="s">
        <v>1106</v>
      </c>
    </row>
    <row r="31274" ht="15.75" customHeight="1">
      <c r="E31274" s="1" t="s">
        <v>1106</v>
      </c>
    </row>
    <row r="31275" ht="15.75" customHeight="1">
      <c r="E31275" s="1" t="s">
        <v>1106</v>
      </c>
    </row>
    <row r="31276" ht="15.75" customHeight="1">
      <c r="E31276" s="1" t="s">
        <v>1106</v>
      </c>
    </row>
    <row r="31277" ht="15.75" customHeight="1">
      <c r="E31277" s="1" t="s">
        <v>1106</v>
      </c>
    </row>
    <row r="31278" ht="15.75" customHeight="1">
      <c r="E31278" s="1" t="s">
        <v>1106</v>
      </c>
    </row>
    <row r="31279" ht="15.75" customHeight="1">
      <c r="E31279" s="1" t="s">
        <v>1106</v>
      </c>
    </row>
    <row r="31280" ht="15.75" customHeight="1">
      <c r="E31280" s="1" t="s">
        <v>1106</v>
      </c>
    </row>
    <row r="31281" ht="15.75" customHeight="1">
      <c r="E31281" s="1" t="s">
        <v>1106</v>
      </c>
    </row>
    <row r="31282" ht="15.75" customHeight="1">
      <c r="E31282" s="1" t="s">
        <v>1106</v>
      </c>
    </row>
    <row r="31283" ht="15.75" customHeight="1">
      <c r="E31283" s="1" t="s">
        <v>1106</v>
      </c>
    </row>
    <row r="31284" ht="15.75" customHeight="1">
      <c r="E31284" s="1" t="s">
        <v>1106</v>
      </c>
    </row>
    <row r="31285" ht="15.75" customHeight="1">
      <c r="E31285" s="1" t="s">
        <v>1106</v>
      </c>
    </row>
    <row r="31286" ht="15.75" customHeight="1">
      <c r="E31286" s="1" t="s">
        <v>1106</v>
      </c>
    </row>
    <row r="31287" ht="15.75" customHeight="1">
      <c r="E31287" s="1" t="s">
        <v>1106</v>
      </c>
    </row>
    <row r="31288" ht="15.75" customHeight="1">
      <c r="E31288" s="1" t="s">
        <v>1106</v>
      </c>
    </row>
    <row r="31289" ht="15.75" customHeight="1">
      <c r="E31289" s="1" t="s">
        <v>1106</v>
      </c>
    </row>
    <row r="31290" ht="15.75" customHeight="1">
      <c r="E31290" s="1" t="s">
        <v>1106</v>
      </c>
    </row>
    <row r="31291" ht="15.75" customHeight="1">
      <c r="E31291" s="1" t="s">
        <v>1106</v>
      </c>
    </row>
    <row r="31292" ht="15.75" customHeight="1">
      <c r="E31292" s="1" t="s">
        <v>1106</v>
      </c>
    </row>
    <row r="31293" ht="15.75" customHeight="1">
      <c r="E31293" s="1" t="s">
        <v>1106</v>
      </c>
    </row>
    <row r="31294" ht="15.75" customHeight="1">
      <c r="E31294" s="1" t="s">
        <v>1106</v>
      </c>
    </row>
    <row r="31295" ht="15.75" customHeight="1">
      <c r="E31295" s="1" t="s">
        <v>1106</v>
      </c>
    </row>
    <row r="31296" ht="15.75" customHeight="1">
      <c r="E31296" s="1" t="s">
        <v>1106</v>
      </c>
    </row>
    <row r="31297" ht="15.75" customHeight="1">
      <c r="E31297" s="1" t="s">
        <v>1106</v>
      </c>
    </row>
    <row r="31298" ht="15.75" customHeight="1">
      <c r="E31298" s="1" t="s">
        <v>1106</v>
      </c>
    </row>
    <row r="31299" ht="15.75" customHeight="1">
      <c r="E31299" s="1" t="s">
        <v>1106</v>
      </c>
    </row>
    <row r="31300" ht="15.75" customHeight="1">
      <c r="E31300" s="1" t="s">
        <v>1106</v>
      </c>
    </row>
    <row r="31301" ht="15.75" customHeight="1">
      <c r="E31301" s="1" t="s">
        <v>1106</v>
      </c>
    </row>
    <row r="31302" ht="15.75" customHeight="1">
      <c r="E31302" s="1" t="s">
        <v>1106</v>
      </c>
    </row>
    <row r="31303" ht="15.75" customHeight="1">
      <c r="E31303" s="1" t="s">
        <v>1106</v>
      </c>
    </row>
    <row r="31304" ht="15.75" customHeight="1">
      <c r="E31304" s="1" t="s">
        <v>1106</v>
      </c>
    </row>
    <row r="31305" ht="15.75" customHeight="1">
      <c r="E31305" s="1" t="s">
        <v>1106</v>
      </c>
    </row>
    <row r="31306" ht="15.75" customHeight="1">
      <c r="E31306" s="1" t="s">
        <v>1106</v>
      </c>
    </row>
    <row r="31307" ht="15.75" customHeight="1">
      <c r="E31307" s="1" t="s">
        <v>1106</v>
      </c>
    </row>
    <row r="31308" ht="15.75" customHeight="1">
      <c r="E31308" s="1" t="s">
        <v>1106</v>
      </c>
    </row>
    <row r="31309" ht="15.75" customHeight="1">
      <c r="E31309" s="1" t="s">
        <v>1106</v>
      </c>
    </row>
    <row r="31310" ht="15.75" customHeight="1">
      <c r="E31310" s="1" t="s">
        <v>1106</v>
      </c>
    </row>
    <row r="31311" ht="15.75" customHeight="1">
      <c r="E31311" s="1" t="s">
        <v>1106</v>
      </c>
    </row>
    <row r="31312" ht="15.75" customHeight="1">
      <c r="E31312" s="1" t="s">
        <v>1106</v>
      </c>
    </row>
    <row r="31313" ht="15.75" customHeight="1">
      <c r="E31313" s="1" t="s">
        <v>1106</v>
      </c>
    </row>
    <row r="31314" ht="15.75" customHeight="1">
      <c r="E31314" s="1" t="s">
        <v>1106</v>
      </c>
    </row>
    <row r="31315" ht="15.75" customHeight="1">
      <c r="E31315" s="1" t="s">
        <v>1106</v>
      </c>
    </row>
    <row r="31316" ht="15.75" customHeight="1">
      <c r="E31316" s="1" t="s">
        <v>1106</v>
      </c>
    </row>
    <row r="31317" ht="15.75" customHeight="1">
      <c r="E31317" s="1" t="s">
        <v>1106</v>
      </c>
    </row>
    <row r="31318" ht="15.75" customHeight="1">
      <c r="E31318" s="1" t="s">
        <v>1106</v>
      </c>
    </row>
    <row r="31319" ht="15.75" customHeight="1">
      <c r="E31319" s="1" t="s">
        <v>1106</v>
      </c>
    </row>
    <row r="31320" ht="15.75" customHeight="1">
      <c r="E31320" s="1" t="s">
        <v>1106</v>
      </c>
    </row>
    <row r="31321" ht="15.75" customHeight="1">
      <c r="E31321" s="1" t="s">
        <v>1106</v>
      </c>
    </row>
    <row r="31322" ht="15.75" customHeight="1">
      <c r="E31322" s="1" t="s">
        <v>1106</v>
      </c>
    </row>
    <row r="31323" ht="15.75" customHeight="1">
      <c r="E31323" s="1" t="s">
        <v>1106</v>
      </c>
    </row>
    <row r="31324" ht="15.75" customHeight="1">
      <c r="E31324" s="1" t="s">
        <v>1106</v>
      </c>
    </row>
    <row r="31325" ht="15.75" customHeight="1">
      <c r="E31325" s="1" t="s">
        <v>1106</v>
      </c>
    </row>
    <row r="31326" ht="15.75" customHeight="1">
      <c r="E31326" s="1" t="s">
        <v>1106</v>
      </c>
    </row>
    <row r="31327" ht="15.75" customHeight="1">
      <c r="E31327" s="1" t="s">
        <v>1106</v>
      </c>
    </row>
    <row r="31328" ht="15.75" customHeight="1">
      <c r="E31328" s="1" t="s">
        <v>1106</v>
      </c>
    </row>
    <row r="31329" ht="15.75" customHeight="1">
      <c r="E31329" s="1" t="s">
        <v>1106</v>
      </c>
    </row>
    <row r="31330" ht="15.75" customHeight="1">
      <c r="E31330" s="1" t="s">
        <v>1106</v>
      </c>
    </row>
    <row r="31331" ht="15.75" customHeight="1">
      <c r="E31331" s="1" t="s">
        <v>1106</v>
      </c>
    </row>
    <row r="31332" ht="15.75" customHeight="1">
      <c r="E31332" s="1" t="s">
        <v>1106</v>
      </c>
    </row>
    <row r="31333" ht="15.75" customHeight="1">
      <c r="E31333" s="1" t="s">
        <v>1106</v>
      </c>
    </row>
    <row r="31334" ht="15.75" customHeight="1">
      <c r="E31334" s="1" t="s">
        <v>1106</v>
      </c>
    </row>
    <row r="31335" ht="15.75" customHeight="1">
      <c r="E31335" s="1" t="s">
        <v>1106</v>
      </c>
    </row>
    <row r="31336" ht="15.75" customHeight="1">
      <c r="E31336" s="1" t="s">
        <v>1106</v>
      </c>
    </row>
    <row r="31337" ht="15.75" customHeight="1">
      <c r="E31337" s="1" t="s">
        <v>1106</v>
      </c>
    </row>
    <row r="31338" ht="15.75" customHeight="1">
      <c r="E31338" s="1" t="s">
        <v>1106</v>
      </c>
    </row>
    <row r="31339" ht="15.75" customHeight="1">
      <c r="E31339" s="1" t="s">
        <v>1106</v>
      </c>
    </row>
    <row r="31340" ht="15.75" customHeight="1">
      <c r="E31340" s="1" t="s">
        <v>1106</v>
      </c>
    </row>
    <row r="31341" ht="15.75" customHeight="1">
      <c r="E31341" s="1" t="s">
        <v>1106</v>
      </c>
    </row>
    <row r="31342" ht="15.75" customHeight="1">
      <c r="E31342" s="1" t="s">
        <v>1106</v>
      </c>
    </row>
    <row r="31343" ht="15.75" customHeight="1">
      <c r="E31343" s="1" t="s">
        <v>1106</v>
      </c>
    </row>
    <row r="31344" ht="15.75" customHeight="1">
      <c r="E31344" s="1" t="s">
        <v>1106</v>
      </c>
    </row>
    <row r="31345" ht="15.75" customHeight="1">
      <c r="E31345" s="1" t="s">
        <v>1106</v>
      </c>
    </row>
    <row r="31346" ht="15.75" customHeight="1">
      <c r="E31346" s="1" t="s">
        <v>1106</v>
      </c>
    </row>
    <row r="31347" ht="15.75" customHeight="1">
      <c r="E31347" s="1" t="s">
        <v>1106</v>
      </c>
    </row>
    <row r="31348" ht="15.75" customHeight="1">
      <c r="E31348" s="1" t="s">
        <v>1106</v>
      </c>
    </row>
    <row r="31349" ht="15.75" customHeight="1">
      <c r="E31349" s="1" t="s">
        <v>1106</v>
      </c>
    </row>
    <row r="31350" ht="15.75" customHeight="1">
      <c r="E31350" s="1" t="s">
        <v>1106</v>
      </c>
    </row>
    <row r="31351" ht="15.75" customHeight="1">
      <c r="E31351" s="1" t="s">
        <v>1106</v>
      </c>
    </row>
    <row r="31352" ht="15.75" customHeight="1">
      <c r="E31352" s="1" t="s">
        <v>1106</v>
      </c>
    </row>
    <row r="31353" ht="15.75" customHeight="1">
      <c r="E31353" s="1" t="s">
        <v>1106</v>
      </c>
    </row>
    <row r="31354" ht="15.75" customHeight="1">
      <c r="E31354" s="1" t="s">
        <v>1106</v>
      </c>
    </row>
    <row r="31355" ht="15.75" customHeight="1">
      <c r="E31355" s="1" t="s">
        <v>1106</v>
      </c>
    </row>
    <row r="31356" ht="15.75" customHeight="1">
      <c r="E31356" s="1" t="s">
        <v>1106</v>
      </c>
    </row>
    <row r="31357" ht="15.75" customHeight="1">
      <c r="E31357" s="1" t="s">
        <v>1106</v>
      </c>
    </row>
    <row r="31358" ht="15.75" customHeight="1">
      <c r="E31358" s="1" t="s">
        <v>1106</v>
      </c>
    </row>
    <row r="31359" ht="15.75" customHeight="1">
      <c r="E31359" s="1" t="s">
        <v>1106</v>
      </c>
    </row>
    <row r="31360" ht="15.75" customHeight="1">
      <c r="E31360" s="1" t="s">
        <v>1106</v>
      </c>
    </row>
    <row r="31361" ht="15.75" customHeight="1">
      <c r="E31361" s="1" t="s">
        <v>1106</v>
      </c>
    </row>
    <row r="31362" ht="15.75" customHeight="1">
      <c r="E31362" s="1" t="s">
        <v>1106</v>
      </c>
    </row>
    <row r="31363" ht="15.75" customHeight="1">
      <c r="E31363" s="1" t="s">
        <v>1106</v>
      </c>
    </row>
    <row r="31364" ht="15.75" customHeight="1">
      <c r="E31364" s="1" t="s">
        <v>1106</v>
      </c>
    </row>
    <row r="31365" ht="15.75" customHeight="1">
      <c r="E31365" s="1" t="s">
        <v>1106</v>
      </c>
    </row>
    <row r="31366" ht="15.75" customHeight="1">
      <c r="E31366" s="1" t="s">
        <v>1106</v>
      </c>
    </row>
    <row r="31367" ht="15.75" customHeight="1">
      <c r="E31367" s="1" t="s">
        <v>1106</v>
      </c>
    </row>
    <row r="31368" ht="15.75" customHeight="1">
      <c r="E31368" s="1" t="s">
        <v>1106</v>
      </c>
    </row>
    <row r="31369" ht="15.75" customHeight="1">
      <c r="E31369" s="1" t="s">
        <v>1106</v>
      </c>
    </row>
    <row r="31370" ht="15.75" customHeight="1">
      <c r="E31370" s="1" t="s">
        <v>1106</v>
      </c>
    </row>
    <row r="31371" ht="15.75" customHeight="1">
      <c r="E31371" s="1" t="s">
        <v>1106</v>
      </c>
    </row>
    <row r="31372" ht="15.75" customHeight="1">
      <c r="E31372" s="1" t="s">
        <v>1106</v>
      </c>
    </row>
    <row r="31373" ht="15.75" customHeight="1">
      <c r="E31373" s="1" t="s">
        <v>1106</v>
      </c>
    </row>
    <row r="31374" ht="15.75" customHeight="1">
      <c r="E31374" s="1" t="s">
        <v>1106</v>
      </c>
    </row>
    <row r="31375" ht="15.75" customHeight="1">
      <c r="E31375" s="1" t="s">
        <v>1106</v>
      </c>
    </row>
    <row r="31376" ht="15.75" customHeight="1">
      <c r="E31376" s="1" t="s">
        <v>1106</v>
      </c>
    </row>
    <row r="31377" ht="15.75" customHeight="1">
      <c r="E31377" s="1" t="s">
        <v>1106</v>
      </c>
    </row>
    <row r="31378" ht="15.75" customHeight="1">
      <c r="E31378" s="1" t="s">
        <v>1106</v>
      </c>
    </row>
    <row r="31379" ht="15.75" customHeight="1">
      <c r="E31379" s="1" t="s">
        <v>1106</v>
      </c>
    </row>
    <row r="31380" ht="15.75" customHeight="1">
      <c r="E31380" s="1" t="s">
        <v>1106</v>
      </c>
    </row>
    <row r="31381" ht="15.75" customHeight="1">
      <c r="E31381" s="1" t="s">
        <v>1106</v>
      </c>
    </row>
    <row r="31382" ht="15.75" customHeight="1">
      <c r="E31382" s="1" t="s">
        <v>1106</v>
      </c>
    </row>
    <row r="31383" ht="15.75" customHeight="1">
      <c r="E31383" s="1" t="s">
        <v>1106</v>
      </c>
    </row>
    <row r="31384" ht="15.75" customHeight="1">
      <c r="E31384" s="1" t="s">
        <v>1106</v>
      </c>
    </row>
    <row r="31385" ht="15.75" customHeight="1">
      <c r="E31385" s="1" t="s">
        <v>1106</v>
      </c>
    </row>
    <row r="31386" ht="15.75" customHeight="1">
      <c r="E31386" s="1" t="s">
        <v>1106</v>
      </c>
    </row>
    <row r="31387" ht="15.75" customHeight="1">
      <c r="E31387" s="1" t="s">
        <v>1106</v>
      </c>
    </row>
    <row r="31388" ht="15.75" customHeight="1">
      <c r="E31388" s="1" t="s">
        <v>1106</v>
      </c>
    </row>
    <row r="31389" ht="15.75" customHeight="1">
      <c r="E31389" s="1" t="s">
        <v>1106</v>
      </c>
    </row>
    <row r="31390" ht="15.75" customHeight="1">
      <c r="E31390" s="1" t="s">
        <v>1106</v>
      </c>
    </row>
    <row r="31391" ht="15.75" customHeight="1">
      <c r="E31391" s="1" t="s">
        <v>1106</v>
      </c>
    </row>
    <row r="31392" ht="15.75" customHeight="1">
      <c r="E31392" s="1" t="s">
        <v>1106</v>
      </c>
    </row>
    <row r="31393" ht="15.75" customHeight="1">
      <c r="E31393" s="1" t="s">
        <v>1106</v>
      </c>
    </row>
    <row r="31394" ht="15.75" customHeight="1">
      <c r="E31394" s="1" t="s">
        <v>1106</v>
      </c>
    </row>
    <row r="31395" ht="15.75" customHeight="1">
      <c r="E31395" s="1" t="s">
        <v>1106</v>
      </c>
    </row>
    <row r="31396" ht="15.75" customHeight="1">
      <c r="E31396" s="1" t="s">
        <v>1106</v>
      </c>
    </row>
    <row r="31397" ht="15.75" customHeight="1">
      <c r="E31397" s="1" t="s">
        <v>1106</v>
      </c>
    </row>
    <row r="31398" ht="15.75" customHeight="1">
      <c r="E31398" s="1" t="s">
        <v>1106</v>
      </c>
    </row>
    <row r="31399" ht="15.75" customHeight="1">
      <c r="E31399" s="1" t="s">
        <v>1106</v>
      </c>
    </row>
    <row r="31400" ht="15.75" customHeight="1">
      <c r="E31400" s="1" t="s">
        <v>1106</v>
      </c>
    </row>
    <row r="31401" ht="15.75" customHeight="1">
      <c r="E31401" s="1" t="s">
        <v>1106</v>
      </c>
    </row>
    <row r="31402" ht="15.75" customHeight="1">
      <c r="E31402" s="1" t="s">
        <v>1106</v>
      </c>
    </row>
    <row r="31403" ht="15.75" customHeight="1">
      <c r="E31403" s="1" t="s">
        <v>1106</v>
      </c>
    </row>
    <row r="31404" ht="15.75" customHeight="1">
      <c r="E31404" s="1" t="s">
        <v>1106</v>
      </c>
    </row>
    <row r="31405" ht="15.75" customHeight="1">
      <c r="E31405" s="1" t="s">
        <v>1106</v>
      </c>
    </row>
    <row r="31406" ht="15.75" customHeight="1">
      <c r="E31406" s="1" t="s">
        <v>1106</v>
      </c>
    </row>
    <row r="31407" ht="15.75" customHeight="1">
      <c r="E31407" s="1" t="s">
        <v>1106</v>
      </c>
    </row>
    <row r="31408" ht="15.75" customHeight="1">
      <c r="E31408" s="1" t="s">
        <v>1106</v>
      </c>
    </row>
    <row r="31409" ht="15.75" customHeight="1">
      <c r="E31409" s="1" t="s">
        <v>1106</v>
      </c>
    </row>
    <row r="31410" ht="15.75" customHeight="1">
      <c r="E31410" s="1" t="s">
        <v>1106</v>
      </c>
    </row>
    <row r="31411" ht="15.75" customHeight="1">
      <c r="E31411" s="1" t="s">
        <v>1106</v>
      </c>
    </row>
    <row r="31412" ht="15.75" customHeight="1">
      <c r="E31412" s="1" t="s">
        <v>1106</v>
      </c>
    </row>
    <row r="31413" ht="15.75" customHeight="1">
      <c r="E31413" s="1" t="s">
        <v>1106</v>
      </c>
    </row>
    <row r="31414" ht="15.75" customHeight="1">
      <c r="E31414" s="1" t="s">
        <v>1106</v>
      </c>
    </row>
    <row r="31415" ht="15.75" customHeight="1">
      <c r="E31415" s="1" t="s">
        <v>1106</v>
      </c>
    </row>
    <row r="31416" ht="15.75" customHeight="1">
      <c r="E31416" s="1" t="s">
        <v>1106</v>
      </c>
    </row>
    <row r="31417" ht="15.75" customHeight="1">
      <c r="E31417" s="1" t="s">
        <v>1106</v>
      </c>
    </row>
    <row r="31418" ht="15.75" customHeight="1">
      <c r="E31418" s="1" t="s">
        <v>1106</v>
      </c>
    </row>
    <row r="31419" ht="15.75" customHeight="1">
      <c r="E31419" s="1" t="s">
        <v>1106</v>
      </c>
    </row>
    <row r="31420" ht="15.75" customHeight="1">
      <c r="E31420" s="1" t="s">
        <v>1106</v>
      </c>
    </row>
    <row r="31421" ht="15.75" customHeight="1">
      <c r="E31421" s="1" t="s">
        <v>1106</v>
      </c>
    </row>
    <row r="31422" ht="15.75" customHeight="1">
      <c r="E31422" s="1" t="s">
        <v>1106</v>
      </c>
    </row>
    <row r="31423" ht="15.75" customHeight="1">
      <c r="E31423" s="1" t="s">
        <v>1106</v>
      </c>
    </row>
    <row r="31424" ht="15.75" customHeight="1">
      <c r="E31424" s="1" t="s">
        <v>1106</v>
      </c>
    </row>
    <row r="31425" ht="15.75" customHeight="1">
      <c r="E31425" s="1" t="s">
        <v>1106</v>
      </c>
    </row>
    <row r="31426" ht="15.75" customHeight="1">
      <c r="E31426" s="1" t="s">
        <v>1106</v>
      </c>
    </row>
    <row r="31427" ht="15.75" customHeight="1">
      <c r="E31427" s="1" t="s">
        <v>1106</v>
      </c>
    </row>
    <row r="31428" ht="15.75" customHeight="1">
      <c r="E31428" s="1" t="s">
        <v>1106</v>
      </c>
    </row>
    <row r="31429" ht="15.75" customHeight="1">
      <c r="E31429" s="1" t="s">
        <v>1106</v>
      </c>
    </row>
    <row r="31430" ht="15.75" customHeight="1">
      <c r="E31430" s="1" t="s">
        <v>1106</v>
      </c>
    </row>
    <row r="31431" ht="15.75" customHeight="1">
      <c r="E31431" s="1" t="s">
        <v>1106</v>
      </c>
    </row>
    <row r="31432" ht="15.75" customHeight="1">
      <c r="E31432" s="1" t="s">
        <v>1106</v>
      </c>
    </row>
    <row r="31433" ht="15.75" customHeight="1">
      <c r="E31433" s="1" t="s">
        <v>1106</v>
      </c>
    </row>
    <row r="31434" ht="15.75" customHeight="1">
      <c r="E31434" s="1" t="s">
        <v>1106</v>
      </c>
    </row>
    <row r="31435" ht="15.75" customHeight="1">
      <c r="E31435" s="1" t="s">
        <v>1106</v>
      </c>
    </row>
    <row r="31436" ht="15.75" customHeight="1">
      <c r="E31436" s="1" t="s">
        <v>1106</v>
      </c>
    </row>
    <row r="31437" ht="15.75" customHeight="1">
      <c r="E31437" s="1" t="s">
        <v>1106</v>
      </c>
    </row>
    <row r="31438" ht="15.75" customHeight="1">
      <c r="E31438" s="1" t="s">
        <v>1106</v>
      </c>
    </row>
    <row r="31439" ht="15.75" customHeight="1">
      <c r="E31439" s="1" t="s">
        <v>1106</v>
      </c>
    </row>
    <row r="31440" ht="15.75" customHeight="1">
      <c r="E31440" s="1" t="s">
        <v>1106</v>
      </c>
    </row>
    <row r="31441" ht="15.75" customHeight="1">
      <c r="E31441" s="1" t="s">
        <v>1106</v>
      </c>
    </row>
    <row r="31442" ht="15.75" customHeight="1">
      <c r="E31442" s="1" t="s">
        <v>1106</v>
      </c>
    </row>
    <row r="31443" ht="15.75" customHeight="1">
      <c r="E31443" s="1" t="s">
        <v>1106</v>
      </c>
    </row>
    <row r="31444" ht="15.75" customHeight="1">
      <c r="E31444" s="1" t="s">
        <v>1106</v>
      </c>
    </row>
    <row r="31445" ht="15.75" customHeight="1">
      <c r="E31445" s="1" t="s">
        <v>1106</v>
      </c>
    </row>
    <row r="31446" ht="15.75" customHeight="1">
      <c r="E31446" s="1" t="s">
        <v>1106</v>
      </c>
    </row>
    <row r="31447" ht="15.75" customHeight="1">
      <c r="E31447" s="1" t="s">
        <v>1106</v>
      </c>
    </row>
    <row r="31448" ht="15.75" customHeight="1">
      <c r="E31448" s="1" t="s">
        <v>1106</v>
      </c>
    </row>
    <row r="31449" ht="15.75" customHeight="1">
      <c r="E31449" s="1" t="s">
        <v>1106</v>
      </c>
    </row>
    <row r="31450" ht="15.75" customHeight="1">
      <c r="E31450" s="1" t="s">
        <v>1106</v>
      </c>
    </row>
    <row r="31451" ht="15.75" customHeight="1">
      <c r="E31451" s="1" t="s">
        <v>1106</v>
      </c>
    </row>
    <row r="31452" ht="15.75" customHeight="1">
      <c r="E31452" s="1" t="s">
        <v>1106</v>
      </c>
    </row>
    <row r="31453" ht="15.75" customHeight="1">
      <c r="E31453" s="1" t="s">
        <v>1106</v>
      </c>
    </row>
    <row r="31454" ht="15.75" customHeight="1">
      <c r="E31454" s="1" t="s">
        <v>1106</v>
      </c>
    </row>
    <row r="31455" ht="15.75" customHeight="1">
      <c r="E31455" s="1" t="s">
        <v>1106</v>
      </c>
    </row>
    <row r="31456" ht="15.75" customHeight="1">
      <c r="E31456" s="1" t="s">
        <v>1106</v>
      </c>
    </row>
    <row r="31457" ht="15.75" customHeight="1">
      <c r="E31457" s="1" t="s">
        <v>1106</v>
      </c>
    </row>
    <row r="31458" ht="15.75" customHeight="1">
      <c r="E31458" s="1" t="s">
        <v>1106</v>
      </c>
    </row>
    <row r="31459" ht="15.75" customHeight="1">
      <c r="E31459" s="1" t="s">
        <v>1106</v>
      </c>
    </row>
    <row r="31460" ht="15.75" customHeight="1">
      <c r="E31460" s="1" t="s">
        <v>1106</v>
      </c>
    </row>
    <row r="31461" ht="15.75" customHeight="1">
      <c r="E31461" s="1" t="s">
        <v>1106</v>
      </c>
    </row>
    <row r="31462" ht="15.75" customHeight="1">
      <c r="E31462" s="1" t="s">
        <v>1106</v>
      </c>
    </row>
    <row r="31463" ht="15.75" customHeight="1">
      <c r="E31463" s="1" t="s">
        <v>1106</v>
      </c>
    </row>
    <row r="31464" ht="15.75" customHeight="1">
      <c r="E31464" s="1" t="s">
        <v>1106</v>
      </c>
    </row>
    <row r="31465" ht="15.75" customHeight="1">
      <c r="E31465" s="1" t="s">
        <v>1106</v>
      </c>
    </row>
    <row r="31466" ht="15.75" customHeight="1">
      <c r="E31466" s="1" t="s">
        <v>1106</v>
      </c>
    </row>
    <row r="31467" ht="15.75" customHeight="1">
      <c r="E31467" s="1" t="s">
        <v>1106</v>
      </c>
    </row>
    <row r="31468" ht="15.75" customHeight="1">
      <c r="E31468" s="1" t="s">
        <v>1106</v>
      </c>
    </row>
    <row r="31469" ht="15.75" customHeight="1">
      <c r="E31469" s="1" t="s">
        <v>1106</v>
      </c>
    </row>
    <row r="31470" ht="15.75" customHeight="1">
      <c r="E31470" s="1" t="s">
        <v>1106</v>
      </c>
    </row>
    <row r="31471" ht="15.75" customHeight="1">
      <c r="E31471" s="1" t="s">
        <v>1106</v>
      </c>
    </row>
    <row r="31472" ht="15.75" customHeight="1">
      <c r="E31472" s="1" t="s">
        <v>1106</v>
      </c>
    </row>
    <row r="31473" ht="15.75" customHeight="1">
      <c r="E31473" s="1" t="s">
        <v>1106</v>
      </c>
    </row>
    <row r="31474" ht="15.75" customHeight="1">
      <c r="E31474" s="1" t="s">
        <v>1106</v>
      </c>
    </row>
    <row r="31475" ht="15.75" customHeight="1">
      <c r="E31475" s="1" t="s">
        <v>1106</v>
      </c>
    </row>
    <row r="31476" ht="15.75" customHeight="1">
      <c r="E31476" s="1" t="s">
        <v>1106</v>
      </c>
    </row>
    <row r="31477" ht="15.75" customHeight="1">
      <c r="E31477" s="1" t="s">
        <v>1106</v>
      </c>
    </row>
    <row r="31478" ht="15.75" customHeight="1">
      <c r="E31478" s="1" t="s">
        <v>1106</v>
      </c>
    </row>
    <row r="31479" ht="15.75" customHeight="1">
      <c r="E31479" s="1" t="s">
        <v>1106</v>
      </c>
    </row>
    <row r="31480" ht="15.75" customHeight="1">
      <c r="E31480" s="1" t="s">
        <v>1106</v>
      </c>
    </row>
    <row r="31481" ht="15.75" customHeight="1">
      <c r="E31481" s="1" t="s">
        <v>1106</v>
      </c>
    </row>
    <row r="31482" ht="15.75" customHeight="1">
      <c r="E31482" s="1" t="s">
        <v>1106</v>
      </c>
    </row>
    <row r="31483" ht="15.75" customHeight="1">
      <c r="E31483" s="1" t="s">
        <v>1106</v>
      </c>
    </row>
    <row r="31484" ht="15.75" customHeight="1">
      <c r="E31484" s="1" t="s">
        <v>1106</v>
      </c>
    </row>
    <row r="31485" ht="15.75" customHeight="1">
      <c r="E31485" s="1" t="s">
        <v>1106</v>
      </c>
    </row>
    <row r="31486" ht="15.75" customHeight="1">
      <c r="E31486" s="1" t="s">
        <v>1106</v>
      </c>
    </row>
    <row r="31487" ht="15.75" customHeight="1">
      <c r="E31487" s="1" t="s">
        <v>1106</v>
      </c>
    </row>
    <row r="31488" ht="15.75" customHeight="1">
      <c r="E31488" s="1" t="s">
        <v>1106</v>
      </c>
    </row>
    <row r="31489" ht="15.75" customHeight="1">
      <c r="E31489" s="1" t="s">
        <v>1106</v>
      </c>
    </row>
    <row r="31490" ht="15.75" customHeight="1">
      <c r="E31490" s="1" t="s">
        <v>1106</v>
      </c>
    </row>
    <row r="31491" ht="15.75" customHeight="1">
      <c r="E31491" s="1" t="s">
        <v>1106</v>
      </c>
    </row>
    <row r="31492" ht="15.75" customHeight="1">
      <c r="E31492" s="1" t="s">
        <v>1106</v>
      </c>
    </row>
    <row r="31493" ht="15.75" customHeight="1">
      <c r="E31493" s="1" t="s">
        <v>1106</v>
      </c>
    </row>
    <row r="31494" ht="15.75" customHeight="1">
      <c r="E31494" s="1" t="s">
        <v>1106</v>
      </c>
    </row>
    <row r="31495" ht="15.75" customHeight="1">
      <c r="E31495" s="1" t="s">
        <v>1106</v>
      </c>
    </row>
    <row r="31496" ht="15.75" customHeight="1">
      <c r="E31496" s="1" t="s">
        <v>1106</v>
      </c>
    </row>
    <row r="31497" ht="15.75" customHeight="1">
      <c r="E31497" s="1" t="s">
        <v>1106</v>
      </c>
    </row>
    <row r="31498" ht="15.75" customHeight="1">
      <c r="E31498" s="1" t="s">
        <v>1106</v>
      </c>
    </row>
    <row r="31499" ht="15.75" customHeight="1">
      <c r="E31499" s="1" t="s">
        <v>1106</v>
      </c>
    </row>
    <row r="31500" ht="15.75" customHeight="1">
      <c r="E31500" s="1" t="s">
        <v>1106</v>
      </c>
    </row>
    <row r="31501" ht="15.75" customHeight="1">
      <c r="E31501" s="1" t="s">
        <v>1106</v>
      </c>
    </row>
    <row r="31502" ht="15.75" customHeight="1">
      <c r="E31502" s="1" t="s">
        <v>1106</v>
      </c>
    </row>
    <row r="31503" ht="15.75" customHeight="1">
      <c r="E31503" s="1" t="s">
        <v>1106</v>
      </c>
    </row>
    <row r="31504" ht="15.75" customHeight="1">
      <c r="E31504" s="1" t="s">
        <v>1106</v>
      </c>
    </row>
    <row r="31505" ht="15.75" customHeight="1">
      <c r="E31505" s="1" t="s">
        <v>1106</v>
      </c>
    </row>
    <row r="31506" ht="15.75" customHeight="1">
      <c r="E31506" s="1" t="s">
        <v>1106</v>
      </c>
    </row>
    <row r="31507" ht="15.75" customHeight="1">
      <c r="E31507" s="1" t="s">
        <v>1106</v>
      </c>
    </row>
    <row r="31508" ht="15.75" customHeight="1">
      <c r="E31508" s="1" t="s">
        <v>1106</v>
      </c>
    </row>
    <row r="31509" ht="15.75" customHeight="1">
      <c r="E31509" s="1" t="s">
        <v>1106</v>
      </c>
    </row>
    <row r="31510" ht="15.75" customHeight="1">
      <c r="E31510" s="1" t="s">
        <v>1106</v>
      </c>
    </row>
    <row r="31511" ht="15.75" customHeight="1">
      <c r="E31511" s="1" t="s">
        <v>1106</v>
      </c>
    </row>
    <row r="31512" ht="15.75" customHeight="1">
      <c r="E31512" s="1" t="s">
        <v>1106</v>
      </c>
    </row>
    <row r="31513" ht="15.75" customHeight="1">
      <c r="E31513" s="1" t="s">
        <v>1106</v>
      </c>
    </row>
    <row r="31514" ht="15.75" customHeight="1">
      <c r="E31514" s="1" t="s">
        <v>1106</v>
      </c>
    </row>
    <row r="31515" ht="15.75" customHeight="1">
      <c r="E31515" s="1" t="s">
        <v>1106</v>
      </c>
    </row>
    <row r="31516" ht="15.75" customHeight="1">
      <c r="E31516" s="1" t="s">
        <v>1106</v>
      </c>
    </row>
    <row r="31517" ht="15.75" customHeight="1">
      <c r="E31517" s="1" t="s">
        <v>1106</v>
      </c>
    </row>
    <row r="31518" ht="15.75" customHeight="1">
      <c r="E31518" s="1" t="s">
        <v>1106</v>
      </c>
    </row>
    <row r="31519" ht="15.75" customHeight="1">
      <c r="E31519" s="1" t="s">
        <v>1106</v>
      </c>
    </row>
    <row r="31520" ht="15.75" customHeight="1">
      <c r="E31520" s="1" t="s">
        <v>1106</v>
      </c>
    </row>
    <row r="31521" ht="15.75" customHeight="1">
      <c r="E31521" s="1" t="s">
        <v>1106</v>
      </c>
    </row>
    <row r="31522" ht="15.75" customHeight="1">
      <c r="E31522" s="1" t="s">
        <v>1106</v>
      </c>
    </row>
    <row r="31523" ht="15.75" customHeight="1">
      <c r="E31523" s="1" t="s">
        <v>1106</v>
      </c>
    </row>
    <row r="31524" ht="15.75" customHeight="1">
      <c r="E31524" s="1" t="s">
        <v>1106</v>
      </c>
    </row>
    <row r="31525" ht="15.75" customHeight="1">
      <c r="E31525" s="1" t="s">
        <v>1106</v>
      </c>
    </row>
    <row r="31526" ht="15.75" customHeight="1">
      <c r="E31526" s="1" t="s">
        <v>1106</v>
      </c>
    </row>
    <row r="31527" ht="15.75" customHeight="1">
      <c r="E31527" s="1" t="s">
        <v>1106</v>
      </c>
    </row>
    <row r="31528" ht="15.75" customHeight="1">
      <c r="E31528" s="1" t="s">
        <v>1106</v>
      </c>
    </row>
    <row r="31529" ht="15.75" customHeight="1">
      <c r="E31529" s="1" t="s">
        <v>1106</v>
      </c>
    </row>
    <row r="31530" ht="15.75" customHeight="1">
      <c r="E31530" s="1" t="s">
        <v>1106</v>
      </c>
    </row>
    <row r="31531" ht="15.75" customHeight="1">
      <c r="E31531" s="1" t="s">
        <v>1106</v>
      </c>
    </row>
    <row r="31532" ht="15.75" customHeight="1">
      <c r="E31532" s="1" t="s">
        <v>1106</v>
      </c>
    </row>
    <row r="31533" ht="15.75" customHeight="1">
      <c r="E31533" s="1" t="s">
        <v>1106</v>
      </c>
    </row>
    <row r="31534" ht="15.75" customHeight="1">
      <c r="E31534" s="1" t="s">
        <v>1106</v>
      </c>
    </row>
    <row r="31535" ht="15.75" customHeight="1">
      <c r="E31535" s="1" t="s">
        <v>1106</v>
      </c>
    </row>
    <row r="31536" ht="15.75" customHeight="1">
      <c r="E31536" s="1" t="s">
        <v>1106</v>
      </c>
    </row>
    <row r="31537" ht="15.75" customHeight="1">
      <c r="E31537" s="1" t="s">
        <v>1106</v>
      </c>
    </row>
    <row r="31538" ht="15.75" customHeight="1">
      <c r="E31538" s="1" t="s">
        <v>1106</v>
      </c>
    </row>
    <row r="31539" ht="15.75" customHeight="1">
      <c r="E31539" s="1" t="s">
        <v>1106</v>
      </c>
    </row>
    <row r="31540" ht="15.75" customHeight="1">
      <c r="E31540" s="1" t="s">
        <v>1106</v>
      </c>
    </row>
    <row r="31541" ht="15.75" customHeight="1">
      <c r="E31541" s="1" t="s">
        <v>1106</v>
      </c>
    </row>
    <row r="31542" ht="15.75" customHeight="1">
      <c r="E31542" s="1" t="s">
        <v>1106</v>
      </c>
    </row>
    <row r="31543" ht="15.75" customHeight="1">
      <c r="E31543" s="1" t="s">
        <v>1106</v>
      </c>
    </row>
    <row r="31544" ht="15.75" customHeight="1">
      <c r="E31544" s="1" t="s">
        <v>1106</v>
      </c>
    </row>
    <row r="31545" ht="15.75" customHeight="1">
      <c r="E31545" s="1" t="s">
        <v>1106</v>
      </c>
    </row>
    <row r="31546" ht="15.75" customHeight="1">
      <c r="E31546" s="1" t="s">
        <v>1106</v>
      </c>
    </row>
    <row r="31547" ht="15.75" customHeight="1">
      <c r="E31547" s="1" t="s">
        <v>1106</v>
      </c>
    </row>
    <row r="31548" ht="15.75" customHeight="1">
      <c r="E31548" s="1" t="s">
        <v>1106</v>
      </c>
    </row>
    <row r="31549" ht="15.75" customHeight="1">
      <c r="E31549" s="1" t="s">
        <v>1106</v>
      </c>
    </row>
    <row r="31550" ht="15.75" customHeight="1">
      <c r="E31550" s="1" t="s">
        <v>1106</v>
      </c>
    </row>
    <row r="31551" ht="15.75" customHeight="1">
      <c r="E31551" s="1" t="s">
        <v>1106</v>
      </c>
    </row>
    <row r="31552" ht="15.75" customHeight="1">
      <c r="E31552" s="1" t="s">
        <v>1106</v>
      </c>
    </row>
    <row r="31553" ht="15.75" customHeight="1">
      <c r="E31553" s="1" t="s">
        <v>1106</v>
      </c>
    </row>
    <row r="31554" ht="15.75" customHeight="1">
      <c r="E31554" s="1" t="s">
        <v>1106</v>
      </c>
    </row>
    <row r="31555" ht="15.75" customHeight="1">
      <c r="E31555" s="1" t="s">
        <v>1106</v>
      </c>
    </row>
    <row r="31556" ht="15.75" customHeight="1">
      <c r="E31556" s="1" t="s">
        <v>1106</v>
      </c>
    </row>
    <row r="31557" ht="15.75" customHeight="1">
      <c r="E31557" s="1" t="s">
        <v>1106</v>
      </c>
    </row>
    <row r="31558" ht="15.75" customHeight="1">
      <c r="E31558" s="1" t="s">
        <v>1106</v>
      </c>
    </row>
    <row r="31559" ht="15.75" customHeight="1">
      <c r="E31559" s="1" t="s">
        <v>1106</v>
      </c>
    </row>
    <row r="31560" ht="15.75" customHeight="1">
      <c r="E31560" s="1" t="s">
        <v>1106</v>
      </c>
    </row>
    <row r="31561" ht="15.75" customHeight="1">
      <c r="E31561" s="1" t="s">
        <v>1106</v>
      </c>
    </row>
    <row r="31562" ht="15.75" customHeight="1">
      <c r="E31562" s="1" t="s">
        <v>1106</v>
      </c>
    </row>
    <row r="31563" ht="15.75" customHeight="1">
      <c r="E31563" s="1" t="s">
        <v>1106</v>
      </c>
    </row>
    <row r="31564" ht="15.75" customHeight="1">
      <c r="E31564" s="1" t="s">
        <v>1106</v>
      </c>
    </row>
    <row r="31565" ht="15.75" customHeight="1">
      <c r="E31565" s="1" t="s">
        <v>1106</v>
      </c>
    </row>
    <row r="31566" ht="15.75" customHeight="1">
      <c r="E31566" s="1" t="s">
        <v>1106</v>
      </c>
    </row>
    <row r="31567" ht="15.75" customHeight="1">
      <c r="E31567" s="1" t="s">
        <v>1106</v>
      </c>
    </row>
    <row r="31568" ht="15.75" customHeight="1">
      <c r="E31568" s="1" t="s">
        <v>1106</v>
      </c>
    </row>
    <row r="31569" ht="15.75" customHeight="1">
      <c r="E31569" s="1" t="s">
        <v>1106</v>
      </c>
    </row>
    <row r="31570" ht="15.75" customHeight="1">
      <c r="E31570" s="1" t="s">
        <v>1106</v>
      </c>
    </row>
    <row r="31571" ht="15.75" customHeight="1">
      <c r="E31571" s="1" t="s">
        <v>1106</v>
      </c>
    </row>
    <row r="31572" ht="15.75" customHeight="1">
      <c r="E31572" s="1" t="s">
        <v>1106</v>
      </c>
    </row>
    <row r="31573" ht="15.75" customHeight="1">
      <c r="E31573" s="1" t="s">
        <v>1106</v>
      </c>
    </row>
    <row r="31574" ht="15.75" customHeight="1">
      <c r="E31574" s="1" t="s">
        <v>1106</v>
      </c>
    </row>
    <row r="31575" ht="15.75" customHeight="1">
      <c r="E31575" s="1" t="s">
        <v>1106</v>
      </c>
    </row>
    <row r="31576" ht="15.75" customHeight="1">
      <c r="E31576" s="1" t="s">
        <v>1106</v>
      </c>
    </row>
    <row r="31577" ht="15.75" customHeight="1">
      <c r="E31577" s="1" t="s">
        <v>1106</v>
      </c>
    </row>
    <row r="31578" ht="15.75" customHeight="1">
      <c r="E31578" s="1" t="s">
        <v>1106</v>
      </c>
    </row>
    <row r="31579" ht="15.75" customHeight="1">
      <c r="E31579" s="1" t="s">
        <v>1106</v>
      </c>
    </row>
    <row r="31580" ht="15.75" customHeight="1">
      <c r="E31580" s="1" t="s">
        <v>1106</v>
      </c>
    </row>
    <row r="31581" ht="15.75" customHeight="1">
      <c r="E31581" s="1" t="s">
        <v>1106</v>
      </c>
    </row>
    <row r="31582" ht="15.75" customHeight="1">
      <c r="E31582" s="1" t="s">
        <v>1106</v>
      </c>
    </row>
    <row r="31583" ht="15.75" customHeight="1">
      <c r="E31583" s="1" t="s">
        <v>1106</v>
      </c>
    </row>
    <row r="31584" ht="15.75" customHeight="1">
      <c r="E31584" s="1" t="s">
        <v>1106</v>
      </c>
    </row>
    <row r="31585" ht="15.75" customHeight="1">
      <c r="E31585" s="1" t="s">
        <v>1106</v>
      </c>
    </row>
    <row r="31586" ht="15.75" customHeight="1">
      <c r="E31586" s="1" t="s">
        <v>1106</v>
      </c>
    </row>
    <row r="31587" ht="15.75" customHeight="1">
      <c r="E31587" s="1" t="s">
        <v>1106</v>
      </c>
    </row>
    <row r="31588" ht="15.75" customHeight="1">
      <c r="E31588" s="1" t="s">
        <v>1106</v>
      </c>
    </row>
    <row r="31589" ht="15.75" customHeight="1">
      <c r="E31589" s="1" t="s">
        <v>1106</v>
      </c>
    </row>
    <row r="31590" ht="15.75" customHeight="1">
      <c r="E31590" s="1" t="s">
        <v>1106</v>
      </c>
    </row>
    <row r="31591" ht="15.75" customHeight="1">
      <c r="E31591" s="1" t="s">
        <v>1106</v>
      </c>
    </row>
    <row r="31592" ht="15.75" customHeight="1">
      <c r="E31592" s="1" t="s">
        <v>1106</v>
      </c>
    </row>
    <row r="31593" ht="15.75" customHeight="1">
      <c r="E31593" s="1" t="s">
        <v>1106</v>
      </c>
    </row>
    <row r="31594" ht="15.75" customHeight="1">
      <c r="E31594" s="1" t="s">
        <v>1106</v>
      </c>
    </row>
    <row r="31595" ht="15.75" customHeight="1">
      <c r="E31595" s="1" t="s">
        <v>1106</v>
      </c>
    </row>
    <row r="31596" ht="15.75" customHeight="1">
      <c r="E31596" s="1" t="s">
        <v>1106</v>
      </c>
    </row>
    <row r="31597" ht="15.75" customHeight="1">
      <c r="E31597" s="1" t="s">
        <v>1106</v>
      </c>
    </row>
    <row r="31598" ht="15.75" customHeight="1">
      <c r="E31598" s="1" t="s">
        <v>1106</v>
      </c>
    </row>
    <row r="31599" ht="15.75" customHeight="1">
      <c r="E31599" s="1" t="s">
        <v>1106</v>
      </c>
    </row>
    <row r="31600" ht="15.75" customHeight="1">
      <c r="E31600" s="1" t="s">
        <v>1106</v>
      </c>
    </row>
    <row r="31601" ht="15.75" customHeight="1">
      <c r="E31601" s="1" t="s">
        <v>1106</v>
      </c>
    </row>
    <row r="31602" ht="15.75" customHeight="1">
      <c r="E31602" s="1" t="s">
        <v>1106</v>
      </c>
    </row>
    <row r="31603" ht="15.75" customHeight="1">
      <c r="E31603" s="1" t="s">
        <v>1106</v>
      </c>
    </row>
    <row r="31604" ht="15.75" customHeight="1">
      <c r="E31604" s="1" t="s">
        <v>1106</v>
      </c>
    </row>
    <row r="31605" ht="15.75" customHeight="1">
      <c r="E31605" s="1" t="s">
        <v>1106</v>
      </c>
    </row>
    <row r="31606" ht="15.75" customHeight="1">
      <c r="E31606" s="1" t="s">
        <v>1106</v>
      </c>
    </row>
    <row r="31607" ht="15.75" customHeight="1">
      <c r="E31607" s="1" t="s">
        <v>1106</v>
      </c>
    </row>
    <row r="31608" ht="15.75" customHeight="1">
      <c r="E31608" s="1" t="s">
        <v>1106</v>
      </c>
    </row>
    <row r="31609" ht="15.75" customHeight="1">
      <c r="E31609" s="1" t="s">
        <v>1106</v>
      </c>
    </row>
    <row r="31610" ht="15.75" customHeight="1">
      <c r="E31610" s="1" t="s">
        <v>1106</v>
      </c>
    </row>
    <row r="31611" ht="15.75" customHeight="1">
      <c r="E31611" s="1" t="s">
        <v>1106</v>
      </c>
    </row>
    <row r="31612" ht="15.75" customHeight="1">
      <c r="E31612" s="1" t="s">
        <v>1106</v>
      </c>
    </row>
    <row r="31613" ht="15.75" customHeight="1">
      <c r="E31613" s="1" t="s">
        <v>1106</v>
      </c>
    </row>
    <row r="31614" ht="15.75" customHeight="1">
      <c r="E31614" s="1" t="s">
        <v>1106</v>
      </c>
    </row>
    <row r="31615" ht="15.75" customHeight="1">
      <c r="E31615" s="1" t="s">
        <v>1106</v>
      </c>
    </row>
    <row r="31616" ht="15.75" customHeight="1">
      <c r="E31616" s="1" t="s">
        <v>1106</v>
      </c>
    </row>
    <row r="31617" ht="15.75" customHeight="1">
      <c r="E31617" s="1" t="s">
        <v>1106</v>
      </c>
    </row>
    <row r="31618" ht="15.75" customHeight="1">
      <c r="E31618" s="1" t="s">
        <v>1106</v>
      </c>
    </row>
    <row r="31619" ht="15.75" customHeight="1">
      <c r="E31619" s="1" t="s">
        <v>1106</v>
      </c>
    </row>
    <row r="31620" ht="15.75" customHeight="1">
      <c r="E31620" s="1" t="s">
        <v>1106</v>
      </c>
    </row>
    <row r="31621" ht="15.75" customHeight="1">
      <c r="E31621" s="1" t="s">
        <v>1106</v>
      </c>
    </row>
    <row r="31622" ht="15.75" customHeight="1">
      <c r="E31622" s="1" t="s">
        <v>1106</v>
      </c>
    </row>
    <row r="31623" ht="15.75" customHeight="1">
      <c r="E31623" s="1" t="s">
        <v>1106</v>
      </c>
    </row>
    <row r="31624" ht="15.75" customHeight="1">
      <c r="E31624" s="1" t="s">
        <v>1106</v>
      </c>
    </row>
    <row r="31625" ht="15.75" customHeight="1">
      <c r="E31625" s="1" t="s">
        <v>1106</v>
      </c>
    </row>
    <row r="31626" ht="15.75" customHeight="1">
      <c r="E31626" s="1" t="s">
        <v>1106</v>
      </c>
    </row>
    <row r="31627" ht="15.75" customHeight="1">
      <c r="E31627" s="1" t="s">
        <v>1106</v>
      </c>
    </row>
    <row r="31628" ht="15.75" customHeight="1">
      <c r="E31628" s="1" t="s">
        <v>1106</v>
      </c>
    </row>
    <row r="31629" ht="15.75" customHeight="1">
      <c r="E31629" s="1" t="s">
        <v>1106</v>
      </c>
    </row>
    <row r="31630" ht="15.75" customHeight="1">
      <c r="E31630" s="1" t="s">
        <v>1106</v>
      </c>
    </row>
    <row r="31631" ht="15.75" customHeight="1">
      <c r="E31631" s="1" t="s">
        <v>1106</v>
      </c>
    </row>
    <row r="31632" ht="15.75" customHeight="1">
      <c r="E31632" s="1" t="s">
        <v>1106</v>
      </c>
    </row>
    <row r="31633" ht="15.75" customHeight="1">
      <c r="E31633" s="1" t="s">
        <v>1106</v>
      </c>
    </row>
    <row r="31634" ht="15.75" customHeight="1">
      <c r="E31634" s="1" t="s">
        <v>1106</v>
      </c>
    </row>
    <row r="31635" ht="15.75" customHeight="1">
      <c r="E31635" s="1" t="s">
        <v>1106</v>
      </c>
    </row>
    <row r="31636" ht="15.75" customHeight="1">
      <c r="E31636" s="1" t="s">
        <v>1106</v>
      </c>
    </row>
    <row r="31637" ht="15.75" customHeight="1">
      <c r="E31637" s="1" t="s">
        <v>1106</v>
      </c>
    </row>
    <row r="31638" ht="15.75" customHeight="1">
      <c r="E31638" s="1" t="s">
        <v>1106</v>
      </c>
    </row>
    <row r="31639" ht="15.75" customHeight="1">
      <c r="E31639" s="1" t="s">
        <v>1106</v>
      </c>
    </row>
    <row r="31640" ht="15.75" customHeight="1">
      <c r="E31640" s="1" t="s">
        <v>1106</v>
      </c>
    </row>
    <row r="31641" ht="15.75" customHeight="1">
      <c r="E31641" s="1" t="s">
        <v>1106</v>
      </c>
    </row>
    <row r="31642" ht="15.75" customHeight="1">
      <c r="E31642" s="1" t="s">
        <v>1106</v>
      </c>
    </row>
    <row r="31643" ht="15.75" customHeight="1">
      <c r="E31643" s="1" t="s">
        <v>1106</v>
      </c>
    </row>
    <row r="31644" ht="15.75" customHeight="1">
      <c r="E31644" s="1" t="s">
        <v>1106</v>
      </c>
    </row>
    <row r="31645" ht="15.75" customHeight="1">
      <c r="E31645" s="1" t="s">
        <v>1106</v>
      </c>
    </row>
    <row r="31646" ht="15.75" customHeight="1">
      <c r="E31646" s="1" t="s">
        <v>1106</v>
      </c>
    </row>
    <row r="31647" ht="15.75" customHeight="1">
      <c r="E31647" s="1" t="s">
        <v>1106</v>
      </c>
    </row>
    <row r="31648" ht="15.75" customHeight="1">
      <c r="E31648" s="1" t="s">
        <v>1106</v>
      </c>
    </row>
    <row r="31649" ht="15.75" customHeight="1">
      <c r="E31649" s="1" t="s">
        <v>1106</v>
      </c>
    </row>
    <row r="31650" ht="15.75" customHeight="1">
      <c r="E31650" s="1" t="s">
        <v>1106</v>
      </c>
    </row>
    <row r="31651" ht="15.75" customHeight="1">
      <c r="E31651" s="1" t="s">
        <v>1106</v>
      </c>
    </row>
    <row r="31652" ht="15.75" customHeight="1">
      <c r="E31652" s="1" t="s">
        <v>1106</v>
      </c>
    </row>
    <row r="31653" ht="15.75" customHeight="1">
      <c r="E31653" s="1" t="s">
        <v>1106</v>
      </c>
    </row>
    <row r="31654" ht="15.75" customHeight="1">
      <c r="E31654" s="1" t="s">
        <v>1106</v>
      </c>
    </row>
    <row r="31655" ht="15.75" customHeight="1">
      <c r="E31655" s="1" t="s">
        <v>1106</v>
      </c>
    </row>
    <row r="31656" ht="15.75" customHeight="1">
      <c r="E31656" s="1" t="s">
        <v>1106</v>
      </c>
    </row>
    <row r="31657" ht="15.75" customHeight="1">
      <c r="E31657" s="1" t="s">
        <v>1106</v>
      </c>
    </row>
    <row r="31658" ht="15.75" customHeight="1">
      <c r="E31658" s="1" t="s">
        <v>1106</v>
      </c>
    </row>
    <row r="31659" ht="15.75" customHeight="1">
      <c r="E31659" s="1" t="s">
        <v>1106</v>
      </c>
    </row>
    <row r="31660" ht="15.75" customHeight="1">
      <c r="E31660" s="1" t="s">
        <v>1106</v>
      </c>
    </row>
    <row r="31661" ht="15.75" customHeight="1">
      <c r="E31661" s="1" t="s">
        <v>1106</v>
      </c>
    </row>
    <row r="31662" ht="15.75" customHeight="1">
      <c r="E31662" s="1" t="s">
        <v>1106</v>
      </c>
    </row>
    <row r="31663" ht="15.75" customHeight="1">
      <c r="E31663" s="1" t="s">
        <v>1106</v>
      </c>
    </row>
    <row r="31664" ht="15.75" customHeight="1">
      <c r="E31664" s="1" t="s">
        <v>1106</v>
      </c>
    </row>
    <row r="31665" ht="15.75" customHeight="1">
      <c r="E31665" s="1" t="s">
        <v>1106</v>
      </c>
    </row>
    <row r="31666" ht="15.75" customHeight="1">
      <c r="E31666" s="1" t="s">
        <v>1106</v>
      </c>
    </row>
    <row r="31667" ht="15.75" customHeight="1">
      <c r="E31667" s="1" t="s">
        <v>1106</v>
      </c>
    </row>
    <row r="31668" ht="15.75" customHeight="1">
      <c r="E31668" s="1" t="s">
        <v>1106</v>
      </c>
    </row>
    <row r="31669" ht="15.75" customHeight="1">
      <c r="E31669" s="1" t="s">
        <v>1106</v>
      </c>
    </row>
    <row r="31670" ht="15.75" customHeight="1">
      <c r="E31670" s="1" t="s">
        <v>1106</v>
      </c>
    </row>
    <row r="31671" ht="15.75" customHeight="1">
      <c r="E31671" s="1" t="s">
        <v>1106</v>
      </c>
    </row>
    <row r="31672" ht="15.75" customHeight="1">
      <c r="E31672" s="1" t="s">
        <v>1106</v>
      </c>
    </row>
    <row r="31673" ht="15.75" customHeight="1">
      <c r="E31673" s="1" t="s">
        <v>1106</v>
      </c>
    </row>
    <row r="31674" ht="15.75" customHeight="1">
      <c r="E31674" s="1" t="s">
        <v>1106</v>
      </c>
    </row>
    <row r="31675" ht="15.75" customHeight="1">
      <c r="E31675" s="1" t="s">
        <v>1106</v>
      </c>
    </row>
    <row r="31676" ht="15.75" customHeight="1">
      <c r="E31676" s="1" t="s">
        <v>1106</v>
      </c>
    </row>
    <row r="31677" ht="15.75" customHeight="1">
      <c r="E31677" s="1" t="s">
        <v>1106</v>
      </c>
    </row>
    <row r="31678" ht="15.75" customHeight="1">
      <c r="E31678" s="1" t="s">
        <v>1106</v>
      </c>
    </row>
    <row r="31679" ht="15.75" customHeight="1">
      <c r="E31679" s="1" t="s">
        <v>1106</v>
      </c>
    </row>
    <row r="31680" ht="15.75" customHeight="1">
      <c r="E31680" s="1" t="s">
        <v>1106</v>
      </c>
    </row>
    <row r="31681" ht="15.75" customHeight="1">
      <c r="E31681" s="1" t="s">
        <v>1106</v>
      </c>
    </row>
    <row r="31682" ht="15.75" customHeight="1">
      <c r="E31682" s="1" t="s">
        <v>1106</v>
      </c>
    </row>
    <row r="31683" ht="15.75" customHeight="1">
      <c r="E31683" s="1" t="s">
        <v>1106</v>
      </c>
    </row>
    <row r="31684" ht="15.75" customHeight="1">
      <c r="E31684" s="1" t="s">
        <v>1106</v>
      </c>
    </row>
    <row r="31685" ht="15.75" customHeight="1">
      <c r="E31685" s="1" t="s">
        <v>1106</v>
      </c>
    </row>
    <row r="31686" ht="15.75" customHeight="1">
      <c r="E31686" s="1" t="s">
        <v>1106</v>
      </c>
    </row>
    <row r="31687" ht="15.75" customHeight="1">
      <c r="E31687" s="1" t="s">
        <v>1106</v>
      </c>
    </row>
    <row r="31688" ht="15.75" customHeight="1">
      <c r="E31688" s="1" t="s">
        <v>1106</v>
      </c>
    </row>
    <row r="31689" ht="15.75" customHeight="1">
      <c r="E31689" s="1" t="s">
        <v>1106</v>
      </c>
    </row>
    <row r="31690" ht="15.75" customHeight="1">
      <c r="E31690" s="1" t="s">
        <v>1106</v>
      </c>
    </row>
    <row r="31691" ht="15.75" customHeight="1">
      <c r="E31691" s="1" t="s">
        <v>1106</v>
      </c>
    </row>
    <row r="31692" ht="15.75" customHeight="1">
      <c r="E31692" s="1" t="s">
        <v>1106</v>
      </c>
    </row>
    <row r="31693" ht="15.75" customHeight="1">
      <c r="E31693" s="1" t="s">
        <v>1106</v>
      </c>
    </row>
    <row r="31694" ht="15.75" customHeight="1">
      <c r="E31694" s="1" t="s">
        <v>1106</v>
      </c>
    </row>
    <row r="31695" ht="15.75" customHeight="1">
      <c r="E31695" s="1" t="s">
        <v>1106</v>
      </c>
    </row>
    <row r="31696" ht="15.75" customHeight="1">
      <c r="E31696" s="1" t="s">
        <v>1106</v>
      </c>
    </row>
    <row r="31697" ht="15.75" customHeight="1">
      <c r="E31697" s="1" t="s">
        <v>1106</v>
      </c>
    </row>
    <row r="31698" ht="15.75" customHeight="1">
      <c r="E31698" s="1" t="s">
        <v>1106</v>
      </c>
    </row>
    <row r="31699" ht="15.75" customHeight="1">
      <c r="E31699" s="1" t="s">
        <v>1106</v>
      </c>
    </row>
    <row r="31700" ht="15.75" customHeight="1">
      <c r="E31700" s="1" t="s">
        <v>1106</v>
      </c>
    </row>
    <row r="31701" ht="15.75" customHeight="1">
      <c r="E31701" s="1" t="s">
        <v>1106</v>
      </c>
    </row>
    <row r="31702" ht="15.75" customHeight="1">
      <c r="E31702" s="1" t="s">
        <v>1106</v>
      </c>
    </row>
    <row r="31703" ht="15.75" customHeight="1">
      <c r="E31703" s="1" t="s">
        <v>1106</v>
      </c>
    </row>
    <row r="31704" ht="15.75" customHeight="1">
      <c r="E31704" s="1" t="s">
        <v>1106</v>
      </c>
    </row>
    <row r="31705" ht="15.75" customHeight="1">
      <c r="E31705" s="1" t="s">
        <v>1106</v>
      </c>
    </row>
    <row r="31706" ht="15.75" customHeight="1">
      <c r="E31706" s="1" t="s">
        <v>1106</v>
      </c>
    </row>
    <row r="31707" ht="15.75" customHeight="1">
      <c r="E31707" s="1" t="s">
        <v>1106</v>
      </c>
    </row>
    <row r="31708" ht="15.75" customHeight="1">
      <c r="E31708" s="1" t="s">
        <v>1106</v>
      </c>
    </row>
    <row r="31709" ht="15.75" customHeight="1">
      <c r="E31709" s="1" t="s">
        <v>1106</v>
      </c>
    </row>
    <row r="31710" ht="15.75" customHeight="1">
      <c r="E31710" s="1" t="s">
        <v>1106</v>
      </c>
    </row>
    <row r="31711" ht="15.75" customHeight="1">
      <c r="E31711" s="1" t="s">
        <v>1106</v>
      </c>
    </row>
    <row r="31712" ht="15.75" customHeight="1">
      <c r="E31712" s="1" t="s">
        <v>1106</v>
      </c>
    </row>
    <row r="31713" ht="15.75" customHeight="1">
      <c r="E31713" s="1" t="s">
        <v>1106</v>
      </c>
    </row>
    <row r="31714" ht="15.75" customHeight="1">
      <c r="E31714" s="1" t="s">
        <v>1106</v>
      </c>
    </row>
    <row r="31715" ht="15.75" customHeight="1">
      <c r="E31715" s="1" t="s">
        <v>1106</v>
      </c>
    </row>
    <row r="31716" ht="15.75" customHeight="1">
      <c r="E31716" s="1" t="s">
        <v>1106</v>
      </c>
    </row>
    <row r="31717" ht="15.75" customHeight="1">
      <c r="E31717" s="1" t="s">
        <v>1106</v>
      </c>
    </row>
    <row r="31718" ht="15.75" customHeight="1">
      <c r="E31718" s="1" t="s">
        <v>1106</v>
      </c>
    </row>
    <row r="31719" ht="15.75" customHeight="1">
      <c r="E31719" s="1" t="s">
        <v>1106</v>
      </c>
    </row>
    <row r="31720" ht="15.75" customHeight="1">
      <c r="E31720" s="1" t="s">
        <v>1106</v>
      </c>
    </row>
    <row r="31721" ht="15.75" customHeight="1">
      <c r="E31721" s="1" t="s">
        <v>1106</v>
      </c>
    </row>
    <row r="31722" ht="15.75" customHeight="1">
      <c r="E31722" s="1" t="s">
        <v>1106</v>
      </c>
    </row>
    <row r="31723" ht="15.75" customHeight="1">
      <c r="E31723" s="1" t="s">
        <v>1106</v>
      </c>
    </row>
    <row r="31724" ht="15.75" customHeight="1">
      <c r="E31724" s="1" t="s">
        <v>1106</v>
      </c>
    </row>
    <row r="31725" ht="15.75" customHeight="1">
      <c r="E31725" s="1" t="s">
        <v>1106</v>
      </c>
    </row>
    <row r="31726" ht="15.75" customHeight="1">
      <c r="E31726" s="1" t="s">
        <v>1106</v>
      </c>
    </row>
    <row r="31727" ht="15.75" customHeight="1">
      <c r="E31727" s="1" t="s">
        <v>1106</v>
      </c>
    </row>
    <row r="31728" ht="15.75" customHeight="1">
      <c r="E31728" s="1" t="s">
        <v>1106</v>
      </c>
    </row>
    <row r="31729" ht="15.75" customHeight="1">
      <c r="E31729" s="1" t="s">
        <v>1106</v>
      </c>
    </row>
    <row r="31730" ht="15.75" customHeight="1">
      <c r="E31730" s="1" t="s">
        <v>1106</v>
      </c>
    </row>
    <row r="31731" ht="15.75" customHeight="1">
      <c r="E31731" s="1" t="s">
        <v>1106</v>
      </c>
    </row>
    <row r="31732" ht="15.75" customHeight="1">
      <c r="E31732" s="1" t="s">
        <v>1106</v>
      </c>
    </row>
    <row r="31733" ht="15.75" customHeight="1">
      <c r="E31733" s="1" t="s">
        <v>1106</v>
      </c>
    </row>
    <row r="31734" ht="15.75" customHeight="1">
      <c r="E31734" s="1" t="s">
        <v>1106</v>
      </c>
    </row>
    <row r="31735" ht="15.75" customHeight="1">
      <c r="E31735" s="1" t="s">
        <v>1106</v>
      </c>
    </row>
    <row r="31736" ht="15.75" customHeight="1">
      <c r="E31736" s="1" t="s">
        <v>1106</v>
      </c>
    </row>
    <row r="31737" ht="15.75" customHeight="1">
      <c r="E31737" s="1" t="s">
        <v>1106</v>
      </c>
    </row>
    <row r="31738" ht="15.75" customHeight="1">
      <c r="E31738" s="1" t="s">
        <v>1106</v>
      </c>
    </row>
    <row r="31739" ht="15.75" customHeight="1">
      <c r="E31739" s="1" t="s">
        <v>1106</v>
      </c>
    </row>
    <row r="31740" ht="15.75" customHeight="1">
      <c r="E31740" s="1" t="s">
        <v>1106</v>
      </c>
    </row>
    <row r="31741" ht="15.75" customHeight="1">
      <c r="E31741" s="1" t="s">
        <v>1106</v>
      </c>
    </row>
    <row r="31742" ht="15.75" customHeight="1">
      <c r="E31742" s="1" t="s">
        <v>1106</v>
      </c>
    </row>
    <row r="31743" ht="15.75" customHeight="1">
      <c r="E31743" s="1" t="s">
        <v>1106</v>
      </c>
    </row>
    <row r="31744" ht="15.75" customHeight="1">
      <c r="E31744" s="1" t="s">
        <v>1106</v>
      </c>
    </row>
    <row r="31745" ht="15.75" customHeight="1">
      <c r="E31745" s="1" t="s">
        <v>1106</v>
      </c>
    </row>
    <row r="31746" ht="15.75" customHeight="1">
      <c r="E31746" s="1" t="s">
        <v>1106</v>
      </c>
    </row>
    <row r="31747" ht="15.75" customHeight="1">
      <c r="E31747" s="1" t="s">
        <v>1106</v>
      </c>
    </row>
    <row r="31748" ht="15.75" customHeight="1">
      <c r="E31748" s="1" t="s">
        <v>1106</v>
      </c>
    </row>
    <row r="31749" ht="15.75" customHeight="1">
      <c r="E31749" s="1" t="s">
        <v>1106</v>
      </c>
    </row>
    <row r="31750" ht="15.75" customHeight="1">
      <c r="E31750" s="1" t="s">
        <v>1106</v>
      </c>
    </row>
    <row r="31751" ht="15.75" customHeight="1">
      <c r="E31751" s="1" t="s">
        <v>1106</v>
      </c>
    </row>
    <row r="31752" ht="15.75" customHeight="1">
      <c r="E31752" s="1" t="s">
        <v>1106</v>
      </c>
    </row>
    <row r="31753" ht="15.75" customHeight="1">
      <c r="E31753" s="1" t="s">
        <v>1106</v>
      </c>
    </row>
    <row r="31754" ht="15.75" customHeight="1">
      <c r="E31754" s="1" t="s">
        <v>1106</v>
      </c>
    </row>
    <row r="31755" ht="15.75" customHeight="1">
      <c r="E31755" s="1" t="s">
        <v>1106</v>
      </c>
    </row>
    <row r="31756" ht="15.75" customHeight="1">
      <c r="E31756" s="1" t="s">
        <v>1106</v>
      </c>
    </row>
    <row r="31757" ht="15.75" customHeight="1">
      <c r="E31757" s="1" t="s">
        <v>1106</v>
      </c>
    </row>
    <row r="31758" ht="15.75" customHeight="1">
      <c r="E31758" s="1" t="s">
        <v>1106</v>
      </c>
    </row>
    <row r="31759" ht="15.75" customHeight="1">
      <c r="E31759" s="1" t="s">
        <v>1106</v>
      </c>
    </row>
    <row r="31760" ht="15.75" customHeight="1">
      <c r="E31760" s="1" t="s">
        <v>1106</v>
      </c>
    </row>
    <row r="31761" ht="15.75" customHeight="1">
      <c r="E31761" s="1" t="s">
        <v>1106</v>
      </c>
    </row>
    <row r="31762" ht="15.75" customHeight="1">
      <c r="E31762" s="1" t="s">
        <v>1106</v>
      </c>
    </row>
    <row r="31763" ht="15.75" customHeight="1">
      <c r="E31763" s="1" t="s">
        <v>1106</v>
      </c>
    </row>
    <row r="31764" ht="15.75" customHeight="1">
      <c r="E31764" s="1" t="s">
        <v>1106</v>
      </c>
    </row>
    <row r="31765" ht="15.75" customHeight="1">
      <c r="E31765" s="1" t="s">
        <v>1106</v>
      </c>
    </row>
    <row r="31766" ht="15.75" customHeight="1">
      <c r="E31766" s="1" t="s">
        <v>1106</v>
      </c>
    </row>
    <row r="31767" ht="15.75" customHeight="1">
      <c r="E31767" s="1" t="s">
        <v>1106</v>
      </c>
    </row>
    <row r="31768" ht="15.75" customHeight="1">
      <c r="E31768" s="1" t="s">
        <v>1106</v>
      </c>
    </row>
    <row r="31769" ht="15.75" customHeight="1">
      <c r="E31769" s="1" t="s">
        <v>1106</v>
      </c>
    </row>
    <row r="31770" ht="15.75" customHeight="1">
      <c r="E31770" s="1" t="s">
        <v>1106</v>
      </c>
    </row>
    <row r="31771" ht="15.75" customHeight="1">
      <c r="E31771" s="1" t="s">
        <v>1106</v>
      </c>
    </row>
    <row r="31772" ht="15.75" customHeight="1">
      <c r="E31772" s="1" t="s">
        <v>1106</v>
      </c>
    </row>
    <row r="31773" ht="15.75" customHeight="1">
      <c r="E31773" s="1" t="s">
        <v>1106</v>
      </c>
    </row>
    <row r="31774" ht="15.75" customHeight="1">
      <c r="E31774" s="1" t="s">
        <v>1106</v>
      </c>
    </row>
    <row r="31775" ht="15.75" customHeight="1">
      <c r="E31775" s="1" t="s">
        <v>1106</v>
      </c>
    </row>
    <row r="31776" ht="15.75" customHeight="1">
      <c r="E31776" s="1" t="s">
        <v>1106</v>
      </c>
    </row>
    <row r="31777" ht="15.75" customHeight="1">
      <c r="E31777" s="1" t="s">
        <v>1106</v>
      </c>
    </row>
    <row r="31778" ht="15.75" customHeight="1">
      <c r="E31778" s="1" t="s">
        <v>1106</v>
      </c>
    </row>
    <row r="31779" ht="15.75" customHeight="1">
      <c r="E31779" s="1" t="s">
        <v>1106</v>
      </c>
    </row>
    <row r="31780" ht="15.75" customHeight="1">
      <c r="E31780" s="1" t="s">
        <v>1106</v>
      </c>
    </row>
    <row r="31781" ht="15.75" customHeight="1">
      <c r="E31781" s="1" t="s">
        <v>1106</v>
      </c>
    </row>
    <row r="31782" ht="15.75" customHeight="1">
      <c r="E31782" s="1" t="s">
        <v>1106</v>
      </c>
    </row>
    <row r="31783" ht="15.75" customHeight="1">
      <c r="E31783" s="1" t="s">
        <v>1106</v>
      </c>
    </row>
    <row r="31784" ht="15.75" customHeight="1">
      <c r="E31784" s="1" t="s">
        <v>1106</v>
      </c>
    </row>
    <row r="31785" ht="15.75" customHeight="1">
      <c r="E31785" s="1" t="s">
        <v>1106</v>
      </c>
    </row>
    <row r="31786" ht="15.75" customHeight="1">
      <c r="E31786" s="1" t="s">
        <v>1106</v>
      </c>
    </row>
    <row r="31787" ht="15.75" customHeight="1">
      <c r="E31787" s="1" t="s">
        <v>1106</v>
      </c>
    </row>
    <row r="31788" ht="15.75" customHeight="1">
      <c r="E31788" s="1" t="s">
        <v>1106</v>
      </c>
    </row>
    <row r="31789" ht="15.75" customHeight="1">
      <c r="E31789" s="1" t="s">
        <v>1106</v>
      </c>
    </row>
    <row r="31790" ht="15.75" customHeight="1">
      <c r="E31790" s="1" t="s">
        <v>1106</v>
      </c>
    </row>
    <row r="31791" ht="15.75" customHeight="1">
      <c r="E31791" s="1" t="s">
        <v>1106</v>
      </c>
    </row>
    <row r="31792" ht="15.75" customHeight="1">
      <c r="E31792" s="1" t="s">
        <v>1106</v>
      </c>
    </row>
    <row r="31793" ht="15.75" customHeight="1">
      <c r="E31793" s="1" t="s">
        <v>1106</v>
      </c>
    </row>
    <row r="31794" ht="15.75" customHeight="1">
      <c r="E31794" s="1" t="s">
        <v>1106</v>
      </c>
    </row>
    <row r="31795" ht="15.75" customHeight="1">
      <c r="E31795" s="1" t="s">
        <v>1106</v>
      </c>
    </row>
    <row r="31796" ht="15.75" customHeight="1">
      <c r="E31796" s="1" t="s">
        <v>1106</v>
      </c>
    </row>
    <row r="31797" ht="15.75" customHeight="1">
      <c r="E31797" s="1" t="s">
        <v>1106</v>
      </c>
    </row>
    <row r="31798" ht="15.75" customHeight="1">
      <c r="E31798" s="1" t="s">
        <v>1106</v>
      </c>
    </row>
    <row r="31799" ht="15.75" customHeight="1">
      <c r="E31799" s="1" t="s">
        <v>1106</v>
      </c>
    </row>
    <row r="31800" ht="15.75" customHeight="1">
      <c r="E31800" s="1" t="s">
        <v>1106</v>
      </c>
    </row>
    <row r="31801" ht="15.75" customHeight="1">
      <c r="E31801" s="1" t="s">
        <v>1106</v>
      </c>
    </row>
    <row r="31802" ht="15.75" customHeight="1">
      <c r="E31802" s="1" t="s">
        <v>1106</v>
      </c>
    </row>
    <row r="31803" ht="15.75" customHeight="1">
      <c r="E31803" s="1" t="s">
        <v>1106</v>
      </c>
    </row>
    <row r="31804" ht="15.75" customHeight="1">
      <c r="E31804" s="1" t="s">
        <v>1106</v>
      </c>
    </row>
    <row r="31805" ht="15.75" customHeight="1">
      <c r="E31805" s="1" t="s">
        <v>1106</v>
      </c>
    </row>
    <row r="31806" ht="15.75" customHeight="1">
      <c r="E31806" s="1" t="s">
        <v>1106</v>
      </c>
    </row>
    <row r="31807" ht="15.75" customHeight="1">
      <c r="E31807" s="1" t="s">
        <v>1106</v>
      </c>
    </row>
    <row r="31808" ht="15.75" customHeight="1">
      <c r="E31808" s="1" t="s">
        <v>1106</v>
      </c>
    </row>
    <row r="31809" ht="15.75" customHeight="1">
      <c r="E31809" s="1" t="s">
        <v>1106</v>
      </c>
    </row>
    <row r="31810" ht="15.75" customHeight="1">
      <c r="E31810" s="1" t="s">
        <v>1106</v>
      </c>
    </row>
    <row r="31811" ht="15.75" customHeight="1">
      <c r="E31811" s="1" t="s">
        <v>1106</v>
      </c>
    </row>
    <row r="31812" ht="15.75" customHeight="1">
      <c r="E31812" s="1" t="s">
        <v>1106</v>
      </c>
    </row>
    <row r="31813" ht="15.75" customHeight="1">
      <c r="E31813" s="1" t="s">
        <v>1106</v>
      </c>
    </row>
    <row r="31814" ht="15.75" customHeight="1">
      <c r="E31814" s="1" t="s">
        <v>1106</v>
      </c>
    </row>
    <row r="31815" ht="15.75" customHeight="1">
      <c r="E31815" s="1" t="s">
        <v>1106</v>
      </c>
    </row>
    <row r="31816" ht="15.75" customHeight="1">
      <c r="E31816" s="1" t="s">
        <v>1106</v>
      </c>
    </row>
    <row r="31817" ht="15.75" customHeight="1">
      <c r="E31817" s="1" t="s">
        <v>1106</v>
      </c>
    </row>
    <row r="31818" ht="15.75" customHeight="1">
      <c r="E31818" s="1" t="s">
        <v>1106</v>
      </c>
    </row>
    <row r="31819" ht="15.75" customHeight="1">
      <c r="E31819" s="1" t="s">
        <v>1106</v>
      </c>
    </row>
    <row r="31820" ht="15.75" customHeight="1">
      <c r="E31820" s="1" t="s">
        <v>1106</v>
      </c>
    </row>
    <row r="31821" ht="15.75" customHeight="1">
      <c r="E31821" s="1" t="s">
        <v>1106</v>
      </c>
    </row>
    <row r="31822" ht="15.75" customHeight="1">
      <c r="E31822" s="1" t="s">
        <v>1106</v>
      </c>
    </row>
    <row r="31823" ht="15.75" customHeight="1">
      <c r="E31823" s="1" t="s">
        <v>1106</v>
      </c>
    </row>
    <row r="31824" ht="15.75" customHeight="1">
      <c r="E31824" s="1" t="s">
        <v>1106</v>
      </c>
    </row>
    <row r="31825" ht="15.75" customHeight="1">
      <c r="E31825" s="1" t="s">
        <v>1106</v>
      </c>
    </row>
    <row r="31826" ht="15.75" customHeight="1">
      <c r="E31826" s="1" t="s">
        <v>1106</v>
      </c>
    </row>
    <row r="31827" ht="15.75" customHeight="1">
      <c r="E31827" s="1" t="s">
        <v>1106</v>
      </c>
    </row>
    <row r="31828" ht="15.75" customHeight="1">
      <c r="E31828" s="1" t="s">
        <v>1106</v>
      </c>
    </row>
    <row r="31829" ht="15.75" customHeight="1">
      <c r="E31829" s="1" t="s">
        <v>1106</v>
      </c>
    </row>
    <row r="31830" ht="15.75" customHeight="1">
      <c r="E31830" s="1" t="s">
        <v>1106</v>
      </c>
    </row>
    <row r="31831" ht="15.75" customHeight="1">
      <c r="E31831" s="1" t="s">
        <v>1106</v>
      </c>
    </row>
    <row r="31832" ht="15.75" customHeight="1">
      <c r="E31832" s="1" t="s">
        <v>1106</v>
      </c>
    </row>
    <row r="31833" ht="15.75" customHeight="1">
      <c r="E31833" s="1" t="s">
        <v>1106</v>
      </c>
    </row>
    <row r="31834" ht="15.75" customHeight="1">
      <c r="E31834" s="1" t="s">
        <v>1106</v>
      </c>
    </row>
    <row r="31835" ht="15.75" customHeight="1">
      <c r="E31835" s="1" t="s">
        <v>1106</v>
      </c>
    </row>
    <row r="31836" ht="15.75" customHeight="1">
      <c r="E31836" s="1" t="s">
        <v>1106</v>
      </c>
    </row>
    <row r="31837" ht="15.75" customHeight="1">
      <c r="E31837" s="1" t="s">
        <v>1106</v>
      </c>
    </row>
    <row r="31838" ht="15.75" customHeight="1">
      <c r="E31838" s="1" t="s">
        <v>1106</v>
      </c>
    </row>
    <row r="31839" ht="15.75" customHeight="1">
      <c r="E31839" s="1" t="s">
        <v>1106</v>
      </c>
    </row>
    <row r="31840" ht="15.75" customHeight="1">
      <c r="E31840" s="1" t="s">
        <v>1106</v>
      </c>
    </row>
    <row r="31841" ht="15.75" customHeight="1">
      <c r="E31841" s="1" t="s">
        <v>1106</v>
      </c>
    </row>
    <row r="31842" ht="15.75" customHeight="1">
      <c r="E31842" s="1" t="s">
        <v>1106</v>
      </c>
    </row>
    <row r="31843" ht="15.75" customHeight="1">
      <c r="E31843" s="1" t="s">
        <v>1106</v>
      </c>
    </row>
    <row r="31844" ht="15.75" customHeight="1">
      <c r="E31844" s="1" t="s">
        <v>1106</v>
      </c>
    </row>
    <row r="31845" ht="15.75" customHeight="1">
      <c r="E31845" s="1" t="s">
        <v>1106</v>
      </c>
    </row>
    <row r="31846" ht="15.75" customHeight="1">
      <c r="E31846" s="1" t="s">
        <v>1106</v>
      </c>
    </row>
    <row r="31847" ht="15.75" customHeight="1">
      <c r="E31847" s="1" t="s">
        <v>1106</v>
      </c>
    </row>
    <row r="31848" ht="15.75" customHeight="1">
      <c r="E31848" s="1" t="s">
        <v>1106</v>
      </c>
    </row>
    <row r="31849" ht="15.75" customHeight="1">
      <c r="E31849" s="1" t="s">
        <v>1106</v>
      </c>
    </row>
    <row r="31850" ht="15.75" customHeight="1">
      <c r="E31850" s="1" t="s">
        <v>1106</v>
      </c>
    </row>
    <row r="31851" ht="15.75" customHeight="1">
      <c r="E31851" s="1" t="s">
        <v>1106</v>
      </c>
    </row>
    <row r="31852" ht="15.75" customHeight="1">
      <c r="E31852" s="1" t="s">
        <v>1106</v>
      </c>
    </row>
    <row r="31853" ht="15.75" customHeight="1">
      <c r="E31853" s="1" t="s">
        <v>1106</v>
      </c>
    </row>
    <row r="31854" ht="15.75" customHeight="1">
      <c r="E31854" s="1" t="s">
        <v>1106</v>
      </c>
    </row>
    <row r="31855" ht="15.75" customHeight="1">
      <c r="E31855" s="1" t="s">
        <v>1106</v>
      </c>
    </row>
    <row r="31856" ht="15.75" customHeight="1">
      <c r="E31856" s="1" t="s">
        <v>1106</v>
      </c>
    </row>
    <row r="31857" ht="15.75" customHeight="1">
      <c r="E31857" s="1" t="s">
        <v>1106</v>
      </c>
    </row>
    <row r="31858" ht="15.75" customHeight="1">
      <c r="E31858" s="1" t="s">
        <v>1106</v>
      </c>
    </row>
    <row r="31859" ht="15.75" customHeight="1">
      <c r="E31859" s="1" t="s">
        <v>1106</v>
      </c>
    </row>
    <row r="31860" ht="15.75" customHeight="1">
      <c r="E31860" s="1" t="s">
        <v>1106</v>
      </c>
    </row>
    <row r="31861" ht="15.75" customHeight="1">
      <c r="E31861" s="1" t="s">
        <v>1106</v>
      </c>
    </row>
    <row r="31862" ht="15.75" customHeight="1">
      <c r="E31862" s="1" t="s">
        <v>1106</v>
      </c>
    </row>
    <row r="31863" ht="15.75" customHeight="1">
      <c r="E31863" s="1" t="s">
        <v>1106</v>
      </c>
    </row>
    <row r="31864" ht="15.75" customHeight="1">
      <c r="E31864" s="1" t="s">
        <v>1106</v>
      </c>
    </row>
    <row r="31865" ht="15.75" customHeight="1">
      <c r="E31865" s="1" t="s">
        <v>1106</v>
      </c>
    </row>
    <row r="31866" ht="15.75" customHeight="1">
      <c r="E31866" s="1" t="s">
        <v>1106</v>
      </c>
    </row>
    <row r="31867" ht="15.75" customHeight="1">
      <c r="E31867" s="1" t="s">
        <v>1106</v>
      </c>
    </row>
    <row r="31868" ht="15.75" customHeight="1">
      <c r="E31868" s="1" t="s">
        <v>1106</v>
      </c>
    </row>
    <row r="31869" ht="15.75" customHeight="1">
      <c r="E31869" s="1" t="s">
        <v>1106</v>
      </c>
    </row>
    <row r="31870" ht="15.75" customHeight="1">
      <c r="E31870" s="1" t="s">
        <v>1106</v>
      </c>
    </row>
    <row r="31871" ht="15.75" customHeight="1">
      <c r="E31871" s="1" t="s">
        <v>1106</v>
      </c>
    </row>
    <row r="31872" ht="15.75" customHeight="1">
      <c r="E31872" s="1" t="s">
        <v>1106</v>
      </c>
    </row>
    <row r="31873" ht="15.75" customHeight="1">
      <c r="E31873" s="1" t="s">
        <v>1106</v>
      </c>
    </row>
    <row r="31874" ht="15.75" customHeight="1">
      <c r="E31874" s="1" t="s">
        <v>1106</v>
      </c>
    </row>
    <row r="31875" ht="15.75" customHeight="1">
      <c r="E31875" s="1" t="s">
        <v>1106</v>
      </c>
    </row>
    <row r="31876" ht="15.75" customHeight="1">
      <c r="E31876" s="1" t="s">
        <v>1106</v>
      </c>
    </row>
    <row r="31877" ht="15.75" customHeight="1">
      <c r="E31877" s="1" t="s">
        <v>1106</v>
      </c>
    </row>
    <row r="31878" ht="15.75" customHeight="1">
      <c r="E31878" s="1" t="s">
        <v>1106</v>
      </c>
    </row>
    <row r="31879" ht="15.75" customHeight="1">
      <c r="E31879" s="1" t="s">
        <v>1106</v>
      </c>
    </row>
    <row r="31880" ht="15.75" customHeight="1">
      <c r="E31880" s="1" t="s">
        <v>1106</v>
      </c>
    </row>
    <row r="31881" ht="15.75" customHeight="1">
      <c r="E31881" s="1" t="s">
        <v>1106</v>
      </c>
    </row>
    <row r="31882" ht="15.75" customHeight="1">
      <c r="E31882" s="1" t="s">
        <v>1106</v>
      </c>
    </row>
    <row r="31883" ht="15.75" customHeight="1">
      <c r="E31883" s="1" t="s">
        <v>1106</v>
      </c>
    </row>
    <row r="31884" ht="15.75" customHeight="1">
      <c r="E31884" s="1" t="s">
        <v>1106</v>
      </c>
    </row>
    <row r="31885" ht="15.75" customHeight="1">
      <c r="E31885" s="1" t="s">
        <v>1106</v>
      </c>
    </row>
    <row r="31886" ht="15.75" customHeight="1">
      <c r="E31886" s="1" t="s">
        <v>1106</v>
      </c>
    </row>
    <row r="31887" ht="15.75" customHeight="1">
      <c r="E31887" s="1" t="s">
        <v>1106</v>
      </c>
    </row>
    <row r="31888" ht="15.75" customHeight="1">
      <c r="E31888" s="1" t="s">
        <v>1106</v>
      </c>
    </row>
    <row r="31889" ht="15.75" customHeight="1">
      <c r="E31889" s="1" t="s">
        <v>1106</v>
      </c>
    </row>
    <row r="31890" ht="15.75" customHeight="1">
      <c r="E31890" s="1" t="s">
        <v>1106</v>
      </c>
    </row>
    <row r="31891" ht="15.75" customHeight="1">
      <c r="E31891" s="1" t="s">
        <v>1106</v>
      </c>
    </row>
    <row r="31892" ht="15.75" customHeight="1">
      <c r="E31892" s="1" t="s">
        <v>1106</v>
      </c>
    </row>
    <row r="31893" ht="15.75" customHeight="1">
      <c r="E31893" s="1" t="s">
        <v>1106</v>
      </c>
    </row>
    <row r="31894" ht="15.75" customHeight="1">
      <c r="E31894" s="1" t="s">
        <v>1106</v>
      </c>
    </row>
    <row r="31895" ht="15.75" customHeight="1">
      <c r="E31895" s="1" t="s">
        <v>1106</v>
      </c>
    </row>
    <row r="31896" ht="15.75" customHeight="1">
      <c r="E31896" s="1" t="s">
        <v>1106</v>
      </c>
    </row>
    <row r="31897" ht="15.75" customHeight="1">
      <c r="E31897" s="1" t="s">
        <v>1106</v>
      </c>
    </row>
    <row r="31898" ht="15.75" customHeight="1">
      <c r="E31898" s="1" t="s">
        <v>1106</v>
      </c>
    </row>
    <row r="31899" ht="15.75" customHeight="1">
      <c r="E31899" s="1" t="s">
        <v>1106</v>
      </c>
    </row>
    <row r="31900" ht="15.75" customHeight="1">
      <c r="E31900" s="1" t="s">
        <v>1106</v>
      </c>
    </row>
    <row r="31901" ht="15.75" customHeight="1">
      <c r="E31901" s="1" t="s">
        <v>1106</v>
      </c>
    </row>
    <row r="31902" ht="15.75" customHeight="1">
      <c r="E31902" s="1" t="s">
        <v>1106</v>
      </c>
    </row>
    <row r="31903" ht="15.75" customHeight="1">
      <c r="E31903" s="1" t="s">
        <v>1106</v>
      </c>
    </row>
    <row r="31904" ht="15.75" customHeight="1">
      <c r="E31904" s="1" t="s">
        <v>1106</v>
      </c>
    </row>
    <row r="31905" ht="15.75" customHeight="1">
      <c r="E31905" s="1" t="s">
        <v>1106</v>
      </c>
    </row>
    <row r="31906" ht="15.75" customHeight="1">
      <c r="E31906" s="1" t="s">
        <v>1106</v>
      </c>
    </row>
    <row r="31907" ht="15.75" customHeight="1">
      <c r="E31907" s="1" t="s">
        <v>1106</v>
      </c>
    </row>
    <row r="31908" ht="15.75" customHeight="1">
      <c r="E31908" s="1" t="s">
        <v>1106</v>
      </c>
    </row>
    <row r="31909" ht="15.75" customHeight="1">
      <c r="E31909" s="1" t="s">
        <v>1106</v>
      </c>
    </row>
    <row r="31910" ht="15.75" customHeight="1">
      <c r="E31910" s="1" t="s">
        <v>1106</v>
      </c>
    </row>
    <row r="31911" ht="15.75" customHeight="1">
      <c r="E31911" s="1" t="s">
        <v>1106</v>
      </c>
    </row>
    <row r="31912" ht="15.75" customHeight="1">
      <c r="E31912" s="1" t="s">
        <v>1106</v>
      </c>
    </row>
    <row r="31913" ht="15.75" customHeight="1">
      <c r="E31913" s="1" t="s">
        <v>1106</v>
      </c>
    </row>
    <row r="31914" ht="15.75" customHeight="1">
      <c r="E31914" s="1" t="s">
        <v>1106</v>
      </c>
    </row>
    <row r="31915" ht="15.75" customHeight="1">
      <c r="E31915" s="1" t="s">
        <v>1106</v>
      </c>
    </row>
    <row r="31916" ht="15.75" customHeight="1">
      <c r="E31916" s="1" t="s">
        <v>1106</v>
      </c>
    </row>
    <row r="31917" ht="15.75" customHeight="1">
      <c r="E31917" s="1" t="s">
        <v>1106</v>
      </c>
    </row>
    <row r="31918" ht="15.75" customHeight="1">
      <c r="E31918" s="1" t="s">
        <v>1106</v>
      </c>
    </row>
    <row r="31919" ht="15.75" customHeight="1">
      <c r="E31919" s="1" t="s">
        <v>1106</v>
      </c>
    </row>
    <row r="31920" ht="15.75" customHeight="1">
      <c r="E31920" s="1" t="s">
        <v>1106</v>
      </c>
    </row>
    <row r="31921" ht="15.75" customHeight="1">
      <c r="E31921" s="1" t="s">
        <v>1106</v>
      </c>
    </row>
    <row r="31922" ht="15.75" customHeight="1">
      <c r="E31922" s="1" t="s">
        <v>1106</v>
      </c>
    </row>
    <row r="31923" ht="15.75" customHeight="1">
      <c r="E31923" s="1" t="s">
        <v>1106</v>
      </c>
    </row>
    <row r="31924" ht="15.75" customHeight="1">
      <c r="E31924" s="1" t="s">
        <v>1106</v>
      </c>
    </row>
    <row r="31925" ht="15.75" customHeight="1">
      <c r="E31925" s="1" t="s">
        <v>1106</v>
      </c>
    </row>
    <row r="31926" ht="15.75" customHeight="1">
      <c r="E31926" s="1" t="s">
        <v>1106</v>
      </c>
    </row>
    <row r="31927" ht="15.75" customHeight="1">
      <c r="E31927" s="1" t="s">
        <v>1106</v>
      </c>
    </row>
    <row r="31928" ht="15.75" customHeight="1">
      <c r="E31928" s="1" t="s">
        <v>1106</v>
      </c>
    </row>
    <row r="31929" ht="15.75" customHeight="1">
      <c r="E31929" s="1" t="s">
        <v>1106</v>
      </c>
    </row>
    <row r="31930" ht="15.75" customHeight="1">
      <c r="E31930" s="1" t="s">
        <v>1106</v>
      </c>
    </row>
    <row r="31931" ht="15.75" customHeight="1">
      <c r="E31931" s="1" t="s">
        <v>1106</v>
      </c>
    </row>
    <row r="31932" ht="15.75" customHeight="1">
      <c r="E31932" s="1" t="s">
        <v>1106</v>
      </c>
    </row>
    <row r="31933" ht="15.75" customHeight="1">
      <c r="E31933" s="1" t="s">
        <v>1106</v>
      </c>
    </row>
    <row r="31934" ht="15.75" customHeight="1">
      <c r="E31934" s="1" t="s">
        <v>1106</v>
      </c>
    </row>
    <row r="31935" ht="15.75" customHeight="1">
      <c r="E31935" s="1" t="s">
        <v>1106</v>
      </c>
    </row>
    <row r="31936" ht="15.75" customHeight="1">
      <c r="E31936" s="1" t="s">
        <v>1106</v>
      </c>
    </row>
    <row r="31937" ht="15.75" customHeight="1">
      <c r="E31937" s="1" t="s">
        <v>1106</v>
      </c>
    </row>
    <row r="31938" ht="15.75" customHeight="1">
      <c r="E31938" s="1" t="s">
        <v>1106</v>
      </c>
    </row>
    <row r="31939" ht="15.75" customHeight="1">
      <c r="E31939" s="1" t="s">
        <v>1106</v>
      </c>
    </row>
    <row r="31940" ht="15.75" customHeight="1">
      <c r="E31940" s="1" t="s">
        <v>1106</v>
      </c>
    </row>
    <row r="31941" ht="15.75" customHeight="1">
      <c r="E31941" s="1" t="s">
        <v>1106</v>
      </c>
    </row>
    <row r="31942" ht="15.75" customHeight="1">
      <c r="E31942" s="1" t="s">
        <v>1106</v>
      </c>
    </row>
    <row r="31943" ht="15.75" customHeight="1">
      <c r="E31943" s="1" t="s">
        <v>1106</v>
      </c>
    </row>
    <row r="31944" ht="15.75" customHeight="1">
      <c r="E31944" s="1" t="s">
        <v>1106</v>
      </c>
    </row>
    <row r="31945" ht="15.75" customHeight="1">
      <c r="E31945" s="1" t="s">
        <v>1106</v>
      </c>
    </row>
    <row r="31946" ht="15.75" customHeight="1">
      <c r="E31946" s="1" t="s">
        <v>1106</v>
      </c>
    </row>
    <row r="31947" ht="15.75" customHeight="1">
      <c r="E31947" s="1" t="s">
        <v>1106</v>
      </c>
    </row>
    <row r="31948" ht="15.75" customHeight="1">
      <c r="E31948" s="1" t="s">
        <v>1106</v>
      </c>
    </row>
    <row r="31949" ht="15.75" customHeight="1">
      <c r="E31949" s="1" t="s">
        <v>1106</v>
      </c>
    </row>
    <row r="31950" ht="15.75" customHeight="1">
      <c r="E31950" s="1" t="s">
        <v>1106</v>
      </c>
    </row>
    <row r="31951" ht="15.75" customHeight="1">
      <c r="E31951" s="1" t="s">
        <v>1106</v>
      </c>
    </row>
    <row r="31952" ht="15.75" customHeight="1">
      <c r="E31952" s="1" t="s">
        <v>1106</v>
      </c>
    </row>
    <row r="31953" ht="15.75" customHeight="1">
      <c r="E31953" s="1" t="s">
        <v>1106</v>
      </c>
    </row>
    <row r="31954" ht="15.75" customHeight="1">
      <c r="E31954" s="1" t="s">
        <v>1106</v>
      </c>
    </row>
    <row r="31955" ht="15.75" customHeight="1">
      <c r="E31955" s="1" t="s">
        <v>1106</v>
      </c>
    </row>
    <row r="31956" ht="15.75" customHeight="1">
      <c r="E31956" s="1" t="s">
        <v>1106</v>
      </c>
    </row>
    <row r="31957" ht="15.75" customHeight="1">
      <c r="E31957" s="1" t="s">
        <v>1106</v>
      </c>
    </row>
    <row r="31958" ht="15.75" customHeight="1">
      <c r="E31958" s="1" t="s">
        <v>1106</v>
      </c>
    </row>
    <row r="31959" ht="15.75" customHeight="1">
      <c r="E31959" s="1" t="s">
        <v>1106</v>
      </c>
    </row>
    <row r="31960" ht="15.75" customHeight="1">
      <c r="E31960" s="1" t="s">
        <v>1106</v>
      </c>
    </row>
    <row r="31961" ht="15.75" customHeight="1">
      <c r="E31961" s="1" t="s">
        <v>1106</v>
      </c>
    </row>
    <row r="31962" ht="15.75" customHeight="1">
      <c r="E31962" s="1" t="s">
        <v>1106</v>
      </c>
    </row>
    <row r="31963" ht="15.75" customHeight="1">
      <c r="E31963" s="1" t="s">
        <v>1106</v>
      </c>
    </row>
    <row r="31964" ht="15.75" customHeight="1">
      <c r="E31964" s="1" t="s">
        <v>1106</v>
      </c>
    </row>
    <row r="31965" ht="15.75" customHeight="1">
      <c r="E31965" s="1" t="s">
        <v>1106</v>
      </c>
    </row>
    <row r="31966" ht="15.75" customHeight="1">
      <c r="E31966" s="1" t="s">
        <v>1106</v>
      </c>
    </row>
    <row r="31967" ht="15.75" customHeight="1">
      <c r="E31967" s="1" t="s">
        <v>1106</v>
      </c>
    </row>
    <row r="31968" ht="15.75" customHeight="1">
      <c r="E31968" s="1" t="s">
        <v>1106</v>
      </c>
    </row>
    <row r="31969" ht="15.75" customHeight="1">
      <c r="E31969" s="1" t="s">
        <v>1106</v>
      </c>
    </row>
    <row r="31970" ht="15.75" customHeight="1">
      <c r="E31970" s="1" t="s">
        <v>1106</v>
      </c>
    </row>
    <row r="31971" ht="15.75" customHeight="1">
      <c r="E31971" s="1" t="s">
        <v>1106</v>
      </c>
    </row>
    <row r="31972" ht="15.75" customHeight="1">
      <c r="E31972" s="1" t="s">
        <v>1106</v>
      </c>
    </row>
    <row r="31973" ht="15.75" customHeight="1">
      <c r="E31973" s="1" t="s">
        <v>1106</v>
      </c>
    </row>
    <row r="31974" ht="15.75" customHeight="1">
      <c r="E31974" s="1" t="s">
        <v>1106</v>
      </c>
    </row>
    <row r="31975" ht="15.75" customHeight="1">
      <c r="E31975" s="1" t="s">
        <v>1106</v>
      </c>
    </row>
    <row r="31976" ht="15.75" customHeight="1">
      <c r="E31976" s="1" t="s">
        <v>1106</v>
      </c>
    </row>
    <row r="31977" ht="15.75" customHeight="1">
      <c r="E31977" s="1" t="s">
        <v>1106</v>
      </c>
    </row>
    <row r="31978" ht="15.75" customHeight="1">
      <c r="E31978" s="1" t="s">
        <v>1106</v>
      </c>
    </row>
    <row r="31979" ht="15.75" customHeight="1">
      <c r="E31979" s="1" t="s">
        <v>1106</v>
      </c>
    </row>
    <row r="31980" ht="15.75" customHeight="1">
      <c r="E31980" s="1" t="s">
        <v>1106</v>
      </c>
    </row>
    <row r="31981" ht="15.75" customHeight="1">
      <c r="E31981" s="1" t="s">
        <v>1106</v>
      </c>
    </row>
    <row r="31982" ht="15.75" customHeight="1">
      <c r="E31982" s="1" t="s">
        <v>1106</v>
      </c>
    </row>
    <row r="31983" ht="15.75" customHeight="1">
      <c r="E31983" s="1" t="s">
        <v>1106</v>
      </c>
    </row>
    <row r="31984" ht="15.75" customHeight="1">
      <c r="E31984" s="1" t="s">
        <v>1106</v>
      </c>
    </row>
    <row r="31985" ht="15.75" customHeight="1">
      <c r="E31985" s="1" t="s">
        <v>1106</v>
      </c>
    </row>
    <row r="31986" ht="15.75" customHeight="1">
      <c r="E31986" s="1" t="s">
        <v>1106</v>
      </c>
    </row>
    <row r="31987" ht="15.75" customHeight="1">
      <c r="E31987" s="1" t="s">
        <v>1106</v>
      </c>
    </row>
    <row r="31988" ht="15.75" customHeight="1">
      <c r="E31988" s="1" t="s">
        <v>1106</v>
      </c>
    </row>
    <row r="31989" ht="15.75" customHeight="1">
      <c r="E31989" s="1" t="s">
        <v>1106</v>
      </c>
    </row>
    <row r="31990" ht="15.75" customHeight="1">
      <c r="E31990" s="1" t="s">
        <v>1106</v>
      </c>
    </row>
    <row r="31991" ht="15.75" customHeight="1">
      <c r="E31991" s="1" t="s">
        <v>1106</v>
      </c>
    </row>
    <row r="31992" ht="15.75" customHeight="1">
      <c r="E31992" s="1" t="s">
        <v>1106</v>
      </c>
    </row>
    <row r="31993" ht="15.75" customHeight="1">
      <c r="E31993" s="1" t="s">
        <v>1106</v>
      </c>
    </row>
    <row r="31994" ht="15.75" customHeight="1">
      <c r="E31994" s="1" t="s">
        <v>1106</v>
      </c>
    </row>
    <row r="31995" ht="15.75" customHeight="1">
      <c r="E31995" s="1" t="s">
        <v>1106</v>
      </c>
    </row>
    <row r="31996" ht="15.75" customHeight="1">
      <c r="E31996" s="1" t="s">
        <v>1106</v>
      </c>
    </row>
    <row r="31997" ht="15.75" customHeight="1">
      <c r="E31997" s="1" t="s">
        <v>1106</v>
      </c>
    </row>
    <row r="31998" ht="15.75" customHeight="1">
      <c r="E31998" s="1" t="s">
        <v>1106</v>
      </c>
    </row>
    <row r="31999" ht="15.75" customHeight="1">
      <c r="E31999" s="1" t="s">
        <v>1106</v>
      </c>
    </row>
    <row r="32000" ht="15.75" customHeight="1">
      <c r="E32000" s="1" t="s">
        <v>1106</v>
      </c>
    </row>
    <row r="32001" ht="15.75" customHeight="1">
      <c r="E32001" s="1" t="s">
        <v>1106</v>
      </c>
    </row>
    <row r="32002" ht="15.75" customHeight="1">
      <c r="E32002" s="1" t="s">
        <v>1106</v>
      </c>
    </row>
    <row r="32003" ht="15.75" customHeight="1">
      <c r="E32003" s="1" t="s">
        <v>1106</v>
      </c>
    </row>
    <row r="32004" ht="15.75" customHeight="1">
      <c r="E32004" s="1" t="s">
        <v>1106</v>
      </c>
    </row>
    <row r="32005" ht="15.75" customHeight="1">
      <c r="E32005" s="1" t="s">
        <v>1106</v>
      </c>
    </row>
    <row r="32006" ht="15.75" customHeight="1">
      <c r="E32006" s="1" t="s">
        <v>1106</v>
      </c>
    </row>
    <row r="32007" ht="15.75" customHeight="1">
      <c r="E32007" s="1" t="s">
        <v>1106</v>
      </c>
    </row>
    <row r="32008" ht="15.75" customHeight="1">
      <c r="E32008" s="1" t="s">
        <v>1106</v>
      </c>
    </row>
    <row r="32009" ht="15.75" customHeight="1">
      <c r="E32009" s="1" t="s">
        <v>1106</v>
      </c>
    </row>
    <row r="32010" ht="15.75" customHeight="1">
      <c r="E32010" s="1" t="s">
        <v>1106</v>
      </c>
    </row>
    <row r="32011" ht="15.75" customHeight="1">
      <c r="E32011" s="1" t="s">
        <v>1106</v>
      </c>
    </row>
    <row r="32012" ht="15.75" customHeight="1">
      <c r="E32012" s="1" t="s">
        <v>1106</v>
      </c>
    </row>
    <row r="32013" ht="15.75" customHeight="1">
      <c r="E32013" s="1" t="s">
        <v>1106</v>
      </c>
    </row>
    <row r="32014" ht="15.75" customHeight="1">
      <c r="E32014" s="1" t="s">
        <v>1106</v>
      </c>
    </row>
    <row r="32015" ht="15.75" customHeight="1">
      <c r="E32015" s="1" t="s">
        <v>1106</v>
      </c>
    </row>
    <row r="32016" ht="15.75" customHeight="1">
      <c r="E32016" s="1" t="s">
        <v>1106</v>
      </c>
    </row>
    <row r="32017" ht="15.75" customHeight="1">
      <c r="E32017" s="1" t="s">
        <v>1106</v>
      </c>
    </row>
    <row r="32018" ht="15.75" customHeight="1">
      <c r="E32018" s="1" t="s">
        <v>1106</v>
      </c>
    </row>
    <row r="32019" ht="15.75" customHeight="1">
      <c r="E32019" s="1" t="s">
        <v>1106</v>
      </c>
    </row>
    <row r="32020" ht="15.75" customHeight="1">
      <c r="E32020" s="1" t="s">
        <v>1106</v>
      </c>
    </row>
    <row r="32021" ht="15.75" customHeight="1">
      <c r="E32021" s="1" t="s">
        <v>1106</v>
      </c>
    </row>
    <row r="32022" ht="15.75" customHeight="1">
      <c r="E32022" s="1" t="s">
        <v>1106</v>
      </c>
    </row>
    <row r="32023" ht="15.75" customHeight="1">
      <c r="E32023" s="1" t="s">
        <v>1106</v>
      </c>
    </row>
    <row r="32024" ht="15.75" customHeight="1">
      <c r="E32024" s="1" t="s">
        <v>1106</v>
      </c>
    </row>
    <row r="32025" ht="15.75" customHeight="1">
      <c r="E32025" s="1" t="s">
        <v>1106</v>
      </c>
    </row>
    <row r="32026" ht="15.75" customHeight="1">
      <c r="E32026" s="1" t="s">
        <v>1106</v>
      </c>
    </row>
    <row r="32027" ht="15.75" customHeight="1">
      <c r="E32027" s="1" t="s">
        <v>1106</v>
      </c>
    </row>
    <row r="32028" ht="15.75" customHeight="1">
      <c r="E32028" s="1" t="s">
        <v>1106</v>
      </c>
    </row>
    <row r="32029" ht="15.75" customHeight="1">
      <c r="E32029" s="1" t="s">
        <v>1106</v>
      </c>
    </row>
    <row r="32030" ht="15.75" customHeight="1">
      <c r="E32030" s="1" t="s">
        <v>1106</v>
      </c>
    </row>
    <row r="32031" ht="15.75" customHeight="1">
      <c r="E32031" s="1" t="s">
        <v>1106</v>
      </c>
    </row>
    <row r="32032" ht="15.75" customHeight="1">
      <c r="E32032" s="1" t="s">
        <v>1106</v>
      </c>
    </row>
    <row r="32033" ht="15.75" customHeight="1">
      <c r="E32033" s="1" t="s">
        <v>1106</v>
      </c>
    </row>
    <row r="32034" ht="15.75" customHeight="1">
      <c r="E32034" s="1" t="s">
        <v>1106</v>
      </c>
    </row>
    <row r="32035" ht="15.75" customHeight="1">
      <c r="E32035" s="1" t="s">
        <v>1106</v>
      </c>
    </row>
    <row r="32036" ht="15.75" customHeight="1">
      <c r="E32036" s="1" t="s">
        <v>1106</v>
      </c>
    </row>
    <row r="32037" ht="15.75" customHeight="1">
      <c r="E32037" s="1" t="s">
        <v>1106</v>
      </c>
    </row>
    <row r="32038" ht="15.75" customHeight="1">
      <c r="E32038" s="1" t="s">
        <v>1106</v>
      </c>
    </row>
    <row r="32039" ht="15.75" customHeight="1">
      <c r="E32039" s="1" t="s">
        <v>1106</v>
      </c>
    </row>
    <row r="32040" ht="15.75" customHeight="1">
      <c r="E32040" s="1" t="s">
        <v>1106</v>
      </c>
    </row>
    <row r="32041" ht="15.75" customHeight="1">
      <c r="E32041" s="1" t="s">
        <v>1106</v>
      </c>
    </row>
    <row r="32042" ht="15.75" customHeight="1">
      <c r="E32042" s="1" t="s">
        <v>1106</v>
      </c>
    </row>
    <row r="32043" ht="15.75" customHeight="1">
      <c r="E32043" s="1" t="s">
        <v>1106</v>
      </c>
    </row>
    <row r="32044" ht="15.75" customHeight="1">
      <c r="E32044" s="1" t="s">
        <v>1106</v>
      </c>
    </row>
    <row r="32045" ht="15.75" customHeight="1">
      <c r="E32045" s="1" t="s">
        <v>1106</v>
      </c>
    </row>
    <row r="32046" ht="15.75" customHeight="1">
      <c r="E32046" s="1" t="s">
        <v>1106</v>
      </c>
    </row>
    <row r="32047" ht="15.75" customHeight="1">
      <c r="E32047" s="1" t="s">
        <v>1106</v>
      </c>
    </row>
    <row r="32048" ht="15.75" customHeight="1">
      <c r="E32048" s="1" t="s">
        <v>1106</v>
      </c>
    </row>
    <row r="32049" ht="15.75" customHeight="1">
      <c r="E32049" s="1" t="s">
        <v>1106</v>
      </c>
    </row>
    <row r="32050" ht="15.75" customHeight="1">
      <c r="E32050" s="1" t="s">
        <v>1106</v>
      </c>
    </row>
    <row r="32051" ht="15.75" customHeight="1">
      <c r="E32051" s="1" t="s">
        <v>1106</v>
      </c>
    </row>
    <row r="32052" ht="15.75" customHeight="1">
      <c r="E32052" s="1" t="s">
        <v>1106</v>
      </c>
    </row>
    <row r="32053" ht="15.75" customHeight="1">
      <c r="E32053" s="1" t="s">
        <v>1106</v>
      </c>
    </row>
    <row r="32054" ht="15.75" customHeight="1">
      <c r="E32054" s="1" t="s">
        <v>1106</v>
      </c>
    </row>
    <row r="32055" ht="15.75" customHeight="1">
      <c r="E32055" s="1" t="s">
        <v>1106</v>
      </c>
    </row>
    <row r="32056" ht="15.75" customHeight="1">
      <c r="E32056" s="1" t="s">
        <v>1106</v>
      </c>
    </row>
    <row r="32057" ht="15.75" customHeight="1">
      <c r="E32057" s="1" t="s">
        <v>1106</v>
      </c>
    </row>
    <row r="32058" ht="15.75" customHeight="1">
      <c r="E32058" s="1" t="s">
        <v>1106</v>
      </c>
    </row>
    <row r="32059" ht="15.75" customHeight="1">
      <c r="E32059" s="1" t="s">
        <v>1106</v>
      </c>
    </row>
    <row r="32060" ht="15.75" customHeight="1">
      <c r="E32060" s="1" t="s">
        <v>1106</v>
      </c>
    </row>
    <row r="32061" ht="15.75" customHeight="1">
      <c r="E32061" s="1" t="s">
        <v>1106</v>
      </c>
    </row>
    <row r="32062" ht="15.75" customHeight="1">
      <c r="E32062" s="1" t="s">
        <v>1106</v>
      </c>
    </row>
    <row r="32063" ht="15.75" customHeight="1">
      <c r="E32063" s="1" t="s">
        <v>1106</v>
      </c>
    </row>
    <row r="32064" ht="15.75" customHeight="1">
      <c r="E32064" s="1" t="s">
        <v>1106</v>
      </c>
    </row>
    <row r="32065" ht="15.75" customHeight="1">
      <c r="E32065" s="1" t="s">
        <v>1106</v>
      </c>
    </row>
    <row r="32066" ht="15.75" customHeight="1">
      <c r="E32066" s="1" t="s">
        <v>1106</v>
      </c>
    </row>
    <row r="32067" ht="15.75" customHeight="1">
      <c r="E32067" s="1" t="s">
        <v>1106</v>
      </c>
    </row>
    <row r="32068" ht="15.75" customHeight="1">
      <c r="E32068" s="1" t="s">
        <v>1106</v>
      </c>
    </row>
    <row r="32069" ht="15.75" customHeight="1">
      <c r="E32069" s="1" t="s">
        <v>1106</v>
      </c>
    </row>
    <row r="32070" ht="15.75" customHeight="1">
      <c r="E32070" s="1" t="s">
        <v>1106</v>
      </c>
    </row>
    <row r="32071" ht="15.75" customHeight="1">
      <c r="E32071" s="1" t="s">
        <v>1106</v>
      </c>
    </row>
    <row r="32072" ht="15.75" customHeight="1">
      <c r="E32072" s="1" t="s">
        <v>1106</v>
      </c>
    </row>
    <row r="32073" ht="15.75" customHeight="1">
      <c r="E32073" s="1" t="s">
        <v>1106</v>
      </c>
    </row>
    <row r="32074" ht="15.75" customHeight="1">
      <c r="E32074" s="1" t="s">
        <v>1106</v>
      </c>
    </row>
    <row r="32075" ht="15.75" customHeight="1">
      <c r="E32075" s="1" t="s">
        <v>1106</v>
      </c>
    </row>
    <row r="32076" ht="15.75" customHeight="1">
      <c r="E32076" s="1" t="s">
        <v>1106</v>
      </c>
    </row>
    <row r="32077" ht="15.75" customHeight="1">
      <c r="E32077" s="1" t="s">
        <v>1106</v>
      </c>
    </row>
    <row r="32078" ht="15.75" customHeight="1">
      <c r="E32078" s="1" t="s">
        <v>1106</v>
      </c>
    </row>
    <row r="32079" ht="15.75" customHeight="1">
      <c r="E32079" s="1" t="s">
        <v>1106</v>
      </c>
    </row>
    <row r="32080" ht="15.75" customHeight="1">
      <c r="E32080" s="1" t="s">
        <v>1106</v>
      </c>
    </row>
    <row r="32081" ht="15.75" customHeight="1">
      <c r="E32081" s="1" t="s">
        <v>1106</v>
      </c>
    </row>
    <row r="32082" ht="15.75" customHeight="1">
      <c r="E32082" s="1" t="s">
        <v>1106</v>
      </c>
    </row>
    <row r="32083" ht="15.75" customHeight="1">
      <c r="E32083" s="1" t="s">
        <v>1106</v>
      </c>
    </row>
    <row r="32084" ht="15.75" customHeight="1">
      <c r="E32084" s="1" t="s">
        <v>1106</v>
      </c>
    </row>
    <row r="32085" ht="15.75" customHeight="1">
      <c r="E32085" s="1" t="s">
        <v>1106</v>
      </c>
    </row>
    <row r="32086" ht="15.75" customHeight="1">
      <c r="E32086" s="1" t="s">
        <v>1106</v>
      </c>
    </row>
    <row r="32087" ht="15.75" customHeight="1">
      <c r="E32087" s="1" t="s">
        <v>1106</v>
      </c>
    </row>
    <row r="32088" ht="15.75" customHeight="1">
      <c r="E32088" s="1" t="s">
        <v>1106</v>
      </c>
    </row>
    <row r="32089" ht="15.75" customHeight="1">
      <c r="E32089" s="1" t="s">
        <v>1106</v>
      </c>
    </row>
    <row r="32090" ht="15.75" customHeight="1">
      <c r="E32090" s="1" t="s">
        <v>1106</v>
      </c>
    </row>
    <row r="32091" ht="15.75" customHeight="1">
      <c r="E32091" s="1" t="s">
        <v>1106</v>
      </c>
    </row>
    <row r="32092" ht="15.75" customHeight="1">
      <c r="E32092" s="1" t="s">
        <v>1106</v>
      </c>
    </row>
    <row r="32093" ht="15.75" customHeight="1">
      <c r="E32093" s="1" t="s">
        <v>1106</v>
      </c>
    </row>
    <row r="32094" ht="15.75" customHeight="1">
      <c r="E32094" s="1" t="s">
        <v>1106</v>
      </c>
    </row>
    <row r="32095" ht="15.75" customHeight="1">
      <c r="E32095" s="1" t="s">
        <v>1106</v>
      </c>
    </row>
    <row r="32096" ht="15.75" customHeight="1">
      <c r="E32096" s="1" t="s">
        <v>1106</v>
      </c>
    </row>
    <row r="32097" ht="15.75" customHeight="1">
      <c r="E32097" s="1" t="s">
        <v>1106</v>
      </c>
    </row>
    <row r="32098" ht="15.75" customHeight="1">
      <c r="E32098" s="1" t="s">
        <v>1106</v>
      </c>
    </row>
    <row r="32099" ht="15.75" customHeight="1">
      <c r="E32099" s="1" t="s">
        <v>1106</v>
      </c>
    </row>
    <row r="32100" ht="15.75" customHeight="1">
      <c r="E32100" s="1" t="s">
        <v>1106</v>
      </c>
    </row>
    <row r="32101" ht="15.75" customHeight="1">
      <c r="E32101" s="1" t="s">
        <v>1106</v>
      </c>
    </row>
    <row r="32102" ht="15.75" customHeight="1">
      <c r="E32102" s="1" t="s">
        <v>1106</v>
      </c>
    </row>
    <row r="32103" ht="15.75" customHeight="1">
      <c r="E32103" s="1" t="s">
        <v>1106</v>
      </c>
    </row>
    <row r="32104" ht="15.75" customHeight="1">
      <c r="E32104" s="1" t="s">
        <v>1106</v>
      </c>
    </row>
    <row r="32105" ht="15.75" customHeight="1">
      <c r="E32105" s="1" t="s">
        <v>1106</v>
      </c>
    </row>
    <row r="32106" ht="15.75" customHeight="1">
      <c r="E32106" s="1" t="s">
        <v>1106</v>
      </c>
    </row>
    <row r="32107" ht="15.75" customHeight="1">
      <c r="E32107" s="1" t="s">
        <v>1106</v>
      </c>
    </row>
    <row r="32108" ht="15.75" customHeight="1">
      <c r="E32108" s="1" t="s">
        <v>1106</v>
      </c>
    </row>
    <row r="32109" ht="15.75" customHeight="1">
      <c r="E32109" s="1" t="s">
        <v>1106</v>
      </c>
    </row>
    <row r="32110" ht="15.75" customHeight="1">
      <c r="E32110" s="1" t="s">
        <v>1106</v>
      </c>
    </row>
    <row r="32111" ht="15.75" customHeight="1">
      <c r="E32111" s="1" t="s">
        <v>1106</v>
      </c>
    </row>
    <row r="32112" ht="15.75" customHeight="1">
      <c r="E32112" s="1" t="s">
        <v>1106</v>
      </c>
    </row>
    <row r="32113" ht="15.75" customHeight="1">
      <c r="E32113" s="1" t="s">
        <v>1106</v>
      </c>
    </row>
    <row r="32114" ht="15.75" customHeight="1">
      <c r="E32114" s="1" t="s">
        <v>1106</v>
      </c>
    </row>
    <row r="32115" ht="15.75" customHeight="1">
      <c r="E32115" s="1" t="s">
        <v>1106</v>
      </c>
    </row>
    <row r="32116" ht="15.75" customHeight="1">
      <c r="E32116" s="1" t="s">
        <v>1106</v>
      </c>
    </row>
    <row r="32117" ht="15.75" customHeight="1">
      <c r="E32117" s="1" t="s">
        <v>1106</v>
      </c>
    </row>
    <row r="32118" ht="15.75" customHeight="1">
      <c r="E32118" s="1" t="s">
        <v>1106</v>
      </c>
    </row>
    <row r="32119" ht="15.75" customHeight="1">
      <c r="E32119" s="1" t="s">
        <v>1106</v>
      </c>
    </row>
    <row r="32120" ht="15.75" customHeight="1">
      <c r="E32120" s="1" t="s">
        <v>1106</v>
      </c>
    </row>
    <row r="32121" ht="15.75" customHeight="1">
      <c r="E32121" s="1" t="s">
        <v>1106</v>
      </c>
    </row>
    <row r="32122" ht="15.75" customHeight="1">
      <c r="E32122" s="1" t="s">
        <v>1106</v>
      </c>
    </row>
    <row r="32123" ht="15.75" customHeight="1">
      <c r="E32123" s="1" t="s">
        <v>1106</v>
      </c>
    </row>
    <row r="32124" ht="15.75" customHeight="1">
      <c r="E32124" s="1" t="s">
        <v>1106</v>
      </c>
    </row>
    <row r="32125" ht="15.75" customHeight="1">
      <c r="E32125" s="1" t="s">
        <v>1106</v>
      </c>
    </row>
    <row r="32126" ht="15.75" customHeight="1">
      <c r="E32126" s="1" t="s">
        <v>1106</v>
      </c>
    </row>
    <row r="32127" ht="15.75" customHeight="1">
      <c r="E32127" s="1" t="s">
        <v>1106</v>
      </c>
    </row>
    <row r="32128" ht="15.75" customHeight="1">
      <c r="E32128" s="1" t="s">
        <v>1106</v>
      </c>
    </row>
    <row r="32129" ht="15.75" customHeight="1">
      <c r="E32129" s="1" t="s">
        <v>1106</v>
      </c>
    </row>
    <row r="32130" ht="15.75" customHeight="1">
      <c r="E32130" s="1" t="s">
        <v>1106</v>
      </c>
    </row>
    <row r="32131" ht="15.75" customHeight="1">
      <c r="E32131" s="1" t="s">
        <v>1106</v>
      </c>
    </row>
    <row r="32132" ht="15.75" customHeight="1">
      <c r="E32132" s="1" t="s">
        <v>1106</v>
      </c>
    </row>
    <row r="32133" ht="15.75" customHeight="1">
      <c r="E32133" s="1" t="s">
        <v>1106</v>
      </c>
    </row>
    <row r="32134" ht="15.75" customHeight="1">
      <c r="E32134" s="1" t="s">
        <v>1106</v>
      </c>
    </row>
    <row r="32135" ht="15.75" customHeight="1">
      <c r="E32135" s="1" t="s">
        <v>1106</v>
      </c>
    </row>
    <row r="32136" ht="15.75" customHeight="1">
      <c r="E32136" s="1" t="s">
        <v>1106</v>
      </c>
    </row>
    <row r="32137" ht="15.75" customHeight="1">
      <c r="E32137" s="1" t="s">
        <v>1106</v>
      </c>
    </row>
    <row r="32138" ht="15.75" customHeight="1">
      <c r="E32138" s="1" t="s">
        <v>1106</v>
      </c>
    </row>
    <row r="32139" ht="15.75" customHeight="1">
      <c r="E32139" s="1" t="s">
        <v>1106</v>
      </c>
    </row>
    <row r="32140" ht="15.75" customHeight="1">
      <c r="E32140" s="1" t="s">
        <v>1106</v>
      </c>
    </row>
    <row r="32141" ht="15.75" customHeight="1">
      <c r="E32141" s="1" t="s">
        <v>1106</v>
      </c>
    </row>
    <row r="32142" ht="15.75" customHeight="1">
      <c r="E32142" s="1" t="s">
        <v>1106</v>
      </c>
    </row>
    <row r="32143" ht="15.75" customHeight="1">
      <c r="E32143" s="1" t="s">
        <v>1106</v>
      </c>
    </row>
    <row r="32144" ht="15.75" customHeight="1">
      <c r="E32144" s="1" t="s">
        <v>1106</v>
      </c>
    </row>
    <row r="32145" ht="15.75" customHeight="1">
      <c r="E32145" s="1" t="s">
        <v>1106</v>
      </c>
    </row>
    <row r="32146" ht="15.75" customHeight="1">
      <c r="E32146" s="1" t="s">
        <v>1106</v>
      </c>
    </row>
    <row r="32147" ht="15.75" customHeight="1">
      <c r="E32147" s="1" t="s">
        <v>1106</v>
      </c>
    </row>
    <row r="32148" ht="15.75" customHeight="1">
      <c r="E32148" s="1" t="s">
        <v>1106</v>
      </c>
    </row>
    <row r="32149" ht="15.75" customHeight="1">
      <c r="E32149" s="1" t="s">
        <v>1106</v>
      </c>
    </row>
    <row r="32150" ht="15.75" customHeight="1">
      <c r="E32150" s="1" t="s">
        <v>1106</v>
      </c>
    </row>
    <row r="32151" ht="15.75" customHeight="1">
      <c r="E32151" s="1" t="s">
        <v>1106</v>
      </c>
    </row>
    <row r="32152" ht="15.75" customHeight="1">
      <c r="E32152" s="1" t="s">
        <v>1106</v>
      </c>
    </row>
    <row r="32153" ht="15.75" customHeight="1">
      <c r="E32153" s="1" t="s">
        <v>1106</v>
      </c>
    </row>
    <row r="32154" ht="15.75" customHeight="1">
      <c r="E32154" s="1" t="s">
        <v>1106</v>
      </c>
    </row>
    <row r="32155" ht="15.75" customHeight="1">
      <c r="E32155" s="1" t="s">
        <v>1106</v>
      </c>
    </row>
    <row r="32156" ht="15.75" customHeight="1">
      <c r="E32156" s="1" t="s">
        <v>1106</v>
      </c>
    </row>
    <row r="32157" ht="15.75" customHeight="1">
      <c r="E32157" s="1" t="s">
        <v>1106</v>
      </c>
    </row>
    <row r="32158" ht="15.75" customHeight="1">
      <c r="E32158" s="1" t="s">
        <v>1106</v>
      </c>
    </row>
    <row r="32159" ht="15.75" customHeight="1">
      <c r="E32159" s="1" t="s">
        <v>1106</v>
      </c>
    </row>
    <row r="32160" ht="15.75" customHeight="1">
      <c r="E32160" s="1" t="s">
        <v>1106</v>
      </c>
    </row>
    <row r="32161" ht="15.75" customHeight="1">
      <c r="E32161" s="1" t="s">
        <v>1106</v>
      </c>
    </row>
    <row r="32162" ht="15.75" customHeight="1">
      <c r="E32162" s="1" t="s">
        <v>1106</v>
      </c>
    </row>
    <row r="32163" ht="15.75" customHeight="1">
      <c r="E32163" s="1" t="s">
        <v>1106</v>
      </c>
    </row>
    <row r="32164" ht="15.75" customHeight="1">
      <c r="E32164" s="1" t="s">
        <v>1106</v>
      </c>
    </row>
    <row r="32165" ht="15.75" customHeight="1">
      <c r="E32165" s="1" t="s">
        <v>1106</v>
      </c>
    </row>
    <row r="32166" ht="15.75" customHeight="1">
      <c r="E32166" s="1" t="s">
        <v>1106</v>
      </c>
    </row>
    <row r="32167" ht="15.75" customHeight="1">
      <c r="E32167" s="1" t="s">
        <v>1106</v>
      </c>
    </row>
    <row r="32168" ht="15.75" customHeight="1">
      <c r="E32168" s="1" t="s">
        <v>1106</v>
      </c>
    </row>
    <row r="32169" ht="15.75" customHeight="1">
      <c r="E32169" s="1" t="s">
        <v>1106</v>
      </c>
    </row>
    <row r="32170" ht="15.75" customHeight="1">
      <c r="E32170" s="1" t="s">
        <v>1106</v>
      </c>
    </row>
    <row r="32171" ht="15.75" customHeight="1">
      <c r="E32171" s="1" t="s">
        <v>1106</v>
      </c>
    </row>
    <row r="32172" ht="15.75" customHeight="1">
      <c r="E32172" s="1" t="s">
        <v>1106</v>
      </c>
    </row>
    <row r="32173" ht="15.75" customHeight="1">
      <c r="E32173" s="1" t="s">
        <v>1106</v>
      </c>
    </row>
    <row r="32174" ht="15.75" customHeight="1">
      <c r="E32174" s="1" t="s">
        <v>1106</v>
      </c>
    </row>
    <row r="32175" ht="15.75" customHeight="1">
      <c r="E32175" s="1" t="s">
        <v>1106</v>
      </c>
    </row>
    <row r="32176" ht="15.75" customHeight="1">
      <c r="E32176" s="1" t="s">
        <v>1106</v>
      </c>
    </row>
    <row r="32177" ht="15.75" customHeight="1">
      <c r="E32177" s="1" t="s">
        <v>1106</v>
      </c>
    </row>
    <row r="32178" ht="15.75" customHeight="1">
      <c r="E32178" s="1" t="s">
        <v>1106</v>
      </c>
    </row>
    <row r="32179" ht="15.75" customHeight="1">
      <c r="E32179" s="1" t="s">
        <v>1106</v>
      </c>
    </row>
    <row r="32180" ht="15.75" customHeight="1">
      <c r="E32180" s="1" t="s">
        <v>1106</v>
      </c>
    </row>
    <row r="32181" ht="15.75" customHeight="1">
      <c r="E32181" s="1" t="s">
        <v>1106</v>
      </c>
    </row>
    <row r="32182" ht="15.75" customHeight="1">
      <c r="E32182" s="1" t="s">
        <v>1106</v>
      </c>
    </row>
    <row r="32183" ht="15.75" customHeight="1">
      <c r="E32183" s="1" t="s">
        <v>1106</v>
      </c>
    </row>
    <row r="32184" ht="15.75" customHeight="1">
      <c r="E32184" s="1" t="s">
        <v>1106</v>
      </c>
    </row>
    <row r="32185" ht="15.75" customHeight="1">
      <c r="E32185" s="1" t="s">
        <v>1106</v>
      </c>
    </row>
    <row r="32186" ht="15.75" customHeight="1">
      <c r="E32186" s="1" t="s">
        <v>1106</v>
      </c>
    </row>
    <row r="32187" ht="15.75" customHeight="1">
      <c r="E32187" s="1" t="s">
        <v>1106</v>
      </c>
    </row>
    <row r="32188" ht="15.75" customHeight="1">
      <c r="E32188" s="1" t="s">
        <v>1106</v>
      </c>
    </row>
    <row r="32189" ht="15.75" customHeight="1">
      <c r="E32189" s="1" t="s">
        <v>1106</v>
      </c>
    </row>
    <row r="32190" ht="15.75" customHeight="1">
      <c r="E32190" s="1" t="s">
        <v>1106</v>
      </c>
    </row>
    <row r="32191" ht="15.75" customHeight="1">
      <c r="E32191" s="1" t="s">
        <v>1106</v>
      </c>
    </row>
    <row r="32192" ht="15.75" customHeight="1">
      <c r="E32192" s="1" t="s">
        <v>1106</v>
      </c>
    </row>
    <row r="32193" ht="15.75" customHeight="1">
      <c r="E32193" s="1" t="s">
        <v>1106</v>
      </c>
    </row>
    <row r="32194" ht="15.75" customHeight="1">
      <c r="E32194" s="1" t="s">
        <v>1106</v>
      </c>
    </row>
    <row r="32195" ht="15.75" customHeight="1">
      <c r="E32195" s="1" t="s">
        <v>1106</v>
      </c>
    </row>
    <row r="32196" ht="15.75" customHeight="1">
      <c r="E32196" s="1" t="s">
        <v>1106</v>
      </c>
    </row>
    <row r="32197" ht="15.75" customHeight="1">
      <c r="E32197" s="1" t="s">
        <v>1106</v>
      </c>
    </row>
    <row r="32198" ht="15.75" customHeight="1">
      <c r="E32198" s="1" t="s">
        <v>1106</v>
      </c>
    </row>
    <row r="32199" ht="15.75" customHeight="1">
      <c r="E32199" s="1" t="s">
        <v>1106</v>
      </c>
    </row>
    <row r="32200" ht="15.75" customHeight="1">
      <c r="E32200" s="1" t="s">
        <v>1106</v>
      </c>
    </row>
    <row r="32201" ht="15.75" customHeight="1">
      <c r="E32201" s="1" t="s">
        <v>1106</v>
      </c>
    </row>
    <row r="32202" ht="15.75" customHeight="1">
      <c r="E32202" s="1" t="s">
        <v>1106</v>
      </c>
    </row>
    <row r="32203" ht="15.75" customHeight="1">
      <c r="E32203" s="1" t="s">
        <v>1106</v>
      </c>
    </row>
    <row r="32204" ht="15.75" customHeight="1">
      <c r="E32204" s="1" t="s">
        <v>1106</v>
      </c>
    </row>
    <row r="32205" ht="15.75" customHeight="1">
      <c r="E32205" s="1" t="s">
        <v>1106</v>
      </c>
    </row>
    <row r="32206" ht="15.75" customHeight="1">
      <c r="E32206" s="1" t="s">
        <v>1106</v>
      </c>
    </row>
    <row r="32207" ht="15.75" customHeight="1">
      <c r="E32207" s="1" t="s">
        <v>1106</v>
      </c>
    </row>
    <row r="32208" ht="15.75" customHeight="1">
      <c r="E32208" s="1" t="s">
        <v>1106</v>
      </c>
    </row>
    <row r="32209" ht="15.75" customHeight="1">
      <c r="E32209" s="1" t="s">
        <v>1106</v>
      </c>
    </row>
    <row r="32210" ht="15.75" customHeight="1">
      <c r="E32210" s="1" t="s">
        <v>1106</v>
      </c>
    </row>
    <row r="32211" ht="15.75" customHeight="1">
      <c r="E32211" s="1" t="s">
        <v>1106</v>
      </c>
    </row>
    <row r="32212" ht="15.75" customHeight="1">
      <c r="E32212" s="1" t="s">
        <v>1106</v>
      </c>
    </row>
    <row r="32213" ht="15.75" customHeight="1">
      <c r="E32213" s="1" t="s">
        <v>1106</v>
      </c>
    </row>
    <row r="32214" ht="15.75" customHeight="1">
      <c r="E32214" s="1" t="s">
        <v>1106</v>
      </c>
    </row>
    <row r="32215" ht="15.75" customHeight="1">
      <c r="E32215" s="1" t="s">
        <v>1106</v>
      </c>
    </row>
    <row r="32216" ht="15.75" customHeight="1">
      <c r="E32216" s="1" t="s">
        <v>1106</v>
      </c>
    </row>
    <row r="32217" ht="15.75" customHeight="1">
      <c r="E32217" s="1" t="s">
        <v>1106</v>
      </c>
    </row>
    <row r="32218" ht="15.75" customHeight="1">
      <c r="E32218" s="1" t="s">
        <v>1106</v>
      </c>
    </row>
    <row r="32219" ht="15.75" customHeight="1">
      <c r="E32219" s="1" t="s">
        <v>1106</v>
      </c>
    </row>
    <row r="32220" ht="15.75" customHeight="1">
      <c r="E32220" s="1" t="s">
        <v>1106</v>
      </c>
    </row>
    <row r="32221" ht="15.75" customHeight="1">
      <c r="E32221" s="1" t="s">
        <v>1106</v>
      </c>
    </row>
    <row r="32222" ht="15.75" customHeight="1">
      <c r="E32222" s="1" t="s">
        <v>1106</v>
      </c>
    </row>
    <row r="32223" ht="15.75" customHeight="1">
      <c r="E32223" s="1" t="s">
        <v>1106</v>
      </c>
    </row>
    <row r="32224" ht="15.75" customHeight="1">
      <c r="E32224" s="1" t="s">
        <v>1106</v>
      </c>
    </row>
    <row r="32225" ht="15.75" customHeight="1">
      <c r="E32225" s="1" t="s">
        <v>1106</v>
      </c>
    </row>
    <row r="32226" ht="15.75" customHeight="1">
      <c r="E32226" s="1" t="s">
        <v>1106</v>
      </c>
    </row>
    <row r="32227" ht="15.75" customHeight="1">
      <c r="E32227" s="1" t="s">
        <v>1106</v>
      </c>
    </row>
    <row r="32228" ht="15.75" customHeight="1">
      <c r="E32228" s="1" t="s">
        <v>1106</v>
      </c>
    </row>
    <row r="32229" ht="15.75" customHeight="1">
      <c r="E32229" s="1" t="s">
        <v>1106</v>
      </c>
    </row>
    <row r="32230" ht="15.75" customHeight="1">
      <c r="E32230" s="1" t="s">
        <v>1106</v>
      </c>
    </row>
    <row r="32231" ht="15.75" customHeight="1">
      <c r="E32231" s="1" t="s">
        <v>1106</v>
      </c>
    </row>
    <row r="32232" ht="15.75" customHeight="1">
      <c r="E32232" s="1" t="s">
        <v>1106</v>
      </c>
    </row>
    <row r="32233" ht="15.75" customHeight="1">
      <c r="E32233" s="1" t="s">
        <v>1106</v>
      </c>
    </row>
    <row r="32234" ht="15.75" customHeight="1">
      <c r="E32234" s="1" t="s">
        <v>1106</v>
      </c>
    </row>
    <row r="32235" ht="15.75" customHeight="1">
      <c r="E32235" s="1" t="s">
        <v>1106</v>
      </c>
    </row>
    <row r="32236" ht="15.75" customHeight="1">
      <c r="E32236" s="1" t="s">
        <v>1106</v>
      </c>
    </row>
    <row r="32237" ht="15.75" customHeight="1">
      <c r="E32237" s="1" t="s">
        <v>1106</v>
      </c>
    </row>
    <row r="32238" ht="15.75" customHeight="1">
      <c r="E32238" s="1" t="s">
        <v>1106</v>
      </c>
    </row>
    <row r="32239" ht="15.75" customHeight="1">
      <c r="E32239" s="1" t="s">
        <v>1106</v>
      </c>
    </row>
    <row r="32240" ht="15.75" customHeight="1">
      <c r="E32240" s="1" t="s">
        <v>1106</v>
      </c>
    </row>
    <row r="32241" ht="15.75" customHeight="1">
      <c r="E32241" s="1" t="s">
        <v>1106</v>
      </c>
    </row>
    <row r="32242" ht="15.75" customHeight="1">
      <c r="E32242" s="1" t="s">
        <v>1106</v>
      </c>
    </row>
    <row r="32243" ht="15.75" customHeight="1">
      <c r="E32243" s="1" t="s">
        <v>1106</v>
      </c>
    </row>
    <row r="32244" ht="15.75" customHeight="1">
      <c r="E32244" s="1" t="s">
        <v>1106</v>
      </c>
    </row>
    <row r="32245" ht="15.75" customHeight="1">
      <c r="E32245" s="1" t="s">
        <v>1106</v>
      </c>
    </row>
    <row r="32246" ht="15.75" customHeight="1">
      <c r="E32246" s="1" t="s">
        <v>1106</v>
      </c>
    </row>
    <row r="32247" ht="15.75" customHeight="1">
      <c r="E32247" s="1" t="s">
        <v>1106</v>
      </c>
    </row>
    <row r="32248" ht="15.75" customHeight="1">
      <c r="E32248" s="1" t="s">
        <v>1106</v>
      </c>
    </row>
    <row r="32249" ht="15.75" customHeight="1">
      <c r="E32249" s="1" t="s">
        <v>1106</v>
      </c>
    </row>
    <row r="32250" ht="15.75" customHeight="1">
      <c r="E32250" s="1" t="s">
        <v>1106</v>
      </c>
    </row>
    <row r="32251" ht="15.75" customHeight="1">
      <c r="E32251" s="1" t="s">
        <v>1106</v>
      </c>
    </row>
    <row r="32252" ht="15.75" customHeight="1">
      <c r="E32252" s="1" t="s">
        <v>1106</v>
      </c>
    </row>
    <row r="32253" ht="15.75" customHeight="1">
      <c r="E32253" s="1" t="s">
        <v>1106</v>
      </c>
    </row>
    <row r="32254" ht="15.75" customHeight="1">
      <c r="E32254" s="1" t="s">
        <v>1106</v>
      </c>
    </row>
    <row r="32255" ht="15.75" customHeight="1">
      <c r="E32255" s="1" t="s">
        <v>1106</v>
      </c>
    </row>
    <row r="32256" ht="15.75" customHeight="1">
      <c r="E32256" s="1" t="s">
        <v>1106</v>
      </c>
    </row>
    <row r="32257" ht="15.75" customHeight="1">
      <c r="E32257" s="1" t="s">
        <v>1106</v>
      </c>
    </row>
    <row r="32258" ht="15.75" customHeight="1">
      <c r="E32258" s="1" t="s">
        <v>1106</v>
      </c>
    </row>
    <row r="32259" ht="15.75" customHeight="1">
      <c r="E32259" s="1" t="s">
        <v>1106</v>
      </c>
    </row>
    <row r="32260" ht="15.75" customHeight="1">
      <c r="E32260" s="1" t="s">
        <v>1106</v>
      </c>
    </row>
    <row r="32261" ht="15.75" customHeight="1">
      <c r="E32261" s="1" t="s">
        <v>1106</v>
      </c>
    </row>
    <row r="32262" ht="15.75" customHeight="1">
      <c r="E32262" s="1" t="s">
        <v>1106</v>
      </c>
    </row>
    <row r="32263" ht="15.75" customHeight="1">
      <c r="E32263" s="1" t="s">
        <v>1106</v>
      </c>
    </row>
    <row r="32264" ht="15.75" customHeight="1">
      <c r="E32264" s="1" t="s">
        <v>1106</v>
      </c>
    </row>
    <row r="32265" ht="15.75" customHeight="1">
      <c r="E32265" s="1" t="s">
        <v>1106</v>
      </c>
    </row>
    <row r="32266" ht="15.75" customHeight="1">
      <c r="E32266" s="1" t="s">
        <v>1106</v>
      </c>
    </row>
    <row r="32267" ht="15.75" customHeight="1">
      <c r="E32267" s="1" t="s">
        <v>1106</v>
      </c>
    </row>
    <row r="32268" ht="15.75" customHeight="1">
      <c r="E32268" s="1" t="s">
        <v>1106</v>
      </c>
    </row>
    <row r="32269" ht="15.75" customHeight="1">
      <c r="E32269" s="1" t="s">
        <v>1106</v>
      </c>
    </row>
    <row r="32270" ht="15.75" customHeight="1">
      <c r="E32270" s="1" t="s">
        <v>1106</v>
      </c>
    </row>
    <row r="32271" ht="15.75" customHeight="1">
      <c r="E32271" s="1" t="s">
        <v>1106</v>
      </c>
    </row>
    <row r="32272" ht="15.75" customHeight="1">
      <c r="E32272" s="1" t="s">
        <v>1106</v>
      </c>
    </row>
    <row r="32273" ht="15.75" customHeight="1">
      <c r="E32273" s="1" t="s">
        <v>1106</v>
      </c>
    </row>
    <row r="32274" ht="15.75" customHeight="1">
      <c r="E32274" s="1" t="s">
        <v>1106</v>
      </c>
    </row>
    <row r="32275" ht="15.75" customHeight="1">
      <c r="E32275" s="1" t="s">
        <v>1106</v>
      </c>
    </row>
    <row r="32276" ht="15.75" customHeight="1">
      <c r="E32276" s="1" t="s">
        <v>1106</v>
      </c>
    </row>
    <row r="32277" ht="15.75" customHeight="1">
      <c r="E32277" s="1" t="s">
        <v>1106</v>
      </c>
    </row>
    <row r="32278" ht="15.75" customHeight="1">
      <c r="E32278" s="1" t="s">
        <v>1106</v>
      </c>
    </row>
    <row r="32279" ht="15.75" customHeight="1">
      <c r="E32279" s="1" t="s">
        <v>1106</v>
      </c>
    </row>
    <row r="32280" ht="15.75" customHeight="1">
      <c r="E32280" s="1" t="s">
        <v>1106</v>
      </c>
    </row>
    <row r="32281" ht="15.75" customHeight="1">
      <c r="E32281" s="1" t="s">
        <v>1106</v>
      </c>
    </row>
    <row r="32282" ht="15.75" customHeight="1">
      <c r="E32282" s="1" t="s">
        <v>1106</v>
      </c>
    </row>
    <row r="32283" ht="15.75" customHeight="1">
      <c r="E32283" s="1" t="s">
        <v>1106</v>
      </c>
    </row>
    <row r="32284" ht="15.75" customHeight="1">
      <c r="E32284" s="1" t="s">
        <v>1106</v>
      </c>
    </row>
    <row r="32285" ht="15.75" customHeight="1">
      <c r="E32285" s="1" t="s">
        <v>1106</v>
      </c>
    </row>
    <row r="32286" ht="15.75" customHeight="1">
      <c r="E32286" s="1" t="s">
        <v>1106</v>
      </c>
    </row>
    <row r="32287" ht="15.75" customHeight="1">
      <c r="E32287" s="1" t="s">
        <v>1106</v>
      </c>
    </row>
    <row r="32288" ht="15.75" customHeight="1">
      <c r="E32288" s="1" t="s">
        <v>1106</v>
      </c>
    </row>
    <row r="32289" ht="15.75" customHeight="1">
      <c r="E32289" s="1" t="s">
        <v>1106</v>
      </c>
    </row>
    <row r="32290" ht="15.75" customHeight="1">
      <c r="E32290" s="1" t="s">
        <v>1106</v>
      </c>
    </row>
    <row r="32291" ht="15.75" customHeight="1">
      <c r="E32291" s="1" t="s">
        <v>1106</v>
      </c>
    </row>
    <row r="32292" ht="15.75" customHeight="1">
      <c r="E32292" s="1" t="s">
        <v>1106</v>
      </c>
    </row>
    <row r="32293" ht="15.75" customHeight="1">
      <c r="E32293" s="1" t="s">
        <v>1106</v>
      </c>
    </row>
    <row r="32294" ht="15.75" customHeight="1">
      <c r="E32294" s="1" t="s">
        <v>1106</v>
      </c>
    </row>
    <row r="32295" ht="15.75" customHeight="1">
      <c r="E32295" s="1" t="s">
        <v>1106</v>
      </c>
    </row>
    <row r="32296" ht="15.75" customHeight="1">
      <c r="E32296" s="1" t="s">
        <v>1106</v>
      </c>
    </row>
    <row r="32297" ht="15.75" customHeight="1">
      <c r="E32297" s="1" t="s">
        <v>1106</v>
      </c>
    </row>
    <row r="32298" ht="15.75" customHeight="1">
      <c r="E32298" s="1" t="s">
        <v>1106</v>
      </c>
    </row>
    <row r="32299" ht="15.75" customHeight="1">
      <c r="E32299" s="1" t="s">
        <v>1106</v>
      </c>
    </row>
    <row r="32300" ht="15.75" customHeight="1">
      <c r="E32300" s="1" t="s">
        <v>1106</v>
      </c>
    </row>
    <row r="32301" ht="15.75" customHeight="1">
      <c r="E32301" s="1" t="s">
        <v>1106</v>
      </c>
    </row>
    <row r="32302" ht="15.75" customHeight="1">
      <c r="E32302" s="1" t="s">
        <v>1106</v>
      </c>
    </row>
    <row r="32303" ht="15.75" customHeight="1">
      <c r="E32303" s="1" t="s">
        <v>1106</v>
      </c>
    </row>
    <row r="32304" ht="15.75" customHeight="1">
      <c r="E32304" s="1" t="s">
        <v>1106</v>
      </c>
    </row>
    <row r="32305" ht="15.75" customHeight="1">
      <c r="E32305" s="1" t="s">
        <v>1106</v>
      </c>
    </row>
    <row r="32306" ht="15.75" customHeight="1">
      <c r="E32306" s="1" t="s">
        <v>1106</v>
      </c>
    </row>
    <row r="32307" ht="15.75" customHeight="1">
      <c r="E32307" s="1" t="s">
        <v>1106</v>
      </c>
    </row>
    <row r="32308" ht="15.75" customHeight="1">
      <c r="E32308" s="1" t="s">
        <v>1106</v>
      </c>
    </row>
    <row r="32309" ht="15.75" customHeight="1">
      <c r="E32309" s="1" t="s">
        <v>1106</v>
      </c>
    </row>
    <row r="32310" ht="15.75" customHeight="1">
      <c r="E32310" s="1" t="s">
        <v>1106</v>
      </c>
    </row>
    <row r="32311" ht="15.75" customHeight="1">
      <c r="E32311" s="1" t="s">
        <v>1106</v>
      </c>
    </row>
    <row r="32312" ht="15.75" customHeight="1">
      <c r="E32312" s="1" t="s">
        <v>1106</v>
      </c>
    </row>
    <row r="32313" ht="15.75" customHeight="1">
      <c r="E32313" s="1" t="s">
        <v>1106</v>
      </c>
    </row>
    <row r="32314" ht="15.75" customHeight="1">
      <c r="E32314" s="1" t="s">
        <v>1106</v>
      </c>
    </row>
    <row r="32315" ht="15.75" customHeight="1">
      <c r="E32315" s="1" t="s">
        <v>1106</v>
      </c>
    </row>
    <row r="32316" ht="15.75" customHeight="1">
      <c r="E32316" s="1" t="s">
        <v>1106</v>
      </c>
    </row>
    <row r="32317" ht="15.75" customHeight="1">
      <c r="E32317" s="1" t="s">
        <v>1106</v>
      </c>
    </row>
    <row r="32318" ht="15.75" customHeight="1">
      <c r="E32318" s="1" t="s">
        <v>1106</v>
      </c>
    </row>
    <row r="32319" ht="15.75" customHeight="1">
      <c r="E32319" s="1" t="s">
        <v>1106</v>
      </c>
    </row>
    <row r="32320" ht="15.75" customHeight="1">
      <c r="E32320" s="1" t="s">
        <v>1106</v>
      </c>
    </row>
    <row r="32321" ht="15.75" customHeight="1">
      <c r="E32321" s="1" t="s">
        <v>1106</v>
      </c>
    </row>
    <row r="32322" ht="15.75" customHeight="1">
      <c r="E32322" s="1" t="s">
        <v>1106</v>
      </c>
    </row>
    <row r="32323" ht="15.75" customHeight="1">
      <c r="E32323" s="1" t="s">
        <v>1106</v>
      </c>
    </row>
    <row r="32324" ht="15.75" customHeight="1">
      <c r="E32324" s="1" t="s">
        <v>1106</v>
      </c>
    </row>
    <row r="32325" ht="15.75" customHeight="1">
      <c r="E32325" s="1" t="s">
        <v>1106</v>
      </c>
    </row>
    <row r="32326" ht="15.75" customHeight="1">
      <c r="E32326" s="1" t="s">
        <v>1106</v>
      </c>
    </row>
    <row r="32327" ht="15.75" customHeight="1">
      <c r="E32327" s="1" t="s">
        <v>1106</v>
      </c>
    </row>
    <row r="32328" ht="15.75" customHeight="1">
      <c r="E32328" s="1" t="s">
        <v>1106</v>
      </c>
    </row>
    <row r="32329" ht="15.75" customHeight="1">
      <c r="E32329" s="1" t="s">
        <v>1106</v>
      </c>
    </row>
    <row r="32330" ht="15.75" customHeight="1">
      <c r="E32330" s="1" t="s">
        <v>1106</v>
      </c>
    </row>
    <row r="32331" ht="15.75" customHeight="1">
      <c r="E32331" s="1" t="s">
        <v>1106</v>
      </c>
    </row>
    <row r="32332" ht="15.75" customHeight="1">
      <c r="E32332" s="1" t="s">
        <v>1106</v>
      </c>
    </row>
    <row r="32333" ht="15.75" customHeight="1">
      <c r="E32333" s="1" t="s">
        <v>1106</v>
      </c>
    </row>
    <row r="32334" ht="15.75" customHeight="1">
      <c r="E32334" s="1" t="s">
        <v>1106</v>
      </c>
    </row>
    <row r="32335" ht="15.75" customHeight="1">
      <c r="E32335" s="1" t="s">
        <v>1106</v>
      </c>
    </row>
    <row r="32336" ht="15.75" customHeight="1">
      <c r="E32336" s="1" t="s">
        <v>1106</v>
      </c>
    </row>
    <row r="32337" ht="15.75" customHeight="1">
      <c r="E32337" s="1" t="s">
        <v>1106</v>
      </c>
    </row>
    <row r="32338" ht="15.75" customHeight="1">
      <c r="E32338" s="1" t="s">
        <v>1106</v>
      </c>
    </row>
    <row r="32339" ht="15.75" customHeight="1">
      <c r="E32339" s="1" t="s">
        <v>1106</v>
      </c>
    </row>
    <row r="32340" ht="15.75" customHeight="1">
      <c r="E32340" s="1" t="s">
        <v>1106</v>
      </c>
    </row>
    <row r="32341" ht="15.75" customHeight="1">
      <c r="E32341" s="1" t="s">
        <v>1106</v>
      </c>
    </row>
    <row r="32342" ht="15.75" customHeight="1">
      <c r="E32342" s="1" t="s">
        <v>1106</v>
      </c>
    </row>
    <row r="32343" ht="15.75" customHeight="1">
      <c r="E32343" s="1" t="s">
        <v>1106</v>
      </c>
    </row>
    <row r="32344" ht="15.75" customHeight="1">
      <c r="E32344" s="1" t="s">
        <v>1106</v>
      </c>
    </row>
    <row r="32345" ht="15.75" customHeight="1">
      <c r="E32345" s="1" t="s">
        <v>1106</v>
      </c>
    </row>
    <row r="32346" ht="15.75" customHeight="1">
      <c r="E32346" s="1" t="s">
        <v>1106</v>
      </c>
    </row>
    <row r="32347" ht="15.75" customHeight="1">
      <c r="E32347" s="1" t="s">
        <v>1106</v>
      </c>
    </row>
    <row r="32348" ht="15.75" customHeight="1">
      <c r="E32348" s="1" t="s">
        <v>1106</v>
      </c>
    </row>
    <row r="32349" ht="15.75" customHeight="1">
      <c r="E32349" s="1" t="s">
        <v>1106</v>
      </c>
    </row>
    <row r="32350" ht="15.75" customHeight="1">
      <c r="E32350" s="1" t="s">
        <v>1106</v>
      </c>
    </row>
    <row r="32351" ht="15.75" customHeight="1">
      <c r="E32351" s="1" t="s">
        <v>1106</v>
      </c>
    </row>
    <row r="32352" ht="15.75" customHeight="1">
      <c r="E32352" s="1" t="s">
        <v>1106</v>
      </c>
    </row>
    <row r="32353" ht="15.75" customHeight="1">
      <c r="E32353" s="1" t="s">
        <v>1106</v>
      </c>
    </row>
    <row r="32354" ht="15.75" customHeight="1">
      <c r="E32354" s="1" t="s">
        <v>1106</v>
      </c>
    </row>
    <row r="32355" ht="15.75" customHeight="1">
      <c r="E32355" s="1" t="s">
        <v>1106</v>
      </c>
    </row>
    <row r="32356" ht="15.75" customHeight="1">
      <c r="E32356" s="1" t="s">
        <v>1106</v>
      </c>
    </row>
    <row r="32357" ht="15.75" customHeight="1">
      <c r="E32357" s="1" t="s">
        <v>1106</v>
      </c>
    </row>
    <row r="32358" ht="15.75" customHeight="1">
      <c r="E32358" s="1" t="s">
        <v>1106</v>
      </c>
    </row>
    <row r="32359" ht="15.75" customHeight="1">
      <c r="E32359" s="1" t="s">
        <v>1106</v>
      </c>
    </row>
    <row r="32360" ht="15.75" customHeight="1">
      <c r="E32360" s="1" t="s">
        <v>1106</v>
      </c>
    </row>
    <row r="32361" ht="15.75" customHeight="1">
      <c r="E32361" s="1" t="s">
        <v>1106</v>
      </c>
    </row>
    <row r="32362" ht="15.75" customHeight="1">
      <c r="E32362" s="1" t="s">
        <v>1106</v>
      </c>
    </row>
    <row r="32363" ht="15.75" customHeight="1">
      <c r="E32363" s="1" t="s">
        <v>1106</v>
      </c>
    </row>
    <row r="32364" ht="15.75" customHeight="1">
      <c r="E32364" s="1" t="s">
        <v>1106</v>
      </c>
    </row>
    <row r="32365" ht="15.75" customHeight="1">
      <c r="E32365" s="1" t="s">
        <v>1106</v>
      </c>
    </row>
    <row r="32366" ht="15.75" customHeight="1">
      <c r="E32366" s="1" t="s">
        <v>1106</v>
      </c>
    </row>
    <row r="32367" ht="15.75" customHeight="1">
      <c r="E32367" s="1" t="s">
        <v>1106</v>
      </c>
    </row>
    <row r="32368" ht="15.75" customHeight="1">
      <c r="E32368" s="1" t="s">
        <v>1106</v>
      </c>
    </row>
    <row r="32369" ht="15.75" customHeight="1">
      <c r="E32369" s="1" t="s">
        <v>1106</v>
      </c>
    </row>
    <row r="32370" ht="15.75" customHeight="1">
      <c r="E32370" s="1" t="s">
        <v>1106</v>
      </c>
    </row>
    <row r="32371" ht="15.75" customHeight="1">
      <c r="E32371" s="1" t="s">
        <v>1106</v>
      </c>
    </row>
    <row r="32372" ht="15.75" customHeight="1">
      <c r="E32372" s="1" t="s">
        <v>1106</v>
      </c>
    </row>
    <row r="32373" ht="15.75" customHeight="1">
      <c r="E32373" s="1" t="s">
        <v>1106</v>
      </c>
    </row>
    <row r="32374" ht="15.75" customHeight="1">
      <c r="E32374" s="1" t="s">
        <v>1106</v>
      </c>
    </row>
    <row r="32375" ht="15.75" customHeight="1">
      <c r="E32375" s="1" t="s">
        <v>1106</v>
      </c>
    </row>
    <row r="32376" ht="15.75" customHeight="1">
      <c r="E32376" s="1" t="s">
        <v>1106</v>
      </c>
    </row>
    <row r="32377" ht="15.75" customHeight="1">
      <c r="E32377" s="1" t="s">
        <v>1106</v>
      </c>
    </row>
    <row r="32378" ht="15.75" customHeight="1">
      <c r="E32378" s="1" t="s">
        <v>1106</v>
      </c>
    </row>
    <row r="32379" ht="15.75" customHeight="1">
      <c r="E32379" s="1" t="s">
        <v>1106</v>
      </c>
    </row>
    <row r="32380" ht="15.75" customHeight="1">
      <c r="E32380" s="1" t="s">
        <v>1106</v>
      </c>
    </row>
    <row r="32381" ht="15.75" customHeight="1">
      <c r="E32381" s="1" t="s">
        <v>1106</v>
      </c>
    </row>
    <row r="32382" ht="15.75" customHeight="1">
      <c r="E32382" s="1" t="s">
        <v>1106</v>
      </c>
    </row>
    <row r="32383" ht="15.75" customHeight="1">
      <c r="E32383" s="1" t="s">
        <v>1106</v>
      </c>
    </row>
    <row r="32384" ht="15.75" customHeight="1">
      <c r="E32384" s="1" t="s">
        <v>1106</v>
      </c>
    </row>
    <row r="32385" ht="15.75" customHeight="1">
      <c r="E32385" s="1" t="s">
        <v>1106</v>
      </c>
    </row>
    <row r="32386" ht="15.75" customHeight="1">
      <c r="E32386" s="1" t="s">
        <v>1106</v>
      </c>
    </row>
    <row r="32387" ht="15.75" customHeight="1">
      <c r="E32387" s="1" t="s">
        <v>1106</v>
      </c>
    </row>
    <row r="32388" ht="15.75" customHeight="1">
      <c r="E32388" s="1" t="s">
        <v>1106</v>
      </c>
    </row>
    <row r="32389" ht="15.75" customHeight="1">
      <c r="E32389" s="1" t="s">
        <v>1106</v>
      </c>
    </row>
    <row r="32390" ht="15.75" customHeight="1">
      <c r="E32390" s="1" t="s">
        <v>1106</v>
      </c>
    </row>
    <row r="32391" ht="15.75" customHeight="1">
      <c r="E32391" s="1" t="s">
        <v>1106</v>
      </c>
    </row>
    <row r="32392" ht="15.75" customHeight="1">
      <c r="E32392" s="1" t="s">
        <v>1106</v>
      </c>
    </row>
    <row r="32393" ht="15.75" customHeight="1">
      <c r="E32393" s="1" t="s">
        <v>1106</v>
      </c>
    </row>
    <row r="32394" ht="15.75" customHeight="1">
      <c r="E32394" s="1" t="s">
        <v>1106</v>
      </c>
    </row>
    <row r="32395" ht="15.75" customHeight="1">
      <c r="E32395" s="1" t="s">
        <v>1106</v>
      </c>
    </row>
    <row r="32396" ht="15.75" customHeight="1">
      <c r="E32396" s="1" t="s">
        <v>1106</v>
      </c>
    </row>
    <row r="32397" ht="15.75" customHeight="1">
      <c r="E32397" s="1" t="s">
        <v>1106</v>
      </c>
    </row>
    <row r="32398" ht="15.75" customHeight="1">
      <c r="E32398" s="1" t="s">
        <v>1106</v>
      </c>
    </row>
    <row r="32399" ht="15.75" customHeight="1">
      <c r="E32399" s="1" t="s">
        <v>1106</v>
      </c>
    </row>
    <row r="32400" ht="15.75" customHeight="1">
      <c r="E32400" s="1" t="s">
        <v>1106</v>
      </c>
    </row>
    <row r="32401" ht="15.75" customHeight="1">
      <c r="E32401" s="1" t="s">
        <v>1106</v>
      </c>
    </row>
    <row r="32402" ht="15.75" customHeight="1">
      <c r="E32402" s="1" t="s">
        <v>1106</v>
      </c>
    </row>
    <row r="32403" ht="15.75" customHeight="1">
      <c r="E32403" s="1" t="s">
        <v>1106</v>
      </c>
    </row>
    <row r="32404" ht="15.75" customHeight="1">
      <c r="E32404" s="1" t="s">
        <v>1106</v>
      </c>
    </row>
    <row r="32405" ht="15.75" customHeight="1">
      <c r="E32405" s="1" t="s">
        <v>1106</v>
      </c>
    </row>
    <row r="32406" ht="15.75" customHeight="1">
      <c r="E32406" s="1" t="s">
        <v>1106</v>
      </c>
    </row>
    <row r="32407" ht="15.75" customHeight="1">
      <c r="E32407" s="1" t="s">
        <v>1106</v>
      </c>
    </row>
    <row r="32408" ht="15.75" customHeight="1">
      <c r="E32408" s="1" t="s">
        <v>1106</v>
      </c>
    </row>
    <row r="32409" ht="15.75" customHeight="1">
      <c r="E32409" s="1" t="s">
        <v>1106</v>
      </c>
    </row>
    <row r="32410" ht="15.75" customHeight="1">
      <c r="E32410" s="1" t="s">
        <v>1106</v>
      </c>
    </row>
    <row r="32411" ht="15.75" customHeight="1">
      <c r="E32411" s="1" t="s">
        <v>1106</v>
      </c>
    </row>
    <row r="32412" ht="15.75" customHeight="1">
      <c r="E32412" s="1" t="s">
        <v>1106</v>
      </c>
    </row>
    <row r="32413" ht="15.75" customHeight="1">
      <c r="E32413" s="1" t="s">
        <v>1106</v>
      </c>
    </row>
    <row r="32414" ht="15.75" customHeight="1">
      <c r="E32414" s="1" t="s">
        <v>1106</v>
      </c>
    </row>
    <row r="32415" ht="15.75" customHeight="1">
      <c r="E32415" s="1" t="s">
        <v>1106</v>
      </c>
    </row>
    <row r="32416" ht="15.75" customHeight="1">
      <c r="E32416" s="1" t="s">
        <v>1106</v>
      </c>
    </row>
    <row r="32417" ht="15.75" customHeight="1">
      <c r="E32417" s="1" t="s">
        <v>1106</v>
      </c>
    </row>
    <row r="32418" ht="15.75" customHeight="1">
      <c r="E32418" s="1" t="s">
        <v>1106</v>
      </c>
    </row>
    <row r="32419" ht="15.75" customHeight="1">
      <c r="E32419" s="1" t="s">
        <v>1106</v>
      </c>
    </row>
    <row r="32420" ht="15.75" customHeight="1">
      <c r="E32420" s="1" t="s">
        <v>1106</v>
      </c>
    </row>
    <row r="32421" ht="15.75" customHeight="1">
      <c r="E32421" s="1" t="s">
        <v>1106</v>
      </c>
    </row>
    <row r="32422" ht="15.75" customHeight="1">
      <c r="E32422" s="1" t="s">
        <v>1106</v>
      </c>
    </row>
    <row r="32423" ht="15.75" customHeight="1">
      <c r="E32423" s="1" t="s">
        <v>1106</v>
      </c>
    </row>
    <row r="32424" ht="15.75" customHeight="1">
      <c r="E32424" s="1" t="s">
        <v>1106</v>
      </c>
    </row>
    <row r="32425" ht="15.75" customHeight="1">
      <c r="E32425" s="1" t="s">
        <v>1106</v>
      </c>
    </row>
    <row r="32426" ht="15.75" customHeight="1">
      <c r="E32426" s="1" t="s">
        <v>1106</v>
      </c>
    </row>
    <row r="32427" ht="15.75" customHeight="1">
      <c r="E32427" s="1" t="s">
        <v>1106</v>
      </c>
    </row>
    <row r="32428" ht="15.75" customHeight="1">
      <c r="E32428" s="1" t="s">
        <v>1106</v>
      </c>
    </row>
    <row r="32429" ht="15.75" customHeight="1">
      <c r="E32429" s="1" t="s">
        <v>1106</v>
      </c>
    </row>
    <row r="32430" ht="15.75" customHeight="1">
      <c r="E32430" s="1" t="s">
        <v>1106</v>
      </c>
    </row>
    <row r="32431" ht="15.75" customHeight="1">
      <c r="E32431" s="1" t="s">
        <v>1106</v>
      </c>
    </row>
    <row r="32432" ht="15.75" customHeight="1">
      <c r="E32432" s="1" t="s">
        <v>1106</v>
      </c>
    </row>
    <row r="32433" ht="15.75" customHeight="1">
      <c r="E32433" s="1" t="s">
        <v>1106</v>
      </c>
    </row>
    <row r="32434" ht="15.75" customHeight="1">
      <c r="E32434" s="1" t="s">
        <v>1106</v>
      </c>
    </row>
    <row r="32435" ht="15.75" customHeight="1">
      <c r="E32435" s="1" t="s">
        <v>1106</v>
      </c>
    </row>
    <row r="32436" ht="15.75" customHeight="1">
      <c r="E32436" s="1" t="s">
        <v>1106</v>
      </c>
    </row>
    <row r="32437" ht="15.75" customHeight="1">
      <c r="E32437" s="1" t="s">
        <v>1106</v>
      </c>
    </row>
    <row r="32438" ht="15.75" customHeight="1">
      <c r="E32438" s="1" t="s">
        <v>1106</v>
      </c>
    </row>
    <row r="32439" ht="15.75" customHeight="1">
      <c r="E32439" s="1" t="s">
        <v>1106</v>
      </c>
    </row>
    <row r="32440" ht="15.75" customHeight="1">
      <c r="E32440" s="1" t="s">
        <v>1106</v>
      </c>
    </row>
    <row r="32441" ht="15.75" customHeight="1">
      <c r="E32441" s="1" t="s">
        <v>1106</v>
      </c>
    </row>
    <row r="32442" ht="15.75" customHeight="1">
      <c r="E32442" s="1" t="s">
        <v>1106</v>
      </c>
    </row>
    <row r="32443" ht="15.75" customHeight="1">
      <c r="E32443" s="1" t="s">
        <v>1106</v>
      </c>
    </row>
    <row r="32444" ht="15.75" customHeight="1">
      <c r="E32444" s="1" t="s">
        <v>1106</v>
      </c>
    </row>
    <row r="32445" ht="15.75" customHeight="1">
      <c r="E32445" s="1" t="s">
        <v>1106</v>
      </c>
    </row>
    <row r="32446" ht="15.75" customHeight="1">
      <c r="E32446" s="1" t="s">
        <v>1106</v>
      </c>
    </row>
    <row r="32447" ht="15.75" customHeight="1">
      <c r="E32447" s="1" t="s">
        <v>1106</v>
      </c>
    </row>
    <row r="32448" ht="15.75" customHeight="1">
      <c r="E32448" s="1" t="s">
        <v>1106</v>
      </c>
    </row>
    <row r="32449" ht="15.75" customHeight="1">
      <c r="E32449" s="1" t="s">
        <v>1106</v>
      </c>
    </row>
    <row r="32450" ht="15.75" customHeight="1">
      <c r="E32450" s="1" t="s">
        <v>1106</v>
      </c>
    </row>
    <row r="32451" ht="15.75" customHeight="1">
      <c r="E32451" s="1" t="s">
        <v>1106</v>
      </c>
    </row>
    <row r="32452" ht="15.75" customHeight="1">
      <c r="E32452" s="1" t="s">
        <v>1106</v>
      </c>
    </row>
    <row r="32453" ht="15.75" customHeight="1">
      <c r="E32453" s="1" t="s">
        <v>1106</v>
      </c>
    </row>
    <row r="32454" ht="15.75" customHeight="1">
      <c r="E32454" s="1" t="s">
        <v>1106</v>
      </c>
    </row>
    <row r="32455" ht="15.75" customHeight="1">
      <c r="E32455" s="1" t="s">
        <v>1106</v>
      </c>
    </row>
    <row r="32456" ht="15.75" customHeight="1">
      <c r="E32456" s="1" t="s">
        <v>1106</v>
      </c>
    </row>
    <row r="32457" ht="15.75" customHeight="1">
      <c r="E32457" s="1" t="s">
        <v>1106</v>
      </c>
    </row>
    <row r="32458" ht="15.75" customHeight="1">
      <c r="E32458" s="1" t="s">
        <v>1106</v>
      </c>
    </row>
    <row r="32459" ht="15.75" customHeight="1">
      <c r="E32459" s="1" t="s">
        <v>1106</v>
      </c>
    </row>
    <row r="32460" ht="15.75" customHeight="1">
      <c r="E32460" s="1" t="s">
        <v>1106</v>
      </c>
    </row>
    <row r="32461" ht="15.75" customHeight="1">
      <c r="E32461" s="1" t="s">
        <v>1106</v>
      </c>
    </row>
    <row r="32462" ht="15.75" customHeight="1">
      <c r="E32462" s="1" t="s">
        <v>1106</v>
      </c>
    </row>
    <row r="32463" ht="15.75" customHeight="1">
      <c r="E32463" s="1" t="s">
        <v>1106</v>
      </c>
    </row>
    <row r="32464" ht="15.75" customHeight="1">
      <c r="E32464" s="1" t="s">
        <v>1106</v>
      </c>
    </row>
    <row r="32465" ht="15.75" customHeight="1">
      <c r="E32465" s="1" t="s">
        <v>1106</v>
      </c>
    </row>
    <row r="32466" ht="15.75" customHeight="1">
      <c r="E32466" s="1" t="s">
        <v>1106</v>
      </c>
    </row>
    <row r="32467" ht="15.75" customHeight="1">
      <c r="E32467" s="1" t="s">
        <v>1106</v>
      </c>
    </row>
    <row r="32468" ht="15.75" customHeight="1">
      <c r="E32468" s="1" t="s">
        <v>1106</v>
      </c>
    </row>
    <row r="32469" ht="15.75" customHeight="1">
      <c r="E32469" s="1" t="s">
        <v>1106</v>
      </c>
    </row>
    <row r="32470" ht="15.75" customHeight="1">
      <c r="E32470" s="1" t="s">
        <v>1106</v>
      </c>
    </row>
    <row r="32471" ht="15.75" customHeight="1">
      <c r="E32471" s="1" t="s">
        <v>1106</v>
      </c>
    </row>
    <row r="32472" ht="15.75" customHeight="1">
      <c r="E32472" s="1" t="s">
        <v>1106</v>
      </c>
    </row>
    <row r="32473" ht="15.75" customHeight="1">
      <c r="E32473" s="1" t="s">
        <v>1106</v>
      </c>
    </row>
    <row r="32474" ht="15.75" customHeight="1">
      <c r="E32474" s="1" t="s">
        <v>1106</v>
      </c>
    </row>
    <row r="32475" ht="15.75" customHeight="1">
      <c r="E32475" s="1" t="s">
        <v>1106</v>
      </c>
    </row>
    <row r="32476" ht="15.75" customHeight="1">
      <c r="E32476" s="1" t="s">
        <v>1106</v>
      </c>
    </row>
    <row r="32477" ht="15.75" customHeight="1">
      <c r="E32477" s="1" t="s">
        <v>1106</v>
      </c>
    </row>
    <row r="32478" ht="15.75" customHeight="1">
      <c r="E32478" s="1" t="s">
        <v>1106</v>
      </c>
    </row>
    <row r="32479" ht="15.75" customHeight="1">
      <c r="E32479" s="1" t="s">
        <v>1106</v>
      </c>
    </row>
    <row r="32480" ht="15.75" customHeight="1">
      <c r="E32480" s="1" t="s">
        <v>1106</v>
      </c>
    </row>
    <row r="32481" ht="15.75" customHeight="1">
      <c r="E32481" s="1" t="s">
        <v>1106</v>
      </c>
    </row>
    <row r="32482" ht="15.75" customHeight="1">
      <c r="E32482" s="1" t="s">
        <v>1106</v>
      </c>
    </row>
    <row r="32483" ht="15.75" customHeight="1">
      <c r="E32483" s="1" t="s">
        <v>1106</v>
      </c>
    </row>
    <row r="32484" ht="15.75" customHeight="1">
      <c r="E32484" s="1" t="s">
        <v>1106</v>
      </c>
    </row>
    <row r="32485" ht="15.75" customHeight="1">
      <c r="E32485" s="1" t="s">
        <v>1106</v>
      </c>
    </row>
    <row r="32486" ht="15.75" customHeight="1">
      <c r="E32486" s="1" t="s">
        <v>1106</v>
      </c>
    </row>
    <row r="32487" ht="15.75" customHeight="1">
      <c r="E32487" s="1" t="s">
        <v>1106</v>
      </c>
    </row>
    <row r="32488" ht="15.75" customHeight="1">
      <c r="E32488" s="1" t="s">
        <v>1106</v>
      </c>
    </row>
    <row r="32489" ht="15.75" customHeight="1">
      <c r="E32489" s="1" t="s">
        <v>1106</v>
      </c>
    </row>
    <row r="32490" ht="15.75" customHeight="1">
      <c r="E32490" s="1" t="s">
        <v>1106</v>
      </c>
    </row>
    <row r="32491" ht="15.75" customHeight="1">
      <c r="E32491" s="1" t="s">
        <v>1106</v>
      </c>
    </row>
    <row r="32492" ht="15.75" customHeight="1">
      <c r="E32492" s="1" t="s">
        <v>1106</v>
      </c>
    </row>
    <row r="32493" ht="15.75" customHeight="1">
      <c r="E32493" s="1" t="s">
        <v>1106</v>
      </c>
    </row>
    <row r="32494" ht="15.75" customHeight="1">
      <c r="E32494" s="1" t="s">
        <v>1106</v>
      </c>
    </row>
    <row r="32495" ht="15.75" customHeight="1">
      <c r="E32495" s="1" t="s">
        <v>1106</v>
      </c>
    </row>
    <row r="32496" ht="15.75" customHeight="1">
      <c r="E32496" s="1" t="s">
        <v>1106</v>
      </c>
    </row>
    <row r="32497" ht="15.75" customHeight="1">
      <c r="E32497" s="1" t="s">
        <v>1106</v>
      </c>
    </row>
    <row r="32498" ht="15.75" customHeight="1">
      <c r="E32498" s="1" t="s">
        <v>1106</v>
      </c>
    </row>
    <row r="32499" ht="15.75" customHeight="1">
      <c r="E32499" s="1" t="s">
        <v>1106</v>
      </c>
    </row>
    <row r="32500" ht="15.75" customHeight="1">
      <c r="E32500" s="1" t="s">
        <v>1106</v>
      </c>
    </row>
    <row r="32501" ht="15.75" customHeight="1">
      <c r="E32501" s="1" t="s">
        <v>1106</v>
      </c>
    </row>
    <row r="32502" ht="15.75" customHeight="1">
      <c r="E32502" s="1" t="s">
        <v>1106</v>
      </c>
    </row>
    <row r="32503" ht="15.75" customHeight="1">
      <c r="E32503" s="1" t="s">
        <v>1106</v>
      </c>
    </row>
    <row r="32504" ht="15.75" customHeight="1">
      <c r="E32504" s="1" t="s">
        <v>1106</v>
      </c>
    </row>
    <row r="32505" ht="15.75" customHeight="1">
      <c r="E32505" s="1" t="s">
        <v>1106</v>
      </c>
    </row>
    <row r="32506" ht="15.75" customHeight="1">
      <c r="E32506" s="1" t="s">
        <v>1106</v>
      </c>
    </row>
    <row r="32507" ht="15.75" customHeight="1">
      <c r="E32507" s="1" t="s">
        <v>1106</v>
      </c>
    </row>
    <row r="32508" ht="15.75" customHeight="1">
      <c r="E32508" s="1" t="s">
        <v>1106</v>
      </c>
    </row>
    <row r="32509" ht="15.75" customHeight="1">
      <c r="E32509" s="1" t="s">
        <v>1106</v>
      </c>
    </row>
    <row r="32510" ht="15.75" customHeight="1">
      <c r="E32510" s="1" t="s">
        <v>1106</v>
      </c>
    </row>
    <row r="32511" ht="15.75" customHeight="1">
      <c r="E32511" s="1" t="s">
        <v>1106</v>
      </c>
    </row>
    <row r="32512" ht="15.75" customHeight="1">
      <c r="E32512" s="1" t="s">
        <v>1106</v>
      </c>
    </row>
    <row r="32513" ht="15.75" customHeight="1">
      <c r="E32513" s="1" t="s">
        <v>1106</v>
      </c>
    </row>
    <row r="32514" ht="15.75" customHeight="1">
      <c r="E32514" s="1" t="s">
        <v>1106</v>
      </c>
    </row>
    <row r="32515" ht="15.75" customHeight="1">
      <c r="E32515" s="1" t="s">
        <v>1106</v>
      </c>
    </row>
    <row r="32516" ht="15.75" customHeight="1">
      <c r="E32516" s="1" t="s">
        <v>1106</v>
      </c>
    </row>
    <row r="32517" ht="15.75" customHeight="1">
      <c r="E32517" s="1" t="s">
        <v>1106</v>
      </c>
    </row>
    <row r="32518" ht="15.75" customHeight="1">
      <c r="E32518" s="1" t="s">
        <v>1106</v>
      </c>
    </row>
    <row r="32519" ht="15.75" customHeight="1">
      <c r="E32519" s="1" t="s">
        <v>1106</v>
      </c>
    </row>
    <row r="32520" ht="15.75" customHeight="1">
      <c r="E32520" s="1" t="s">
        <v>1106</v>
      </c>
    </row>
    <row r="32521" ht="15.75" customHeight="1">
      <c r="E32521" s="1" t="s">
        <v>1106</v>
      </c>
    </row>
    <row r="32522" ht="15.75" customHeight="1">
      <c r="E32522" s="1" t="s">
        <v>1106</v>
      </c>
    </row>
    <row r="32523" ht="15.75" customHeight="1">
      <c r="E32523" s="1" t="s">
        <v>1106</v>
      </c>
    </row>
    <row r="32524" ht="15.75" customHeight="1">
      <c r="E32524" s="1" t="s">
        <v>1106</v>
      </c>
    </row>
    <row r="32525" ht="15.75" customHeight="1">
      <c r="E32525" s="1" t="s">
        <v>1106</v>
      </c>
    </row>
    <row r="32526" ht="15.75" customHeight="1">
      <c r="E32526" s="1" t="s">
        <v>1106</v>
      </c>
    </row>
    <row r="32527" ht="15.75" customHeight="1">
      <c r="E32527" s="1" t="s">
        <v>1106</v>
      </c>
    </row>
    <row r="32528" ht="15.75" customHeight="1">
      <c r="E32528" s="1" t="s">
        <v>1106</v>
      </c>
    </row>
    <row r="32529" ht="15.75" customHeight="1">
      <c r="E32529" s="1" t="s">
        <v>1106</v>
      </c>
    </row>
    <row r="32530" ht="15.75" customHeight="1">
      <c r="E32530" s="1" t="s">
        <v>1106</v>
      </c>
    </row>
    <row r="32531" ht="15.75" customHeight="1">
      <c r="E32531" s="1" t="s">
        <v>1106</v>
      </c>
    </row>
    <row r="32532" ht="15.75" customHeight="1">
      <c r="E32532" s="1" t="s">
        <v>1106</v>
      </c>
    </row>
    <row r="32533" ht="15.75" customHeight="1">
      <c r="E32533" s="1" t="s">
        <v>1106</v>
      </c>
    </row>
    <row r="32534" ht="15.75" customHeight="1">
      <c r="E32534" s="1" t="s">
        <v>1106</v>
      </c>
    </row>
    <row r="32535" ht="15.75" customHeight="1">
      <c r="E32535" s="1" t="s">
        <v>1106</v>
      </c>
    </row>
    <row r="32536" ht="15.75" customHeight="1">
      <c r="E32536" s="1" t="s">
        <v>1106</v>
      </c>
    </row>
    <row r="32537" ht="15.75" customHeight="1">
      <c r="E32537" s="1" t="s">
        <v>1106</v>
      </c>
    </row>
    <row r="32538" ht="15.75" customHeight="1">
      <c r="E32538" s="1" t="s">
        <v>1106</v>
      </c>
    </row>
    <row r="32539" ht="15.75" customHeight="1">
      <c r="E32539" s="1" t="s">
        <v>1106</v>
      </c>
    </row>
    <row r="32540" ht="15.75" customHeight="1">
      <c r="E32540" s="1" t="s">
        <v>1106</v>
      </c>
    </row>
    <row r="32541" ht="15.75" customHeight="1">
      <c r="E32541" s="1" t="s">
        <v>1106</v>
      </c>
    </row>
    <row r="32542" ht="15.75" customHeight="1">
      <c r="E32542" s="1" t="s">
        <v>1106</v>
      </c>
    </row>
    <row r="32543" ht="15.75" customHeight="1">
      <c r="E32543" s="1" t="s">
        <v>1106</v>
      </c>
    </row>
    <row r="32544" ht="15.75" customHeight="1">
      <c r="E32544" s="1" t="s">
        <v>1106</v>
      </c>
    </row>
    <row r="32545" ht="15.75" customHeight="1">
      <c r="E32545" s="1" t="s">
        <v>1106</v>
      </c>
    </row>
    <row r="32546" ht="15.75" customHeight="1">
      <c r="E32546" s="1" t="s">
        <v>1106</v>
      </c>
    </row>
    <row r="32547" ht="15.75" customHeight="1">
      <c r="E32547" s="1" t="s">
        <v>1106</v>
      </c>
    </row>
    <row r="32548" ht="15.75" customHeight="1">
      <c r="E32548" s="1" t="s">
        <v>1106</v>
      </c>
    </row>
    <row r="32549" ht="15.75" customHeight="1">
      <c r="E32549" s="1" t="s">
        <v>1106</v>
      </c>
    </row>
    <row r="32550" ht="15.75" customHeight="1">
      <c r="E32550" s="1" t="s">
        <v>1106</v>
      </c>
    </row>
    <row r="32551" ht="15.75" customHeight="1">
      <c r="E32551" s="1" t="s">
        <v>1106</v>
      </c>
    </row>
    <row r="32552" ht="15.75" customHeight="1">
      <c r="E32552" s="1" t="s">
        <v>1106</v>
      </c>
    </row>
    <row r="32553" ht="15.75" customHeight="1">
      <c r="E32553" s="1" t="s">
        <v>1106</v>
      </c>
    </row>
    <row r="32554" ht="15.75" customHeight="1">
      <c r="E32554" s="1" t="s">
        <v>1106</v>
      </c>
    </row>
    <row r="32555" ht="15.75" customHeight="1">
      <c r="E32555" s="1" t="s">
        <v>1106</v>
      </c>
    </row>
    <row r="32556" ht="15.75" customHeight="1">
      <c r="E32556" s="1" t="s">
        <v>1106</v>
      </c>
    </row>
    <row r="32557" ht="15.75" customHeight="1">
      <c r="E32557" s="1" t="s">
        <v>1106</v>
      </c>
    </row>
    <row r="32558" ht="15.75" customHeight="1">
      <c r="E32558" s="1" t="s">
        <v>1106</v>
      </c>
    </row>
    <row r="32559" ht="15.75" customHeight="1">
      <c r="E32559" s="1" t="s">
        <v>1106</v>
      </c>
    </row>
    <row r="32560" ht="15.75" customHeight="1">
      <c r="E32560" s="1" t="s">
        <v>1106</v>
      </c>
    </row>
    <row r="32561" ht="15.75" customHeight="1">
      <c r="E32561" s="1" t="s">
        <v>1106</v>
      </c>
    </row>
    <row r="32562" ht="15.75" customHeight="1">
      <c r="E32562" s="1" t="s">
        <v>1106</v>
      </c>
    </row>
    <row r="32563" ht="15.75" customHeight="1">
      <c r="E32563" s="1" t="s">
        <v>1106</v>
      </c>
    </row>
    <row r="32564" ht="15.75" customHeight="1">
      <c r="E32564" s="1" t="s">
        <v>1106</v>
      </c>
    </row>
    <row r="32565" ht="15.75" customHeight="1">
      <c r="E32565" s="1" t="s">
        <v>1106</v>
      </c>
    </row>
    <row r="32566" ht="15.75" customHeight="1">
      <c r="E32566" s="1" t="s">
        <v>1106</v>
      </c>
    </row>
    <row r="32567" ht="15.75" customHeight="1">
      <c r="E32567" s="1" t="s">
        <v>1106</v>
      </c>
    </row>
    <row r="32568" ht="15.75" customHeight="1">
      <c r="E32568" s="1" t="s">
        <v>1106</v>
      </c>
    </row>
    <row r="32569" ht="15.75" customHeight="1">
      <c r="E32569" s="1" t="s">
        <v>1106</v>
      </c>
    </row>
    <row r="32570" ht="15.75" customHeight="1">
      <c r="E32570" s="1" t="s">
        <v>1106</v>
      </c>
    </row>
    <row r="32571" ht="15.75" customHeight="1">
      <c r="E32571" s="1" t="s">
        <v>1106</v>
      </c>
    </row>
    <row r="32572" ht="15.75" customHeight="1">
      <c r="E32572" s="1" t="s">
        <v>1106</v>
      </c>
    </row>
    <row r="32573" ht="15.75" customHeight="1">
      <c r="E32573" s="1" t="s">
        <v>1106</v>
      </c>
    </row>
    <row r="32574" ht="15.75" customHeight="1">
      <c r="E32574" s="1" t="s">
        <v>1106</v>
      </c>
    </row>
    <row r="32575" ht="15.75" customHeight="1">
      <c r="E32575" s="1" t="s">
        <v>1106</v>
      </c>
    </row>
    <row r="32576" ht="15.75" customHeight="1">
      <c r="E32576" s="1" t="s">
        <v>1106</v>
      </c>
    </row>
    <row r="32577" ht="15.75" customHeight="1">
      <c r="E32577" s="1" t="s">
        <v>1106</v>
      </c>
    </row>
    <row r="32578" ht="15.75" customHeight="1">
      <c r="E32578" s="1" t="s">
        <v>1106</v>
      </c>
    </row>
    <row r="32579" ht="15.75" customHeight="1">
      <c r="E32579" s="1" t="s">
        <v>1106</v>
      </c>
    </row>
    <row r="32580" ht="15.75" customHeight="1">
      <c r="E32580" s="1" t="s">
        <v>1106</v>
      </c>
    </row>
    <row r="32581" ht="15.75" customHeight="1">
      <c r="E32581" s="1" t="s">
        <v>1106</v>
      </c>
    </row>
    <row r="32582" ht="15.75" customHeight="1">
      <c r="E32582" s="1" t="s">
        <v>1106</v>
      </c>
    </row>
    <row r="32583" ht="15.75" customHeight="1">
      <c r="E32583" s="1" t="s">
        <v>1106</v>
      </c>
    </row>
    <row r="32584" ht="15.75" customHeight="1">
      <c r="E32584" s="1" t="s">
        <v>1106</v>
      </c>
    </row>
    <row r="32585" ht="15.75" customHeight="1">
      <c r="E32585" s="1" t="s">
        <v>1106</v>
      </c>
    </row>
    <row r="32586" ht="15.75" customHeight="1">
      <c r="E32586" s="1" t="s">
        <v>1106</v>
      </c>
    </row>
    <row r="32587" ht="15.75" customHeight="1">
      <c r="E32587" s="1" t="s">
        <v>1106</v>
      </c>
    </row>
    <row r="32588" ht="15.75" customHeight="1">
      <c r="E32588" s="1" t="s">
        <v>1106</v>
      </c>
    </row>
    <row r="32589" ht="15.75" customHeight="1">
      <c r="E32589" s="1" t="s">
        <v>1106</v>
      </c>
    </row>
    <row r="32590" ht="15.75" customHeight="1">
      <c r="E32590" s="1" t="s">
        <v>1106</v>
      </c>
    </row>
    <row r="32591" ht="15.75" customHeight="1">
      <c r="E32591" s="1" t="s">
        <v>1106</v>
      </c>
    </row>
    <row r="32592" ht="15.75" customHeight="1">
      <c r="E32592" s="1" t="s">
        <v>1106</v>
      </c>
    </row>
    <row r="32593" ht="15.75" customHeight="1">
      <c r="E32593" s="1" t="s">
        <v>1106</v>
      </c>
    </row>
    <row r="32594" ht="15.75" customHeight="1">
      <c r="E32594" s="1" t="s">
        <v>1106</v>
      </c>
    </row>
    <row r="32595" ht="15.75" customHeight="1">
      <c r="E32595" s="1" t="s">
        <v>1106</v>
      </c>
    </row>
    <row r="32596" ht="15.75" customHeight="1">
      <c r="E32596" s="1" t="s">
        <v>1106</v>
      </c>
    </row>
    <row r="32597" ht="15.75" customHeight="1">
      <c r="E32597" s="1" t="s">
        <v>1106</v>
      </c>
    </row>
    <row r="32598" ht="15.75" customHeight="1">
      <c r="E32598" s="1" t="s">
        <v>1106</v>
      </c>
    </row>
    <row r="32599" ht="15.75" customHeight="1">
      <c r="E32599" s="1" t="s">
        <v>1106</v>
      </c>
    </row>
    <row r="32600" ht="15.75" customHeight="1">
      <c r="E32600" s="1" t="s">
        <v>1106</v>
      </c>
    </row>
    <row r="32601" ht="15.75" customHeight="1">
      <c r="E32601" s="1" t="s">
        <v>1106</v>
      </c>
    </row>
    <row r="32602" ht="15.75" customHeight="1">
      <c r="E32602" s="1" t="s">
        <v>1106</v>
      </c>
    </row>
    <row r="32603" ht="15.75" customHeight="1">
      <c r="E32603" s="1" t="s">
        <v>1106</v>
      </c>
    </row>
    <row r="32604" ht="15.75" customHeight="1">
      <c r="E32604" s="1" t="s">
        <v>1106</v>
      </c>
    </row>
    <row r="32605" ht="15.75" customHeight="1">
      <c r="E32605" s="1" t="s">
        <v>1106</v>
      </c>
    </row>
    <row r="32606" ht="15.75" customHeight="1">
      <c r="E32606" s="1" t="s">
        <v>1106</v>
      </c>
    </row>
    <row r="32607" ht="15.75" customHeight="1">
      <c r="E32607" s="1" t="s">
        <v>1106</v>
      </c>
    </row>
    <row r="32608" ht="15.75" customHeight="1">
      <c r="E32608" s="1" t="s">
        <v>1106</v>
      </c>
    </row>
    <row r="32609" ht="15.75" customHeight="1">
      <c r="E32609" s="1" t="s">
        <v>1106</v>
      </c>
    </row>
    <row r="32610" ht="15.75" customHeight="1">
      <c r="E32610" s="1" t="s">
        <v>1106</v>
      </c>
    </row>
    <row r="32611" ht="15.75" customHeight="1">
      <c r="E32611" s="1" t="s">
        <v>1106</v>
      </c>
    </row>
    <row r="32612" ht="15.75" customHeight="1">
      <c r="E32612" s="1" t="s">
        <v>1106</v>
      </c>
    </row>
    <row r="32613" ht="15.75" customHeight="1">
      <c r="E32613" s="1" t="s">
        <v>1106</v>
      </c>
    </row>
    <row r="32614" ht="15.75" customHeight="1">
      <c r="E32614" s="1" t="s">
        <v>1106</v>
      </c>
    </row>
    <row r="32615" ht="15.75" customHeight="1">
      <c r="E32615" s="1" t="s">
        <v>1106</v>
      </c>
    </row>
    <row r="32616" ht="15.75" customHeight="1">
      <c r="E32616" s="1" t="s">
        <v>1106</v>
      </c>
    </row>
    <row r="32617" ht="15.75" customHeight="1">
      <c r="E32617" s="1" t="s">
        <v>1106</v>
      </c>
    </row>
    <row r="32618" ht="15.75" customHeight="1">
      <c r="E32618" s="1" t="s">
        <v>1106</v>
      </c>
    </row>
    <row r="32619" ht="15.75" customHeight="1">
      <c r="E32619" s="1" t="s">
        <v>1106</v>
      </c>
    </row>
    <row r="32620" ht="15.75" customHeight="1">
      <c r="E32620" s="1" t="s">
        <v>1106</v>
      </c>
    </row>
    <row r="32621" ht="15.75" customHeight="1">
      <c r="E32621" s="1" t="s">
        <v>1106</v>
      </c>
    </row>
    <row r="32622" ht="15.75" customHeight="1">
      <c r="E32622" s="1" t="s">
        <v>1106</v>
      </c>
    </row>
    <row r="32623" ht="15.75" customHeight="1">
      <c r="E32623" s="1" t="s">
        <v>1106</v>
      </c>
    </row>
    <row r="32624" ht="15.75" customHeight="1">
      <c r="E32624" s="1" t="s">
        <v>1106</v>
      </c>
    </row>
    <row r="32625" ht="15.75" customHeight="1">
      <c r="E32625" s="1" t="s">
        <v>1106</v>
      </c>
    </row>
    <row r="32626" ht="15.75" customHeight="1">
      <c r="E32626" s="1" t="s">
        <v>1106</v>
      </c>
    </row>
    <row r="32627" ht="15.75" customHeight="1">
      <c r="E32627" s="1" t="s">
        <v>1106</v>
      </c>
    </row>
    <row r="32628" ht="15.75" customHeight="1">
      <c r="E32628" s="1" t="s">
        <v>1106</v>
      </c>
    </row>
    <row r="32629" ht="15.75" customHeight="1">
      <c r="E32629" s="1" t="s">
        <v>1106</v>
      </c>
    </row>
    <row r="32630" ht="15.75" customHeight="1">
      <c r="E32630" s="1" t="s">
        <v>1106</v>
      </c>
    </row>
    <row r="32631" ht="15.75" customHeight="1">
      <c r="E32631" s="1" t="s">
        <v>1106</v>
      </c>
    </row>
    <row r="32632" ht="15.75" customHeight="1">
      <c r="E32632" s="1" t="s">
        <v>1106</v>
      </c>
    </row>
    <row r="32633" ht="15.75" customHeight="1">
      <c r="E32633" s="1" t="s">
        <v>1106</v>
      </c>
    </row>
    <row r="32634" ht="15.75" customHeight="1">
      <c r="E32634" s="1" t="s">
        <v>1106</v>
      </c>
    </row>
    <row r="32635" ht="15.75" customHeight="1">
      <c r="E32635" s="1" t="s">
        <v>1106</v>
      </c>
    </row>
    <row r="32636" ht="15.75" customHeight="1">
      <c r="E32636" s="1" t="s">
        <v>1106</v>
      </c>
    </row>
    <row r="32637" ht="15.75" customHeight="1">
      <c r="E32637" s="1" t="s">
        <v>1106</v>
      </c>
    </row>
    <row r="32638" ht="15.75" customHeight="1">
      <c r="E32638" s="1" t="s">
        <v>1106</v>
      </c>
    </row>
    <row r="32639" ht="15.75" customHeight="1">
      <c r="E32639" s="1" t="s">
        <v>1106</v>
      </c>
    </row>
    <row r="32640" ht="15.75" customHeight="1">
      <c r="E32640" s="1" t="s">
        <v>1106</v>
      </c>
    </row>
    <row r="32641" ht="15.75" customHeight="1">
      <c r="E32641" s="1" t="s">
        <v>1106</v>
      </c>
    </row>
    <row r="32642" ht="15.75" customHeight="1">
      <c r="E32642" s="1" t="s">
        <v>1106</v>
      </c>
    </row>
    <row r="32643" ht="15.75" customHeight="1">
      <c r="E32643" s="1" t="s">
        <v>1106</v>
      </c>
    </row>
    <row r="32644" ht="15.75" customHeight="1">
      <c r="E32644" s="1" t="s">
        <v>1106</v>
      </c>
    </row>
    <row r="32645" ht="15.75" customHeight="1">
      <c r="E32645" s="1" t="s">
        <v>1106</v>
      </c>
    </row>
    <row r="32646" ht="15.75" customHeight="1">
      <c r="E32646" s="1" t="s">
        <v>1106</v>
      </c>
    </row>
    <row r="32647" ht="15.75" customHeight="1">
      <c r="E32647" s="1" t="s">
        <v>1106</v>
      </c>
    </row>
    <row r="32648" ht="15.75" customHeight="1">
      <c r="E32648" s="1" t="s">
        <v>1106</v>
      </c>
    </row>
    <row r="32649" ht="15.75" customHeight="1">
      <c r="E32649" s="1" t="s">
        <v>1106</v>
      </c>
    </row>
    <row r="32650" ht="15.75" customHeight="1">
      <c r="E32650" s="1" t="s">
        <v>1106</v>
      </c>
    </row>
    <row r="32651" ht="15.75" customHeight="1">
      <c r="E32651" s="1" t="s">
        <v>1106</v>
      </c>
    </row>
    <row r="32652" ht="15.75" customHeight="1">
      <c r="E32652" s="1" t="s">
        <v>1106</v>
      </c>
    </row>
    <row r="32653" ht="15.75" customHeight="1">
      <c r="E32653" s="1" t="s">
        <v>1106</v>
      </c>
    </row>
    <row r="32654" ht="15.75" customHeight="1">
      <c r="E32654" s="1" t="s">
        <v>1106</v>
      </c>
    </row>
    <row r="32655" ht="15.75" customHeight="1">
      <c r="E32655" s="1" t="s">
        <v>1106</v>
      </c>
    </row>
    <row r="32656" ht="15.75" customHeight="1">
      <c r="E32656" s="1" t="s">
        <v>1106</v>
      </c>
    </row>
    <row r="32657" ht="15.75" customHeight="1">
      <c r="E32657" s="1" t="s">
        <v>1106</v>
      </c>
    </row>
    <row r="32658" ht="15.75" customHeight="1">
      <c r="E32658" s="1" t="s">
        <v>1106</v>
      </c>
    </row>
    <row r="32659" ht="15.75" customHeight="1">
      <c r="E32659" s="1" t="s">
        <v>1106</v>
      </c>
    </row>
    <row r="32660" ht="15.75" customHeight="1">
      <c r="E32660" s="1" t="s">
        <v>1106</v>
      </c>
    </row>
    <row r="32661" ht="15.75" customHeight="1">
      <c r="E32661" s="1" t="s">
        <v>1106</v>
      </c>
    </row>
    <row r="32662" ht="15.75" customHeight="1">
      <c r="E32662" s="1" t="s">
        <v>1106</v>
      </c>
    </row>
    <row r="32663" ht="15.75" customHeight="1">
      <c r="E32663" s="1" t="s">
        <v>1106</v>
      </c>
    </row>
    <row r="32664" ht="15.75" customHeight="1">
      <c r="E32664" s="1" t="s">
        <v>1106</v>
      </c>
    </row>
    <row r="32665" ht="15.75" customHeight="1">
      <c r="E32665" s="1" t="s">
        <v>1106</v>
      </c>
    </row>
    <row r="32666" ht="15.75" customHeight="1">
      <c r="E32666" s="1" t="s">
        <v>1106</v>
      </c>
    </row>
    <row r="32667" ht="15.75" customHeight="1">
      <c r="E32667" s="1" t="s">
        <v>1106</v>
      </c>
    </row>
    <row r="32668" ht="15.75" customHeight="1">
      <c r="E32668" s="1" t="s">
        <v>1106</v>
      </c>
    </row>
    <row r="32669" ht="15.75" customHeight="1">
      <c r="E32669" s="1" t="s">
        <v>1106</v>
      </c>
    </row>
    <row r="32670" ht="15.75" customHeight="1">
      <c r="E32670" s="1" t="s">
        <v>1106</v>
      </c>
    </row>
    <row r="32671" ht="15.75" customHeight="1">
      <c r="E32671" s="1" t="s">
        <v>1106</v>
      </c>
    </row>
    <row r="32672" ht="15.75" customHeight="1">
      <c r="E32672" s="1" t="s">
        <v>1106</v>
      </c>
    </row>
    <row r="32673" ht="15.75" customHeight="1">
      <c r="E32673" s="1" t="s">
        <v>1106</v>
      </c>
    </row>
    <row r="32674" ht="15.75" customHeight="1">
      <c r="E32674" s="1" t="s">
        <v>1106</v>
      </c>
    </row>
    <row r="32675" ht="15.75" customHeight="1">
      <c r="E32675" s="1" t="s">
        <v>1106</v>
      </c>
    </row>
    <row r="32676" ht="15.75" customHeight="1">
      <c r="E32676" s="1" t="s">
        <v>1106</v>
      </c>
    </row>
    <row r="32677" ht="15.75" customHeight="1">
      <c r="E32677" s="1" t="s">
        <v>1106</v>
      </c>
    </row>
    <row r="32678" ht="15.75" customHeight="1">
      <c r="E32678" s="1" t="s">
        <v>1106</v>
      </c>
    </row>
    <row r="32679" ht="15.75" customHeight="1">
      <c r="E32679" s="1" t="s">
        <v>1106</v>
      </c>
    </row>
    <row r="32680" ht="15.75" customHeight="1">
      <c r="E32680" s="1" t="s">
        <v>1106</v>
      </c>
    </row>
    <row r="32681" ht="15.75" customHeight="1">
      <c r="E32681" s="1" t="s">
        <v>1106</v>
      </c>
    </row>
    <row r="32682" ht="15.75" customHeight="1">
      <c r="E32682" s="1" t="s">
        <v>1106</v>
      </c>
    </row>
    <row r="32683" ht="15.75" customHeight="1">
      <c r="E32683" s="1" t="s">
        <v>1106</v>
      </c>
    </row>
    <row r="32684" ht="15.75" customHeight="1">
      <c r="E32684" s="1" t="s">
        <v>1106</v>
      </c>
    </row>
    <row r="32685" ht="15.75" customHeight="1">
      <c r="E32685" s="1" t="s">
        <v>1106</v>
      </c>
    </row>
    <row r="32686" ht="15.75" customHeight="1">
      <c r="E32686" s="1" t="s">
        <v>1106</v>
      </c>
    </row>
    <row r="32687" ht="15.75" customHeight="1">
      <c r="E32687" s="1" t="s">
        <v>1106</v>
      </c>
    </row>
    <row r="32688" ht="15.75" customHeight="1">
      <c r="E32688" s="1" t="s">
        <v>1106</v>
      </c>
    </row>
    <row r="32689" ht="15.75" customHeight="1">
      <c r="E32689" s="1" t="s">
        <v>1106</v>
      </c>
    </row>
    <row r="32690" ht="15.75" customHeight="1">
      <c r="E32690" s="1" t="s">
        <v>1106</v>
      </c>
    </row>
    <row r="32691" ht="15.75" customHeight="1">
      <c r="E32691" s="1" t="s">
        <v>1106</v>
      </c>
    </row>
    <row r="32692" ht="15.75" customHeight="1">
      <c r="E32692" s="1" t="s">
        <v>1106</v>
      </c>
    </row>
    <row r="32693" ht="15.75" customHeight="1">
      <c r="E32693" s="1" t="s">
        <v>1106</v>
      </c>
    </row>
    <row r="32694" ht="15.75" customHeight="1">
      <c r="E32694" s="1" t="s">
        <v>1106</v>
      </c>
    </row>
    <row r="32695" ht="15.75" customHeight="1">
      <c r="E32695" s="1" t="s">
        <v>1106</v>
      </c>
    </row>
    <row r="32696" ht="15.75" customHeight="1">
      <c r="E32696" s="1" t="s">
        <v>1106</v>
      </c>
    </row>
    <row r="32697" ht="15.75" customHeight="1">
      <c r="E32697" s="1" t="s">
        <v>1106</v>
      </c>
    </row>
    <row r="32698" ht="15.75" customHeight="1">
      <c r="E32698" s="1" t="s">
        <v>1106</v>
      </c>
    </row>
    <row r="32699" ht="15.75" customHeight="1">
      <c r="E32699" s="1" t="s">
        <v>1106</v>
      </c>
    </row>
    <row r="32700" ht="15.75" customHeight="1">
      <c r="E32700" s="1" t="s">
        <v>1106</v>
      </c>
    </row>
    <row r="32701" ht="15.75" customHeight="1">
      <c r="E32701" s="1" t="s">
        <v>1106</v>
      </c>
    </row>
    <row r="32702" ht="15.75" customHeight="1">
      <c r="E32702" s="1" t="s">
        <v>1106</v>
      </c>
    </row>
    <row r="32703" ht="15.75" customHeight="1">
      <c r="E32703" s="1" t="s">
        <v>1106</v>
      </c>
    </row>
    <row r="32704" ht="15.75" customHeight="1">
      <c r="E32704" s="1" t="s">
        <v>1106</v>
      </c>
    </row>
    <row r="32705" ht="15.75" customHeight="1">
      <c r="E32705" s="1" t="s">
        <v>1106</v>
      </c>
    </row>
    <row r="32706" ht="15.75" customHeight="1">
      <c r="E32706" s="1" t="s">
        <v>1106</v>
      </c>
    </row>
    <row r="32707" ht="15.75" customHeight="1">
      <c r="E32707" s="1" t="s">
        <v>1106</v>
      </c>
    </row>
    <row r="32708" ht="15.75" customHeight="1">
      <c r="E32708" s="1" t="s">
        <v>1106</v>
      </c>
    </row>
    <row r="32709" ht="15.75" customHeight="1">
      <c r="E32709" s="1" t="s">
        <v>1106</v>
      </c>
    </row>
    <row r="32710" ht="15.75" customHeight="1">
      <c r="E32710" s="1" t="s">
        <v>1106</v>
      </c>
    </row>
    <row r="32711" ht="15.75" customHeight="1">
      <c r="E32711" s="1" t="s">
        <v>1106</v>
      </c>
    </row>
    <row r="32712" ht="15.75" customHeight="1">
      <c r="E32712" s="1" t="s">
        <v>1106</v>
      </c>
    </row>
    <row r="32713" ht="15.75" customHeight="1">
      <c r="E32713" s="1" t="s">
        <v>1106</v>
      </c>
    </row>
    <row r="32714" ht="15.75" customHeight="1">
      <c r="E32714" s="1" t="s">
        <v>1106</v>
      </c>
    </row>
    <row r="32715" ht="15.75" customHeight="1">
      <c r="E32715" s="1" t="s">
        <v>1106</v>
      </c>
    </row>
    <row r="32716" ht="15.75" customHeight="1">
      <c r="E32716" s="1" t="s">
        <v>1106</v>
      </c>
    </row>
    <row r="32717" ht="15.75" customHeight="1">
      <c r="E32717" s="1" t="s">
        <v>1106</v>
      </c>
    </row>
    <row r="32718" ht="15.75" customHeight="1">
      <c r="E32718" s="1" t="s">
        <v>1106</v>
      </c>
    </row>
    <row r="32719" ht="15.75" customHeight="1">
      <c r="E32719" s="1" t="s">
        <v>1106</v>
      </c>
    </row>
    <row r="32720" ht="15.75" customHeight="1">
      <c r="E32720" s="1" t="s">
        <v>1106</v>
      </c>
    </row>
    <row r="32721" ht="15.75" customHeight="1">
      <c r="E32721" s="1" t="s">
        <v>1106</v>
      </c>
    </row>
    <row r="32722" ht="15.75" customHeight="1">
      <c r="E32722" s="1" t="s">
        <v>1106</v>
      </c>
    </row>
    <row r="32723" ht="15.75" customHeight="1">
      <c r="E32723" s="1" t="s">
        <v>1106</v>
      </c>
    </row>
    <row r="32724" ht="15.75" customHeight="1">
      <c r="E32724" s="1" t="s">
        <v>1106</v>
      </c>
    </row>
    <row r="32725" ht="15.75" customHeight="1">
      <c r="E32725" s="1" t="s">
        <v>1106</v>
      </c>
    </row>
    <row r="32726" ht="15.75" customHeight="1">
      <c r="E32726" s="1" t="s">
        <v>1106</v>
      </c>
    </row>
    <row r="32727" ht="15.75" customHeight="1">
      <c r="E32727" s="1" t="s">
        <v>1106</v>
      </c>
    </row>
    <row r="32728" ht="15.75" customHeight="1">
      <c r="E32728" s="1" t="s">
        <v>1106</v>
      </c>
    </row>
    <row r="32729" ht="15.75" customHeight="1">
      <c r="E32729" s="1" t="s">
        <v>1106</v>
      </c>
    </row>
    <row r="32730" ht="15.75" customHeight="1">
      <c r="E32730" s="1" t="s">
        <v>1106</v>
      </c>
    </row>
    <row r="32731" ht="15.75" customHeight="1">
      <c r="E32731" s="1" t="s">
        <v>1106</v>
      </c>
    </row>
    <row r="32732" ht="15.75" customHeight="1">
      <c r="E32732" s="1" t="s">
        <v>1106</v>
      </c>
    </row>
    <row r="32733" ht="15.75" customHeight="1">
      <c r="E32733" s="1" t="s">
        <v>1106</v>
      </c>
    </row>
    <row r="32734" ht="15.75" customHeight="1">
      <c r="E32734" s="1" t="s">
        <v>1106</v>
      </c>
    </row>
    <row r="32735" ht="15.75" customHeight="1">
      <c r="E32735" s="1" t="s">
        <v>1106</v>
      </c>
    </row>
    <row r="32736" ht="15.75" customHeight="1">
      <c r="E32736" s="1" t="s">
        <v>1106</v>
      </c>
    </row>
    <row r="32737" ht="15.75" customHeight="1">
      <c r="E32737" s="1" t="s">
        <v>1106</v>
      </c>
    </row>
    <row r="32738" ht="15.75" customHeight="1">
      <c r="E32738" s="1" t="s">
        <v>1106</v>
      </c>
    </row>
    <row r="32739" ht="15.75" customHeight="1">
      <c r="E32739" s="1" t="s">
        <v>1106</v>
      </c>
    </row>
    <row r="32740" ht="15.75" customHeight="1">
      <c r="E32740" s="1" t="s">
        <v>1106</v>
      </c>
    </row>
    <row r="32741" ht="15.75" customHeight="1">
      <c r="E32741" s="1" t="s">
        <v>1106</v>
      </c>
    </row>
    <row r="32742" ht="15.75" customHeight="1">
      <c r="E32742" s="1" t="s">
        <v>1106</v>
      </c>
    </row>
    <row r="32743" ht="15.75" customHeight="1">
      <c r="E32743" s="1" t="s">
        <v>1106</v>
      </c>
    </row>
    <row r="32744" ht="15.75" customHeight="1">
      <c r="E32744" s="1" t="s">
        <v>1106</v>
      </c>
    </row>
    <row r="32745" ht="15.75" customHeight="1">
      <c r="E32745" s="1" t="s">
        <v>1106</v>
      </c>
    </row>
    <row r="32746" ht="15.75" customHeight="1">
      <c r="E32746" s="1" t="s">
        <v>1106</v>
      </c>
    </row>
    <row r="32747" ht="15.75" customHeight="1">
      <c r="E32747" s="1" t="s">
        <v>1106</v>
      </c>
    </row>
    <row r="32748" ht="15.75" customHeight="1">
      <c r="E32748" s="1" t="s">
        <v>1106</v>
      </c>
    </row>
    <row r="32749" ht="15.75" customHeight="1">
      <c r="E32749" s="1" t="s">
        <v>1106</v>
      </c>
    </row>
    <row r="32750" ht="15.75" customHeight="1">
      <c r="E32750" s="1" t="s">
        <v>1106</v>
      </c>
    </row>
    <row r="32751" ht="15.75" customHeight="1">
      <c r="E32751" s="1" t="s">
        <v>1106</v>
      </c>
    </row>
    <row r="32752" ht="15.75" customHeight="1">
      <c r="E32752" s="1" t="s">
        <v>1106</v>
      </c>
    </row>
    <row r="32753" ht="15.75" customHeight="1">
      <c r="E32753" s="1" t="s">
        <v>1106</v>
      </c>
    </row>
    <row r="32754" ht="15.75" customHeight="1">
      <c r="E32754" s="1" t="s">
        <v>1106</v>
      </c>
    </row>
    <row r="32755" ht="15.75" customHeight="1">
      <c r="E32755" s="1" t="s">
        <v>1106</v>
      </c>
    </row>
    <row r="32756" ht="15.75" customHeight="1">
      <c r="E32756" s="1" t="s">
        <v>1106</v>
      </c>
    </row>
    <row r="32757" ht="15.75" customHeight="1">
      <c r="E32757" s="1" t="s">
        <v>1106</v>
      </c>
    </row>
    <row r="32758" ht="15.75" customHeight="1">
      <c r="E32758" s="1" t="s">
        <v>1106</v>
      </c>
    </row>
    <row r="32759" ht="15.75" customHeight="1">
      <c r="E32759" s="1" t="s">
        <v>1106</v>
      </c>
    </row>
    <row r="32760" ht="15.75" customHeight="1">
      <c r="E32760" s="1" t="s">
        <v>1106</v>
      </c>
    </row>
    <row r="32761" ht="15.75" customHeight="1">
      <c r="E32761" s="1" t="s">
        <v>1106</v>
      </c>
    </row>
    <row r="32762" ht="15.75" customHeight="1">
      <c r="E32762" s="1" t="s">
        <v>1106</v>
      </c>
    </row>
    <row r="32763" ht="15.75" customHeight="1">
      <c r="E32763" s="1" t="s">
        <v>1106</v>
      </c>
    </row>
    <row r="32764" ht="15.75" customHeight="1">
      <c r="E32764" s="1" t="s">
        <v>1106</v>
      </c>
    </row>
    <row r="32765" ht="15.75" customHeight="1">
      <c r="E32765" s="1" t="s">
        <v>1106</v>
      </c>
    </row>
    <row r="32766" ht="15.75" customHeight="1">
      <c r="E32766" s="1" t="s">
        <v>1106</v>
      </c>
    </row>
    <row r="32767" ht="15.75" customHeight="1">
      <c r="E32767" s="1" t="s">
        <v>1106</v>
      </c>
    </row>
    <row r="32768" ht="15.75" customHeight="1">
      <c r="E32768" s="1" t="s">
        <v>1106</v>
      </c>
    </row>
    <row r="32769" ht="15.75" customHeight="1">
      <c r="E32769" s="1" t="s">
        <v>1106</v>
      </c>
    </row>
    <row r="32770" ht="15.75" customHeight="1">
      <c r="E32770" s="1" t="s">
        <v>1106</v>
      </c>
    </row>
    <row r="32771" ht="15.75" customHeight="1">
      <c r="E32771" s="1" t="s">
        <v>1106</v>
      </c>
    </row>
    <row r="32772" ht="15.75" customHeight="1">
      <c r="E32772" s="1" t="s">
        <v>1106</v>
      </c>
    </row>
    <row r="32773" ht="15.75" customHeight="1">
      <c r="E32773" s="1" t="s">
        <v>1106</v>
      </c>
    </row>
    <row r="32774" ht="15.75" customHeight="1">
      <c r="E32774" s="1" t="s">
        <v>1106</v>
      </c>
    </row>
    <row r="32775" ht="15.75" customHeight="1">
      <c r="E32775" s="1" t="s">
        <v>1106</v>
      </c>
    </row>
    <row r="32776" ht="15.75" customHeight="1">
      <c r="E32776" s="1" t="s">
        <v>1106</v>
      </c>
    </row>
    <row r="32777" ht="15.75" customHeight="1">
      <c r="E32777" s="1" t="s">
        <v>1106</v>
      </c>
    </row>
    <row r="32778" ht="15.75" customHeight="1">
      <c r="E32778" s="1" t="s">
        <v>1106</v>
      </c>
    </row>
    <row r="32779" ht="15.75" customHeight="1">
      <c r="E32779" s="1" t="s">
        <v>1106</v>
      </c>
    </row>
    <row r="32780" ht="15.75" customHeight="1">
      <c r="E32780" s="1" t="s">
        <v>1106</v>
      </c>
    </row>
    <row r="32781" ht="15.75" customHeight="1">
      <c r="E32781" s="1" t="s">
        <v>1106</v>
      </c>
    </row>
    <row r="32782" ht="15.75" customHeight="1">
      <c r="E32782" s="1" t="s">
        <v>1106</v>
      </c>
    </row>
    <row r="32783" ht="15.75" customHeight="1">
      <c r="E32783" s="1" t="s">
        <v>1106</v>
      </c>
    </row>
    <row r="32784" ht="15.75" customHeight="1">
      <c r="E32784" s="1" t="s">
        <v>1106</v>
      </c>
    </row>
    <row r="32785" ht="15.75" customHeight="1">
      <c r="E32785" s="1" t="s">
        <v>1106</v>
      </c>
    </row>
    <row r="32786" ht="15.75" customHeight="1">
      <c r="E32786" s="1" t="s">
        <v>1106</v>
      </c>
    </row>
    <row r="32787" ht="15.75" customHeight="1">
      <c r="E32787" s="1" t="s">
        <v>1106</v>
      </c>
    </row>
    <row r="32788" ht="15.75" customHeight="1">
      <c r="E32788" s="1" t="s">
        <v>1106</v>
      </c>
    </row>
    <row r="32789" ht="15.75" customHeight="1">
      <c r="E32789" s="1" t="s">
        <v>1106</v>
      </c>
    </row>
    <row r="32790" ht="15.75" customHeight="1">
      <c r="E32790" s="1" t="s">
        <v>1106</v>
      </c>
    </row>
    <row r="32791" ht="15.75" customHeight="1">
      <c r="E32791" s="1" t="s">
        <v>1106</v>
      </c>
    </row>
    <row r="32792" ht="15.75" customHeight="1">
      <c r="E32792" s="1" t="s">
        <v>1106</v>
      </c>
    </row>
    <row r="32793" ht="15.75" customHeight="1">
      <c r="E32793" s="1" t="s">
        <v>1106</v>
      </c>
    </row>
    <row r="32794" ht="15.75" customHeight="1">
      <c r="E32794" s="1" t="s">
        <v>1106</v>
      </c>
    </row>
    <row r="32795" ht="15.75" customHeight="1">
      <c r="E32795" s="1" t="s">
        <v>1106</v>
      </c>
    </row>
    <row r="32796" ht="15.75" customHeight="1">
      <c r="E32796" s="1" t="s">
        <v>1106</v>
      </c>
    </row>
    <row r="32797" ht="15.75" customHeight="1">
      <c r="E32797" s="1" t="s">
        <v>1106</v>
      </c>
    </row>
    <row r="32798" ht="15.75" customHeight="1">
      <c r="E32798" s="1" t="s">
        <v>1106</v>
      </c>
    </row>
    <row r="32799" ht="15.75" customHeight="1">
      <c r="E32799" s="1" t="s">
        <v>1106</v>
      </c>
    </row>
    <row r="32800" ht="15.75" customHeight="1">
      <c r="E32800" s="1" t="s">
        <v>1106</v>
      </c>
    </row>
    <row r="32801" ht="15.75" customHeight="1">
      <c r="E32801" s="1" t="s">
        <v>1106</v>
      </c>
    </row>
    <row r="32802" ht="15.75" customHeight="1">
      <c r="E32802" s="1" t="s">
        <v>1106</v>
      </c>
    </row>
    <row r="32803" ht="15.75" customHeight="1">
      <c r="E32803" s="1" t="s">
        <v>1106</v>
      </c>
    </row>
    <row r="32804" ht="15.75" customHeight="1">
      <c r="E32804" s="1" t="s">
        <v>1106</v>
      </c>
    </row>
    <row r="32805" ht="15.75" customHeight="1">
      <c r="E32805" s="1" t="s">
        <v>1106</v>
      </c>
    </row>
    <row r="32806" ht="15.75" customHeight="1">
      <c r="E32806" s="1" t="s">
        <v>1106</v>
      </c>
    </row>
    <row r="32807" ht="15.75" customHeight="1">
      <c r="E32807" s="1" t="s">
        <v>1106</v>
      </c>
    </row>
    <row r="32808" ht="15.75" customHeight="1">
      <c r="E32808" s="1" t="s">
        <v>1106</v>
      </c>
    </row>
    <row r="32809" ht="15.75" customHeight="1">
      <c r="E32809" s="1" t="s">
        <v>1106</v>
      </c>
    </row>
    <row r="32810" ht="15.75" customHeight="1">
      <c r="E32810" s="1" t="s">
        <v>1106</v>
      </c>
    </row>
    <row r="32811" ht="15.75" customHeight="1">
      <c r="E32811" s="1" t="s">
        <v>1106</v>
      </c>
    </row>
    <row r="32812" ht="15.75" customHeight="1">
      <c r="E32812" s="1" t="s">
        <v>1106</v>
      </c>
    </row>
    <row r="32813" ht="15.75" customHeight="1">
      <c r="E32813" s="1" t="s">
        <v>1106</v>
      </c>
    </row>
    <row r="32814" ht="15.75" customHeight="1">
      <c r="E32814" s="1" t="s">
        <v>1106</v>
      </c>
    </row>
    <row r="32815" ht="15.75" customHeight="1">
      <c r="E32815" s="1" t="s">
        <v>1106</v>
      </c>
    </row>
    <row r="32816" ht="15.75" customHeight="1">
      <c r="E32816" s="1" t="s">
        <v>1106</v>
      </c>
    </row>
    <row r="32817" ht="15.75" customHeight="1">
      <c r="E32817" s="1" t="s">
        <v>1106</v>
      </c>
    </row>
    <row r="32818" ht="15.75" customHeight="1">
      <c r="E32818" s="1" t="s">
        <v>1106</v>
      </c>
    </row>
    <row r="32819" ht="15.75" customHeight="1">
      <c r="E32819" s="1" t="s">
        <v>1106</v>
      </c>
    </row>
    <row r="32820" ht="15.75" customHeight="1">
      <c r="E32820" s="1" t="s">
        <v>1106</v>
      </c>
    </row>
    <row r="32821" ht="15.75" customHeight="1">
      <c r="E32821" s="1" t="s">
        <v>1106</v>
      </c>
    </row>
    <row r="32822" ht="15.75" customHeight="1">
      <c r="E32822" s="1" t="s">
        <v>1106</v>
      </c>
    </row>
    <row r="32823" ht="15.75" customHeight="1">
      <c r="E32823" s="1" t="s">
        <v>1106</v>
      </c>
    </row>
    <row r="32824" ht="15.75" customHeight="1">
      <c r="E32824" s="1" t="s">
        <v>1106</v>
      </c>
    </row>
    <row r="32825" ht="15.75" customHeight="1">
      <c r="E32825" s="1" t="s">
        <v>1106</v>
      </c>
    </row>
    <row r="32826" ht="15.75" customHeight="1">
      <c r="E32826" s="1" t="s">
        <v>1106</v>
      </c>
    </row>
    <row r="32827" ht="15.75" customHeight="1">
      <c r="E32827" s="1" t="s">
        <v>1106</v>
      </c>
    </row>
    <row r="32828" ht="15.75" customHeight="1">
      <c r="E32828" s="1" t="s">
        <v>1106</v>
      </c>
    </row>
    <row r="32829" ht="15.75" customHeight="1">
      <c r="E32829" s="1" t="s">
        <v>1106</v>
      </c>
    </row>
    <row r="32830" ht="15.75" customHeight="1">
      <c r="E32830" s="1" t="s">
        <v>1106</v>
      </c>
    </row>
    <row r="32831" ht="15.75" customHeight="1">
      <c r="E32831" s="1" t="s">
        <v>1106</v>
      </c>
    </row>
    <row r="32832" ht="15.75" customHeight="1">
      <c r="E32832" s="1" t="s">
        <v>1106</v>
      </c>
    </row>
    <row r="32833" ht="15.75" customHeight="1">
      <c r="E32833" s="1" t="s">
        <v>1106</v>
      </c>
    </row>
    <row r="32834" ht="15.75" customHeight="1">
      <c r="E32834" s="1" t="s">
        <v>1106</v>
      </c>
    </row>
    <row r="32835" ht="15.75" customHeight="1">
      <c r="E32835" s="1" t="s">
        <v>1106</v>
      </c>
    </row>
    <row r="32836" ht="15.75" customHeight="1">
      <c r="E32836" s="1" t="s">
        <v>1106</v>
      </c>
    </row>
    <row r="32837" ht="15.75" customHeight="1">
      <c r="E32837" s="1" t="s">
        <v>1106</v>
      </c>
    </row>
    <row r="32838" ht="15.75" customHeight="1">
      <c r="E32838" s="1" t="s">
        <v>1106</v>
      </c>
    </row>
    <row r="32839" ht="15.75" customHeight="1">
      <c r="E32839" s="1" t="s">
        <v>1106</v>
      </c>
    </row>
    <row r="32840" ht="15.75" customHeight="1">
      <c r="E32840" s="1" t="s">
        <v>1106</v>
      </c>
    </row>
    <row r="32841" ht="15.75" customHeight="1">
      <c r="E32841" s="1" t="s">
        <v>1106</v>
      </c>
    </row>
    <row r="32842" ht="15.75" customHeight="1">
      <c r="E32842" s="1" t="s">
        <v>1106</v>
      </c>
    </row>
    <row r="32843" ht="15.75" customHeight="1">
      <c r="E32843" s="1" t="s">
        <v>1106</v>
      </c>
    </row>
    <row r="32844" ht="15.75" customHeight="1">
      <c r="E32844" s="1" t="s">
        <v>1106</v>
      </c>
    </row>
    <row r="32845" ht="15.75" customHeight="1">
      <c r="E32845" s="1" t="s">
        <v>1106</v>
      </c>
    </row>
    <row r="32846" ht="15.75" customHeight="1">
      <c r="E32846" s="1" t="s">
        <v>1106</v>
      </c>
    </row>
    <row r="32847" ht="15.75" customHeight="1">
      <c r="E32847" s="1" t="s">
        <v>1106</v>
      </c>
    </row>
    <row r="32848" ht="15.75" customHeight="1">
      <c r="E32848" s="1" t="s">
        <v>1106</v>
      </c>
    </row>
    <row r="32849" ht="15.75" customHeight="1">
      <c r="E32849" s="1" t="s">
        <v>1106</v>
      </c>
    </row>
    <row r="32850" ht="15.75" customHeight="1">
      <c r="E32850" s="1" t="s">
        <v>1106</v>
      </c>
    </row>
    <row r="32851" ht="15.75" customHeight="1">
      <c r="E32851" s="1" t="s">
        <v>1106</v>
      </c>
    </row>
    <row r="32852" ht="15.75" customHeight="1">
      <c r="E32852" s="1" t="s">
        <v>1106</v>
      </c>
    </row>
    <row r="32853" ht="15.75" customHeight="1">
      <c r="E32853" s="1" t="s">
        <v>1106</v>
      </c>
    </row>
    <row r="32854" ht="15.75" customHeight="1">
      <c r="E32854" s="1" t="s">
        <v>1106</v>
      </c>
    </row>
    <row r="32855" ht="15.75" customHeight="1">
      <c r="E32855" s="1" t="s">
        <v>1106</v>
      </c>
    </row>
    <row r="32856" ht="15.75" customHeight="1">
      <c r="E32856" s="1" t="s">
        <v>1106</v>
      </c>
    </row>
    <row r="32857" ht="15.75" customHeight="1">
      <c r="E32857" s="1" t="s">
        <v>1106</v>
      </c>
    </row>
    <row r="32858" ht="15.75" customHeight="1">
      <c r="E32858" s="1" t="s">
        <v>1106</v>
      </c>
    </row>
    <row r="32859" ht="15.75" customHeight="1">
      <c r="E32859" s="1" t="s">
        <v>1106</v>
      </c>
    </row>
    <row r="32860" ht="15.75" customHeight="1">
      <c r="E32860" s="1" t="s">
        <v>1106</v>
      </c>
    </row>
    <row r="32861" ht="15.75" customHeight="1">
      <c r="E32861" s="1" t="s">
        <v>1106</v>
      </c>
    </row>
    <row r="32862" ht="15.75" customHeight="1">
      <c r="E32862" s="1" t="s">
        <v>1106</v>
      </c>
    </row>
    <row r="32863" ht="15.75" customHeight="1">
      <c r="E32863" s="1" t="s">
        <v>1106</v>
      </c>
    </row>
    <row r="32864" ht="15.75" customHeight="1">
      <c r="E32864" s="1" t="s">
        <v>1106</v>
      </c>
    </row>
    <row r="32865" ht="15.75" customHeight="1">
      <c r="E32865" s="1" t="s">
        <v>1106</v>
      </c>
    </row>
    <row r="32866" ht="15.75" customHeight="1">
      <c r="E32866" s="1" t="s">
        <v>1106</v>
      </c>
    </row>
    <row r="32867" ht="15.75" customHeight="1">
      <c r="E32867" s="1" t="s">
        <v>1106</v>
      </c>
    </row>
    <row r="32868" ht="15.75" customHeight="1">
      <c r="E32868" s="1" t="s">
        <v>1106</v>
      </c>
    </row>
    <row r="32869" ht="15.75" customHeight="1">
      <c r="E32869" s="1" t="s">
        <v>1106</v>
      </c>
    </row>
    <row r="32870" ht="15.75" customHeight="1">
      <c r="E32870" s="1" t="s">
        <v>1106</v>
      </c>
    </row>
    <row r="32871" ht="15.75" customHeight="1">
      <c r="E32871" s="1" t="s">
        <v>1106</v>
      </c>
    </row>
    <row r="32872" ht="15.75" customHeight="1">
      <c r="E32872" s="1" t="s">
        <v>1106</v>
      </c>
    </row>
    <row r="32873" ht="15.75" customHeight="1">
      <c r="E32873" s="1" t="s">
        <v>1106</v>
      </c>
    </row>
    <row r="32874" ht="15.75" customHeight="1">
      <c r="E32874" s="1" t="s">
        <v>1106</v>
      </c>
    </row>
    <row r="32875" ht="15.75" customHeight="1">
      <c r="E32875" s="1" t="s">
        <v>1106</v>
      </c>
    </row>
    <row r="32876" ht="15.75" customHeight="1">
      <c r="E32876" s="1" t="s">
        <v>1106</v>
      </c>
    </row>
    <row r="32877" ht="15.75" customHeight="1">
      <c r="E32877" s="1" t="s">
        <v>1106</v>
      </c>
    </row>
    <row r="32878" ht="15.75" customHeight="1">
      <c r="E32878" s="1" t="s">
        <v>1106</v>
      </c>
    </row>
    <row r="32879" ht="15.75" customHeight="1">
      <c r="E32879" s="1" t="s">
        <v>1106</v>
      </c>
    </row>
    <row r="32880" ht="15.75" customHeight="1">
      <c r="E32880" s="1" t="s">
        <v>1106</v>
      </c>
    </row>
    <row r="32881" ht="15.75" customHeight="1">
      <c r="E32881" s="1" t="s">
        <v>1106</v>
      </c>
    </row>
    <row r="32882" ht="15.75" customHeight="1">
      <c r="E32882" s="1" t="s">
        <v>1106</v>
      </c>
    </row>
    <row r="32883" ht="15.75" customHeight="1">
      <c r="E32883" s="1" t="s">
        <v>1106</v>
      </c>
    </row>
    <row r="32884" ht="15.75" customHeight="1">
      <c r="E32884" s="1" t="s">
        <v>1106</v>
      </c>
    </row>
    <row r="32885" ht="15.75" customHeight="1">
      <c r="E32885" s="1" t="s">
        <v>1106</v>
      </c>
    </row>
    <row r="32886" ht="15.75" customHeight="1">
      <c r="E32886" s="1" t="s">
        <v>1106</v>
      </c>
    </row>
    <row r="32887" ht="15.75" customHeight="1">
      <c r="E32887" s="1" t="s">
        <v>1106</v>
      </c>
    </row>
    <row r="32888" ht="15.75" customHeight="1">
      <c r="E32888" s="1" t="s">
        <v>1106</v>
      </c>
    </row>
    <row r="32889" ht="15.75" customHeight="1">
      <c r="E32889" s="1" t="s">
        <v>1106</v>
      </c>
    </row>
    <row r="32890" ht="15.75" customHeight="1">
      <c r="E32890" s="1" t="s">
        <v>1106</v>
      </c>
    </row>
    <row r="32891" ht="15.75" customHeight="1">
      <c r="E32891" s="1" t="s">
        <v>1106</v>
      </c>
    </row>
    <row r="32892" ht="15.75" customHeight="1">
      <c r="E32892" s="1" t="s">
        <v>1106</v>
      </c>
    </row>
    <row r="32893" ht="15.75" customHeight="1">
      <c r="E32893" s="1" t="s">
        <v>1106</v>
      </c>
    </row>
    <row r="32894" ht="15.75" customHeight="1">
      <c r="E32894" s="1" t="s">
        <v>1106</v>
      </c>
    </row>
    <row r="32895" ht="15.75" customHeight="1">
      <c r="E32895" s="1" t="s">
        <v>1106</v>
      </c>
    </row>
    <row r="32896" ht="15.75" customHeight="1">
      <c r="E32896" s="1" t="s">
        <v>1106</v>
      </c>
    </row>
    <row r="32897" ht="15.75" customHeight="1">
      <c r="E32897" s="1" t="s">
        <v>1106</v>
      </c>
    </row>
    <row r="32898" ht="15.75" customHeight="1">
      <c r="E32898" s="1" t="s">
        <v>1106</v>
      </c>
    </row>
    <row r="32899" ht="15.75" customHeight="1">
      <c r="E32899" s="1" t="s">
        <v>1106</v>
      </c>
    </row>
    <row r="32900" ht="15.75" customHeight="1">
      <c r="E32900" s="1" t="s">
        <v>1106</v>
      </c>
    </row>
    <row r="32901" ht="15.75" customHeight="1">
      <c r="E32901" s="1" t="s">
        <v>1106</v>
      </c>
    </row>
    <row r="32902" ht="15.75" customHeight="1">
      <c r="E32902" s="1" t="s">
        <v>1106</v>
      </c>
    </row>
    <row r="32903" ht="15.75" customHeight="1">
      <c r="E32903" s="1" t="s">
        <v>1106</v>
      </c>
    </row>
    <row r="32904" ht="15.75" customHeight="1">
      <c r="E32904" s="1" t="s">
        <v>1106</v>
      </c>
    </row>
    <row r="32905" ht="15.75" customHeight="1">
      <c r="E32905" s="1" t="s">
        <v>1106</v>
      </c>
    </row>
    <row r="32906" ht="15.75" customHeight="1">
      <c r="E32906" s="1" t="s">
        <v>1106</v>
      </c>
    </row>
    <row r="32907" ht="15.75" customHeight="1">
      <c r="E32907" s="1" t="s">
        <v>1106</v>
      </c>
    </row>
    <row r="32908" ht="15.75" customHeight="1">
      <c r="E32908" s="1" t="s">
        <v>1106</v>
      </c>
    </row>
    <row r="32909" ht="15.75" customHeight="1">
      <c r="E32909" s="1" t="s">
        <v>1106</v>
      </c>
    </row>
    <row r="32910" ht="15.75" customHeight="1">
      <c r="E32910" s="1" t="s">
        <v>1106</v>
      </c>
    </row>
    <row r="32911" ht="15.75" customHeight="1">
      <c r="E32911" s="1" t="s">
        <v>1106</v>
      </c>
    </row>
    <row r="32912" ht="15.75" customHeight="1">
      <c r="E32912" s="1" t="s">
        <v>1106</v>
      </c>
    </row>
    <row r="32913" ht="15.75" customHeight="1">
      <c r="E32913" s="1" t="s">
        <v>1106</v>
      </c>
    </row>
    <row r="32914" ht="15.75" customHeight="1">
      <c r="E32914" s="1" t="s">
        <v>1106</v>
      </c>
    </row>
    <row r="32915" ht="15.75" customHeight="1">
      <c r="E32915" s="1" t="s">
        <v>1106</v>
      </c>
    </row>
    <row r="32916" ht="15.75" customHeight="1">
      <c r="E32916" s="1" t="s">
        <v>1106</v>
      </c>
    </row>
    <row r="32917" ht="15.75" customHeight="1">
      <c r="E32917" s="1" t="s">
        <v>1106</v>
      </c>
    </row>
    <row r="32918" ht="15.75" customHeight="1">
      <c r="E32918" s="1" t="s">
        <v>1106</v>
      </c>
    </row>
    <row r="32919" ht="15.75" customHeight="1">
      <c r="E32919" s="1" t="s">
        <v>1106</v>
      </c>
    </row>
    <row r="32920" ht="15.75" customHeight="1">
      <c r="E32920" s="1" t="s">
        <v>1106</v>
      </c>
    </row>
    <row r="32921" ht="15.75" customHeight="1">
      <c r="E32921" s="1" t="s">
        <v>1106</v>
      </c>
    </row>
    <row r="32922" ht="15.75" customHeight="1">
      <c r="E32922" s="1" t="s">
        <v>1106</v>
      </c>
    </row>
    <row r="32923" ht="15.75" customHeight="1">
      <c r="E32923" s="1" t="s">
        <v>1106</v>
      </c>
    </row>
    <row r="32924" ht="15.75" customHeight="1">
      <c r="E32924" s="1" t="s">
        <v>1106</v>
      </c>
    </row>
    <row r="32925" ht="15.75" customHeight="1">
      <c r="E32925" s="1" t="s">
        <v>1106</v>
      </c>
    </row>
    <row r="32926" ht="15.75" customHeight="1">
      <c r="E32926" s="1" t="s">
        <v>1106</v>
      </c>
    </row>
    <row r="32927" ht="15.75" customHeight="1">
      <c r="E32927" s="1" t="s">
        <v>1106</v>
      </c>
    </row>
    <row r="32928" ht="15.75" customHeight="1">
      <c r="E32928" s="1" t="s">
        <v>1106</v>
      </c>
    </row>
    <row r="32929" ht="15.75" customHeight="1">
      <c r="E32929" s="1" t="s">
        <v>1106</v>
      </c>
    </row>
    <row r="32930" ht="15.75" customHeight="1">
      <c r="E32930" s="1" t="s">
        <v>1106</v>
      </c>
    </row>
    <row r="32931" ht="15.75" customHeight="1">
      <c r="E32931" s="1" t="s">
        <v>1106</v>
      </c>
    </row>
    <row r="32932" ht="15.75" customHeight="1">
      <c r="E32932" s="1" t="s">
        <v>1106</v>
      </c>
    </row>
    <row r="32933" ht="15.75" customHeight="1">
      <c r="E32933" s="1" t="s">
        <v>1106</v>
      </c>
    </row>
    <row r="32934" ht="15.75" customHeight="1">
      <c r="E32934" s="1" t="s">
        <v>1106</v>
      </c>
    </row>
    <row r="32935" ht="15.75" customHeight="1">
      <c r="E32935" s="1" t="s">
        <v>1106</v>
      </c>
    </row>
    <row r="32936" ht="15.75" customHeight="1">
      <c r="E32936" s="1" t="s">
        <v>1106</v>
      </c>
    </row>
    <row r="32937" ht="15.75" customHeight="1">
      <c r="E32937" s="1" t="s">
        <v>1106</v>
      </c>
    </row>
    <row r="32938" ht="15.75" customHeight="1">
      <c r="E32938" s="1" t="s">
        <v>1106</v>
      </c>
    </row>
    <row r="32939" ht="15.75" customHeight="1">
      <c r="E32939" s="1" t="s">
        <v>1106</v>
      </c>
    </row>
    <row r="32940" ht="15.75" customHeight="1">
      <c r="E32940" s="1" t="s">
        <v>1106</v>
      </c>
    </row>
    <row r="32941" ht="15.75" customHeight="1">
      <c r="E32941" s="1" t="s">
        <v>1106</v>
      </c>
    </row>
    <row r="32942" ht="15.75" customHeight="1">
      <c r="E32942" s="1" t="s">
        <v>1106</v>
      </c>
    </row>
    <row r="32943" ht="15.75" customHeight="1">
      <c r="E32943" s="1" t="s">
        <v>1106</v>
      </c>
    </row>
    <row r="32944" ht="15.75" customHeight="1">
      <c r="E32944" s="1" t="s">
        <v>1106</v>
      </c>
    </row>
    <row r="32945" ht="15.75" customHeight="1">
      <c r="E32945" s="1" t="s">
        <v>1106</v>
      </c>
    </row>
    <row r="32946" ht="15.75" customHeight="1">
      <c r="E32946" s="1" t="s">
        <v>1106</v>
      </c>
    </row>
    <row r="32947" ht="15.75" customHeight="1">
      <c r="E32947" s="1" t="s">
        <v>1106</v>
      </c>
    </row>
    <row r="32948" ht="15.75" customHeight="1">
      <c r="E32948" s="1" t="s">
        <v>1106</v>
      </c>
    </row>
    <row r="32949" ht="15.75" customHeight="1">
      <c r="E32949" s="1" t="s">
        <v>1106</v>
      </c>
    </row>
    <row r="32950" ht="15.75" customHeight="1">
      <c r="E32950" s="1" t="s">
        <v>1106</v>
      </c>
    </row>
    <row r="32951" ht="15.75" customHeight="1">
      <c r="E32951" s="1" t="s">
        <v>1106</v>
      </c>
    </row>
    <row r="32952" ht="15.75" customHeight="1">
      <c r="E32952" s="1" t="s">
        <v>1106</v>
      </c>
    </row>
    <row r="32953" ht="15.75" customHeight="1">
      <c r="E32953" s="1" t="s">
        <v>1106</v>
      </c>
    </row>
    <row r="32954" ht="15.75" customHeight="1">
      <c r="E32954" s="1" t="s">
        <v>1106</v>
      </c>
    </row>
    <row r="32955" ht="15.75" customHeight="1">
      <c r="E32955" s="1" t="s">
        <v>1106</v>
      </c>
    </row>
    <row r="32956" ht="15.75" customHeight="1">
      <c r="E32956" s="1" t="s">
        <v>1106</v>
      </c>
    </row>
    <row r="32957" ht="15.75" customHeight="1">
      <c r="E32957" s="1" t="s">
        <v>1106</v>
      </c>
    </row>
    <row r="32958" ht="15.75" customHeight="1">
      <c r="E32958" s="1" t="s">
        <v>1106</v>
      </c>
    </row>
    <row r="32959" ht="15.75" customHeight="1">
      <c r="E32959" s="1" t="s">
        <v>1106</v>
      </c>
    </row>
    <row r="32960" ht="15.75" customHeight="1">
      <c r="E32960" s="1" t="s">
        <v>1106</v>
      </c>
    </row>
    <row r="32961" ht="15.75" customHeight="1">
      <c r="E32961" s="1" t="s">
        <v>1106</v>
      </c>
    </row>
    <row r="32962" ht="15.75" customHeight="1">
      <c r="E32962" s="1" t="s">
        <v>1106</v>
      </c>
    </row>
    <row r="32963" ht="15.75" customHeight="1">
      <c r="E32963" s="1" t="s">
        <v>1106</v>
      </c>
    </row>
    <row r="32964" ht="15.75" customHeight="1">
      <c r="E32964" s="1" t="s">
        <v>1106</v>
      </c>
    </row>
    <row r="32965" ht="15.75" customHeight="1">
      <c r="E32965" s="1" t="s">
        <v>1106</v>
      </c>
    </row>
    <row r="32966" ht="15.75" customHeight="1">
      <c r="E32966" s="1" t="s">
        <v>1106</v>
      </c>
    </row>
    <row r="32967" ht="15.75" customHeight="1">
      <c r="E32967" s="1" t="s">
        <v>1106</v>
      </c>
    </row>
    <row r="32968" ht="15.75" customHeight="1">
      <c r="E32968" s="1" t="s">
        <v>1106</v>
      </c>
    </row>
    <row r="32969" ht="15.75" customHeight="1">
      <c r="E32969" s="1" t="s">
        <v>1106</v>
      </c>
    </row>
    <row r="32970" ht="15.75" customHeight="1">
      <c r="E32970" s="1" t="s">
        <v>1106</v>
      </c>
    </row>
    <row r="32971" ht="15.75" customHeight="1">
      <c r="E32971" s="1" t="s">
        <v>1106</v>
      </c>
    </row>
    <row r="32972" ht="15.75" customHeight="1">
      <c r="E32972" s="1" t="s">
        <v>1106</v>
      </c>
    </row>
    <row r="32973" ht="15.75" customHeight="1">
      <c r="E32973" s="1" t="s">
        <v>1106</v>
      </c>
    </row>
    <row r="32974" ht="15.75" customHeight="1">
      <c r="E32974" s="1" t="s">
        <v>1106</v>
      </c>
    </row>
    <row r="32975" ht="15.75" customHeight="1">
      <c r="E32975" s="1" t="s">
        <v>1106</v>
      </c>
    </row>
    <row r="32976" ht="15.75" customHeight="1">
      <c r="E32976" s="1" t="s">
        <v>1106</v>
      </c>
    </row>
    <row r="32977" ht="15.75" customHeight="1">
      <c r="E32977" s="1" t="s">
        <v>1106</v>
      </c>
    </row>
    <row r="32978" ht="15.75" customHeight="1">
      <c r="E32978" s="1" t="s">
        <v>1106</v>
      </c>
    </row>
    <row r="32979" ht="15.75" customHeight="1">
      <c r="E32979" s="1" t="s">
        <v>1106</v>
      </c>
    </row>
    <row r="32980" ht="15.75" customHeight="1">
      <c r="E32980" s="1" t="s">
        <v>1106</v>
      </c>
    </row>
    <row r="32981" ht="15.75" customHeight="1">
      <c r="E32981" s="1" t="s">
        <v>1106</v>
      </c>
    </row>
    <row r="32982" ht="15.75" customHeight="1">
      <c r="E32982" s="1" t="s">
        <v>1106</v>
      </c>
    </row>
    <row r="32983" ht="15.75" customHeight="1">
      <c r="E32983" s="1" t="s">
        <v>1106</v>
      </c>
    </row>
    <row r="32984" ht="15.75" customHeight="1">
      <c r="E32984" s="1" t="s">
        <v>1106</v>
      </c>
    </row>
    <row r="32985" ht="15.75" customHeight="1">
      <c r="E32985" s="1" t="s">
        <v>1106</v>
      </c>
    </row>
    <row r="32986" ht="15.75" customHeight="1">
      <c r="E32986" s="1" t="s">
        <v>1106</v>
      </c>
    </row>
    <row r="32987" ht="15.75" customHeight="1">
      <c r="E32987" s="1" t="s">
        <v>1106</v>
      </c>
    </row>
    <row r="32988" ht="15.75" customHeight="1">
      <c r="E32988" s="1" t="s">
        <v>1106</v>
      </c>
    </row>
    <row r="32989" ht="15.75" customHeight="1">
      <c r="E32989" s="1" t="s">
        <v>1106</v>
      </c>
    </row>
    <row r="32990" ht="15.75" customHeight="1">
      <c r="E32990" s="1" t="s">
        <v>1106</v>
      </c>
    </row>
    <row r="32991" ht="15.75" customHeight="1">
      <c r="E32991" s="1" t="s">
        <v>1106</v>
      </c>
    </row>
    <row r="32992" ht="15.75" customHeight="1">
      <c r="E32992" s="1" t="s">
        <v>1106</v>
      </c>
    </row>
    <row r="32993" ht="15.75" customHeight="1">
      <c r="E32993" s="1" t="s">
        <v>1106</v>
      </c>
    </row>
    <row r="32994" ht="15.75" customHeight="1">
      <c r="E32994" s="1" t="s">
        <v>1106</v>
      </c>
    </row>
    <row r="32995" ht="15.75" customHeight="1">
      <c r="E32995" s="1" t="s">
        <v>1106</v>
      </c>
    </row>
    <row r="32996" ht="15.75" customHeight="1">
      <c r="E32996" s="1" t="s">
        <v>1106</v>
      </c>
    </row>
    <row r="32997" ht="15.75" customHeight="1">
      <c r="E32997" s="1" t="s">
        <v>1106</v>
      </c>
    </row>
    <row r="32998" ht="15.75" customHeight="1">
      <c r="E32998" s="1" t="s">
        <v>1106</v>
      </c>
    </row>
    <row r="32999" ht="15.75" customHeight="1">
      <c r="E32999" s="1" t="s">
        <v>1106</v>
      </c>
    </row>
    <row r="33000" ht="15.75" customHeight="1">
      <c r="E33000" s="1" t="s">
        <v>1106</v>
      </c>
    </row>
    <row r="33001" ht="15.75" customHeight="1">
      <c r="E33001" s="1" t="s">
        <v>1106</v>
      </c>
    </row>
    <row r="33002" ht="15.75" customHeight="1">
      <c r="E33002" s="1" t="s">
        <v>1106</v>
      </c>
    </row>
    <row r="33003" ht="15.75" customHeight="1">
      <c r="E33003" s="1" t="s">
        <v>1106</v>
      </c>
    </row>
    <row r="33004" ht="15.75" customHeight="1">
      <c r="E33004" s="1" t="s">
        <v>1106</v>
      </c>
    </row>
    <row r="33005" ht="15.75" customHeight="1">
      <c r="E33005" s="1" t="s">
        <v>1106</v>
      </c>
    </row>
    <row r="33006" ht="15.75" customHeight="1">
      <c r="E33006" s="1" t="s">
        <v>1106</v>
      </c>
    </row>
    <row r="33007" ht="15.75" customHeight="1">
      <c r="E33007" s="1" t="s">
        <v>1106</v>
      </c>
    </row>
    <row r="33008" ht="15.75" customHeight="1">
      <c r="E33008" s="1" t="s">
        <v>1106</v>
      </c>
    </row>
    <row r="33009" ht="15.75" customHeight="1">
      <c r="E33009" s="1" t="s">
        <v>1106</v>
      </c>
    </row>
    <row r="33010" ht="15.75" customHeight="1">
      <c r="E33010" s="1" t="s">
        <v>1106</v>
      </c>
    </row>
    <row r="33011" ht="15.75" customHeight="1">
      <c r="E33011" s="1" t="s">
        <v>1106</v>
      </c>
    </row>
    <row r="33012" ht="15.75" customHeight="1">
      <c r="E33012" s="1" t="s">
        <v>1106</v>
      </c>
    </row>
    <row r="33013" ht="15.75" customHeight="1">
      <c r="E33013" s="1" t="s">
        <v>1106</v>
      </c>
    </row>
    <row r="33014" ht="15.75" customHeight="1">
      <c r="E33014" s="1" t="s">
        <v>1106</v>
      </c>
    </row>
    <row r="33015" ht="15.75" customHeight="1">
      <c r="E33015" s="1" t="s">
        <v>1106</v>
      </c>
    </row>
    <row r="33016" ht="15.75" customHeight="1">
      <c r="E33016" s="1" t="s">
        <v>1106</v>
      </c>
    </row>
    <row r="33017" ht="15.75" customHeight="1">
      <c r="E33017" s="1" t="s">
        <v>1106</v>
      </c>
    </row>
    <row r="33018" ht="15.75" customHeight="1">
      <c r="E33018" s="1" t="s">
        <v>1106</v>
      </c>
    </row>
    <row r="33019" ht="15.75" customHeight="1">
      <c r="E33019" s="1" t="s">
        <v>1106</v>
      </c>
    </row>
    <row r="33020" ht="15.75" customHeight="1">
      <c r="E33020" s="1" t="s">
        <v>1106</v>
      </c>
    </row>
    <row r="33021" ht="15.75" customHeight="1">
      <c r="E33021" s="1" t="s">
        <v>1106</v>
      </c>
    </row>
    <row r="33022" ht="15.75" customHeight="1">
      <c r="E33022" s="1" t="s">
        <v>1106</v>
      </c>
    </row>
    <row r="33023" ht="15.75" customHeight="1">
      <c r="E33023" s="1" t="s">
        <v>1106</v>
      </c>
    </row>
    <row r="33024" ht="15.75" customHeight="1">
      <c r="E33024" s="1" t="s">
        <v>1106</v>
      </c>
    </row>
    <row r="33025" ht="15.75" customHeight="1">
      <c r="E33025" s="1" t="s">
        <v>1106</v>
      </c>
    </row>
    <row r="33026" ht="15.75" customHeight="1">
      <c r="E33026" s="1" t="s">
        <v>1106</v>
      </c>
    </row>
    <row r="33027" ht="15.75" customHeight="1">
      <c r="E33027" s="1" t="s">
        <v>1106</v>
      </c>
    </row>
    <row r="33028" ht="15.75" customHeight="1">
      <c r="E33028" s="1" t="s">
        <v>1106</v>
      </c>
    </row>
    <row r="33029" ht="15.75" customHeight="1">
      <c r="E33029" s="1" t="s">
        <v>1106</v>
      </c>
    </row>
    <row r="33030" ht="15.75" customHeight="1">
      <c r="E33030" s="1" t="s">
        <v>1106</v>
      </c>
    </row>
    <row r="33031" ht="15.75" customHeight="1">
      <c r="E33031" s="1" t="s">
        <v>1106</v>
      </c>
    </row>
    <row r="33032" ht="15.75" customHeight="1">
      <c r="E33032" s="1" t="s">
        <v>1106</v>
      </c>
    </row>
    <row r="33033" ht="15.75" customHeight="1">
      <c r="E33033" s="1" t="s">
        <v>1106</v>
      </c>
    </row>
    <row r="33034" ht="15.75" customHeight="1">
      <c r="E33034" s="1" t="s">
        <v>1106</v>
      </c>
    </row>
    <row r="33035" ht="15.75" customHeight="1">
      <c r="E33035" s="1" t="s">
        <v>1106</v>
      </c>
    </row>
    <row r="33036" ht="15.75" customHeight="1">
      <c r="E33036" s="1" t="s">
        <v>1106</v>
      </c>
    </row>
    <row r="33037" ht="15.75" customHeight="1">
      <c r="E33037" s="1" t="s">
        <v>1106</v>
      </c>
    </row>
    <row r="33038" ht="15.75" customHeight="1">
      <c r="E33038" s="1" t="s">
        <v>1106</v>
      </c>
    </row>
    <row r="33039" ht="15.75" customHeight="1">
      <c r="E33039" s="1" t="s">
        <v>1106</v>
      </c>
    </row>
    <row r="33040" ht="15.75" customHeight="1">
      <c r="E33040" s="1" t="s">
        <v>1106</v>
      </c>
    </row>
    <row r="33041" ht="15.75" customHeight="1">
      <c r="E33041" s="1" t="s">
        <v>1106</v>
      </c>
    </row>
    <row r="33042" ht="15.75" customHeight="1">
      <c r="E33042" s="1" t="s">
        <v>1106</v>
      </c>
    </row>
    <row r="33043" ht="15.75" customHeight="1">
      <c r="E33043" s="1" t="s">
        <v>1106</v>
      </c>
    </row>
    <row r="33044" ht="15.75" customHeight="1">
      <c r="E33044" s="1" t="s">
        <v>1106</v>
      </c>
    </row>
    <row r="33045" ht="15.75" customHeight="1">
      <c r="E33045" s="1" t="s">
        <v>1106</v>
      </c>
    </row>
    <row r="33046" ht="15.75" customHeight="1">
      <c r="E33046" s="1" t="s">
        <v>1106</v>
      </c>
    </row>
    <row r="33047" ht="15.75" customHeight="1">
      <c r="E33047" s="1" t="s">
        <v>1106</v>
      </c>
    </row>
    <row r="33048" ht="15.75" customHeight="1">
      <c r="E33048" s="1" t="s">
        <v>1106</v>
      </c>
    </row>
    <row r="33049" ht="15.75" customHeight="1">
      <c r="E33049" s="1" t="s">
        <v>1106</v>
      </c>
    </row>
    <row r="33050" ht="15.75" customHeight="1">
      <c r="E33050" s="1" t="s">
        <v>1106</v>
      </c>
    </row>
    <row r="33051" ht="15.75" customHeight="1">
      <c r="E33051" s="1" t="s">
        <v>1106</v>
      </c>
    </row>
    <row r="33052" ht="15.75" customHeight="1">
      <c r="E33052" s="1" t="s">
        <v>1106</v>
      </c>
    </row>
    <row r="33053" ht="15.75" customHeight="1">
      <c r="E33053" s="1" t="s">
        <v>1106</v>
      </c>
    </row>
    <row r="33054" ht="15.75" customHeight="1">
      <c r="E33054" s="1" t="s">
        <v>1106</v>
      </c>
    </row>
    <row r="33055" ht="15.75" customHeight="1">
      <c r="E33055" s="1" t="s">
        <v>1106</v>
      </c>
    </row>
    <row r="33056" ht="15.75" customHeight="1">
      <c r="E33056" s="1" t="s">
        <v>1106</v>
      </c>
    </row>
    <row r="33057" ht="15.75" customHeight="1">
      <c r="E33057" s="1" t="s">
        <v>1106</v>
      </c>
    </row>
    <row r="33058" ht="15.75" customHeight="1">
      <c r="E33058" s="1" t="s">
        <v>1106</v>
      </c>
    </row>
    <row r="33059" ht="15.75" customHeight="1">
      <c r="E33059" s="1" t="s">
        <v>1106</v>
      </c>
    </row>
    <row r="33060" ht="15.75" customHeight="1">
      <c r="E33060" s="1" t="s">
        <v>1106</v>
      </c>
    </row>
    <row r="33061" ht="15.75" customHeight="1">
      <c r="E33061" s="1" t="s">
        <v>1106</v>
      </c>
    </row>
    <row r="33062" ht="15.75" customHeight="1">
      <c r="E33062" s="1" t="s">
        <v>1106</v>
      </c>
    </row>
    <row r="33063" ht="15.75" customHeight="1">
      <c r="E33063" s="1" t="s">
        <v>1106</v>
      </c>
    </row>
    <row r="33064" ht="15.75" customHeight="1">
      <c r="E33064" s="1" t="s">
        <v>1106</v>
      </c>
    </row>
    <row r="33065" ht="15.75" customHeight="1">
      <c r="E33065" s="1" t="s">
        <v>1106</v>
      </c>
    </row>
    <row r="33066" ht="15.75" customHeight="1">
      <c r="E33066" s="1" t="s">
        <v>1106</v>
      </c>
    </row>
    <row r="33067" ht="15.75" customHeight="1">
      <c r="E33067" s="1" t="s">
        <v>1106</v>
      </c>
    </row>
    <row r="33068" ht="15.75" customHeight="1">
      <c r="E33068" s="1" t="s">
        <v>1106</v>
      </c>
    </row>
    <row r="33069" ht="15.75" customHeight="1">
      <c r="E33069" s="1" t="s">
        <v>1106</v>
      </c>
    </row>
    <row r="33070" ht="15.75" customHeight="1">
      <c r="E33070" s="1" t="s">
        <v>1106</v>
      </c>
    </row>
    <row r="33071" ht="15.75" customHeight="1">
      <c r="E33071" s="1" t="s">
        <v>1106</v>
      </c>
    </row>
    <row r="33072" ht="15.75" customHeight="1">
      <c r="E33072" s="1" t="s">
        <v>1106</v>
      </c>
    </row>
    <row r="33073" ht="15.75" customHeight="1">
      <c r="E33073" s="1" t="s">
        <v>1106</v>
      </c>
    </row>
    <row r="33074" ht="15.75" customHeight="1">
      <c r="E33074" s="1" t="s">
        <v>1106</v>
      </c>
    </row>
    <row r="33075" ht="15.75" customHeight="1">
      <c r="E33075" s="1" t="s">
        <v>1106</v>
      </c>
    </row>
    <row r="33076" ht="15.75" customHeight="1">
      <c r="E33076" s="1" t="s">
        <v>1106</v>
      </c>
    </row>
    <row r="33077" ht="15.75" customHeight="1">
      <c r="E33077" s="1" t="s">
        <v>1106</v>
      </c>
    </row>
    <row r="33078" ht="15.75" customHeight="1">
      <c r="E33078" s="1" t="s">
        <v>1106</v>
      </c>
    </row>
    <row r="33079" ht="15.75" customHeight="1">
      <c r="E33079" s="1" t="s">
        <v>1106</v>
      </c>
    </row>
    <row r="33080" ht="15.75" customHeight="1">
      <c r="E33080" s="1" t="s">
        <v>1106</v>
      </c>
    </row>
    <row r="33081" ht="15.75" customHeight="1">
      <c r="E33081" s="1" t="s">
        <v>1106</v>
      </c>
    </row>
    <row r="33082" ht="15.75" customHeight="1">
      <c r="E33082" s="1" t="s">
        <v>1106</v>
      </c>
    </row>
    <row r="33083" ht="15.75" customHeight="1">
      <c r="E33083" s="1" t="s">
        <v>1106</v>
      </c>
    </row>
    <row r="33084" ht="15.75" customHeight="1">
      <c r="E33084" s="1" t="s">
        <v>1106</v>
      </c>
    </row>
    <row r="33085" ht="15.75" customHeight="1">
      <c r="E33085" s="1" t="s">
        <v>1106</v>
      </c>
    </row>
    <row r="33086" ht="15.75" customHeight="1">
      <c r="E33086" s="1" t="s">
        <v>1106</v>
      </c>
    </row>
    <row r="33087" ht="15.75" customHeight="1">
      <c r="E33087" s="1" t="s">
        <v>1106</v>
      </c>
    </row>
    <row r="33088" ht="15.75" customHeight="1">
      <c r="E33088" s="1" t="s">
        <v>1106</v>
      </c>
    </row>
    <row r="33089" ht="15.75" customHeight="1">
      <c r="E33089" s="1" t="s">
        <v>1106</v>
      </c>
    </row>
    <row r="33090" ht="15.75" customHeight="1">
      <c r="E33090" s="1" t="s">
        <v>1106</v>
      </c>
    </row>
    <row r="33091" ht="15.75" customHeight="1">
      <c r="E33091" s="1" t="s">
        <v>1106</v>
      </c>
    </row>
    <row r="33092" ht="15.75" customHeight="1">
      <c r="E33092" s="1" t="s">
        <v>1106</v>
      </c>
    </row>
    <row r="33093" ht="15.75" customHeight="1">
      <c r="E33093" s="1" t="s">
        <v>1106</v>
      </c>
    </row>
    <row r="33094" ht="15.75" customHeight="1">
      <c r="E33094" s="1" t="s">
        <v>1106</v>
      </c>
    </row>
    <row r="33095" ht="15.75" customHeight="1">
      <c r="E33095" s="1" t="s">
        <v>1106</v>
      </c>
    </row>
    <row r="33096" ht="15.75" customHeight="1">
      <c r="E33096" s="1" t="s">
        <v>1106</v>
      </c>
    </row>
    <row r="33097" ht="15.75" customHeight="1">
      <c r="E33097" s="1" t="s">
        <v>1106</v>
      </c>
    </row>
    <row r="33098" ht="15.75" customHeight="1">
      <c r="E33098" s="1" t="s">
        <v>1106</v>
      </c>
    </row>
    <row r="33099" ht="15.75" customHeight="1">
      <c r="E33099" s="1" t="s">
        <v>1106</v>
      </c>
    </row>
    <row r="33100" ht="15.75" customHeight="1">
      <c r="E33100" s="1" t="s">
        <v>1106</v>
      </c>
    </row>
    <row r="33101" ht="15.75" customHeight="1">
      <c r="E33101" s="1" t="s">
        <v>1106</v>
      </c>
    </row>
    <row r="33102" ht="15.75" customHeight="1">
      <c r="E33102" s="1" t="s">
        <v>1106</v>
      </c>
    </row>
    <row r="33103" ht="15.75" customHeight="1">
      <c r="E33103" s="1" t="s">
        <v>1106</v>
      </c>
    </row>
    <row r="33104" ht="15.75" customHeight="1">
      <c r="E33104" s="1" t="s">
        <v>1106</v>
      </c>
    </row>
    <row r="33105" ht="15.75" customHeight="1">
      <c r="E33105" s="1" t="s">
        <v>1106</v>
      </c>
    </row>
    <row r="33106" ht="15.75" customHeight="1">
      <c r="E33106" s="1" t="s">
        <v>1106</v>
      </c>
    </row>
    <row r="33107" ht="15.75" customHeight="1">
      <c r="E33107" s="1" t="s">
        <v>1106</v>
      </c>
    </row>
    <row r="33108" ht="15.75" customHeight="1">
      <c r="E33108" s="1" t="s">
        <v>1106</v>
      </c>
    </row>
    <row r="33109" ht="15.75" customHeight="1">
      <c r="E33109" s="1" t="s">
        <v>1106</v>
      </c>
    </row>
    <row r="33110" ht="15.75" customHeight="1">
      <c r="E33110" s="1" t="s">
        <v>1106</v>
      </c>
    </row>
    <row r="33111" ht="15.75" customHeight="1">
      <c r="E33111" s="1" t="s">
        <v>1106</v>
      </c>
    </row>
    <row r="33112" ht="15.75" customHeight="1">
      <c r="E33112" s="1" t="s">
        <v>1106</v>
      </c>
    </row>
    <row r="33113" ht="15.75" customHeight="1">
      <c r="E33113" s="1" t="s">
        <v>1106</v>
      </c>
    </row>
    <row r="33114" ht="15.75" customHeight="1">
      <c r="E33114" s="1" t="s">
        <v>1106</v>
      </c>
    </row>
    <row r="33115" ht="15.75" customHeight="1">
      <c r="E33115" s="1" t="s">
        <v>1106</v>
      </c>
    </row>
    <row r="33116" ht="15.75" customHeight="1">
      <c r="E33116" s="1" t="s">
        <v>1106</v>
      </c>
    </row>
    <row r="33117" ht="15.75" customHeight="1">
      <c r="E33117" s="1" t="s">
        <v>1106</v>
      </c>
    </row>
    <row r="33118" ht="15.75" customHeight="1">
      <c r="E33118" s="1" t="s">
        <v>1106</v>
      </c>
    </row>
    <row r="33119" ht="15.75" customHeight="1">
      <c r="E33119" s="1" t="s">
        <v>1106</v>
      </c>
    </row>
    <row r="33120" ht="15.75" customHeight="1">
      <c r="E33120" s="1" t="s">
        <v>1106</v>
      </c>
    </row>
    <row r="33121" ht="15.75" customHeight="1">
      <c r="E33121" s="1" t="s">
        <v>1106</v>
      </c>
    </row>
    <row r="33122" ht="15.75" customHeight="1">
      <c r="E33122" s="1" t="s">
        <v>1106</v>
      </c>
    </row>
    <row r="33123" ht="15.75" customHeight="1">
      <c r="E33123" s="1" t="s">
        <v>1106</v>
      </c>
    </row>
    <row r="33124" ht="15.75" customHeight="1">
      <c r="E33124" s="1" t="s">
        <v>1106</v>
      </c>
    </row>
    <row r="33125" ht="15.75" customHeight="1">
      <c r="E33125" s="1" t="s">
        <v>1106</v>
      </c>
    </row>
    <row r="33126" ht="15.75" customHeight="1">
      <c r="E33126" s="1" t="s">
        <v>1106</v>
      </c>
    </row>
    <row r="33127" ht="15.75" customHeight="1">
      <c r="E33127" s="1" t="s">
        <v>1106</v>
      </c>
    </row>
    <row r="33128" ht="15.75" customHeight="1">
      <c r="E33128" s="1" t="s">
        <v>1106</v>
      </c>
    </row>
    <row r="33129" ht="15.75" customHeight="1">
      <c r="E33129" s="1" t="s">
        <v>1106</v>
      </c>
    </row>
    <row r="33130" ht="15.75" customHeight="1">
      <c r="E33130" s="1" t="s">
        <v>1106</v>
      </c>
    </row>
    <row r="33131" ht="15.75" customHeight="1">
      <c r="E33131" s="1" t="s">
        <v>1106</v>
      </c>
    </row>
    <row r="33132" ht="15.75" customHeight="1">
      <c r="E33132" s="1" t="s">
        <v>1106</v>
      </c>
    </row>
    <row r="33133" ht="15.75" customHeight="1">
      <c r="E33133" s="1" t="s">
        <v>1106</v>
      </c>
    </row>
    <row r="33134" ht="15.75" customHeight="1">
      <c r="E33134" s="1" t="s">
        <v>1106</v>
      </c>
    </row>
    <row r="33135" ht="15.75" customHeight="1">
      <c r="E33135" s="1" t="s">
        <v>1106</v>
      </c>
    </row>
    <row r="33136" ht="15.75" customHeight="1">
      <c r="E33136" s="1" t="s">
        <v>1106</v>
      </c>
    </row>
    <row r="33137" ht="15.75" customHeight="1">
      <c r="E33137" s="1" t="s">
        <v>1106</v>
      </c>
    </row>
    <row r="33138" ht="15.75" customHeight="1">
      <c r="E33138" s="1" t="s">
        <v>1106</v>
      </c>
    </row>
    <row r="33139" ht="15.75" customHeight="1">
      <c r="E33139" s="1" t="s">
        <v>1106</v>
      </c>
    </row>
    <row r="33140" ht="15.75" customHeight="1">
      <c r="E33140" s="1" t="s">
        <v>1106</v>
      </c>
    </row>
    <row r="33141" ht="15.75" customHeight="1">
      <c r="E33141" s="1" t="s">
        <v>1106</v>
      </c>
    </row>
    <row r="33142" ht="15.75" customHeight="1">
      <c r="E33142" s="1" t="s">
        <v>1106</v>
      </c>
    </row>
    <row r="33143" ht="15.75" customHeight="1">
      <c r="E33143" s="1" t="s">
        <v>1106</v>
      </c>
    </row>
    <row r="33144" ht="15.75" customHeight="1">
      <c r="E33144" s="1" t="s">
        <v>1106</v>
      </c>
    </row>
    <row r="33145" ht="15.75" customHeight="1">
      <c r="E33145" s="1" t="s">
        <v>1106</v>
      </c>
    </row>
    <row r="33146" ht="15.75" customHeight="1">
      <c r="E33146" s="1" t="s">
        <v>1106</v>
      </c>
    </row>
    <row r="33147" ht="15.75" customHeight="1">
      <c r="E33147" s="1" t="s">
        <v>1106</v>
      </c>
    </row>
    <row r="33148" ht="15.75" customHeight="1">
      <c r="E33148" s="1" t="s">
        <v>1106</v>
      </c>
    </row>
    <row r="33149" ht="15.75" customHeight="1">
      <c r="E33149" s="1" t="s">
        <v>1106</v>
      </c>
    </row>
    <row r="33150" ht="15.75" customHeight="1">
      <c r="E33150" s="1" t="s">
        <v>1106</v>
      </c>
    </row>
    <row r="33151" ht="15.75" customHeight="1">
      <c r="E33151" s="1" t="s">
        <v>1106</v>
      </c>
    </row>
    <row r="33152" ht="15.75" customHeight="1">
      <c r="E33152" s="1" t="s">
        <v>1106</v>
      </c>
    </row>
    <row r="33153" ht="15.75" customHeight="1">
      <c r="E33153" s="1" t="s">
        <v>1106</v>
      </c>
    </row>
    <row r="33154" ht="15.75" customHeight="1">
      <c r="E33154" s="1" t="s">
        <v>1106</v>
      </c>
    </row>
    <row r="33155" ht="15.75" customHeight="1">
      <c r="E33155" s="1" t="s">
        <v>1106</v>
      </c>
    </row>
    <row r="33156" ht="15.75" customHeight="1">
      <c r="E33156" s="1" t="s">
        <v>1106</v>
      </c>
    </row>
    <row r="33157" ht="15.75" customHeight="1">
      <c r="E33157" s="1" t="s">
        <v>1106</v>
      </c>
    </row>
    <row r="33158" ht="15.75" customHeight="1">
      <c r="E33158" s="1" t="s">
        <v>1106</v>
      </c>
    </row>
    <row r="33159" ht="15.75" customHeight="1">
      <c r="E33159" s="1" t="s">
        <v>1106</v>
      </c>
    </row>
    <row r="33160" ht="15.75" customHeight="1">
      <c r="E33160" s="1" t="s">
        <v>1106</v>
      </c>
    </row>
    <row r="33161" ht="15.75" customHeight="1">
      <c r="E33161" s="1" t="s">
        <v>1106</v>
      </c>
    </row>
    <row r="33162" ht="15.75" customHeight="1">
      <c r="E33162" s="1" t="s">
        <v>1106</v>
      </c>
    </row>
    <row r="33163" ht="15.75" customHeight="1">
      <c r="E33163" s="1" t="s">
        <v>1106</v>
      </c>
    </row>
    <row r="33164" ht="15.75" customHeight="1">
      <c r="E33164" s="1" t="s">
        <v>1106</v>
      </c>
    </row>
    <row r="33165" ht="15.75" customHeight="1">
      <c r="E33165" s="1" t="s">
        <v>1106</v>
      </c>
    </row>
    <row r="33166" ht="15.75" customHeight="1">
      <c r="E33166" s="1" t="s">
        <v>1106</v>
      </c>
    </row>
    <row r="33167" ht="15.75" customHeight="1">
      <c r="E33167" s="1" t="s">
        <v>1106</v>
      </c>
    </row>
    <row r="33168" ht="15.75" customHeight="1">
      <c r="E33168" s="1" t="s">
        <v>1106</v>
      </c>
    </row>
    <row r="33169" ht="15.75" customHeight="1">
      <c r="E33169" s="1" t="s">
        <v>1106</v>
      </c>
    </row>
    <row r="33170" ht="15.75" customHeight="1">
      <c r="E33170" s="1" t="s">
        <v>1106</v>
      </c>
    </row>
    <row r="33171" ht="15.75" customHeight="1">
      <c r="E33171" s="1" t="s">
        <v>1106</v>
      </c>
    </row>
    <row r="33172" ht="15.75" customHeight="1">
      <c r="E33172" s="1" t="s">
        <v>1106</v>
      </c>
    </row>
    <row r="33173" ht="15.75" customHeight="1">
      <c r="E33173" s="1" t="s">
        <v>1106</v>
      </c>
    </row>
    <row r="33174" ht="15.75" customHeight="1">
      <c r="E33174" s="1" t="s">
        <v>1106</v>
      </c>
    </row>
    <row r="33175" ht="15.75" customHeight="1">
      <c r="E33175" s="1" t="s">
        <v>1106</v>
      </c>
    </row>
    <row r="33176" ht="15.75" customHeight="1">
      <c r="E33176" s="1" t="s">
        <v>1106</v>
      </c>
    </row>
    <row r="33177" ht="15.75" customHeight="1">
      <c r="E33177" s="1" t="s">
        <v>1106</v>
      </c>
    </row>
    <row r="33178" ht="15.75" customHeight="1">
      <c r="E33178" s="1" t="s">
        <v>1106</v>
      </c>
    </row>
    <row r="33179" ht="15.75" customHeight="1">
      <c r="E33179" s="1" t="s">
        <v>1106</v>
      </c>
    </row>
    <row r="33180" ht="15.75" customHeight="1">
      <c r="E33180" s="1" t="s">
        <v>1106</v>
      </c>
    </row>
    <row r="33181" ht="15.75" customHeight="1">
      <c r="E33181" s="1" t="s">
        <v>1106</v>
      </c>
    </row>
    <row r="33182" ht="15.75" customHeight="1">
      <c r="E33182" s="1" t="s">
        <v>1106</v>
      </c>
    </row>
    <row r="33183" ht="15.75" customHeight="1">
      <c r="E33183" s="1" t="s">
        <v>1106</v>
      </c>
    </row>
    <row r="33184" ht="15.75" customHeight="1">
      <c r="E33184" s="1" t="s">
        <v>1106</v>
      </c>
    </row>
    <row r="33185" ht="15.75" customHeight="1">
      <c r="E33185" s="1" t="s">
        <v>1106</v>
      </c>
    </row>
    <row r="33186" ht="15.75" customHeight="1">
      <c r="E33186" s="1" t="s">
        <v>1106</v>
      </c>
    </row>
    <row r="33187" ht="15.75" customHeight="1">
      <c r="E33187" s="1" t="s">
        <v>1106</v>
      </c>
    </row>
    <row r="33188" ht="15.75" customHeight="1">
      <c r="E33188" s="1" t="s">
        <v>1106</v>
      </c>
    </row>
    <row r="33189" ht="15.75" customHeight="1">
      <c r="E33189" s="1" t="s">
        <v>1106</v>
      </c>
    </row>
    <row r="33190" ht="15.75" customHeight="1">
      <c r="E33190" s="1" t="s">
        <v>1106</v>
      </c>
    </row>
    <row r="33191" ht="15.75" customHeight="1">
      <c r="E33191" s="1" t="s">
        <v>1106</v>
      </c>
    </row>
    <row r="33192" ht="15.75" customHeight="1">
      <c r="E33192" s="1" t="s">
        <v>1106</v>
      </c>
    </row>
    <row r="33193" ht="15.75" customHeight="1">
      <c r="E33193" s="1" t="s">
        <v>1106</v>
      </c>
    </row>
    <row r="33194" ht="15.75" customHeight="1">
      <c r="E33194" s="1" t="s">
        <v>1106</v>
      </c>
    </row>
    <row r="33195" ht="15.75" customHeight="1">
      <c r="E33195" s="1" t="s">
        <v>1106</v>
      </c>
    </row>
    <row r="33196" ht="15.75" customHeight="1">
      <c r="E33196" s="1" t="s">
        <v>1106</v>
      </c>
    </row>
    <row r="33197" ht="15.75" customHeight="1">
      <c r="E33197" s="1" t="s">
        <v>1106</v>
      </c>
    </row>
    <row r="33198" ht="15.75" customHeight="1">
      <c r="E33198" s="1" t="s">
        <v>1106</v>
      </c>
    </row>
    <row r="33199" ht="15.75" customHeight="1">
      <c r="E33199" s="1" t="s">
        <v>1106</v>
      </c>
    </row>
    <row r="33200" ht="15.75" customHeight="1">
      <c r="E33200" s="1" t="s">
        <v>1106</v>
      </c>
    </row>
    <row r="33201" ht="15.75" customHeight="1">
      <c r="E33201" s="1" t="s">
        <v>1106</v>
      </c>
    </row>
    <row r="33202" ht="15.75" customHeight="1">
      <c r="E33202" s="1" t="s">
        <v>1106</v>
      </c>
    </row>
    <row r="33203" ht="15.75" customHeight="1">
      <c r="E33203" s="1" t="s">
        <v>1106</v>
      </c>
    </row>
    <row r="33204" ht="15.75" customHeight="1">
      <c r="E33204" s="1" t="s">
        <v>1106</v>
      </c>
    </row>
    <row r="33205" ht="15.75" customHeight="1">
      <c r="E33205" s="1" t="s">
        <v>1106</v>
      </c>
    </row>
    <row r="33206" ht="15.75" customHeight="1">
      <c r="E33206" s="1" t="s">
        <v>1106</v>
      </c>
    </row>
    <row r="33207" ht="15.75" customHeight="1">
      <c r="E33207" s="1" t="s">
        <v>1106</v>
      </c>
    </row>
    <row r="33208" ht="15.75" customHeight="1">
      <c r="E33208" s="1" t="s">
        <v>1106</v>
      </c>
    </row>
    <row r="33209" ht="15.75" customHeight="1">
      <c r="E33209" s="1" t="s">
        <v>1106</v>
      </c>
    </row>
    <row r="33210" ht="15.75" customHeight="1">
      <c r="E33210" s="1" t="s">
        <v>1106</v>
      </c>
    </row>
    <row r="33211" ht="15.75" customHeight="1">
      <c r="E33211" s="1" t="s">
        <v>1106</v>
      </c>
    </row>
    <row r="33212" ht="15.75" customHeight="1">
      <c r="E33212" s="1" t="s">
        <v>1106</v>
      </c>
    </row>
    <row r="33213" ht="15.75" customHeight="1">
      <c r="E33213" s="1" t="s">
        <v>1106</v>
      </c>
    </row>
    <row r="33214" ht="15.75" customHeight="1">
      <c r="E33214" s="1" t="s">
        <v>1106</v>
      </c>
    </row>
    <row r="33215" ht="15.75" customHeight="1">
      <c r="E33215" s="1" t="s">
        <v>1106</v>
      </c>
    </row>
    <row r="33216" ht="15.75" customHeight="1">
      <c r="E33216" s="1" t="s">
        <v>1106</v>
      </c>
    </row>
    <row r="33217" ht="15.75" customHeight="1">
      <c r="E33217" s="1" t="s">
        <v>1106</v>
      </c>
    </row>
    <row r="33218" ht="15.75" customHeight="1">
      <c r="E33218" s="1" t="s">
        <v>1106</v>
      </c>
    </row>
    <row r="33219" ht="15.75" customHeight="1">
      <c r="E33219" s="1" t="s">
        <v>1106</v>
      </c>
    </row>
    <row r="33220" ht="15.75" customHeight="1">
      <c r="E33220" s="1" t="s">
        <v>1106</v>
      </c>
    </row>
    <row r="33221" ht="15.75" customHeight="1">
      <c r="E33221" s="1" t="s">
        <v>1106</v>
      </c>
    </row>
    <row r="33222" ht="15.75" customHeight="1">
      <c r="E33222" s="1" t="s">
        <v>1106</v>
      </c>
    </row>
    <row r="33223" ht="15.75" customHeight="1">
      <c r="E33223" s="1" t="s">
        <v>1106</v>
      </c>
    </row>
    <row r="33224" ht="15.75" customHeight="1">
      <c r="E33224" s="1" t="s">
        <v>1106</v>
      </c>
    </row>
    <row r="33225" ht="15.75" customHeight="1">
      <c r="E33225" s="1" t="s">
        <v>1106</v>
      </c>
    </row>
    <row r="33226" ht="15.75" customHeight="1">
      <c r="E33226" s="1" t="s">
        <v>1106</v>
      </c>
    </row>
    <row r="33227" ht="15.75" customHeight="1">
      <c r="E33227" s="1" t="s">
        <v>1106</v>
      </c>
    </row>
    <row r="33228" ht="15.75" customHeight="1">
      <c r="E33228" s="1" t="s">
        <v>1106</v>
      </c>
    </row>
    <row r="33229" ht="15.75" customHeight="1">
      <c r="E33229" s="1" t="s">
        <v>1106</v>
      </c>
    </row>
    <row r="33230" ht="15.75" customHeight="1">
      <c r="E33230" s="1" t="s">
        <v>1106</v>
      </c>
    </row>
    <row r="33231" ht="15.75" customHeight="1">
      <c r="E33231" s="1" t="s">
        <v>1106</v>
      </c>
    </row>
    <row r="33232" ht="15.75" customHeight="1">
      <c r="E33232" s="1" t="s">
        <v>1106</v>
      </c>
    </row>
    <row r="33233" ht="15.75" customHeight="1">
      <c r="E33233" s="1" t="s">
        <v>1106</v>
      </c>
    </row>
    <row r="33234" ht="15.75" customHeight="1">
      <c r="E33234" s="1" t="s">
        <v>1106</v>
      </c>
    </row>
    <row r="33235" ht="15.75" customHeight="1">
      <c r="E33235" s="1" t="s">
        <v>1106</v>
      </c>
    </row>
    <row r="33236" ht="15.75" customHeight="1">
      <c r="E33236" s="1" t="s">
        <v>1106</v>
      </c>
    </row>
    <row r="33237" ht="15.75" customHeight="1">
      <c r="E33237" s="1" t="s">
        <v>1106</v>
      </c>
    </row>
    <row r="33238" ht="15.75" customHeight="1">
      <c r="E33238" s="1" t="s">
        <v>1106</v>
      </c>
    </row>
    <row r="33239" ht="15.75" customHeight="1">
      <c r="E33239" s="1" t="s">
        <v>1106</v>
      </c>
    </row>
    <row r="33240" ht="15.75" customHeight="1">
      <c r="E33240" s="1" t="s">
        <v>1106</v>
      </c>
    </row>
    <row r="33241" ht="15.75" customHeight="1">
      <c r="E33241" s="1" t="s">
        <v>1106</v>
      </c>
    </row>
    <row r="33242" ht="15.75" customHeight="1">
      <c r="E33242" s="1" t="s">
        <v>1106</v>
      </c>
    </row>
    <row r="33243" ht="15.75" customHeight="1">
      <c r="E33243" s="1" t="s">
        <v>1106</v>
      </c>
    </row>
    <row r="33244" ht="15.75" customHeight="1">
      <c r="E33244" s="1" t="s">
        <v>1106</v>
      </c>
    </row>
    <row r="33245" ht="15.75" customHeight="1">
      <c r="E33245" s="1" t="s">
        <v>1106</v>
      </c>
    </row>
    <row r="33246" ht="15.75" customHeight="1">
      <c r="E33246" s="1" t="s">
        <v>1106</v>
      </c>
    </row>
    <row r="33247" ht="15.75" customHeight="1">
      <c r="E33247" s="1" t="s">
        <v>1106</v>
      </c>
    </row>
    <row r="33248" ht="15.75" customHeight="1">
      <c r="E33248" s="1" t="s">
        <v>1106</v>
      </c>
    </row>
    <row r="33249" ht="15.75" customHeight="1">
      <c r="E33249" s="1" t="s">
        <v>1106</v>
      </c>
    </row>
    <row r="33250" ht="15.75" customHeight="1">
      <c r="E33250" s="1" t="s">
        <v>1106</v>
      </c>
    </row>
    <row r="33251" ht="15.75" customHeight="1">
      <c r="E33251" s="1" t="s">
        <v>1106</v>
      </c>
    </row>
    <row r="33252" ht="15.75" customHeight="1">
      <c r="E33252" s="1" t="s">
        <v>1106</v>
      </c>
    </row>
    <row r="33253" ht="15.75" customHeight="1">
      <c r="E33253" s="1" t="s">
        <v>1106</v>
      </c>
    </row>
    <row r="33254" ht="15.75" customHeight="1">
      <c r="E33254" s="1" t="s">
        <v>1106</v>
      </c>
    </row>
    <row r="33255" ht="15.75" customHeight="1">
      <c r="E33255" s="1" t="s">
        <v>1106</v>
      </c>
    </row>
    <row r="33256" ht="15.75" customHeight="1">
      <c r="E33256" s="1" t="s">
        <v>1106</v>
      </c>
    </row>
    <row r="33257" ht="15.75" customHeight="1">
      <c r="E33257" s="1" t="s">
        <v>1106</v>
      </c>
    </row>
    <row r="33258" ht="15.75" customHeight="1">
      <c r="E33258" s="1" t="s">
        <v>1106</v>
      </c>
    </row>
    <row r="33259" ht="15.75" customHeight="1">
      <c r="E33259" s="1" t="s">
        <v>1106</v>
      </c>
    </row>
    <row r="33260" ht="15.75" customHeight="1">
      <c r="E33260" s="1" t="s">
        <v>1106</v>
      </c>
    </row>
    <row r="33261" ht="15.75" customHeight="1">
      <c r="E33261" s="1" t="s">
        <v>1106</v>
      </c>
    </row>
    <row r="33262" ht="15.75" customHeight="1">
      <c r="E33262" s="1" t="s">
        <v>1106</v>
      </c>
    </row>
    <row r="33263" ht="15.75" customHeight="1">
      <c r="E33263" s="1" t="s">
        <v>1106</v>
      </c>
    </row>
    <row r="33264" ht="15.75" customHeight="1">
      <c r="E33264" s="1" t="s">
        <v>1106</v>
      </c>
    </row>
    <row r="33265" ht="15.75" customHeight="1">
      <c r="E33265" s="1" t="s">
        <v>1106</v>
      </c>
    </row>
    <row r="33266" ht="15.75" customHeight="1">
      <c r="E33266" s="1" t="s">
        <v>1106</v>
      </c>
    </row>
    <row r="33267" ht="15.75" customHeight="1">
      <c r="E33267" s="1" t="s">
        <v>1106</v>
      </c>
    </row>
    <row r="33268" ht="15.75" customHeight="1">
      <c r="E33268" s="1" t="s">
        <v>1106</v>
      </c>
    </row>
    <row r="33269" ht="15.75" customHeight="1">
      <c r="E33269" s="1" t="s">
        <v>1106</v>
      </c>
    </row>
    <row r="33270" ht="15.75" customHeight="1">
      <c r="E33270" s="1" t="s">
        <v>1106</v>
      </c>
    </row>
    <row r="33271" ht="15.75" customHeight="1">
      <c r="E33271" s="1" t="s">
        <v>1106</v>
      </c>
    </row>
    <row r="33272" ht="15.75" customHeight="1">
      <c r="E33272" s="1" t="s">
        <v>1106</v>
      </c>
    </row>
    <row r="33273" ht="15.75" customHeight="1">
      <c r="E33273" s="1" t="s">
        <v>1106</v>
      </c>
    </row>
    <row r="33274" ht="15.75" customHeight="1">
      <c r="E33274" s="1" t="s">
        <v>1106</v>
      </c>
    </row>
    <row r="33275" ht="15.75" customHeight="1">
      <c r="E33275" s="1" t="s">
        <v>1106</v>
      </c>
    </row>
    <row r="33276" ht="15.75" customHeight="1">
      <c r="E33276" s="1" t="s">
        <v>1106</v>
      </c>
    </row>
    <row r="33277" ht="15.75" customHeight="1">
      <c r="E33277" s="1" t="s">
        <v>1106</v>
      </c>
    </row>
    <row r="33278" ht="15.75" customHeight="1">
      <c r="E33278" s="1" t="s">
        <v>1106</v>
      </c>
    </row>
    <row r="33279" ht="15.75" customHeight="1">
      <c r="E33279" s="1" t="s">
        <v>1106</v>
      </c>
    </row>
    <row r="33280" ht="15.75" customHeight="1">
      <c r="E33280" s="1" t="s">
        <v>1106</v>
      </c>
    </row>
    <row r="33281" ht="15.75" customHeight="1">
      <c r="E33281" s="1" t="s">
        <v>1106</v>
      </c>
    </row>
    <row r="33282" ht="15.75" customHeight="1">
      <c r="E33282" s="1" t="s">
        <v>1106</v>
      </c>
    </row>
    <row r="33283" ht="15.75" customHeight="1">
      <c r="E33283" s="1" t="s">
        <v>1106</v>
      </c>
    </row>
    <row r="33284" ht="15.75" customHeight="1">
      <c r="E33284" s="1" t="s">
        <v>1106</v>
      </c>
    </row>
    <row r="33285" ht="15.75" customHeight="1">
      <c r="E33285" s="1" t="s">
        <v>1106</v>
      </c>
    </row>
    <row r="33286" ht="15.75" customHeight="1">
      <c r="E33286" s="1" t="s">
        <v>1106</v>
      </c>
    </row>
    <row r="33287" ht="15.75" customHeight="1">
      <c r="E33287" s="1" t="s">
        <v>1106</v>
      </c>
    </row>
    <row r="33288" ht="15.75" customHeight="1">
      <c r="E33288" s="1" t="s">
        <v>1106</v>
      </c>
    </row>
    <row r="33289" ht="15.75" customHeight="1">
      <c r="E33289" s="1" t="s">
        <v>1106</v>
      </c>
    </row>
    <row r="33290" ht="15.75" customHeight="1">
      <c r="E33290" s="1" t="s">
        <v>1106</v>
      </c>
    </row>
    <row r="33291" ht="15.75" customHeight="1">
      <c r="E33291" s="1" t="s">
        <v>1106</v>
      </c>
    </row>
    <row r="33292" ht="15.75" customHeight="1">
      <c r="E33292" s="1" t="s">
        <v>1106</v>
      </c>
    </row>
    <row r="33293" ht="15.75" customHeight="1">
      <c r="E33293" s="1" t="s">
        <v>1106</v>
      </c>
    </row>
    <row r="33294" ht="15.75" customHeight="1">
      <c r="E33294" s="1" t="s">
        <v>1106</v>
      </c>
    </row>
    <row r="33295" ht="15.75" customHeight="1">
      <c r="E33295" s="1" t="s">
        <v>1106</v>
      </c>
    </row>
    <row r="33296" ht="15.75" customHeight="1">
      <c r="E33296" s="1" t="s">
        <v>1106</v>
      </c>
    </row>
    <row r="33297" ht="15.75" customHeight="1">
      <c r="E33297" s="1" t="s">
        <v>1106</v>
      </c>
    </row>
    <row r="33298" ht="15.75" customHeight="1">
      <c r="E33298" s="1" t="s">
        <v>1106</v>
      </c>
    </row>
    <row r="33299" ht="15.75" customHeight="1">
      <c r="E33299" s="1" t="s">
        <v>1106</v>
      </c>
    </row>
    <row r="33300" ht="15.75" customHeight="1">
      <c r="E33300" s="1" t="s">
        <v>1106</v>
      </c>
    </row>
    <row r="33301" ht="15.75" customHeight="1">
      <c r="E33301" s="1" t="s">
        <v>1106</v>
      </c>
    </row>
    <row r="33302" ht="15.75" customHeight="1">
      <c r="E33302" s="1" t="s">
        <v>1106</v>
      </c>
    </row>
    <row r="33303" ht="15.75" customHeight="1">
      <c r="E33303" s="1" t="s">
        <v>1106</v>
      </c>
    </row>
    <row r="33304" ht="15.75" customHeight="1">
      <c r="E33304" s="1" t="s">
        <v>1106</v>
      </c>
    </row>
    <row r="33305" ht="15.75" customHeight="1">
      <c r="E33305" s="1" t="s">
        <v>1106</v>
      </c>
    </row>
    <row r="33306" ht="15.75" customHeight="1">
      <c r="E33306" s="1" t="s">
        <v>1106</v>
      </c>
    </row>
    <row r="33307" ht="15.75" customHeight="1">
      <c r="E33307" s="1" t="s">
        <v>1106</v>
      </c>
    </row>
    <row r="33308" ht="15.75" customHeight="1">
      <c r="E33308" s="1" t="s">
        <v>1106</v>
      </c>
    </row>
    <row r="33309" ht="15.75" customHeight="1">
      <c r="E33309" s="1" t="s">
        <v>1106</v>
      </c>
    </row>
    <row r="33310" ht="15.75" customHeight="1">
      <c r="E33310" s="1" t="s">
        <v>1106</v>
      </c>
    </row>
    <row r="33311" ht="15.75" customHeight="1">
      <c r="E33311" s="1" t="s">
        <v>1106</v>
      </c>
    </row>
    <row r="33312" ht="15.75" customHeight="1">
      <c r="E33312" s="1" t="s">
        <v>1106</v>
      </c>
    </row>
    <row r="33313" ht="15.75" customHeight="1">
      <c r="E33313" s="1" t="s">
        <v>1106</v>
      </c>
    </row>
    <row r="33314" ht="15.75" customHeight="1">
      <c r="E33314" s="1" t="s">
        <v>1106</v>
      </c>
    </row>
    <row r="33315" ht="15.75" customHeight="1">
      <c r="E33315" s="1" t="s">
        <v>1106</v>
      </c>
    </row>
    <row r="33316" ht="15.75" customHeight="1">
      <c r="E33316" s="1" t="s">
        <v>1106</v>
      </c>
    </row>
    <row r="33317" ht="15.75" customHeight="1">
      <c r="E33317" s="1" t="s">
        <v>1106</v>
      </c>
    </row>
    <row r="33318" ht="15.75" customHeight="1">
      <c r="E33318" s="1" t="s">
        <v>1106</v>
      </c>
    </row>
    <row r="33319" ht="15.75" customHeight="1">
      <c r="E33319" s="1" t="s">
        <v>1106</v>
      </c>
    </row>
    <row r="33320" ht="15.75" customHeight="1">
      <c r="E33320" s="1" t="s">
        <v>1106</v>
      </c>
    </row>
    <row r="33321" ht="15.75" customHeight="1">
      <c r="E33321" s="1" t="s">
        <v>1106</v>
      </c>
    </row>
    <row r="33322" ht="15.75" customHeight="1">
      <c r="E33322" s="1" t="s">
        <v>1106</v>
      </c>
    </row>
    <row r="33323" ht="15.75" customHeight="1">
      <c r="E33323" s="1" t="s">
        <v>1106</v>
      </c>
    </row>
    <row r="33324" ht="15.75" customHeight="1">
      <c r="E33324" s="1" t="s">
        <v>1106</v>
      </c>
    </row>
    <row r="33325" ht="15.75" customHeight="1">
      <c r="E33325" s="1" t="s">
        <v>1106</v>
      </c>
    </row>
    <row r="33326" ht="15.75" customHeight="1">
      <c r="E33326" s="1" t="s">
        <v>1106</v>
      </c>
    </row>
    <row r="33327" ht="15.75" customHeight="1">
      <c r="E33327" s="1" t="s">
        <v>1106</v>
      </c>
    </row>
    <row r="33328" ht="15.75" customHeight="1">
      <c r="E33328" s="1" t="s">
        <v>1106</v>
      </c>
    </row>
    <row r="33329" ht="15.75" customHeight="1">
      <c r="E33329" s="1" t="s">
        <v>1106</v>
      </c>
    </row>
    <row r="33330" ht="15.75" customHeight="1">
      <c r="E33330" s="1" t="s">
        <v>1106</v>
      </c>
    </row>
    <row r="33331" ht="15.75" customHeight="1">
      <c r="E33331" s="1" t="s">
        <v>1106</v>
      </c>
    </row>
    <row r="33332" ht="15.75" customHeight="1">
      <c r="E33332" s="1" t="s">
        <v>1106</v>
      </c>
    </row>
    <row r="33333" ht="15.75" customHeight="1">
      <c r="E33333" s="1" t="s">
        <v>1106</v>
      </c>
    </row>
    <row r="33334" ht="15.75" customHeight="1">
      <c r="E33334" s="1" t="s">
        <v>1106</v>
      </c>
    </row>
    <row r="33335" ht="15.75" customHeight="1">
      <c r="E33335" s="1" t="s">
        <v>1106</v>
      </c>
    </row>
    <row r="33336" ht="15.75" customHeight="1">
      <c r="E33336" s="1" t="s">
        <v>1106</v>
      </c>
    </row>
    <row r="33337" ht="15.75" customHeight="1">
      <c r="E33337" s="1" t="s">
        <v>1106</v>
      </c>
    </row>
    <row r="33338" ht="15.75" customHeight="1">
      <c r="E33338" s="1" t="s">
        <v>1106</v>
      </c>
    </row>
    <row r="33339" ht="15.75" customHeight="1">
      <c r="E33339" s="1" t="s">
        <v>1106</v>
      </c>
    </row>
    <row r="33340" ht="15.75" customHeight="1">
      <c r="E33340" s="1" t="s">
        <v>1106</v>
      </c>
    </row>
    <row r="33341" ht="15.75" customHeight="1">
      <c r="E33341" s="1" t="s">
        <v>1106</v>
      </c>
    </row>
    <row r="33342" ht="15.75" customHeight="1">
      <c r="E33342" s="1" t="s">
        <v>1106</v>
      </c>
    </row>
    <row r="33343" ht="15.75" customHeight="1">
      <c r="E33343" s="1" t="s">
        <v>1106</v>
      </c>
    </row>
    <row r="33344" ht="15.75" customHeight="1">
      <c r="E33344" s="1" t="s">
        <v>1106</v>
      </c>
    </row>
    <row r="33345" ht="15.75" customHeight="1">
      <c r="E33345" s="1" t="s">
        <v>1106</v>
      </c>
    </row>
    <row r="33346" ht="15.75" customHeight="1">
      <c r="E33346" s="1" t="s">
        <v>1106</v>
      </c>
    </row>
    <row r="33347" ht="15.75" customHeight="1">
      <c r="E33347" s="1" t="s">
        <v>1106</v>
      </c>
    </row>
    <row r="33348" ht="15.75" customHeight="1">
      <c r="E33348" s="1" t="s">
        <v>1106</v>
      </c>
    </row>
    <row r="33349" ht="15.75" customHeight="1">
      <c r="E33349" s="1" t="s">
        <v>1106</v>
      </c>
    </row>
    <row r="33350" ht="15.75" customHeight="1">
      <c r="E33350" s="1" t="s">
        <v>1106</v>
      </c>
    </row>
    <row r="33351" ht="15.75" customHeight="1">
      <c r="E33351" s="1" t="s">
        <v>1106</v>
      </c>
    </row>
    <row r="33352" ht="15.75" customHeight="1">
      <c r="E33352" s="1" t="s">
        <v>1106</v>
      </c>
    </row>
    <row r="33353" ht="15.75" customHeight="1">
      <c r="E33353" s="1" t="s">
        <v>1106</v>
      </c>
    </row>
    <row r="33354" ht="15.75" customHeight="1">
      <c r="E33354" s="1" t="s">
        <v>1106</v>
      </c>
    </row>
    <row r="33355" ht="15.75" customHeight="1">
      <c r="E33355" s="1" t="s">
        <v>1106</v>
      </c>
    </row>
    <row r="33356" ht="15.75" customHeight="1">
      <c r="E33356" s="1" t="s">
        <v>1106</v>
      </c>
    </row>
    <row r="33357" ht="15.75" customHeight="1">
      <c r="E33357" s="1" t="s">
        <v>1106</v>
      </c>
    </row>
    <row r="33358" ht="15.75" customHeight="1">
      <c r="E33358" s="1" t="s">
        <v>1106</v>
      </c>
    </row>
    <row r="33359" ht="15.75" customHeight="1">
      <c r="E33359" s="1" t="s">
        <v>1106</v>
      </c>
    </row>
    <row r="33360" ht="15.75" customHeight="1">
      <c r="E33360" s="1" t="s">
        <v>1106</v>
      </c>
    </row>
    <row r="33361" ht="15.75" customHeight="1">
      <c r="E33361" s="1" t="s">
        <v>1106</v>
      </c>
    </row>
    <row r="33362" ht="15.75" customHeight="1">
      <c r="E33362" s="1" t="s">
        <v>1106</v>
      </c>
    </row>
    <row r="33363" ht="15.75" customHeight="1">
      <c r="E33363" s="1" t="s">
        <v>1106</v>
      </c>
    </row>
    <row r="33364" ht="15.75" customHeight="1">
      <c r="E33364" s="1" t="s">
        <v>1106</v>
      </c>
    </row>
    <row r="33365" ht="15.75" customHeight="1">
      <c r="E33365" s="1" t="s">
        <v>1106</v>
      </c>
    </row>
    <row r="33366" ht="15.75" customHeight="1">
      <c r="E33366" s="1" t="s">
        <v>1106</v>
      </c>
    </row>
    <row r="33367" ht="15.75" customHeight="1">
      <c r="E33367" s="1" t="s">
        <v>1106</v>
      </c>
    </row>
    <row r="33368" ht="15.75" customHeight="1">
      <c r="E33368" s="1" t="s">
        <v>1106</v>
      </c>
    </row>
    <row r="33369" ht="15.75" customHeight="1">
      <c r="E33369" s="1" t="s">
        <v>1106</v>
      </c>
    </row>
    <row r="33370" ht="15.75" customHeight="1">
      <c r="E33370" s="1" t="s">
        <v>1106</v>
      </c>
    </row>
    <row r="33371" ht="15.75" customHeight="1">
      <c r="E33371" s="1" t="s">
        <v>1106</v>
      </c>
    </row>
    <row r="33372" ht="15.75" customHeight="1">
      <c r="E33372" s="1" t="s">
        <v>1106</v>
      </c>
    </row>
    <row r="33373" ht="15.75" customHeight="1">
      <c r="E33373" s="1" t="s">
        <v>1106</v>
      </c>
    </row>
    <row r="33374" ht="15.75" customHeight="1">
      <c r="E33374" s="1" t="s">
        <v>1106</v>
      </c>
    </row>
    <row r="33375" ht="15.75" customHeight="1">
      <c r="E33375" s="1" t="s">
        <v>1106</v>
      </c>
    </row>
    <row r="33376" ht="15.75" customHeight="1">
      <c r="E33376" s="1" t="s">
        <v>1106</v>
      </c>
    </row>
    <row r="33377" ht="15.75" customHeight="1">
      <c r="E33377" s="1" t="s">
        <v>1106</v>
      </c>
    </row>
    <row r="33378" ht="15.75" customHeight="1">
      <c r="E33378" s="1" t="s">
        <v>1106</v>
      </c>
    </row>
    <row r="33379" ht="15.75" customHeight="1">
      <c r="E33379" s="1" t="s">
        <v>1106</v>
      </c>
    </row>
    <row r="33380" ht="15.75" customHeight="1">
      <c r="E33380" s="1" t="s">
        <v>1106</v>
      </c>
    </row>
    <row r="33381" ht="15.75" customHeight="1">
      <c r="E33381" s="1" t="s">
        <v>1106</v>
      </c>
    </row>
    <row r="33382" ht="15.75" customHeight="1">
      <c r="E33382" s="1" t="s">
        <v>1106</v>
      </c>
    </row>
    <row r="33383" ht="15.75" customHeight="1">
      <c r="E33383" s="1" t="s">
        <v>1106</v>
      </c>
    </row>
    <row r="33384" ht="15.75" customHeight="1">
      <c r="E33384" s="1" t="s">
        <v>1106</v>
      </c>
    </row>
    <row r="33385" ht="15.75" customHeight="1">
      <c r="E33385" s="1" t="s">
        <v>1106</v>
      </c>
    </row>
    <row r="33386" ht="15.75" customHeight="1">
      <c r="E33386" s="1" t="s">
        <v>1106</v>
      </c>
    </row>
    <row r="33387" ht="15.75" customHeight="1">
      <c r="E33387" s="1" t="s">
        <v>1106</v>
      </c>
    </row>
    <row r="33388" ht="15.75" customHeight="1">
      <c r="E33388" s="1" t="s">
        <v>1106</v>
      </c>
    </row>
    <row r="33389" ht="15.75" customHeight="1">
      <c r="E33389" s="1" t="s">
        <v>1106</v>
      </c>
    </row>
    <row r="33390" ht="15.75" customHeight="1">
      <c r="E33390" s="1" t="s">
        <v>1106</v>
      </c>
    </row>
    <row r="33391" ht="15.75" customHeight="1">
      <c r="E33391" s="1" t="s">
        <v>1106</v>
      </c>
    </row>
    <row r="33392" ht="15.75" customHeight="1">
      <c r="E33392" s="1" t="s">
        <v>1106</v>
      </c>
    </row>
    <row r="33393" ht="15.75" customHeight="1">
      <c r="E33393" s="1" t="s">
        <v>1106</v>
      </c>
    </row>
    <row r="33394" ht="15.75" customHeight="1">
      <c r="E33394" s="1" t="s">
        <v>1106</v>
      </c>
    </row>
    <row r="33395" ht="15.75" customHeight="1">
      <c r="E33395" s="1" t="s">
        <v>1106</v>
      </c>
    </row>
    <row r="33396" ht="15.75" customHeight="1">
      <c r="E33396" s="1" t="s">
        <v>1106</v>
      </c>
    </row>
    <row r="33397" ht="15.75" customHeight="1">
      <c r="E33397" s="1" t="s">
        <v>1106</v>
      </c>
    </row>
    <row r="33398" ht="15.75" customHeight="1">
      <c r="E33398" s="1" t="s">
        <v>1106</v>
      </c>
    </row>
    <row r="33399" ht="15.75" customHeight="1">
      <c r="E33399" s="1" t="s">
        <v>1106</v>
      </c>
    </row>
    <row r="33400" ht="15.75" customHeight="1">
      <c r="E33400" s="1" t="s">
        <v>1106</v>
      </c>
    </row>
    <row r="33401" ht="15.75" customHeight="1">
      <c r="E33401" s="1" t="s">
        <v>1106</v>
      </c>
    </row>
    <row r="33402" ht="15.75" customHeight="1">
      <c r="E33402" s="1" t="s">
        <v>1106</v>
      </c>
    </row>
    <row r="33403" ht="15.75" customHeight="1">
      <c r="E33403" s="1" t="s">
        <v>1106</v>
      </c>
    </row>
    <row r="33404" ht="15.75" customHeight="1">
      <c r="E33404" s="1" t="s">
        <v>1106</v>
      </c>
    </row>
    <row r="33405" ht="15.75" customHeight="1">
      <c r="E33405" s="1" t="s">
        <v>1106</v>
      </c>
    </row>
    <row r="33406" ht="15.75" customHeight="1">
      <c r="E33406" s="1" t="s">
        <v>1106</v>
      </c>
    </row>
    <row r="33407" ht="15.75" customHeight="1">
      <c r="E33407" s="1" t="s">
        <v>1106</v>
      </c>
    </row>
    <row r="33408" ht="15.75" customHeight="1">
      <c r="E33408" s="1" t="s">
        <v>1106</v>
      </c>
    </row>
    <row r="33409" ht="15.75" customHeight="1">
      <c r="E33409" s="1" t="s">
        <v>1106</v>
      </c>
    </row>
    <row r="33410" ht="15.75" customHeight="1">
      <c r="E33410" s="1" t="s">
        <v>1106</v>
      </c>
    </row>
    <row r="33411" ht="15.75" customHeight="1">
      <c r="E33411" s="1" t="s">
        <v>1106</v>
      </c>
    </row>
    <row r="33412" ht="15.75" customHeight="1">
      <c r="E33412" s="1" t="s">
        <v>1106</v>
      </c>
    </row>
    <row r="33413" ht="15.75" customHeight="1">
      <c r="E33413" s="1" t="s">
        <v>1106</v>
      </c>
    </row>
    <row r="33414" ht="15.75" customHeight="1">
      <c r="E33414" s="1" t="s">
        <v>1106</v>
      </c>
    </row>
    <row r="33415" ht="15.75" customHeight="1">
      <c r="E33415" s="1" t="s">
        <v>1106</v>
      </c>
    </row>
    <row r="33416" ht="15.75" customHeight="1">
      <c r="E33416" s="1" t="s">
        <v>1106</v>
      </c>
    </row>
    <row r="33417" ht="15.75" customHeight="1">
      <c r="E33417" s="1" t="s">
        <v>1106</v>
      </c>
    </row>
    <row r="33418" ht="15.75" customHeight="1">
      <c r="E33418" s="1" t="s">
        <v>1106</v>
      </c>
    </row>
    <row r="33419" ht="15.75" customHeight="1">
      <c r="E33419" s="1" t="s">
        <v>1106</v>
      </c>
    </row>
    <row r="33420" ht="15.75" customHeight="1">
      <c r="E33420" s="1" t="s">
        <v>1106</v>
      </c>
    </row>
    <row r="33421" ht="15.75" customHeight="1">
      <c r="E33421" s="1" t="s">
        <v>1106</v>
      </c>
    </row>
    <row r="33422" ht="15.75" customHeight="1">
      <c r="E33422" s="1" t="s">
        <v>1106</v>
      </c>
    </row>
    <row r="33423" ht="15.75" customHeight="1">
      <c r="E33423" s="1" t="s">
        <v>1106</v>
      </c>
    </row>
    <row r="33424" ht="15.75" customHeight="1">
      <c r="E33424" s="1" t="s">
        <v>1106</v>
      </c>
    </row>
    <row r="33425" ht="15.75" customHeight="1">
      <c r="E33425" s="1" t="s">
        <v>1106</v>
      </c>
    </row>
    <row r="33426" ht="15.75" customHeight="1">
      <c r="E33426" s="1" t="s">
        <v>1106</v>
      </c>
    </row>
    <row r="33427" ht="15.75" customHeight="1">
      <c r="E33427" s="1" t="s">
        <v>1106</v>
      </c>
    </row>
    <row r="33428" ht="15.75" customHeight="1">
      <c r="E33428" s="1" t="s">
        <v>1106</v>
      </c>
    </row>
    <row r="33429" ht="15.75" customHeight="1">
      <c r="E33429" s="1" t="s">
        <v>1106</v>
      </c>
    </row>
    <row r="33430" ht="15.75" customHeight="1">
      <c r="E33430" s="1" t="s">
        <v>1106</v>
      </c>
    </row>
    <row r="33431" ht="15.75" customHeight="1">
      <c r="E33431" s="1" t="s">
        <v>1106</v>
      </c>
    </row>
    <row r="33432" ht="15.75" customHeight="1">
      <c r="E33432" s="1" t="s">
        <v>1106</v>
      </c>
    </row>
    <row r="33433" ht="15.75" customHeight="1">
      <c r="E33433" s="1" t="s">
        <v>1106</v>
      </c>
    </row>
    <row r="33434" ht="15.75" customHeight="1">
      <c r="E33434" s="1" t="s">
        <v>1106</v>
      </c>
    </row>
    <row r="33435" ht="15.75" customHeight="1">
      <c r="E33435" s="1" t="s">
        <v>1106</v>
      </c>
    </row>
    <row r="33436" ht="15.75" customHeight="1">
      <c r="E33436" s="1" t="s">
        <v>1106</v>
      </c>
    </row>
    <row r="33437" ht="15.75" customHeight="1">
      <c r="E33437" s="1" t="s">
        <v>1106</v>
      </c>
    </row>
    <row r="33438" ht="15.75" customHeight="1">
      <c r="E33438" s="1" t="s">
        <v>1106</v>
      </c>
    </row>
    <row r="33439" ht="15.75" customHeight="1">
      <c r="E33439" s="1" t="s">
        <v>1106</v>
      </c>
    </row>
    <row r="33440" ht="15.75" customHeight="1">
      <c r="E33440" s="1" t="s">
        <v>1106</v>
      </c>
    </row>
    <row r="33441" ht="15.75" customHeight="1">
      <c r="E33441" s="1" t="s">
        <v>1106</v>
      </c>
    </row>
    <row r="33442" ht="15.75" customHeight="1">
      <c r="E33442" s="1" t="s">
        <v>1106</v>
      </c>
    </row>
    <row r="33443" ht="15.75" customHeight="1">
      <c r="E33443" s="1" t="s">
        <v>1106</v>
      </c>
    </row>
    <row r="33444" ht="15.75" customHeight="1">
      <c r="E33444" s="1" t="s">
        <v>1106</v>
      </c>
    </row>
    <row r="33445" ht="15.75" customHeight="1">
      <c r="E33445" s="1" t="s">
        <v>1106</v>
      </c>
    </row>
    <row r="33446" ht="15.75" customHeight="1">
      <c r="E33446" s="1" t="s">
        <v>1106</v>
      </c>
    </row>
    <row r="33447" ht="15.75" customHeight="1">
      <c r="E33447" s="1" t="s">
        <v>1106</v>
      </c>
    </row>
    <row r="33448" ht="15.75" customHeight="1">
      <c r="E33448" s="1" t="s">
        <v>1106</v>
      </c>
    </row>
    <row r="33449" ht="15.75" customHeight="1">
      <c r="E33449" s="1" t="s">
        <v>1106</v>
      </c>
    </row>
    <row r="33450" ht="15.75" customHeight="1">
      <c r="E33450" s="1" t="s">
        <v>1106</v>
      </c>
    </row>
    <row r="33451" ht="15.75" customHeight="1">
      <c r="E33451" s="1" t="s">
        <v>1106</v>
      </c>
    </row>
    <row r="33452" ht="15.75" customHeight="1">
      <c r="E33452" s="1" t="s">
        <v>1106</v>
      </c>
    </row>
    <row r="33453" ht="15.75" customHeight="1">
      <c r="E33453" s="1" t="s">
        <v>1106</v>
      </c>
    </row>
    <row r="33454" ht="15.75" customHeight="1">
      <c r="E33454" s="1" t="s">
        <v>1106</v>
      </c>
    </row>
    <row r="33455" ht="15.75" customHeight="1">
      <c r="E33455" s="1" t="s">
        <v>1106</v>
      </c>
    </row>
    <row r="33456" ht="15.75" customHeight="1">
      <c r="E33456" s="1" t="s">
        <v>1106</v>
      </c>
    </row>
    <row r="33457" ht="15.75" customHeight="1">
      <c r="E33457" s="1" t="s">
        <v>1106</v>
      </c>
    </row>
    <row r="33458" ht="15.75" customHeight="1">
      <c r="E33458" s="1" t="s">
        <v>1106</v>
      </c>
    </row>
    <row r="33459" ht="15.75" customHeight="1">
      <c r="E33459" s="1" t="s">
        <v>1106</v>
      </c>
    </row>
    <row r="33460" ht="15.75" customHeight="1">
      <c r="E33460" s="1" t="s">
        <v>1106</v>
      </c>
    </row>
    <row r="33461" ht="15.75" customHeight="1">
      <c r="E33461" s="1" t="s">
        <v>1106</v>
      </c>
    </row>
    <row r="33462" ht="15.75" customHeight="1">
      <c r="E33462" s="1" t="s">
        <v>1106</v>
      </c>
    </row>
    <row r="33463" ht="15.75" customHeight="1">
      <c r="E33463" s="1" t="s">
        <v>1106</v>
      </c>
    </row>
    <row r="33464" ht="15.75" customHeight="1">
      <c r="E33464" s="1" t="s">
        <v>1106</v>
      </c>
    </row>
    <row r="33465" ht="15.75" customHeight="1">
      <c r="E33465" s="1" t="s">
        <v>1106</v>
      </c>
    </row>
    <row r="33466" ht="15.75" customHeight="1">
      <c r="E33466" s="1" t="s">
        <v>1106</v>
      </c>
    </row>
    <row r="33467" ht="15.75" customHeight="1">
      <c r="E33467" s="1" t="s">
        <v>1106</v>
      </c>
    </row>
    <row r="33468" ht="15.75" customHeight="1">
      <c r="E33468" s="1" t="s">
        <v>1106</v>
      </c>
    </row>
    <row r="33469" ht="15.75" customHeight="1">
      <c r="E33469" s="1" t="s">
        <v>1106</v>
      </c>
    </row>
    <row r="33470" ht="15.75" customHeight="1">
      <c r="E33470" s="1" t="s">
        <v>1106</v>
      </c>
    </row>
    <row r="33471" ht="15.75" customHeight="1">
      <c r="E33471" s="1" t="s">
        <v>1106</v>
      </c>
    </row>
    <row r="33472" ht="15.75" customHeight="1">
      <c r="E33472" s="1" t="s">
        <v>1106</v>
      </c>
    </row>
    <row r="33473" ht="15.75" customHeight="1">
      <c r="E33473" s="1" t="s">
        <v>1106</v>
      </c>
    </row>
    <row r="33474" ht="15.75" customHeight="1">
      <c r="E33474" s="1" t="s">
        <v>1106</v>
      </c>
    </row>
    <row r="33475" ht="15.75" customHeight="1">
      <c r="E33475" s="1" t="s">
        <v>1106</v>
      </c>
    </row>
    <row r="33476" ht="15.75" customHeight="1">
      <c r="E33476" s="1" t="s">
        <v>1106</v>
      </c>
    </row>
    <row r="33477" ht="15.75" customHeight="1">
      <c r="E33477" s="1" t="s">
        <v>1106</v>
      </c>
    </row>
    <row r="33478" ht="15.75" customHeight="1">
      <c r="E33478" s="1" t="s">
        <v>1106</v>
      </c>
    </row>
    <row r="33479" ht="15.75" customHeight="1">
      <c r="E33479" s="1" t="s">
        <v>1106</v>
      </c>
    </row>
    <row r="33480" ht="15.75" customHeight="1">
      <c r="E33480" s="1" t="s">
        <v>1106</v>
      </c>
    </row>
    <row r="33481" ht="15.75" customHeight="1">
      <c r="E33481" s="1" t="s">
        <v>1106</v>
      </c>
    </row>
    <row r="33482" ht="15.75" customHeight="1">
      <c r="E33482" s="1" t="s">
        <v>1106</v>
      </c>
    </row>
    <row r="33483" ht="15.75" customHeight="1">
      <c r="E33483" s="1" t="s">
        <v>1106</v>
      </c>
    </row>
    <row r="33484" ht="15.75" customHeight="1">
      <c r="E33484" s="1" t="s">
        <v>1106</v>
      </c>
    </row>
    <row r="33485" ht="15.75" customHeight="1">
      <c r="E33485" s="1" t="s">
        <v>1106</v>
      </c>
    </row>
    <row r="33486" ht="15.75" customHeight="1">
      <c r="E33486" s="1" t="s">
        <v>1106</v>
      </c>
    </row>
    <row r="33487" ht="15.75" customHeight="1">
      <c r="E33487" s="1" t="s">
        <v>1106</v>
      </c>
    </row>
    <row r="33488" ht="15.75" customHeight="1">
      <c r="E33488" s="1" t="s">
        <v>1106</v>
      </c>
    </row>
    <row r="33489" ht="15.75" customHeight="1">
      <c r="E33489" s="1" t="s">
        <v>1106</v>
      </c>
    </row>
    <row r="33490" ht="15.75" customHeight="1">
      <c r="E33490" s="1" t="s">
        <v>1106</v>
      </c>
    </row>
    <row r="33491" ht="15.75" customHeight="1">
      <c r="E33491" s="1" t="s">
        <v>1106</v>
      </c>
    </row>
    <row r="33492" ht="15.75" customHeight="1">
      <c r="E33492" s="1" t="s">
        <v>1106</v>
      </c>
    </row>
    <row r="33493" ht="15.75" customHeight="1">
      <c r="E33493" s="1" t="s">
        <v>1106</v>
      </c>
    </row>
    <row r="33494" ht="15.75" customHeight="1">
      <c r="E33494" s="1" t="s">
        <v>1106</v>
      </c>
    </row>
    <row r="33495" ht="15.75" customHeight="1">
      <c r="E33495" s="1" t="s">
        <v>1106</v>
      </c>
    </row>
    <row r="33496" ht="15.75" customHeight="1">
      <c r="E33496" s="1" t="s">
        <v>1106</v>
      </c>
    </row>
    <row r="33497" ht="15.75" customHeight="1">
      <c r="E33497" s="1" t="s">
        <v>1106</v>
      </c>
    </row>
    <row r="33498" ht="15.75" customHeight="1">
      <c r="E33498" s="1" t="s">
        <v>1106</v>
      </c>
    </row>
    <row r="33499" ht="15.75" customHeight="1">
      <c r="E33499" s="1" t="s">
        <v>1106</v>
      </c>
    </row>
    <row r="33500" ht="15.75" customHeight="1">
      <c r="E33500" s="1" t="s">
        <v>1106</v>
      </c>
    </row>
    <row r="33501" ht="15.75" customHeight="1">
      <c r="E33501" s="1" t="s">
        <v>1106</v>
      </c>
    </row>
    <row r="33502" ht="15.75" customHeight="1">
      <c r="E33502" s="1" t="s">
        <v>1106</v>
      </c>
    </row>
    <row r="33503" ht="15.75" customHeight="1">
      <c r="E33503" s="1" t="s">
        <v>1106</v>
      </c>
    </row>
    <row r="33504" ht="15.75" customHeight="1">
      <c r="E33504" s="1" t="s">
        <v>1106</v>
      </c>
    </row>
    <row r="33505" ht="15.75" customHeight="1">
      <c r="E33505" s="1" t="s">
        <v>1106</v>
      </c>
    </row>
    <row r="33506" ht="15.75" customHeight="1">
      <c r="E33506" s="1" t="s">
        <v>1106</v>
      </c>
    </row>
    <row r="33507" ht="15.75" customHeight="1">
      <c r="E33507" s="1" t="s">
        <v>1106</v>
      </c>
    </row>
    <row r="33508" ht="15.75" customHeight="1">
      <c r="E33508" s="1" t="s">
        <v>1106</v>
      </c>
    </row>
    <row r="33509" ht="15.75" customHeight="1">
      <c r="E33509" s="1" t="s">
        <v>1106</v>
      </c>
    </row>
    <row r="33510" ht="15.75" customHeight="1">
      <c r="E33510" s="1" t="s">
        <v>1106</v>
      </c>
    </row>
    <row r="33511" ht="15.75" customHeight="1">
      <c r="E33511" s="1" t="s">
        <v>1106</v>
      </c>
    </row>
    <row r="33512" ht="15.75" customHeight="1">
      <c r="E33512" s="1" t="s">
        <v>1106</v>
      </c>
    </row>
    <row r="33513" ht="15.75" customHeight="1">
      <c r="E33513" s="1" t="s">
        <v>1106</v>
      </c>
    </row>
    <row r="33514" ht="15.75" customHeight="1">
      <c r="E33514" s="1" t="s">
        <v>1106</v>
      </c>
    </row>
    <row r="33515" ht="15.75" customHeight="1">
      <c r="E33515" s="1" t="s">
        <v>1106</v>
      </c>
    </row>
    <row r="33516" ht="15.75" customHeight="1">
      <c r="E33516" s="1" t="s">
        <v>1106</v>
      </c>
    </row>
    <row r="33517" ht="15.75" customHeight="1">
      <c r="E33517" s="1" t="s">
        <v>1106</v>
      </c>
    </row>
    <row r="33518" ht="15.75" customHeight="1">
      <c r="E33518" s="1" t="s">
        <v>1106</v>
      </c>
    </row>
    <row r="33519" ht="15.75" customHeight="1">
      <c r="E33519" s="1" t="s">
        <v>1106</v>
      </c>
    </row>
    <row r="33520" ht="15.75" customHeight="1">
      <c r="E33520" s="1" t="s">
        <v>1106</v>
      </c>
    </row>
    <row r="33521" ht="15.75" customHeight="1">
      <c r="E33521" s="1" t="s">
        <v>1106</v>
      </c>
    </row>
    <row r="33522" ht="15.75" customHeight="1">
      <c r="E33522" s="1" t="s">
        <v>1106</v>
      </c>
    </row>
    <row r="33523" ht="15.75" customHeight="1">
      <c r="E33523" s="1" t="s">
        <v>1106</v>
      </c>
    </row>
    <row r="33524" ht="15.75" customHeight="1">
      <c r="E33524" s="1" t="s">
        <v>1106</v>
      </c>
    </row>
    <row r="33525" ht="15.75" customHeight="1">
      <c r="E33525" s="1" t="s">
        <v>1106</v>
      </c>
    </row>
    <row r="33526" ht="15.75" customHeight="1">
      <c r="E33526" s="1" t="s">
        <v>1106</v>
      </c>
    </row>
    <row r="33527" ht="15.75" customHeight="1">
      <c r="E33527" s="1" t="s">
        <v>1106</v>
      </c>
    </row>
    <row r="33528" ht="15.75" customHeight="1">
      <c r="E33528" s="1" t="s">
        <v>1106</v>
      </c>
    </row>
    <row r="33529" ht="15.75" customHeight="1">
      <c r="E33529" s="1" t="s">
        <v>1106</v>
      </c>
    </row>
    <row r="33530" ht="15.75" customHeight="1">
      <c r="E33530" s="1" t="s">
        <v>1106</v>
      </c>
    </row>
    <row r="33531" ht="15.75" customHeight="1">
      <c r="E33531" s="1" t="s">
        <v>1106</v>
      </c>
    </row>
    <row r="33532" ht="15.75" customHeight="1">
      <c r="E33532" s="1" t="s">
        <v>1106</v>
      </c>
    </row>
    <row r="33533" ht="15.75" customHeight="1">
      <c r="E33533" s="1" t="s">
        <v>1106</v>
      </c>
    </row>
    <row r="33534" ht="15.75" customHeight="1">
      <c r="E33534" s="1" t="s">
        <v>1106</v>
      </c>
    </row>
    <row r="33535" ht="15.75" customHeight="1">
      <c r="E33535" s="1" t="s">
        <v>1106</v>
      </c>
    </row>
    <row r="33536" ht="15.75" customHeight="1">
      <c r="E33536" s="1" t="s">
        <v>1106</v>
      </c>
    </row>
    <row r="33537" ht="15.75" customHeight="1">
      <c r="E33537" s="1" t="s">
        <v>1106</v>
      </c>
    </row>
    <row r="33538" ht="15.75" customHeight="1">
      <c r="E33538" s="1" t="s">
        <v>1106</v>
      </c>
    </row>
    <row r="33539" ht="15.75" customHeight="1">
      <c r="E33539" s="1" t="s">
        <v>1106</v>
      </c>
    </row>
    <row r="33540" ht="15.75" customHeight="1">
      <c r="E33540" s="1" t="s">
        <v>1106</v>
      </c>
    </row>
    <row r="33541" ht="15.75" customHeight="1">
      <c r="E33541" s="1" t="s">
        <v>1106</v>
      </c>
    </row>
    <row r="33542" ht="15.75" customHeight="1">
      <c r="E33542" s="1" t="s">
        <v>1106</v>
      </c>
    </row>
    <row r="33543" ht="15.75" customHeight="1">
      <c r="E33543" s="1" t="s">
        <v>1106</v>
      </c>
    </row>
    <row r="33544" ht="15.75" customHeight="1">
      <c r="E33544" s="1" t="s">
        <v>1106</v>
      </c>
    </row>
    <row r="33545" ht="15.75" customHeight="1">
      <c r="E33545" s="1" t="s">
        <v>1106</v>
      </c>
    </row>
    <row r="33546" ht="15.75" customHeight="1">
      <c r="E33546" s="1" t="s">
        <v>1106</v>
      </c>
    </row>
    <row r="33547" ht="15.75" customHeight="1">
      <c r="E33547" s="1" t="s">
        <v>1106</v>
      </c>
    </row>
    <row r="33548" ht="15.75" customHeight="1">
      <c r="E33548" s="1" t="s">
        <v>1106</v>
      </c>
    </row>
    <row r="33549" ht="15.75" customHeight="1">
      <c r="E33549" s="1" t="s">
        <v>1106</v>
      </c>
    </row>
    <row r="33550" ht="15.75" customHeight="1">
      <c r="E33550" s="1" t="s">
        <v>1106</v>
      </c>
    </row>
    <row r="33551" ht="15.75" customHeight="1">
      <c r="E33551" s="1" t="s">
        <v>1106</v>
      </c>
    </row>
    <row r="33552" ht="15.75" customHeight="1">
      <c r="E33552" s="1" t="s">
        <v>1106</v>
      </c>
    </row>
    <row r="33553" ht="15.75" customHeight="1">
      <c r="E33553" s="1" t="s">
        <v>1106</v>
      </c>
    </row>
    <row r="33554" ht="15.75" customHeight="1">
      <c r="E33554" s="1" t="s">
        <v>1106</v>
      </c>
    </row>
    <row r="33555" ht="15.75" customHeight="1">
      <c r="E33555" s="1" t="s">
        <v>1106</v>
      </c>
    </row>
    <row r="33556" ht="15.75" customHeight="1">
      <c r="E33556" s="1" t="s">
        <v>1106</v>
      </c>
    </row>
    <row r="33557" ht="15.75" customHeight="1">
      <c r="E33557" s="1" t="s">
        <v>1106</v>
      </c>
    </row>
    <row r="33558" ht="15.75" customHeight="1">
      <c r="E33558" s="1" t="s">
        <v>1106</v>
      </c>
    </row>
    <row r="33559" ht="15.75" customHeight="1">
      <c r="E33559" s="1" t="s">
        <v>1106</v>
      </c>
    </row>
    <row r="33560" ht="15.75" customHeight="1">
      <c r="E33560" s="1" t="s">
        <v>1106</v>
      </c>
    </row>
    <row r="33561" ht="15.75" customHeight="1">
      <c r="E33561" s="1" t="s">
        <v>1106</v>
      </c>
    </row>
    <row r="33562" ht="15.75" customHeight="1">
      <c r="E33562" s="1" t="s">
        <v>1106</v>
      </c>
    </row>
    <row r="33563" ht="15.75" customHeight="1">
      <c r="E33563" s="1" t="s">
        <v>1106</v>
      </c>
    </row>
    <row r="33564" ht="15.75" customHeight="1">
      <c r="E33564" s="1" t="s">
        <v>1106</v>
      </c>
    </row>
    <row r="33565" ht="15.75" customHeight="1">
      <c r="E33565" s="1" t="s">
        <v>1106</v>
      </c>
    </row>
    <row r="33566" ht="15.75" customHeight="1">
      <c r="E33566" s="1" t="s">
        <v>1106</v>
      </c>
    </row>
    <row r="33567" ht="15.75" customHeight="1">
      <c r="E33567" s="1" t="s">
        <v>1106</v>
      </c>
    </row>
    <row r="33568" ht="15.75" customHeight="1">
      <c r="E33568" s="1" t="s">
        <v>1106</v>
      </c>
    </row>
    <row r="33569" ht="15.75" customHeight="1">
      <c r="E33569" s="1" t="s">
        <v>1106</v>
      </c>
    </row>
    <row r="33570" ht="15.75" customHeight="1">
      <c r="E33570" s="1" t="s">
        <v>1106</v>
      </c>
    </row>
    <row r="33571" ht="15.75" customHeight="1">
      <c r="E33571" s="1" t="s">
        <v>1106</v>
      </c>
    </row>
    <row r="33572" ht="15.75" customHeight="1">
      <c r="E33572" s="1" t="s">
        <v>1106</v>
      </c>
    </row>
    <row r="33573" ht="15.75" customHeight="1">
      <c r="E33573" s="1" t="s">
        <v>1106</v>
      </c>
    </row>
    <row r="33574" ht="15.75" customHeight="1">
      <c r="E33574" s="1" t="s">
        <v>1106</v>
      </c>
    </row>
    <row r="33575" ht="15.75" customHeight="1">
      <c r="E33575" s="1" t="s">
        <v>1106</v>
      </c>
    </row>
    <row r="33576" ht="15.75" customHeight="1">
      <c r="E33576" s="1" t="s">
        <v>1106</v>
      </c>
    </row>
    <row r="33577" ht="15.75" customHeight="1">
      <c r="E33577" s="1" t="s">
        <v>1106</v>
      </c>
    </row>
    <row r="33578" ht="15.75" customHeight="1">
      <c r="E33578" s="1" t="s">
        <v>1106</v>
      </c>
    </row>
    <row r="33579" ht="15.75" customHeight="1">
      <c r="E33579" s="1" t="s">
        <v>1106</v>
      </c>
    </row>
    <row r="33580" ht="15.75" customHeight="1">
      <c r="E33580" s="1" t="s">
        <v>1106</v>
      </c>
    </row>
    <row r="33581" ht="15.75" customHeight="1">
      <c r="E33581" s="1" t="s">
        <v>1106</v>
      </c>
    </row>
    <row r="33582" ht="15.75" customHeight="1">
      <c r="E33582" s="1" t="s">
        <v>1106</v>
      </c>
    </row>
    <row r="33583" ht="15.75" customHeight="1">
      <c r="E33583" s="1" t="s">
        <v>1106</v>
      </c>
    </row>
    <row r="33584" ht="15.75" customHeight="1">
      <c r="E33584" s="1" t="s">
        <v>1106</v>
      </c>
    </row>
    <row r="33585" ht="15.75" customHeight="1">
      <c r="E33585" s="1" t="s">
        <v>1106</v>
      </c>
    </row>
    <row r="33586" ht="15.75" customHeight="1">
      <c r="E33586" s="1" t="s">
        <v>1106</v>
      </c>
    </row>
    <row r="33587" ht="15.75" customHeight="1">
      <c r="E33587" s="1" t="s">
        <v>1106</v>
      </c>
    </row>
    <row r="33588" ht="15.75" customHeight="1">
      <c r="E33588" s="1" t="s">
        <v>1106</v>
      </c>
    </row>
    <row r="33589" ht="15.75" customHeight="1">
      <c r="E33589" s="1" t="s">
        <v>1106</v>
      </c>
    </row>
    <row r="33590" ht="15.75" customHeight="1">
      <c r="E33590" s="1" t="s">
        <v>1106</v>
      </c>
    </row>
    <row r="33591" ht="15.75" customHeight="1">
      <c r="E33591" s="1" t="s">
        <v>1106</v>
      </c>
    </row>
    <row r="33592" ht="15.75" customHeight="1">
      <c r="E33592" s="1" t="s">
        <v>1106</v>
      </c>
    </row>
    <row r="33593" ht="15.75" customHeight="1">
      <c r="E33593" s="1" t="s">
        <v>1106</v>
      </c>
    </row>
    <row r="33594" ht="15.75" customHeight="1">
      <c r="E33594" s="1" t="s">
        <v>1106</v>
      </c>
    </row>
    <row r="33595" ht="15.75" customHeight="1">
      <c r="E33595" s="1" t="s">
        <v>1106</v>
      </c>
    </row>
    <row r="33596" ht="15.75" customHeight="1">
      <c r="E33596" s="1" t="s">
        <v>1106</v>
      </c>
    </row>
    <row r="33597" ht="15.75" customHeight="1">
      <c r="E33597" s="1" t="s">
        <v>1106</v>
      </c>
    </row>
    <row r="33598" ht="15.75" customHeight="1">
      <c r="E33598" s="1" t="s">
        <v>1106</v>
      </c>
    </row>
    <row r="33599" ht="15.75" customHeight="1">
      <c r="E33599" s="1" t="s">
        <v>1106</v>
      </c>
    </row>
    <row r="33600" ht="15.75" customHeight="1">
      <c r="E33600" s="1" t="s">
        <v>1106</v>
      </c>
    </row>
    <row r="33601" ht="15.75" customHeight="1">
      <c r="E33601" s="1" t="s">
        <v>1106</v>
      </c>
    </row>
    <row r="33602" ht="15.75" customHeight="1">
      <c r="E33602" s="1" t="s">
        <v>1106</v>
      </c>
    </row>
    <row r="33603" ht="15.75" customHeight="1">
      <c r="E33603" s="1" t="s">
        <v>1106</v>
      </c>
    </row>
    <row r="33604" ht="15.75" customHeight="1">
      <c r="E33604" s="1" t="s">
        <v>1106</v>
      </c>
    </row>
    <row r="33605" ht="15.75" customHeight="1">
      <c r="E33605" s="1" t="s">
        <v>1106</v>
      </c>
    </row>
    <row r="33606" ht="15.75" customHeight="1">
      <c r="E33606" s="1" t="s">
        <v>1106</v>
      </c>
    </row>
    <row r="33607" ht="15.75" customHeight="1">
      <c r="E33607" s="1" t="s">
        <v>1106</v>
      </c>
    </row>
    <row r="33608" ht="15.75" customHeight="1">
      <c r="E33608" s="1" t="s">
        <v>1106</v>
      </c>
    </row>
    <row r="33609" ht="15.75" customHeight="1">
      <c r="E33609" s="1" t="s">
        <v>1106</v>
      </c>
    </row>
    <row r="33610" ht="15.75" customHeight="1">
      <c r="E33610" s="1" t="s">
        <v>1106</v>
      </c>
    </row>
    <row r="33611" ht="15.75" customHeight="1">
      <c r="E33611" s="1" t="s">
        <v>1106</v>
      </c>
    </row>
    <row r="33612" ht="15.75" customHeight="1">
      <c r="E33612" s="1" t="s">
        <v>1106</v>
      </c>
    </row>
    <row r="33613" ht="15.75" customHeight="1">
      <c r="E33613" s="1" t="s">
        <v>1106</v>
      </c>
    </row>
    <row r="33614" ht="15.75" customHeight="1">
      <c r="E33614" s="1" t="s">
        <v>1106</v>
      </c>
    </row>
    <row r="33615" ht="15.75" customHeight="1">
      <c r="E33615" s="1" t="s">
        <v>1106</v>
      </c>
    </row>
    <row r="33616" ht="15.75" customHeight="1">
      <c r="E33616" s="1" t="s">
        <v>1106</v>
      </c>
    </row>
    <row r="33617" ht="15.75" customHeight="1">
      <c r="E33617" s="1" t="s">
        <v>1106</v>
      </c>
    </row>
    <row r="33618" ht="15.75" customHeight="1">
      <c r="E33618" s="1" t="s">
        <v>1106</v>
      </c>
    </row>
    <row r="33619" ht="15.75" customHeight="1">
      <c r="E33619" s="1" t="s">
        <v>1106</v>
      </c>
    </row>
    <row r="33620" ht="15.75" customHeight="1">
      <c r="E33620" s="1" t="s">
        <v>1106</v>
      </c>
    </row>
    <row r="33621" ht="15.75" customHeight="1">
      <c r="E33621" s="1" t="s">
        <v>1106</v>
      </c>
    </row>
    <row r="33622" ht="15.75" customHeight="1">
      <c r="E33622" s="1" t="s">
        <v>1106</v>
      </c>
    </row>
    <row r="33623" ht="15.75" customHeight="1">
      <c r="E33623" s="1" t="s">
        <v>1106</v>
      </c>
    </row>
    <row r="33624" ht="15.75" customHeight="1">
      <c r="E33624" s="1" t="s">
        <v>1106</v>
      </c>
    </row>
    <row r="33625" ht="15.75" customHeight="1">
      <c r="E33625" s="1" t="s">
        <v>1106</v>
      </c>
    </row>
    <row r="33626" ht="15.75" customHeight="1">
      <c r="E33626" s="1" t="s">
        <v>1106</v>
      </c>
    </row>
    <row r="33627" ht="15.75" customHeight="1">
      <c r="E33627" s="1" t="s">
        <v>1106</v>
      </c>
    </row>
    <row r="33628" ht="15.75" customHeight="1">
      <c r="E33628" s="1" t="s">
        <v>1106</v>
      </c>
    </row>
    <row r="33629" ht="15.75" customHeight="1">
      <c r="E33629" s="1" t="s">
        <v>1106</v>
      </c>
    </row>
    <row r="33630" ht="15.75" customHeight="1">
      <c r="E33630" s="1" t="s">
        <v>1106</v>
      </c>
    </row>
    <row r="33631" ht="15.75" customHeight="1">
      <c r="E33631" s="1" t="s">
        <v>1106</v>
      </c>
    </row>
    <row r="33632" ht="15.75" customHeight="1">
      <c r="E33632" s="1" t="s">
        <v>1106</v>
      </c>
    </row>
    <row r="33633" ht="15.75" customHeight="1">
      <c r="E33633" s="1" t="s">
        <v>1106</v>
      </c>
    </row>
    <row r="33634" ht="15.75" customHeight="1">
      <c r="E33634" s="1" t="s">
        <v>1106</v>
      </c>
    </row>
    <row r="33635" ht="15.75" customHeight="1">
      <c r="E33635" s="1" t="s">
        <v>1106</v>
      </c>
    </row>
    <row r="33636" ht="15.75" customHeight="1">
      <c r="E33636" s="1" t="s">
        <v>1106</v>
      </c>
    </row>
    <row r="33637" ht="15.75" customHeight="1">
      <c r="E33637" s="1" t="s">
        <v>1106</v>
      </c>
    </row>
    <row r="33638" ht="15.75" customHeight="1">
      <c r="E33638" s="1" t="s">
        <v>1106</v>
      </c>
    </row>
    <row r="33639" ht="15.75" customHeight="1">
      <c r="E33639" s="1" t="s">
        <v>1106</v>
      </c>
    </row>
    <row r="33640" ht="15.75" customHeight="1">
      <c r="E33640" s="1" t="s">
        <v>1106</v>
      </c>
    </row>
    <row r="33641" ht="15.75" customHeight="1">
      <c r="E33641" s="1" t="s">
        <v>1106</v>
      </c>
    </row>
    <row r="33642" ht="15.75" customHeight="1">
      <c r="E33642" s="1" t="s">
        <v>1106</v>
      </c>
    </row>
    <row r="33643" ht="15.75" customHeight="1">
      <c r="E33643" s="1" t="s">
        <v>1106</v>
      </c>
    </row>
    <row r="33644" ht="15.75" customHeight="1">
      <c r="E33644" s="1" t="s">
        <v>1106</v>
      </c>
    </row>
    <row r="33645" ht="15.75" customHeight="1">
      <c r="E33645" s="1" t="s">
        <v>1106</v>
      </c>
    </row>
    <row r="33646" ht="15.75" customHeight="1">
      <c r="E33646" s="1" t="s">
        <v>1106</v>
      </c>
    </row>
    <row r="33647" ht="15.75" customHeight="1">
      <c r="E33647" s="1" t="s">
        <v>1106</v>
      </c>
    </row>
    <row r="33648" ht="15.75" customHeight="1">
      <c r="E33648" s="1" t="s">
        <v>1106</v>
      </c>
    </row>
    <row r="33649" ht="15.75" customHeight="1">
      <c r="E33649" s="1" t="s">
        <v>1106</v>
      </c>
    </row>
    <row r="33650" ht="15.75" customHeight="1">
      <c r="E33650" s="1" t="s">
        <v>1106</v>
      </c>
    </row>
    <row r="33651" ht="15.75" customHeight="1">
      <c r="E33651" s="1" t="s">
        <v>1106</v>
      </c>
    </row>
    <row r="33652" ht="15.75" customHeight="1">
      <c r="E33652" s="1" t="s">
        <v>1106</v>
      </c>
    </row>
    <row r="33653" ht="15.75" customHeight="1">
      <c r="E33653" s="1" t="s">
        <v>1106</v>
      </c>
    </row>
    <row r="33654" ht="15.75" customHeight="1">
      <c r="E33654" s="1" t="s">
        <v>1106</v>
      </c>
    </row>
    <row r="33655" ht="15.75" customHeight="1">
      <c r="E33655" s="1" t="s">
        <v>1106</v>
      </c>
    </row>
    <row r="33656" ht="15.75" customHeight="1">
      <c r="E33656" s="1" t="s">
        <v>1106</v>
      </c>
    </row>
    <row r="33657" ht="15.75" customHeight="1">
      <c r="E33657" s="1" t="s">
        <v>1106</v>
      </c>
    </row>
    <row r="33658" ht="15.75" customHeight="1">
      <c r="E33658" s="1" t="s">
        <v>1106</v>
      </c>
    </row>
    <row r="33659" ht="15.75" customHeight="1">
      <c r="E33659" s="1" t="s">
        <v>1106</v>
      </c>
    </row>
    <row r="33660" ht="15.75" customHeight="1">
      <c r="E33660" s="1" t="s">
        <v>1106</v>
      </c>
    </row>
    <row r="33661" ht="15.75" customHeight="1">
      <c r="E33661" s="1" t="s">
        <v>1106</v>
      </c>
    </row>
    <row r="33662" ht="15.75" customHeight="1">
      <c r="E33662" s="1" t="s">
        <v>1106</v>
      </c>
    </row>
    <row r="33663" ht="15.75" customHeight="1">
      <c r="E33663" s="1" t="s">
        <v>1106</v>
      </c>
    </row>
    <row r="33664" ht="15.75" customHeight="1">
      <c r="E33664" s="1" t="s">
        <v>1106</v>
      </c>
    </row>
    <row r="33665" ht="15.75" customHeight="1">
      <c r="E33665" s="1" t="s">
        <v>1106</v>
      </c>
    </row>
    <row r="33666" ht="15.75" customHeight="1">
      <c r="E33666" s="1" t="s">
        <v>1106</v>
      </c>
    </row>
    <row r="33667" ht="15.75" customHeight="1">
      <c r="E33667" s="1" t="s">
        <v>1106</v>
      </c>
    </row>
    <row r="33668" ht="15.75" customHeight="1">
      <c r="E33668" s="1" t="s">
        <v>1106</v>
      </c>
    </row>
    <row r="33669" ht="15.75" customHeight="1">
      <c r="E33669" s="1" t="s">
        <v>1106</v>
      </c>
    </row>
    <row r="33670" ht="15.75" customHeight="1">
      <c r="E33670" s="1" t="s">
        <v>1106</v>
      </c>
    </row>
    <row r="33671" ht="15.75" customHeight="1">
      <c r="E33671" s="1" t="s">
        <v>1106</v>
      </c>
    </row>
    <row r="33672" ht="15.75" customHeight="1">
      <c r="E33672" s="1" t="s">
        <v>1106</v>
      </c>
    </row>
    <row r="33673" ht="15.75" customHeight="1">
      <c r="E33673" s="1" t="s">
        <v>1106</v>
      </c>
    </row>
    <row r="33674" ht="15.75" customHeight="1">
      <c r="E33674" s="1" t="s">
        <v>1106</v>
      </c>
    </row>
    <row r="33675" ht="15.75" customHeight="1">
      <c r="E33675" s="1" t="s">
        <v>1106</v>
      </c>
    </row>
    <row r="33676" ht="15.75" customHeight="1">
      <c r="E33676" s="1" t="s">
        <v>1106</v>
      </c>
    </row>
    <row r="33677" ht="15.75" customHeight="1">
      <c r="E33677" s="1" t="s">
        <v>1106</v>
      </c>
    </row>
    <row r="33678" ht="15.75" customHeight="1">
      <c r="E33678" s="1" t="s">
        <v>1106</v>
      </c>
    </row>
    <row r="33679" ht="15.75" customHeight="1">
      <c r="E33679" s="1" t="s">
        <v>1106</v>
      </c>
    </row>
    <row r="33680" ht="15.75" customHeight="1">
      <c r="E33680" s="1" t="s">
        <v>1106</v>
      </c>
    </row>
    <row r="33681" ht="15.75" customHeight="1">
      <c r="E33681" s="1" t="s">
        <v>1106</v>
      </c>
    </row>
    <row r="33682" ht="15.75" customHeight="1">
      <c r="E33682" s="1" t="s">
        <v>1106</v>
      </c>
    </row>
    <row r="33683" ht="15.75" customHeight="1">
      <c r="E33683" s="1" t="s">
        <v>1106</v>
      </c>
    </row>
    <row r="33684" ht="15.75" customHeight="1">
      <c r="E33684" s="1" t="s">
        <v>1106</v>
      </c>
    </row>
    <row r="33685" ht="15.75" customHeight="1">
      <c r="E33685" s="1" t="s">
        <v>1106</v>
      </c>
    </row>
    <row r="33686" ht="15.75" customHeight="1">
      <c r="E33686" s="1" t="s">
        <v>1106</v>
      </c>
    </row>
    <row r="33687" ht="15.75" customHeight="1">
      <c r="E33687" s="1" t="s">
        <v>1106</v>
      </c>
    </row>
    <row r="33688" ht="15.75" customHeight="1">
      <c r="E33688" s="1" t="s">
        <v>1106</v>
      </c>
    </row>
    <row r="33689" ht="15.75" customHeight="1">
      <c r="E33689" s="1" t="s">
        <v>1106</v>
      </c>
    </row>
    <row r="33690" ht="15.75" customHeight="1">
      <c r="E33690" s="1" t="s">
        <v>1106</v>
      </c>
    </row>
    <row r="33691" ht="15.75" customHeight="1">
      <c r="E33691" s="1" t="s">
        <v>1106</v>
      </c>
    </row>
    <row r="33692" ht="15.75" customHeight="1">
      <c r="E33692" s="1" t="s">
        <v>1106</v>
      </c>
    </row>
    <row r="33693" ht="15.75" customHeight="1">
      <c r="E33693" s="1" t="s">
        <v>1106</v>
      </c>
    </row>
    <row r="33694" ht="15.75" customHeight="1">
      <c r="E33694" s="1" t="s">
        <v>1106</v>
      </c>
    </row>
    <row r="33695" ht="15.75" customHeight="1">
      <c r="E33695" s="1" t="s">
        <v>1106</v>
      </c>
    </row>
    <row r="33696" ht="15.75" customHeight="1">
      <c r="E33696" s="1" t="s">
        <v>1106</v>
      </c>
    </row>
    <row r="33697" ht="15.75" customHeight="1">
      <c r="E33697" s="1" t="s">
        <v>1106</v>
      </c>
    </row>
    <row r="33698" ht="15.75" customHeight="1">
      <c r="E33698" s="1" t="s">
        <v>1106</v>
      </c>
    </row>
    <row r="33699" ht="15.75" customHeight="1">
      <c r="E33699" s="1" t="s">
        <v>1106</v>
      </c>
    </row>
    <row r="33700" ht="15.75" customHeight="1">
      <c r="E33700" s="1" t="s">
        <v>1106</v>
      </c>
    </row>
    <row r="33701" ht="15.75" customHeight="1">
      <c r="E33701" s="1" t="s">
        <v>1106</v>
      </c>
    </row>
    <row r="33702" ht="15.75" customHeight="1">
      <c r="E33702" s="1" t="s">
        <v>1106</v>
      </c>
    </row>
    <row r="33703" ht="15.75" customHeight="1">
      <c r="E33703" s="1" t="s">
        <v>1106</v>
      </c>
    </row>
    <row r="33704" ht="15.75" customHeight="1">
      <c r="E33704" s="1" t="s">
        <v>1106</v>
      </c>
    </row>
    <row r="33705" ht="15.75" customHeight="1">
      <c r="E33705" s="1" t="s">
        <v>1106</v>
      </c>
    </row>
    <row r="33706" ht="15.75" customHeight="1">
      <c r="E33706" s="1" t="s">
        <v>1106</v>
      </c>
    </row>
    <row r="33707" ht="15.75" customHeight="1">
      <c r="E33707" s="1" t="s">
        <v>1106</v>
      </c>
    </row>
    <row r="33708" ht="15.75" customHeight="1">
      <c r="E33708" s="1" t="s">
        <v>1106</v>
      </c>
    </row>
    <row r="33709" ht="15.75" customHeight="1">
      <c r="E33709" s="1" t="s">
        <v>1106</v>
      </c>
    </row>
    <row r="33710" ht="15.75" customHeight="1">
      <c r="E33710" s="1" t="s">
        <v>1106</v>
      </c>
    </row>
    <row r="33711" ht="15.75" customHeight="1">
      <c r="E33711" s="1" t="s">
        <v>1106</v>
      </c>
    </row>
    <row r="33712" ht="15.75" customHeight="1">
      <c r="E33712" s="1" t="s">
        <v>1106</v>
      </c>
    </row>
    <row r="33713" ht="15.75" customHeight="1">
      <c r="E33713" s="1" t="s">
        <v>1106</v>
      </c>
    </row>
    <row r="33714" ht="15.75" customHeight="1">
      <c r="E33714" s="1" t="s">
        <v>1106</v>
      </c>
    </row>
    <row r="33715" ht="15.75" customHeight="1">
      <c r="E33715" s="1" t="s">
        <v>1106</v>
      </c>
    </row>
    <row r="33716" ht="15.75" customHeight="1">
      <c r="E33716" s="1" t="s">
        <v>1106</v>
      </c>
    </row>
    <row r="33717" ht="15.75" customHeight="1">
      <c r="E33717" s="1" t="s">
        <v>1106</v>
      </c>
    </row>
    <row r="33718" ht="15.75" customHeight="1">
      <c r="E33718" s="1" t="s">
        <v>1106</v>
      </c>
    </row>
    <row r="33719" ht="15.75" customHeight="1">
      <c r="E33719" s="1" t="s">
        <v>1106</v>
      </c>
    </row>
    <row r="33720" ht="15.75" customHeight="1">
      <c r="E33720" s="1" t="s">
        <v>1106</v>
      </c>
    </row>
    <row r="33721" ht="15.75" customHeight="1">
      <c r="E33721" s="1" t="s">
        <v>1106</v>
      </c>
    </row>
    <row r="33722" ht="15.75" customHeight="1">
      <c r="E33722" s="1" t="s">
        <v>1106</v>
      </c>
    </row>
    <row r="33723" ht="15.75" customHeight="1">
      <c r="E33723" s="1" t="s">
        <v>1106</v>
      </c>
    </row>
    <row r="33724" ht="15.75" customHeight="1">
      <c r="E33724" s="1" t="s">
        <v>1106</v>
      </c>
    </row>
    <row r="33725" ht="15.75" customHeight="1">
      <c r="E33725" s="1" t="s">
        <v>1106</v>
      </c>
    </row>
    <row r="33726" ht="15.75" customHeight="1">
      <c r="E33726" s="1" t="s">
        <v>1106</v>
      </c>
    </row>
    <row r="33727" ht="15.75" customHeight="1">
      <c r="E33727" s="1" t="s">
        <v>1106</v>
      </c>
    </row>
    <row r="33728" ht="15.75" customHeight="1">
      <c r="E33728" s="1" t="s">
        <v>1106</v>
      </c>
    </row>
    <row r="33729" ht="15.75" customHeight="1">
      <c r="E33729" s="1" t="s">
        <v>1106</v>
      </c>
    </row>
    <row r="33730" ht="15.75" customHeight="1">
      <c r="E33730" s="1" t="s">
        <v>1106</v>
      </c>
    </row>
    <row r="33731" ht="15.75" customHeight="1">
      <c r="E33731" s="1" t="s">
        <v>1106</v>
      </c>
    </row>
    <row r="33732" ht="15.75" customHeight="1">
      <c r="E33732" s="1" t="s">
        <v>1106</v>
      </c>
    </row>
    <row r="33733" ht="15.75" customHeight="1">
      <c r="E33733" s="1" t="s">
        <v>1106</v>
      </c>
    </row>
    <row r="33734" ht="15.75" customHeight="1">
      <c r="E33734" s="1" t="s">
        <v>1106</v>
      </c>
    </row>
    <row r="33735" ht="15.75" customHeight="1">
      <c r="E33735" s="1" t="s">
        <v>1106</v>
      </c>
    </row>
    <row r="33736" ht="15.75" customHeight="1">
      <c r="E33736" s="1" t="s">
        <v>1106</v>
      </c>
    </row>
    <row r="33737" ht="15.75" customHeight="1">
      <c r="E33737" s="1" t="s">
        <v>1106</v>
      </c>
    </row>
    <row r="33738" ht="15.75" customHeight="1">
      <c r="E33738" s="1" t="s">
        <v>1106</v>
      </c>
    </row>
    <row r="33739" ht="15.75" customHeight="1">
      <c r="E33739" s="1" t="s">
        <v>1106</v>
      </c>
    </row>
    <row r="33740" ht="15.75" customHeight="1">
      <c r="E33740" s="1" t="s">
        <v>1106</v>
      </c>
    </row>
    <row r="33741" ht="15.75" customHeight="1">
      <c r="E33741" s="1" t="s">
        <v>1106</v>
      </c>
    </row>
    <row r="33742" ht="15.75" customHeight="1">
      <c r="E33742" s="1" t="s">
        <v>1106</v>
      </c>
    </row>
    <row r="33743" ht="15.75" customHeight="1">
      <c r="E33743" s="1" t="s">
        <v>1106</v>
      </c>
    </row>
    <row r="33744" ht="15.75" customHeight="1">
      <c r="E33744" s="1" t="s">
        <v>1106</v>
      </c>
    </row>
    <row r="33745" ht="15.75" customHeight="1">
      <c r="E33745" s="1" t="s">
        <v>1106</v>
      </c>
    </row>
    <row r="33746" ht="15.75" customHeight="1">
      <c r="E33746" s="1" t="s">
        <v>1106</v>
      </c>
    </row>
    <row r="33747" ht="15.75" customHeight="1">
      <c r="E33747" s="1" t="s">
        <v>1106</v>
      </c>
    </row>
    <row r="33748" ht="15.75" customHeight="1">
      <c r="E33748" s="1" t="s">
        <v>1106</v>
      </c>
    </row>
    <row r="33749" ht="15.75" customHeight="1">
      <c r="E33749" s="1" t="s">
        <v>1106</v>
      </c>
    </row>
    <row r="33750" ht="15.75" customHeight="1">
      <c r="E33750" s="1" t="s">
        <v>1106</v>
      </c>
    </row>
    <row r="33751" ht="15.75" customHeight="1">
      <c r="E33751" s="1" t="s">
        <v>1106</v>
      </c>
    </row>
    <row r="33752" ht="15.75" customHeight="1">
      <c r="E33752" s="1" t="s">
        <v>1106</v>
      </c>
    </row>
    <row r="33753" ht="15.75" customHeight="1">
      <c r="E33753" s="1" t="s">
        <v>1106</v>
      </c>
    </row>
    <row r="33754" ht="15.75" customHeight="1">
      <c r="E33754" s="1" t="s">
        <v>1106</v>
      </c>
    </row>
    <row r="33755" ht="15.75" customHeight="1">
      <c r="E33755" s="1" t="s">
        <v>1106</v>
      </c>
    </row>
    <row r="33756" ht="15.75" customHeight="1">
      <c r="E33756" s="1" t="s">
        <v>1106</v>
      </c>
    </row>
    <row r="33757" ht="15.75" customHeight="1">
      <c r="E33757" s="1" t="s">
        <v>1106</v>
      </c>
    </row>
    <row r="33758" ht="15.75" customHeight="1">
      <c r="E33758" s="1" t="s">
        <v>1106</v>
      </c>
    </row>
    <row r="33759" ht="15.75" customHeight="1">
      <c r="E33759" s="1" t="s">
        <v>1106</v>
      </c>
    </row>
    <row r="33760" ht="15.75" customHeight="1">
      <c r="E33760" s="1" t="s">
        <v>1106</v>
      </c>
    </row>
    <row r="33761" ht="15.75" customHeight="1">
      <c r="E33761" s="1" t="s">
        <v>1106</v>
      </c>
    </row>
    <row r="33762" ht="15.75" customHeight="1">
      <c r="E33762" s="1" t="s">
        <v>1106</v>
      </c>
    </row>
    <row r="33763" ht="15.75" customHeight="1">
      <c r="E33763" s="1" t="s">
        <v>1106</v>
      </c>
    </row>
    <row r="33764" ht="15.75" customHeight="1">
      <c r="E33764" s="1" t="s">
        <v>1106</v>
      </c>
    </row>
    <row r="33765" ht="15.75" customHeight="1">
      <c r="E33765" s="1" t="s">
        <v>1106</v>
      </c>
    </row>
    <row r="33766" ht="15.75" customHeight="1">
      <c r="E33766" s="1" t="s">
        <v>1106</v>
      </c>
    </row>
    <row r="33767" ht="15.75" customHeight="1">
      <c r="E33767" s="1" t="s">
        <v>1106</v>
      </c>
    </row>
    <row r="33768" ht="15.75" customHeight="1">
      <c r="E33768" s="1" t="s">
        <v>1106</v>
      </c>
    </row>
    <row r="33769" ht="15.75" customHeight="1">
      <c r="E33769" s="1" t="s">
        <v>1106</v>
      </c>
    </row>
    <row r="33770" ht="15.75" customHeight="1">
      <c r="E33770" s="1" t="s">
        <v>1106</v>
      </c>
    </row>
    <row r="33771" ht="15.75" customHeight="1">
      <c r="E33771" s="1" t="s">
        <v>1106</v>
      </c>
    </row>
    <row r="33772" ht="15.75" customHeight="1">
      <c r="E33772" s="1" t="s">
        <v>1106</v>
      </c>
    </row>
    <row r="33773" ht="15.75" customHeight="1">
      <c r="E33773" s="1" t="s">
        <v>1106</v>
      </c>
    </row>
    <row r="33774" ht="15.75" customHeight="1">
      <c r="E33774" s="1" t="s">
        <v>1106</v>
      </c>
    </row>
    <row r="33775" ht="15.75" customHeight="1">
      <c r="E33775" s="1" t="s">
        <v>1106</v>
      </c>
    </row>
    <row r="33776" ht="15.75" customHeight="1">
      <c r="E33776" s="1" t="s">
        <v>1106</v>
      </c>
    </row>
    <row r="33777" ht="15.75" customHeight="1">
      <c r="E33777" s="1" t="s">
        <v>1106</v>
      </c>
    </row>
    <row r="33778" ht="15.75" customHeight="1">
      <c r="E33778" s="1" t="s">
        <v>1106</v>
      </c>
    </row>
    <row r="33779" ht="15.75" customHeight="1">
      <c r="E33779" s="1" t="s">
        <v>1106</v>
      </c>
    </row>
    <row r="33780" ht="15.75" customHeight="1">
      <c r="E33780" s="1" t="s">
        <v>1106</v>
      </c>
    </row>
    <row r="33781" ht="15.75" customHeight="1">
      <c r="E33781" s="1" t="s">
        <v>1106</v>
      </c>
    </row>
    <row r="33782" ht="15.75" customHeight="1">
      <c r="E33782" s="1" t="s">
        <v>1106</v>
      </c>
    </row>
    <row r="33783" ht="15.75" customHeight="1">
      <c r="E33783" s="1" t="s">
        <v>1106</v>
      </c>
    </row>
    <row r="33784" ht="15.75" customHeight="1">
      <c r="E33784" s="1" t="s">
        <v>1106</v>
      </c>
    </row>
    <row r="33785" ht="15.75" customHeight="1">
      <c r="E33785" s="1" t="s">
        <v>1106</v>
      </c>
    </row>
    <row r="33786" ht="15.75" customHeight="1">
      <c r="E33786" s="1" t="s">
        <v>1106</v>
      </c>
    </row>
    <row r="33787" ht="15.75" customHeight="1">
      <c r="E33787" s="1" t="s">
        <v>1106</v>
      </c>
    </row>
    <row r="33788" ht="15.75" customHeight="1">
      <c r="E33788" s="1" t="s">
        <v>1106</v>
      </c>
    </row>
    <row r="33789" ht="15.75" customHeight="1">
      <c r="E33789" s="1" t="s">
        <v>1106</v>
      </c>
    </row>
    <row r="33790" ht="15.75" customHeight="1">
      <c r="E33790" s="1" t="s">
        <v>1106</v>
      </c>
    </row>
    <row r="33791" ht="15.75" customHeight="1">
      <c r="E33791" s="1" t="s">
        <v>1106</v>
      </c>
    </row>
    <row r="33792" ht="15.75" customHeight="1">
      <c r="E33792" s="1" t="s">
        <v>1106</v>
      </c>
    </row>
    <row r="33793" ht="15.75" customHeight="1">
      <c r="E33793" s="1" t="s">
        <v>1106</v>
      </c>
    </row>
    <row r="33794" ht="15.75" customHeight="1">
      <c r="E33794" s="1" t="s">
        <v>1106</v>
      </c>
    </row>
    <row r="33795" ht="15.75" customHeight="1">
      <c r="E33795" s="1" t="s">
        <v>1106</v>
      </c>
    </row>
    <row r="33796" ht="15.75" customHeight="1">
      <c r="E33796" s="1" t="s">
        <v>1106</v>
      </c>
    </row>
    <row r="33797" ht="15.75" customHeight="1">
      <c r="E33797" s="1" t="s">
        <v>1106</v>
      </c>
    </row>
    <row r="33798" ht="15.75" customHeight="1">
      <c r="E33798" s="1" t="s">
        <v>1106</v>
      </c>
    </row>
    <row r="33799" ht="15.75" customHeight="1">
      <c r="E33799" s="1" t="s">
        <v>1106</v>
      </c>
    </row>
    <row r="33800" ht="15.75" customHeight="1">
      <c r="E33800" s="1" t="s">
        <v>1106</v>
      </c>
    </row>
    <row r="33801" ht="15.75" customHeight="1">
      <c r="E33801" s="1" t="s">
        <v>1106</v>
      </c>
    </row>
    <row r="33802" ht="15.75" customHeight="1">
      <c r="E33802" s="1" t="s">
        <v>1106</v>
      </c>
    </row>
    <row r="33803" ht="15.75" customHeight="1">
      <c r="E33803" s="1" t="s">
        <v>1106</v>
      </c>
    </row>
    <row r="33804" ht="15.75" customHeight="1">
      <c r="E33804" s="1" t="s">
        <v>1106</v>
      </c>
    </row>
    <row r="33805" ht="15.75" customHeight="1">
      <c r="E33805" s="1" t="s">
        <v>1106</v>
      </c>
    </row>
    <row r="33806" ht="15.75" customHeight="1">
      <c r="E33806" s="1" t="s">
        <v>1106</v>
      </c>
    </row>
    <row r="33807" ht="15.75" customHeight="1">
      <c r="E33807" s="1" t="s">
        <v>1106</v>
      </c>
    </row>
    <row r="33808" ht="15.75" customHeight="1">
      <c r="E33808" s="1" t="s">
        <v>1106</v>
      </c>
    </row>
    <row r="33809" ht="15.75" customHeight="1">
      <c r="E33809" s="1" t="s">
        <v>1106</v>
      </c>
    </row>
    <row r="33810" ht="15.75" customHeight="1">
      <c r="E33810" s="1" t="s">
        <v>1106</v>
      </c>
    </row>
    <row r="33811" ht="15.75" customHeight="1">
      <c r="E33811" s="1" t="s">
        <v>1106</v>
      </c>
    </row>
    <row r="33812" ht="15.75" customHeight="1">
      <c r="E33812" s="1" t="s">
        <v>1106</v>
      </c>
    </row>
    <row r="33813" ht="15.75" customHeight="1">
      <c r="E33813" s="1" t="s">
        <v>1106</v>
      </c>
    </row>
    <row r="33814" ht="15.75" customHeight="1">
      <c r="E33814" s="1" t="s">
        <v>1106</v>
      </c>
    </row>
    <row r="33815" ht="15.75" customHeight="1">
      <c r="E33815" s="1" t="s">
        <v>1106</v>
      </c>
    </row>
    <row r="33816" ht="15.75" customHeight="1">
      <c r="E33816" s="1" t="s">
        <v>1106</v>
      </c>
    </row>
    <row r="33817" ht="15.75" customHeight="1">
      <c r="E33817" s="1" t="s">
        <v>1106</v>
      </c>
    </row>
    <row r="33818" ht="15.75" customHeight="1">
      <c r="E33818" s="1" t="s">
        <v>1106</v>
      </c>
    </row>
    <row r="33819" ht="15.75" customHeight="1">
      <c r="E33819" s="1" t="s">
        <v>1106</v>
      </c>
    </row>
    <row r="33820" ht="15.75" customHeight="1">
      <c r="E33820" s="1" t="s">
        <v>1106</v>
      </c>
    </row>
    <row r="33821" ht="15.75" customHeight="1">
      <c r="E33821" s="1" t="s">
        <v>1106</v>
      </c>
    </row>
    <row r="33822" ht="15.75" customHeight="1">
      <c r="E33822" s="1" t="s">
        <v>1106</v>
      </c>
    </row>
    <row r="33823" ht="15.75" customHeight="1">
      <c r="E33823" s="1" t="s">
        <v>1106</v>
      </c>
    </row>
    <row r="33824" ht="15.75" customHeight="1">
      <c r="E33824" s="1" t="s">
        <v>1106</v>
      </c>
    </row>
    <row r="33825" ht="15.75" customHeight="1">
      <c r="E33825" s="1" t="s">
        <v>1106</v>
      </c>
    </row>
    <row r="33826" ht="15.75" customHeight="1">
      <c r="E33826" s="1" t="s">
        <v>1106</v>
      </c>
    </row>
    <row r="33827" ht="15.75" customHeight="1">
      <c r="E33827" s="1" t="s">
        <v>1106</v>
      </c>
    </row>
    <row r="33828" ht="15.75" customHeight="1">
      <c r="E33828" s="1" t="s">
        <v>1106</v>
      </c>
    </row>
    <row r="33829" ht="15.75" customHeight="1">
      <c r="E33829" s="1" t="s">
        <v>1106</v>
      </c>
    </row>
    <row r="33830" ht="15.75" customHeight="1">
      <c r="E33830" s="1" t="s">
        <v>1106</v>
      </c>
    </row>
    <row r="33831" ht="15.75" customHeight="1">
      <c r="E33831" s="1" t="s">
        <v>1106</v>
      </c>
    </row>
    <row r="33832" ht="15.75" customHeight="1">
      <c r="E33832" s="1" t="s">
        <v>1106</v>
      </c>
    </row>
    <row r="33833" ht="15.75" customHeight="1">
      <c r="E33833" s="1" t="s">
        <v>1106</v>
      </c>
    </row>
    <row r="33834" ht="15.75" customHeight="1">
      <c r="E33834" s="1" t="s">
        <v>1106</v>
      </c>
    </row>
    <row r="33835" ht="15.75" customHeight="1">
      <c r="E33835" s="1" t="s">
        <v>1106</v>
      </c>
    </row>
    <row r="33836" ht="15.75" customHeight="1">
      <c r="E33836" s="1" t="s">
        <v>1106</v>
      </c>
    </row>
    <row r="33837" ht="15.75" customHeight="1">
      <c r="E33837" s="1" t="s">
        <v>1106</v>
      </c>
    </row>
    <row r="33838" ht="15.75" customHeight="1">
      <c r="E33838" s="1" t="s">
        <v>1106</v>
      </c>
    </row>
    <row r="33839" ht="15.75" customHeight="1">
      <c r="E33839" s="1" t="s">
        <v>1106</v>
      </c>
    </row>
    <row r="33840" ht="15.75" customHeight="1">
      <c r="E33840" s="1" t="s">
        <v>1106</v>
      </c>
    </row>
    <row r="33841" ht="15.75" customHeight="1">
      <c r="E33841" s="1" t="s">
        <v>1106</v>
      </c>
    </row>
    <row r="33842" ht="15.75" customHeight="1">
      <c r="E33842" s="1" t="s">
        <v>1106</v>
      </c>
    </row>
    <row r="33843" ht="15.75" customHeight="1">
      <c r="E33843" s="1" t="s">
        <v>1106</v>
      </c>
    </row>
    <row r="33844" ht="15.75" customHeight="1">
      <c r="E33844" s="1" t="s">
        <v>1106</v>
      </c>
    </row>
    <row r="33845" ht="15.75" customHeight="1">
      <c r="E33845" s="1" t="s">
        <v>1106</v>
      </c>
    </row>
    <row r="33846" ht="15.75" customHeight="1">
      <c r="E33846" s="1" t="s">
        <v>1106</v>
      </c>
    </row>
    <row r="33847" ht="15.75" customHeight="1">
      <c r="E33847" s="1" t="s">
        <v>1106</v>
      </c>
    </row>
    <row r="33848" ht="15.75" customHeight="1">
      <c r="E33848" s="1" t="s">
        <v>1106</v>
      </c>
    </row>
    <row r="33849" ht="15.75" customHeight="1">
      <c r="E33849" s="1" t="s">
        <v>1106</v>
      </c>
    </row>
    <row r="33850" ht="15.75" customHeight="1">
      <c r="E33850" s="1" t="s">
        <v>1106</v>
      </c>
    </row>
    <row r="33851" ht="15.75" customHeight="1">
      <c r="E33851" s="1" t="s">
        <v>1106</v>
      </c>
    </row>
    <row r="33852" ht="15.75" customHeight="1">
      <c r="E33852" s="1" t="s">
        <v>1106</v>
      </c>
    </row>
    <row r="33853" ht="15.75" customHeight="1">
      <c r="E33853" s="1" t="s">
        <v>1106</v>
      </c>
    </row>
    <row r="33854" ht="15.75" customHeight="1">
      <c r="E33854" s="1" t="s">
        <v>1106</v>
      </c>
    </row>
    <row r="33855" ht="15.75" customHeight="1">
      <c r="E33855" s="1" t="s">
        <v>1106</v>
      </c>
    </row>
    <row r="33856" ht="15.75" customHeight="1">
      <c r="E33856" s="1" t="s">
        <v>1106</v>
      </c>
    </row>
    <row r="33857" ht="15.75" customHeight="1">
      <c r="E33857" s="1" t="s">
        <v>1106</v>
      </c>
    </row>
    <row r="33858" ht="15.75" customHeight="1">
      <c r="E33858" s="1" t="s">
        <v>1106</v>
      </c>
    </row>
    <row r="33859" ht="15.75" customHeight="1">
      <c r="E33859" s="1" t="s">
        <v>1106</v>
      </c>
    </row>
    <row r="33860" ht="15.75" customHeight="1">
      <c r="E33860" s="1" t="s">
        <v>1106</v>
      </c>
    </row>
    <row r="33861" ht="15.75" customHeight="1">
      <c r="E33861" s="1" t="s">
        <v>1106</v>
      </c>
    </row>
    <row r="33862" ht="15.75" customHeight="1">
      <c r="E33862" s="1" t="s">
        <v>1106</v>
      </c>
    </row>
    <row r="33863" ht="15.75" customHeight="1">
      <c r="E33863" s="1" t="s">
        <v>1106</v>
      </c>
    </row>
    <row r="33864" ht="15.75" customHeight="1">
      <c r="E33864" s="1" t="s">
        <v>1106</v>
      </c>
    </row>
    <row r="33865" ht="15.75" customHeight="1">
      <c r="E33865" s="1" t="s">
        <v>1106</v>
      </c>
    </row>
    <row r="33866" ht="15.75" customHeight="1">
      <c r="E33866" s="1" t="s">
        <v>1106</v>
      </c>
    </row>
    <row r="33867" ht="15.75" customHeight="1">
      <c r="E33867" s="1" t="s">
        <v>1106</v>
      </c>
    </row>
    <row r="33868" ht="15.75" customHeight="1">
      <c r="E33868" s="1" t="s">
        <v>1106</v>
      </c>
    </row>
    <row r="33869" ht="15.75" customHeight="1">
      <c r="E33869" s="1" t="s">
        <v>1106</v>
      </c>
    </row>
    <row r="33870" ht="15.75" customHeight="1">
      <c r="E33870" s="1" t="s">
        <v>1106</v>
      </c>
    </row>
    <row r="33871" ht="15.75" customHeight="1">
      <c r="E33871" s="1" t="s">
        <v>1106</v>
      </c>
    </row>
    <row r="33872" ht="15.75" customHeight="1">
      <c r="E33872" s="1" t="s">
        <v>1106</v>
      </c>
    </row>
    <row r="33873" ht="15.75" customHeight="1">
      <c r="E33873" s="1" t="s">
        <v>1106</v>
      </c>
    </row>
    <row r="33874" ht="15.75" customHeight="1">
      <c r="E33874" s="1" t="s">
        <v>1106</v>
      </c>
    </row>
    <row r="33875" ht="15.75" customHeight="1">
      <c r="E33875" s="1" t="s">
        <v>1106</v>
      </c>
    </row>
    <row r="33876" ht="15.75" customHeight="1">
      <c r="E33876" s="1" t="s">
        <v>1106</v>
      </c>
    </row>
    <row r="33877" ht="15.75" customHeight="1">
      <c r="E33877" s="1" t="s">
        <v>1106</v>
      </c>
    </row>
    <row r="33878" ht="15.75" customHeight="1">
      <c r="E33878" s="1" t="s">
        <v>1106</v>
      </c>
    </row>
    <row r="33879" ht="15.75" customHeight="1">
      <c r="E33879" s="1" t="s">
        <v>1106</v>
      </c>
    </row>
    <row r="33880" ht="15.75" customHeight="1">
      <c r="E33880" s="1" t="s">
        <v>1106</v>
      </c>
    </row>
    <row r="33881" ht="15.75" customHeight="1">
      <c r="E33881" s="1" t="s">
        <v>1106</v>
      </c>
    </row>
    <row r="33882" ht="15.75" customHeight="1">
      <c r="E33882" s="1" t="s">
        <v>1106</v>
      </c>
    </row>
    <row r="33883" ht="15.75" customHeight="1">
      <c r="E33883" s="1" t="s">
        <v>1106</v>
      </c>
    </row>
    <row r="33884" ht="15.75" customHeight="1">
      <c r="E33884" s="1" t="s">
        <v>1106</v>
      </c>
    </row>
    <row r="33885" ht="15.75" customHeight="1">
      <c r="E33885" s="1" t="s">
        <v>1106</v>
      </c>
    </row>
    <row r="33886" ht="15.75" customHeight="1">
      <c r="E33886" s="1" t="s">
        <v>1106</v>
      </c>
    </row>
    <row r="33887" ht="15.75" customHeight="1">
      <c r="E33887" s="1" t="s">
        <v>1106</v>
      </c>
    </row>
    <row r="33888" ht="15.75" customHeight="1">
      <c r="E33888" s="1" t="s">
        <v>1106</v>
      </c>
    </row>
    <row r="33889" ht="15.75" customHeight="1">
      <c r="E33889" s="1" t="s">
        <v>1106</v>
      </c>
    </row>
    <row r="33890" ht="15.75" customHeight="1">
      <c r="E33890" s="1" t="s">
        <v>1106</v>
      </c>
    </row>
    <row r="33891" ht="15.75" customHeight="1">
      <c r="E33891" s="1" t="s">
        <v>1106</v>
      </c>
    </row>
    <row r="33892" ht="15.75" customHeight="1">
      <c r="E33892" s="1" t="s">
        <v>1106</v>
      </c>
    </row>
    <row r="33893" ht="15.75" customHeight="1">
      <c r="E33893" s="1" t="s">
        <v>1106</v>
      </c>
    </row>
    <row r="33894" ht="15.75" customHeight="1">
      <c r="E33894" s="1" t="s">
        <v>1106</v>
      </c>
    </row>
    <row r="33895" ht="15.75" customHeight="1">
      <c r="E33895" s="1" t="s">
        <v>1106</v>
      </c>
    </row>
    <row r="33896" ht="15.75" customHeight="1">
      <c r="E33896" s="1" t="s">
        <v>1106</v>
      </c>
    </row>
    <row r="33897" ht="15.75" customHeight="1">
      <c r="E33897" s="1" t="s">
        <v>1106</v>
      </c>
    </row>
    <row r="33898" ht="15.75" customHeight="1">
      <c r="E33898" s="1" t="s">
        <v>1106</v>
      </c>
    </row>
    <row r="33899" ht="15.75" customHeight="1">
      <c r="E33899" s="1" t="s">
        <v>1106</v>
      </c>
    </row>
    <row r="33900" ht="15.75" customHeight="1">
      <c r="E33900" s="1" t="s">
        <v>1106</v>
      </c>
    </row>
    <row r="33901" ht="15.75" customHeight="1">
      <c r="E33901" s="1" t="s">
        <v>1106</v>
      </c>
    </row>
    <row r="33902" ht="15.75" customHeight="1">
      <c r="E33902" s="1" t="s">
        <v>1106</v>
      </c>
    </row>
    <row r="33903" ht="15.75" customHeight="1">
      <c r="E33903" s="1" t="s">
        <v>1106</v>
      </c>
    </row>
    <row r="33904" ht="15.75" customHeight="1">
      <c r="E33904" s="1" t="s">
        <v>1106</v>
      </c>
    </row>
    <row r="33905" ht="15.75" customHeight="1">
      <c r="E33905" s="1" t="s">
        <v>1106</v>
      </c>
    </row>
    <row r="33906" ht="15.75" customHeight="1">
      <c r="E33906" s="1" t="s">
        <v>1106</v>
      </c>
    </row>
    <row r="33907" ht="15.75" customHeight="1">
      <c r="E33907" s="1" t="s">
        <v>1106</v>
      </c>
    </row>
    <row r="33908" ht="15.75" customHeight="1">
      <c r="E33908" s="1" t="s">
        <v>1106</v>
      </c>
    </row>
    <row r="33909" ht="15.75" customHeight="1">
      <c r="E33909" s="1" t="s">
        <v>1106</v>
      </c>
    </row>
    <row r="33910" ht="15.75" customHeight="1">
      <c r="E33910" s="1" t="s">
        <v>1106</v>
      </c>
    </row>
    <row r="33911" ht="15.75" customHeight="1">
      <c r="E33911" s="1" t="s">
        <v>1106</v>
      </c>
    </row>
    <row r="33912" ht="15.75" customHeight="1">
      <c r="E33912" s="1" t="s">
        <v>1106</v>
      </c>
    </row>
    <row r="33913" ht="15.75" customHeight="1">
      <c r="E33913" s="1" t="s">
        <v>1106</v>
      </c>
    </row>
    <row r="33914" ht="15.75" customHeight="1">
      <c r="E33914" s="1" t="s">
        <v>1106</v>
      </c>
    </row>
    <row r="33915" ht="15.75" customHeight="1">
      <c r="E33915" s="1" t="s">
        <v>1106</v>
      </c>
    </row>
    <row r="33916" ht="15.75" customHeight="1">
      <c r="E33916" s="1" t="s">
        <v>1106</v>
      </c>
    </row>
    <row r="33917" ht="15.75" customHeight="1">
      <c r="E33917" s="1" t="s">
        <v>1106</v>
      </c>
    </row>
    <row r="33918" ht="15.75" customHeight="1">
      <c r="E33918" s="1" t="s">
        <v>1106</v>
      </c>
    </row>
    <row r="33919" ht="15.75" customHeight="1">
      <c r="E33919" s="1" t="s">
        <v>1106</v>
      </c>
    </row>
    <row r="33920" ht="15.75" customHeight="1">
      <c r="E33920" s="1" t="s">
        <v>1106</v>
      </c>
    </row>
    <row r="33921" ht="15.75" customHeight="1">
      <c r="E33921" s="1" t="s">
        <v>1106</v>
      </c>
    </row>
    <row r="33922" ht="15.75" customHeight="1">
      <c r="E33922" s="1" t="s">
        <v>1106</v>
      </c>
    </row>
    <row r="33923" ht="15.75" customHeight="1">
      <c r="E33923" s="1" t="s">
        <v>1106</v>
      </c>
    </row>
    <row r="33924" ht="15.75" customHeight="1">
      <c r="E33924" s="1" t="s">
        <v>1106</v>
      </c>
    </row>
    <row r="33925" ht="15.75" customHeight="1">
      <c r="E33925" s="1" t="s">
        <v>1106</v>
      </c>
    </row>
    <row r="33926" ht="15.75" customHeight="1">
      <c r="E33926" s="1" t="s">
        <v>1106</v>
      </c>
    </row>
    <row r="33927" ht="15.75" customHeight="1">
      <c r="E33927" s="1" t="s">
        <v>1106</v>
      </c>
    </row>
    <row r="33928" ht="15.75" customHeight="1">
      <c r="E33928" s="1" t="s">
        <v>1106</v>
      </c>
    </row>
    <row r="33929" ht="15.75" customHeight="1">
      <c r="E33929" s="1" t="s">
        <v>1106</v>
      </c>
    </row>
    <row r="33930" ht="15.75" customHeight="1">
      <c r="E33930" s="1" t="s">
        <v>1106</v>
      </c>
    </row>
    <row r="33931" ht="15.75" customHeight="1">
      <c r="E33931" s="1" t="s">
        <v>1106</v>
      </c>
    </row>
    <row r="33932" ht="15.75" customHeight="1">
      <c r="E33932" s="1" t="s">
        <v>1106</v>
      </c>
    </row>
    <row r="33933" ht="15.75" customHeight="1">
      <c r="E33933" s="1" t="s">
        <v>1106</v>
      </c>
    </row>
    <row r="33934" ht="15.75" customHeight="1">
      <c r="E33934" s="1" t="s">
        <v>1106</v>
      </c>
    </row>
    <row r="33935" ht="15.75" customHeight="1">
      <c r="E33935" s="1" t="s">
        <v>1106</v>
      </c>
    </row>
    <row r="33936" ht="15.75" customHeight="1">
      <c r="E33936" s="1" t="s">
        <v>1106</v>
      </c>
    </row>
    <row r="33937" ht="15.75" customHeight="1">
      <c r="E33937" s="1" t="s">
        <v>1106</v>
      </c>
    </row>
    <row r="33938" ht="15.75" customHeight="1">
      <c r="E33938" s="1" t="s">
        <v>1106</v>
      </c>
    </row>
    <row r="33939" ht="15.75" customHeight="1">
      <c r="E33939" s="1" t="s">
        <v>1106</v>
      </c>
    </row>
    <row r="33940" ht="15.75" customHeight="1">
      <c r="E33940" s="1" t="s">
        <v>1106</v>
      </c>
    </row>
    <row r="33941" ht="15.75" customHeight="1">
      <c r="E33941" s="1" t="s">
        <v>1106</v>
      </c>
    </row>
    <row r="33942" ht="15.75" customHeight="1">
      <c r="E33942" s="1" t="s">
        <v>1106</v>
      </c>
    </row>
    <row r="33943" ht="15.75" customHeight="1">
      <c r="E33943" s="1" t="s">
        <v>1106</v>
      </c>
    </row>
    <row r="33944" ht="15.75" customHeight="1">
      <c r="E33944" s="1" t="s">
        <v>1106</v>
      </c>
    </row>
    <row r="33945" ht="15.75" customHeight="1">
      <c r="E33945" s="1" t="s">
        <v>1106</v>
      </c>
    </row>
    <row r="33946" ht="15.75" customHeight="1">
      <c r="E33946" s="1" t="s">
        <v>1106</v>
      </c>
    </row>
    <row r="33947" ht="15.75" customHeight="1">
      <c r="E33947" s="1" t="s">
        <v>1106</v>
      </c>
    </row>
    <row r="33948" ht="15.75" customHeight="1">
      <c r="E33948" s="1" t="s">
        <v>1106</v>
      </c>
    </row>
    <row r="33949" ht="15.75" customHeight="1">
      <c r="E33949" s="1" t="s">
        <v>1106</v>
      </c>
    </row>
    <row r="33950" ht="15.75" customHeight="1">
      <c r="E33950" s="1" t="s">
        <v>1106</v>
      </c>
    </row>
    <row r="33951" ht="15.75" customHeight="1">
      <c r="E33951" s="1" t="s">
        <v>1106</v>
      </c>
    </row>
    <row r="33952" ht="15.75" customHeight="1">
      <c r="E33952" s="1" t="s">
        <v>1106</v>
      </c>
    </row>
    <row r="33953" ht="15.75" customHeight="1">
      <c r="E33953" s="1" t="s">
        <v>1106</v>
      </c>
    </row>
    <row r="33954" ht="15.75" customHeight="1">
      <c r="E33954" s="1" t="s">
        <v>1106</v>
      </c>
    </row>
    <row r="33955" ht="15.75" customHeight="1">
      <c r="E33955" s="1" t="s">
        <v>1106</v>
      </c>
    </row>
    <row r="33956" ht="15.75" customHeight="1">
      <c r="E33956" s="1" t="s">
        <v>1106</v>
      </c>
    </row>
    <row r="33957" ht="15.75" customHeight="1">
      <c r="E33957" s="1" t="s">
        <v>1106</v>
      </c>
    </row>
    <row r="33958" ht="15.75" customHeight="1">
      <c r="E33958" s="1" t="s">
        <v>1106</v>
      </c>
    </row>
    <row r="33959" ht="15.75" customHeight="1">
      <c r="E33959" s="1" t="s">
        <v>1106</v>
      </c>
    </row>
    <row r="33960" ht="15.75" customHeight="1">
      <c r="E33960" s="1" t="s">
        <v>1106</v>
      </c>
    </row>
    <row r="33961" ht="15.75" customHeight="1">
      <c r="E33961" s="1" t="s">
        <v>1106</v>
      </c>
    </row>
    <row r="33962" ht="15.75" customHeight="1">
      <c r="E33962" s="1" t="s">
        <v>1106</v>
      </c>
    </row>
    <row r="33963" ht="15.75" customHeight="1">
      <c r="E33963" s="1" t="s">
        <v>1106</v>
      </c>
    </row>
    <row r="33964" ht="15.75" customHeight="1">
      <c r="E33964" s="1" t="s">
        <v>1106</v>
      </c>
    </row>
    <row r="33965" ht="15.75" customHeight="1">
      <c r="E33965" s="1" t="s">
        <v>1106</v>
      </c>
    </row>
    <row r="33966" ht="15.75" customHeight="1">
      <c r="E33966" s="1" t="s">
        <v>1106</v>
      </c>
    </row>
    <row r="33967" ht="15.75" customHeight="1">
      <c r="E33967" s="1" t="s">
        <v>1106</v>
      </c>
    </row>
    <row r="33968" ht="15.75" customHeight="1">
      <c r="E33968" s="1" t="s">
        <v>1106</v>
      </c>
    </row>
    <row r="33969" ht="15.75" customHeight="1">
      <c r="E33969" s="1" t="s">
        <v>1106</v>
      </c>
    </row>
    <row r="33970" ht="15.75" customHeight="1">
      <c r="E33970" s="1" t="s">
        <v>1106</v>
      </c>
    </row>
    <row r="33971" ht="15.75" customHeight="1">
      <c r="E33971" s="1" t="s">
        <v>1106</v>
      </c>
    </row>
    <row r="33972" ht="15.75" customHeight="1">
      <c r="E33972" s="1" t="s">
        <v>1106</v>
      </c>
    </row>
    <row r="33973" ht="15.75" customHeight="1">
      <c r="E33973" s="1" t="s">
        <v>1106</v>
      </c>
    </row>
    <row r="33974" ht="15.75" customHeight="1">
      <c r="E33974" s="1" t="s">
        <v>1106</v>
      </c>
    </row>
    <row r="33975" ht="15.75" customHeight="1">
      <c r="E33975" s="1" t="s">
        <v>1106</v>
      </c>
    </row>
    <row r="33976" ht="15.75" customHeight="1">
      <c r="E33976" s="1" t="s">
        <v>1106</v>
      </c>
    </row>
    <row r="33977" ht="15.75" customHeight="1">
      <c r="E33977" s="1" t="s">
        <v>1106</v>
      </c>
    </row>
    <row r="33978" ht="15.75" customHeight="1">
      <c r="E33978" s="1" t="s">
        <v>1106</v>
      </c>
    </row>
    <row r="33979" ht="15.75" customHeight="1">
      <c r="E33979" s="1" t="s">
        <v>1106</v>
      </c>
    </row>
    <row r="33980" ht="15.75" customHeight="1">
      <c r="E33980" s="1" t="s">
        <v>1106</v>
      </c>
    </row>
    <row r="33981" ht="15.75" customHeight="1">
      <c r="E33981" s="1" t="s">
        <v>1106</v>
      </c>
    </row>
    <row r="33982" ht="15.75" customHeight="1">
      <c r="E33982" s="1" t="s">
        <v>1106</v>
      </c>
    </row>
    <row r="33983" ht="15.75" customHeight="1">
      <c r="E33983" s="1" t="s">
        <v>1106</v>
      </c>
    </row>
    <row r="33984" ht="15.75" customHeight="1">
      <c r="E33984" s="1" t="s">
        <v>1106</v>
      </c>
    </row>
    <row r="33985" ht="15.75" customHeight="1">
      <c r="E33985" s="1" t="s">
        <v>1106</v>
      </c>
    </row>
    <row r="33986" ht="15.75" customHeight="1">
      <c r="E33986" s="1" t="s">
        <v>1106</v>
      </c>
    </row>
    <row r="33987" ht="15.75" customHeight="1">
      <c r="E33987" s="1" t="s">
        <v>1106</v>
      </c>
    </row>
    <row r="33988" ht="15.75" customHeight="1">
      <c r="E33988" s="1" t="s">
        <v>1106</v>
      </c>
    </row>
    <row r="33989" ht="15.75" customHeight="1">
      <c r="E33989" s="1" t="s">
        <v>1106</v>
      </c>
    </row>
    <row r="33990" ht="15.75" customHeight="1">
      <c r="E33990" s="1" t="s">
        <v>1106</v>
      </c>
    </row>
    <row r="33991" ht="15.75" customHeight="1">
      <c r="E33991" s="1" t="s">
        <v>1106</v>
      </c>
    </row>
    <row r="33992" ht="15.75" customHeight="1">
      <c r="E33992" s="1" t="s">
        <v>1106</v>
      </c>
    </row>
    <row r="33993" ht="15.75" customHeight="1">
      <c r="E33993" s="1" t="s">
        <v>1106</v>
      </c>
    </row>
    <row r="33994" ht="15.75" customHeight="1">
      <c r="E33994" s="1" t="s">
        <v>1106</v>
      </c>
    </row>
    <row r="33995" ht="15.75" customHeight="1">
      <c r="E33995" s="1" t="s">
        <v>1106</v>
      </c>
    </row>
    <row r="33996" ht="15.75" customHeight="1">
      <c r="E33996" s="1" t="s">
        <v>1106</v>
      </c>
    </row>
    <row r="33997" ht="15.75" customHeight="1">
      <c r="E33997" s="1" t="s">
        <v>1106</v>
      </c>
    </row>
    <row r="33998" ht="15.75" customHeight="1">
      <c r="E33998" s="1" t="s">
        <v>1106</v>
      </c>
    </row>
    <row r="33999" ht="15.75" customHeight="1">
      <c r="E33999" s="1" t="s">
        <v>1106</v>
      </c>
    </row>
    <row r="34000" ht="15.75" customHeight="1">
      <c r="E34000" s="1" t="s">
        <v>1106</v>
      </c>
    </row>
    <row r="34001" ht="15.75" customHeight="1">
      <c r="E34001" s="1" t="s">
        <v>1106</v>
      </c>
    </row>
    <row r="34002" ht="15.75" customHeight="1">
      <c r="E34002" s="1" t="s">
        <v>1106</v>
      </c>
    </row>
    <row r="34003" ht="15.75" customHeight="1">
      <c r="E34003" s="1" t="s">
        <v>1106</v>
      </c>
    </row>
    <row r="34004" ht="15.75" customHeight="1">
      <c r="E34004" s="1" t="s">
        <v>1106</v>
      </c>
    </row>
    <row r="34005" ht="15.75" customHeight="1">
      <c r="E34005" s="1" t="s">
        <v>1106</v>
      </c>
    </row>
    <row r="34006" ht="15.75" customHeight="1">
      <c r="E34006" s="1" t="s">
        <v>1106</v>
      </c>
    </row>
    <row r="34007" ht="15.75" customHeight="1">
      <c r="E34007" s="1" t="s">
        <v>1106</v>
      </c>
    </row>
    <row r="34008" ht="15.75" customHeight="1">
      <c r="E34008" s="1" t="s">
        <v>1106</v>
      </c>
    </row>
    <row r="34009" ht="15.75" customHeight="1">
      <c r="E34009" s="1" t="s">
        <v>1106</v>
      </c>
    </row>
    <row r="34010" ht="15.75" customHeight="1">
      <c r="E34010" s="1" t="s">
        <v>1106</v>
      </c>
    </row>
    <row r="34011" ht="15.75" customHeight="1">
      <c r="E34011" s="1" t="s">
        <v>1106</v>
      </c>
    </row>
    <row r="34012" ht="15.75" customHeight="1">
      <c r="E34012" s="1" t="s">
        <v>1106</v>
      </c>
    </row>
    <row r="34013" ht="15.75" customHeight="1">
      <c r="E34013" s="1" t="s">
        <v>1106</v>
      </c>
    </row>
    <row r="34014" ht="15.75" customHeight="1">
      <c r="E34014" s="1" t="s">
        <v>1106</v>
      </c>
    </row>
    <row r="34015" ht="15.75" customHeight="1">
      <c r="E34015" s="1" t="s">
        <v>1106</v>
      </c>
    </row>
    <row r="34016" ht="15.75" customHeight="1">
      <c r="E34016" s="1" t="s">
        <v>1106</v>
      </c>
    </row>
    <row r="34017" ht="15.75" customHeight="1">
      <c r="E34017" s="1" t="s">
        <v>1106</v>
      </c>
    </row>
    <row r="34018" ht="15.75" customHeight="1">
      <c r="E34018" s="1" t="s">
        <v>1106</v>
      </c>
    </row>
    <row r="34019" ht="15.75" customHeight="1">
      <c r="E34019" s="1" t="s">
        <v>1106</v>
      </c>
    </row>
    <row r="34020" ht="15.75" customHeight="1">
      <c r="E34020" s="1" t="s">
        <v>1106</v>
      </c>
    </row>
    <row r="34021" ht="15.75" customHeight="1">
      <c r="E34021" s="1" t="s">
        <v>1106</v>
      </c>
    </row>
    <row r="34022" ht="15.75" customHeight="1">
      <c r="E34022" s="1" t="s">
        <v>1106</v>
      </c>
    </row>
    <row r="34023" ht="15.75" customHeight="1">
      <c r="E34023" s="1" t="s">
        <v>1106</v>
      </c>
    </row>
    <row r="34024" ht="15.75" customHeight="1">
      <c r="E34024" s="1" t="s">
        <v>1106</v>
      </c>
    </row>
    <row r="34025" ht="15.75" customHeight="1">
      <c r="E34025" s="1" t="s">
        <v>1106</v>
      </c>
    </row>
    <row r="34026" ht="15.75" customHeight="1">
      <c r="E34026" s="1" t="s">
        <v>1106</v>
      </c>
    </row>
    <row r="34027" ht="15.75" customHeight="1">
      <c r="E34027" s="1" t="s">
        <v>1106</v>
      </c>
    </row>
    <row r="34028" ht="15.75" customHeight="1">
      <c r="E34028" s="1" t="s">
        <v>1106</v>
      </c>
    </row>
    <row r="34029" ht="15.75" customHeight="1">
      <c r="E34029" s="1" t="s">
        <v>1106</v>
      </c>
    </row>
    <row r="34030" ht="15.75" customHeight="1">
      <c r="E34030" s="1" t="s">
        <v>1106</v>
      </c>
    </row>
    <row r="34031" ht="15.75" customHeight="1">
      <c r="E34031" s="1" t="s">
        <v>1106</v>
      </c>
    </row>
    <row r="34032" ht="15.75" customHeight="1">
      <c r="E34032" s="1" t="s">
        <v>1106</v>
      </c>
    </row>
    <row r="34033" ht="15.75" customHeight="1">
      <c r="E34033" s="1" t="s">
        <v>1106</v>
      </c>
    </row>
    <row r="34034" ht="15.75" customHeight="1">
      <c r="E34034" s="1" t="s">
        <v>1106</v>
      </c>
    </row>
    <row r="34035" ht="15.75" customHeight="1">
      <c r="E34035" s="1" t="s">
        <v>1106</v>
      </c>
    </row>
    <row r="34036" ht="15.75" customHeight="1">
      <c r="E34036" s="1" t="s">
        <v>1106</v>
      </c>
    </row>
    <row r="34037" ht="15.75" customHeight="1">
      <c r="E34037" s="1" t="s">
        <v>1106</v>
      </c>
    </row>
    <row r="34038" ht="15.75" customHeight="1">
      <c r="E34038" s="1" t="s">
        <v>1106</v>
      </c>
    </row>
    <row r="34039" ht="15.75" customHeight="1">
      <c r="E34039" s="1" t="s">
        <v>1106</v>
      </c>
    </row>
    <row r="34040" ht="15.75" customHeight="1">
      <c r="E34040" s="1" t="s">
        <v>1106</v>
      </c>
    </row>
    <row r="34041" ht="15.75" customHeight="1">
      <c r="E34041" s="1" t="s">
        <v>1106</v>
      </c>
    </row>
    <row r="34042" ht="15.75" customHeight="1">
      <c r="E34042" s="1" t="s">
        <v>1106</v>
      </c>
    </row>
    <row r="34043" ht="15.75" customHeight="1">
      <c r="E34043" s="1" t="s">
        <v>1106</v>
      </c>
    </row>
    <row r="34044" ht="15.75" customHeight="1">
      <c r="E34044" s="1" t="s">
        <v>1106</v>
      </c>
    </row>
    <row r="34045" ht="15.75" customHeight="1">
      <c r="E34045" s="1" t="s">
        <v>1106</v>
      </c>
    </row>
    <row r="34046" ht="15.75" customHeight="1">
      <c r="E34046" s="1" t="s">
        <v>1106</v>
      </c>
    </row>
    <row r="34047" ht="15.75" customHeight="1">
      <c r="E34047" s="1" t="s">
        <v>1106</v>
      </c>
    </row>
    <row r="34048" ht="15.75" customHeight="1">
      <c r="E34048" s="1" t="s">
        <v>1106</v>
      </c>
    </row>
    <row r="34049" ht="15.75" customHeight="1">
      <c r="E34049" s="1" t="s">
        <v>1106</v>
      </c>
    </row>
    <row r="34050" ht="15.75" customHeight="1">
      <c r="E34050" s="1" t="s">
        <v>1106</v>
      </c>
    </row>
    <row r="34051" ht="15.75" customHeight="1">
      <c r="E34051" s="1" t="s">
        <v>1106</v>
      </c>
    </row>
    <row r="34052" ht="15.75" customHeight="1">
      <c r="E34052" s="1" t="s">
        <v>1106</v>
      </c>
    </row>
    <row r="34053" ht="15.75" customHeight="1">
      <c r="E34053" s="1" t="s">
        <v>1106</v>
      </c>
    </row>
    <row r="34054" ht="15.75" customHeight="1">
      <c r="E34054" s="1" t="s">
        <v>1106</v>
      </c>
    </row>
    <row r="34055" ht="15.75" customHeight="1">
      <c r="E34055" s="1" t="s">
        <v>1106</v>
      </c>
    </row>
    <row r="34056" ht="15.75" customHeight="1">
      <c r="E34056" s="1" t="s">
        <v>1106</v>
      </c>
    </row>
    <row r="34057" ht="15.75" customHeight="1">
      <c r="E34057" s="1" t="s">
        <v>1106</v>
      </c>
    </row>
    <row r="34058" ht="15.75" customHeight="1">
      <c r="E34058" s="1" t="s">
        <v>1106</v>
      </c>
    </row>
    <row r="34059" ht="15.75" customHeight="1">
      <c r="E34059" s="1" t="s">
        <v>1106</v>
      </c>
    </row>
    <row r="34060" ht="15.75" customHeight="1">
      <c r="E34060" s="1" t="s">
        <v>1106</v>
      </c>
    </row>
    <row r="34061" ht="15.75" customHeight="1">
      <c r="E34061" s="1" t="s">
        <v>1106</v>
      </c>
    </row>
    <row r="34062" ht="15.75" customHeight="1">
      <c r="E34062" s="1" t="s">
        <v>1106</v>
      </c>
    </row>
    <row r="34063" ht="15.75" customHeight="1">
      <c r="E34063" s="1" t="s">
        <v>1106</v>
      </c>
    </row>
    <row r="34064" ht="15.75" customHeight="1">
      <c r="E34064" s="1" t="s">
        <v>1106</v>
      </c>
    </row>
    <row r="34065" ht="15.75" customHeight="1">
      <c r="E34065" s="1" t="s">
        <v>1106</v>
      </c>
    </row>
    <row r="34066" ht="15.75" customHeight="1">
      <c r="E34066" s="1" t="s">
        <v>1106</v>
      </c>
    </row>
    <row r="34067" ht="15.75" customHeight="1">
      <c r="E34067" s="1" t="s">
        <v>1106</v>
      </c>
    </row>
    <row r="34068" ht="15.75" customHeight="1">
      <c r="E34068" s="1" t="s">
        <v>1106</v>
      </c>
    </row>
    <row r="34069" ht="15.75" customHeight="1">
      <c r="E34069" s="1" t="s">
        <v>1106</v>
      </c>
    </row>
    <row r="34070" ht="15.75" customHeight="1">
      <c r="E34070" s="1" t="s">
        <v>1106</v>
      </c>
    </row>
    <row r="34071" ht="15.75" customHeight="1">
      <c r="E34071" s="1" t="s">
        <v>1106</v>
      </c>
    </row>
    <row r="34072" ht="15.75" customHeight="1">
      <c r="E34072" s="1" t="s">
        <v>1106</v>
      </c>
    </row>
    <row r="34073" ht="15.75" customHeight="1">
      <c r="E34073" s="1" t="s">
        <v>1106</v>
      </c>
    </row>
    <row r="34074" ht="15.75" customHeight="1">
      <c r="E34074" s="1" t="s">
        <v>1106</v>
      </c>
    </row>
    <row r="34075" ht="15.75" customHeight="1">
      <c r="E34075" s="1" t="s">
        <v>1106</v>
      </c>
    </row>
    <row r="34076" ht="15.75" customHeight="1">
      <c r="E34076" s="1" t="s">
        <v>1106</v>
      </c>
    </row>
    <row r="34077" ht="15.75" customHeight="1">
      <c r="E34077" s="1" t="s">
        <v>1106</v>
      </c>
    </row>
    <row r="34078" ht="15.75" customHeight="1">
      <c r="E34078" s="1" t="s">
        <v>1106</v>
      </c>
    </row>
    <row r="34079" ht="15.75" customHeight="1">
      <c r="E34079" s="1" t="s">
        <v>1106</v>
      </c>
    </row>
    <row r="34080" ht="15.75" customHeight="1">
      <c r="E34080" s="1" t="s">
        <v>1106</v>
      </c>
    </row>
    <row r="34081" ht="15.75" customHeight="1">
      <c r="E34081" s="1" t="s">
        <v>1106</v>
      </c>
    </row>
    <row r="34082" ht="15.75" customHeight="1">
      <c r="E34082" s="1" t="s">
        <v>1106</v>
      </c>
    </row>
    <row r="34083" ht="15.75" customHeight="1">
      <c r="E34083" s="1" t="s">
        <v>1106</v>
      </c>
    </row>
    <row r="34084" ht="15.75" customHeight="1">
      <c r="E34084" s="1" t="s">
        <v>1106</v>
      </c>
    </row>
    <row r="34085" ht="15.75" customHeight="1">
      <c r="E34085" s="1" t="s">
        <v>1106</v>
      </c>
    </row>
    <row r="34086" ht="15.75" customHeight="1">
      <c r="E34086" s="1" t="s">
        <v>1106</v>
      </c>
    </row>
    <row r="34087" ht="15.75" customHeight="1">
      <c r="E34087" s="1" t="s">
        <v>1106</v>
      </c>
    </row>
    <row r="34088" ht="15.75" customHeight="1">
      <c r="E34088" s="1" t="s">
        <v>1106</v>
      </c>
    </row>
    <row r="34089" ht="15.75" customHeight="1">
      <c r="E34089" s="1" t="s">
        <v>1106</v>
      </c>
    </row>
    <row r="34090" ht="15.75" customHeight="1">
      <c r="E34090" s="1" t="s">
        <v>1106</v>
      </c>
    </row>
    <row r="34091" ht="15.75" customHeight="1">
      <c r="E34091" s="1" t="s">
        <v>1106</v>
      </c>
    </row>
    <row r="34092" ht="15.75" customHeight="1">
      <c r="E34092" s="1" t="s">
        <v>1106</v>
      </c>
    </row>
    <row r="34093" ht="15.75" customHeight="1">
      <c r="E34093" s="1" t="s">
        <v>1106</v>
      </c>
    </row>
    <row r="34094" ht="15.75" customHeight="1">
      <c r="E34094" s="1" t="s">
        <v>1106</v>
      </c>
    </row>
    <row r="34095" ht="15.75" customHeight="1">
      <c r="E34095" s="1" t="s">
        <v>1106</v>
      </c>
    </row>
    <row r="34096" ht="15.75" customHeight="1">
      <c r="E34096" s="1" t="s">
        <v>1106</v>
      </c>
    </row>
    <row r="34097" ht="15.75" customHeight="1">
      <c r="E34097" s="1" t="s">
        <v>1106</v>
      </c>
    </row>
    <row r="34098" ht="15.75" customHeight="1">
      <c r="E34098" s="1" t="s">
        <v>1106</v>
      </c>
    </row>
    <row r="34099" ht="15.75" customHeight="1">
      <c r="E34099" s="1" t="s">
        <v>1106</v>
      </c>
    </row>
    <row r="34100" ht="15.75" customHeight="1">
      <c r="E34100" s="1" t="s">
        <v>1106</v>
      </c>
    </row>
    <row r="34101" ht="15.75" customHeight="1">
      <c r="E34101" s="1" t="s">
        <v>1106</v>
      </c>
    </row>
    <row r="34102" ht="15.75" customHeight="1">
      <c r="E34102" s="1" t="s">
        <v>1106</v>
      </c>
    </row>
    <row r="34103" ht="15.75" customHeight="1">
      <c r="E34103" s="1" t="s">
        <v>1106</v>
      </c>
    </row>
    <row r="34104" ht="15.75" customHeight="1">
      <c r="E34104" s="1" t="s">
        <v>1106</v>
      </c>
    </row>
    <row r="34105" ht="15.75" customHeight="1">
      <c r="E34105" s="1" t="s">
        <v>1106</v>
      </c>
    </row>
    <row r="34106" ht="15.75" customHeight="1">
      <c r="E34106" s="1" t="s">
        <v>1106</v>
      </c>
    </row>
    <row r="34107" ht="15.75" customHeight="1">
      <c r="E34107" s="1" t="s">
        <v>1106</v>
      </c>
    </row>
    <row r="34108" ht="15.75" customHeight="1">
      <c r="E34108" s="1" t="s">
        <v>1106</v>
      </c>
    </row>
    <row r="34109" ht="15.75" customHeight="1">
      <c r="E34109" s="1" t="s">
        <v>1106</v>
      </c>
    </row>
    <row r="34110" ht="15.75" customHeight="1">
      <c r="E34110" s="1" t="s">
        <v>1106</v>
      </c>
    </row>
    <row r="34111" ht="15.75" customHeight="1">
      <c r="E34111" s="1" t="s">
        <v>1106</v>
      </c>
    </row>
    <row r="34112" ht="15.75" customHeight="1">
      <c r="E34112" s="1" t="s">
        <v>1106</v>
      </c>
    </row>
    <row r="34113" ht="15.75" customHeight="1">
      <c r="E34113" s="1" t="s">
        <v>1106</v>
      </c>
    </row>
    <row r="34114" ht="15.75" customHeight="1">
      <c r="E34114" s="1" t="s">
        <v>1106</v>
      </c>
    </row>
    <row r="34115" ht="15.75" customHeight="1">
      <c r="E34115" s="1" t="s">
        <v>1106</v>
      </c>
    </row>
    <row r="34116" ht="15.75" customHeight="1">
      <c r="E34116" s="1" t="s">
        <v>1106</v>
      </c>
    </row>
    <row r="34117" ht="15.75" customHeight="1">
      <c r="E34117" s="1" t="s">
        <v>1106</v>
      </c>
    </row>
    <row r="34118" ht="15.75" customHeight="1">
      <c r="E34118" s="1" t="s">
        <v>1106</v>
      </c>
    </row>
    <row r="34119" ht="15.75" customHeight="1">
      <c r="E34119" s="1" t="s">
        <v>1106</v>
      </c>
    </row>
    <row r="34120" ht="15.75" customHeight="1">
      <c r="E34120" s="1" t="s">
        <v>1106</v>
      </c>
    </row>
    <row r="34121" ht="15.75" customHeight="1">
      <c r="E34121" s="1" t="s">
        <v>1106</v>
      </c>
    </row>
    <row r="34122" ht="15.75" customHeight="1">
      <c r="E34122" s="1" t="s">
        <v>1106</v>
      </c>
    </row>
    <row r="34123" ht="15.75" customHeight="1">
      <c r="E34123" s="1" t="s">
        <v>1106</v>
      </c>
    </row>
    <row r="34124" ht="15.75" customHeight="1">
      <c r="E34124" s="1" t="s">
        <v>1106</v>
      </c>
    </row>
    <row r="34125" ht="15.75" customHeight="1">
      <c r="E34125" s="1" t="s">
        <v>1106</v>
      </c>
    </row>
    <row r="34126" ht="15.75" customHeight="1">
      <c r="E34126" s="1" t="s">
        <v>1106</v>
      </c>
    </row>
    <row r="34127" ht="15.75" customHeight="1">
      <c r="E34127" s="1" t="s">
        <v>1106</v>
      </c>
    </row>
    <row r="34128" ht="15.75" customHeight="1">
      <c r="E34128" s="1" t="s">
        <v>1106</v>
      </c>
    </row>
    <row r="34129" ht="15.75" customHeight="1">
      <c r="E34129" s="1" t="s">
        <v>1106</v>
      </c>
    </row>
    <row r="34130" ht="15.75" customHeight="1">
      <c r="E34130" s="1" t="s">
        <v>1106</v>
      </c>
    </row>
    <row r="34131" ht="15.75" customHeight="1">
      <c r="E34131" s="1" t="s">
        <v>1106</v>
      </c>
    </row>
    <row r="34132" ht="15.75" customHeight="1">
      <c r="E34132" s="1" t="s">
        <v>1106</v>
      </c>
    </row>
    <row r="34133" ht="15.75" customHeight="1">
      <c r="E34133" s="1" t="s">
        <v>1106</v>
      </c>
    </row>
    <row r="34134" ht="15.75" customHeight="1">
      <c r="E34134" s="1" t="s">
        <v>1106</v>
      </c>
    </row>
    <row r="34135" ht="15.75" customHeight="1">
      <c r="E34135" s="1" t="s">
        <v>1106</v>
      </c>
    </row>
    <row r="34136" ht="15.75" customHeight="1">
      <c r="E34136" s="1" t="s">
        <v>1106</v>
      </c>
    </row>
    <row r="34137" ht="15.75" customHeight="1">
      <c r="E34137" s="1" t="s">
        <v>1106</v>
      </c>
    </row>
    <row r="34138" ht="15.75" customHeight="1">
      <c r="E34138" s="1" t="s">
        <v>1106</v>
      </c>
    </row>
    <row r="34139" ht="15.75" customHeight="1">
      <c r="E34139" s="1" t="s">
        <v>1106</v>
      </c>
    </row>
    <row r="34140" ht="15.75" customHeight="1">
      <c r="E34140" s="1" t="s">
        <v>1106</v>
      </c>
    </row>
    <row r="34141" ht="15.75" customHeight="1">
      <c r="E34141" s="1" t="s">
        <v>1106</v>
      </c>
    </row>
    <row r="34142" ht="15.75" customHeight="1">
      <c r="E34142" s="1" t="s">
        <v>1106</v>
      </c>
    </row>
    <row r="34143" ht="15.75" customHeight="1">
      <c r="E34143" s="1" t="s">
        <v>1106</v>
      </c>
    </row>
    <row r="34144" ht="15.75" customHeight="1">
      <c r="E34144" s="1" t="s">
        <v>1106</v>
      </c>
    </row>
    <row r="34145" ht="15.75" customHeight="1">
      <c r="E34145" s="1" t="s">
        <v>1106</v>
      </c>
    </row>
    <row r="34146" ht="15.75" customHeight="1">
      <c r="E34146" s="1" t="s">
        <v>1106</v>
      </c>
    </row>
    <row r="34147" ht="15.75" customHeight="1">
      <c r="E34147" s="1" t="s">
        <v>1106</v>
      </c>
    </row>
    <row r="34148" ht="15.75" customHeight="1">
      <c r="E34148" s="1" t="s">
        <v>1106</v>
      </c>
    </row>
    <row r="34149" ht="15.75" customHeight="1">
      <c r="E34149" s="1" t="s">
        <v>1106</v>
      </c>
    </row>
    <row r="34150" ht="15.75" customHeight="1">
      <c r="E34150" s="1" t="s">
        <v>1106</v>
      </c>
    </row>
    <row r="34151" ht="15.75" customHeight="1">
      <c r="E34151" s="1" t="s">
        <v>1106</v>
      </c>
    </row>
    <row r="34152" ht="15.75" customHeight="1">
      <c r="E34152" s="1" t="s">
        <v>1106</v>
      </c>
    </row>
    <row r="34153" ht="15.75" customHeight="1">
      <c r="E34153" s="1" t="s">
        <v>1106</v>
      </c>
    </row>
    <row r="34154" ht="15.75" customHeight="1">
      <c r="E34154" s="1" t="s">
        <v>1106</v>
      </c>
    </row>
    <row r="34155" ht="15.75" customHeight="1">
      <c r="E34155" s="1" t="s">
        <v>1106</v>
      </c>
    </row>
    <row r="34156" ht="15.75" customHeight="1">
      <c r="E34156" s="1" t="s">
        <v>1106</v>
      </c>
    </row>
    <row r="34157" ht="15.75" customHeight="1">
      <c r="E34157" s="1" t="s">
        <v>1106</v>
      </c>
    </row>
    <row r="34158" ht="15.75" customHeight="1">
      <c r="E34158" s="1" t="s">
        <v>1106</v>
      </c>
    </row>
    <row r="34159" ht="15.75" customHeight="1">
      <c r="E34159" s="1" t="s">
        <v>1106</v>
      </c>
    </row>
    <row r="34160" ht="15.75" customHeight="1">
      <c r="E34160" s="1" t="s">
        <v>1106</v>
      </c>
    </row>
    <row r="34161" ht="15.75" customHeight="1">
      <c r="E34161" s="1" t="s">
        <v>1106</v>
      </c>
    </row>
    <row r="34162" ht="15.75" customHeight="1">
      <c r="E34162" s="1" t="s">
        <v>1106</v>
      </c>
    </row>
    <row r="34163" ht="15.75" customHeight="1">
      <c r="E34163" s="1" t="s">
        <v>1106</v>
      </c>
    </row>
    <row r="34164" ht="15.75" customHeight="1">
      <c r="E34164" s="1" t="s">
        <v>1106</v>
      </c>
    </row>
    <row r="34165" ht="15.75" customHeight="1">
      <c r="E34165" s="1" t="s">
        <v>1106</v>
      </c>
    </row>
    <row r="34166" ht="15.75" customHeight="1">
      <c r="E34166" s="1" t="s">
        <v>1106</v>
      </c>
    </row>
    <row r="34167" ht="15.75" customHeight="1">
      <c r="E34167" s="1" t="s">
        <v>1106</v>
      </c>
    </row>
    <row r="34168" ht="15.75" customHeight="1">
      <c r="E34168" s="1" t="s">
        <v>1106</v>
      </c>
    </row>
    <row r="34169" ht="15.75" customHeight="1">
      <c r="E34169" s="1" t="s">
        <v>1106</v>
      </c>
    </row>
    <row r="34170" ht="15.75" customHeight="1">
      <c r="E34170" s="1" t="s">
        <v>1106</v>
      </c>
    </row>
    <row r="34171" ht="15.75" customHeight="1">
      <c r="E34171" s="1" t="s">
        <v>1106</v>
      </c>
    </row>
    <row r="34172" ht="15.75" customHeight="1">
      <c r="E34172" s="1" t="s">
        <v>1106</v>
      </c>
    </row>
    <row r="34173" ht="15.75" customHeight="1">
      <c r="E34173" s="1" t="s">
        <v>1106</v>
      </c>
    </row>
    <row r="34174" ht="15.75" customHeight="1">
      <c r="E34174" s="1" t="s">
        <v>1106</v>
      </c>
    </row>
    <row r="34175" ht="15.75" customHeight="1">
      <c r="E34175" s="1" t="s">
        <v>1106</v>
      </c>
    </row>
    <row r="34176" ht="15.75" customHeight="1">
      <c r="E34176" s="1" t="s">
        <v>1106</v>
      </c>
    </row>
    <row r="34177" ht="15.75" customHeight="1">
      <c r="E34177" s="1" t="s">
        <v>1106</v>
      </c>
    </row>
    <row r="34178" ht="15.75" customHeight="1">
      <c r="E34178" s="1" t="s">
        <v>1106</v>
      </c>
    </row>
    <row r="34179" ht="15.75" customHeight="1">
      <c r="E34179" s="1" t="s">
        <v>1106</v>
      </c>
    </row>
    <row r="34180" ht="15.75" customHeight="1">
      <c r="E34180" s="1" t="s">
        <v>1106</v>
      </c>
    </row>
    <row r="34181" ht="15.75" customHeight="1">
      <c r="E34181" s="1" t="s">
        <v>1106</v>
      </c>
    </row>
    <row r="34182" ht="15.75" customHeight="1">
      <c r="E34182" s="1" t="s">
        <v>1106</v>
      </c>
    </row>
    <row r="34183" ht="15.75" customHeight="1">
      <c r="E34183" s="1" t="s">
        <v>1106</v>
      </c>
    </row>
    <row r="34184" ht="15.75" customHeight="1">
      <c r="E34184" s="1" t="s">
        <v>1106</v>
      </c>
    </row>
    <row r="34185" ht="15.75" customHeight="1">
      <c r="E34185" s="1" t="s">
        <v>1106</v>
      </c>
    </row>
    <row r="34186" ht="15.75" customHeight="1">
      <c r="E34186" s="1" t="s">
        <v>1106</v>
      </c>
    </row>
    <row r="34187" ht="15.75" customHeight="1">
      <c r="E34187" s="1" t="s">
        <v>1106</v>
      </c>
    </row>
    <row r="34188" ht="15.75" customHeight="1">
      <c r="E34188" s="1" t="s">
        <v>1106</v>
      </c>
    </row>
    <row r="34189" ht="15.75" customHeight="1">
      <c r="E34189" s="1" t="s">
        <v>1106</v>
      </c>
    </row>
    <row r="34190" ht="15.75" customHeight="1">
      <c r="E34190" s="1" t="s">
        <v>1106</v>
      </c>
    </row>
    <row r="34191" ht="15.75" customHeight="1">
      <c r="E34191" s="1" t="s">
        <v>1106</v>
      </c>
    </row>
    <row r="34192" ht="15.75" customHeight="1">
      <c r="E34192" s="1" t="s">
        <v>1106</v>
      </c>
    </row>
    <row r="34193" ht="15.75" customHeight="1">
      <c r="E34193" s="1" t="s">
        <v>1106</v>
      </c>
    </row>
    <row r="34194" ht="15.75" customHeight="1">
      <c r="E34194" s="1" t="s">
        <v>1106</v>
      </c>
    </row>
    <row r="34195" ht="15.75" customHeight="1">
      <c r="E34195" s="1" t="s">
        <v>1106</v>
      </c>
    </row>
    <row r="34196" ht="15.75" customHeight="1">
      <c r="E34196" s="1" t="s">
        <v>1106</v>
      </c>
    </row>
    <row r="34197" ht="15.75" customHeight="1">
      <c r="E34197" s="1" t="s">
        <v>1106</v>
      </c>
    </row>
    <row r="34198" ht="15.75" customHeight="1">
      <c r="E34198" s="1" t="s">
        <v>1106</v>
      </c>
    </row>
    <row r="34199" ht="15.75" customHeight="1">
      <c r="E34199" s="1" t="s">
        <v>1106</v>
      </c>
    </row>
    <row r="34200" ht="15.75" customHeight="1">
      <c r="E34200" s="1" t="s">
        <v>1106</v>
      </c>
    </row>
    <row r="34201" ht="15.75" customHeight="1">
      <c r="E34201" s="1" t="s">
        <v>1106</v>
      </c>
    </row>
    <row r="34202" ht="15.75" customHeight="1">
      <c r="E34202" s="1" t="s">
        <v>1106</v>
      </c>
    </row>
    <row r="34203" ht="15.75" customHeight="1">
      <c r="E34203" s="1" t="s">
        <v>1106</v>
      </c>
    </row>
    <row r="34204" ht="15.75" customHeight="1">
      <c r="E34204" s="1" t="s">
        <v>1106</v>
      </c>
    </row>
    <row r="34205" ht="15.75" customHeight="1">
      <c r="E34205" s="1" t="s">
        <v>1106</v>
      </c>
    </row>
    <row r="34206" ht="15.75" customHeight="1">
      <c r="E34206" s="1" t="s">
        <v>1106</v>
      </c>
    </row>
    <row r="34207" ht="15.75" customHeight="1">
      <c r="E34207" s="1" t="s">
        <v>1106</v>
      </c>
    </row>
    <row r="34208" ht="15.75" customHeight="1">
      <c r="E34208" s="1" t="s">
        <v>1106</v>
      </c>
    </row>
    <row r="34209" ht="15.75" customHeight="1">
      <c r="E34209" s="1" t="s">
        <v>1106</v>
      </c>
    </row>
    <row r="34210" ht="15.75" customHeight="1">
      <c r="E34210" s="1" t="s">
        <v>1106</v>
      </c>
    </row>
    <row r="34211" ht="15.75" customHeight="1">
      <c r="E34211" s="1" t="s">
        <v>1106</v>
      </c>
    </row>
    <row r="34212" ht="15.75" customHeight="1">
      <c r="E34212" s="1" t="s">
        <v>1106</v>
      </c>
    </row>
    <row r="34213" ht="15.75" customHeight="1">
      <c r="E34213" s="1" t="s">
        <v>1106</v>
      </c>
    </row>
    <row r="34214" ht="15.75" customHeight="1">
      <c r="E34214" s="1" t="s">
        <v>1106</v>
      </c>
    </row>
    <row r="34215" ht="15.75" customHeight="1">
      <c r="E34215" s="1" t="s">
        <v>1106</v>
      </c>
    </row>
    <row r="34216" ht="15.75" customHeight="1">
      <c r="E34216" s="1" t="s">
        <v>1106</v>
      </c>
    </row>
    <row r="34217" ht="15.75" customHeight="1">
      <c r="E34217" s="1" t="s">
        <v>1106</v>
      </c>
    </row>
    <row r="34218" ht="15.75" customHeight="1">
      <c r="E34218" s="1" t="s">
        <v>1106</v>
      </c>
    </row>
    <row r="34219" ht="15.75" customHeight="1">
      <c r="E34219" s="1" t="s">
        <v>1106</v>
      </c>
    </row>
    <row r="34220" ht="15.75" customHeight="1">
      <c r="E34220" s="1" t="s">
        <v>1106</v>
      </c>
    </row>
    <row r="34221" ht="15.75" customHeight="1">
      <c r="E34221" s="1" t="s">
        <v>1106</v>
      </c>
    </row>
    <row r="34222" ht="15.75" customHeight="1">
      <c r="E34222" s="1" t="s">
        <v>1106</v>
      </c>
    </row>
    <row r="34223" ht="15.75" customHeight="1">
      <c r="E34223" s="1" t="s">
        <v>1106</v>
      </c>
    </row>
    <row r="34224" ht="15.75" customHeight="1">
      <c r="E34224" s="1" t="s">
        <v>1106</v>
      </c>
    </row>
    <row r="34225" ht="15.75" customHeight="1">
      <c r="E34225" s="1" t="s">
        <v>1106</v>
      </c>
    </row>
    <row r="34226" ht="15.75" customHeight="1">
      <c r="E34226" s="1" t="s">
        <v>1106</v>
      </c>
    </row>
    <row r="34227" ht="15.75" customHeight="1">
      <c r="E34227" s="1" t="s">
        <v>1106</v>
      </c>
    </row>
    <row r="34228" ht="15.75" customHeight="1">
      <c r="E34228" s="1" t="s">
        <v>1106</v>
      </c>
    </row>
    <row r="34229" ht="15.75" customHeight="1">
      <c r="E34229" s="1" t="s">
        <v>1106</v>
      </c>
    </row>
    <row r="34230" ht="15.75" customHeight="1">
      <c r="E34230" s="1" t="s">
        <v>1106</v>
      </c>
    </row>
    <row r="34231" ht="15.75" customHeight="1">
      <c r="E34231" s="1" t="s">
        <v>1106</v>
      </c>
    </row>
    <row r="34232" ht="15.75" customHeight="1">
      <c r="E34232" s="1" t="s">
        <v>1106</v>
      </c>
    </row>
    <row r="34233" ht="15.75" customHeight="1">
      <c r="E34233" s="1" t="s">
        <v>1106</v>
      </c>
    </row>
    <row r="34234" ht="15.75" customHeight="1">
      <c r="E34234" s="1" t="s">
        <v>1106</v>
      </c>
    </row>
    <row r="34235" ht="15.75" customHeight="1">
      <c r="E34235" s="1" t="s">
        <v>1106</v>
      </c>
    </row>
    <row r="34236" ht="15.75" customHeight="1">
      <c r="E34236" s="1" t="s">
        <v>1106</v>
      </c>
    </row>
    <row r="34237" ht="15.75" customHeight="1">
      <c r="E34237" s="1" t="s">
        <v>1106</v>
      </c>
    </row>
    <row r="34238" ht="15.75" customHeight="1">
      <c r="E34238" s="1" t="s">
        <v>1106</v>
      </c>
    </row>
    <row r="34239" ht="15.75" customHeight="1">
      <c r="E34239" s="1" t="s">
        <v>1106</v>
      </c>
    </row>
    <row r="34240" ht="15.75" customHeight="1">
      <c r="E34240" s="1" t="s">
        <v>1106</v>
      </c>
    </row>
    <row r="34241" ht="15.75" customHeight="1">
      <c r="E34241" s="1" t="s">
        <v>1106</v>
      </c>
    </row>
    <row r="34242" ht="15.75" customHeight="1">
      <c r="E34242" s="1" t="s">
        <v>1106</v>
      </c>
    </row>
    <row r="34243" ht="15.75" customHeight="1">
      <c r="E34243" s="1" t="s">
        <v>1106</v>
      </c>
    </row>
    <row r="34244" ht="15.75" customHeight="1">
      <c r="E34244" s="1" t="s">
        <v>1106</v>
      </c>
    </row>
    <row r="34245" ht="15.75" customHeight="1">
      <c r="E34245" s="1" t="s">
        <v>1106</v>
      </c>
    </row>
    <row r="34246" ht="15.75" customHeight="1">
      <c r="E34246" s="1" t="s">
        <v>1106</v>
      </c>
    </row>
    <row r="34247" ht="15.75" customHeight="1">
      <c r="E34247" s="1" t="s">
        <v>1106</v>
      </c>
    </row>
    <row r="34248" ht="15.75" customHeight="1">
      <c r="E34248" s="1" t="s">
        <v>1106</v>
      </c>
    </row>
    <row r="34249" ht="15.75" customHeight="1">
      <c r="E34249" s="1" t="s">
        <v>1106</v>
      </c>
    </row>
    <row r="34250" ht="15.75" customHeight="1">
      <c r="E34250" s="1" t="s">
        <v>1106</v>
      </c>
    </row>
    <row r="34251" ht="15.75" customHeight="1">
      <c r="E34251" s="1" t="s">
        <v>1106</v>
      </c>
    </row>
    <row r="34252" ht="15.75" customHeight="1">
      <c r="E34252" s="1" t="s">
        <v>1106</v>
      </c>
    </row>
    <row r="34253" ht="15.75" customHeight="1">
      <c r="E34253" s="1" t="s">
        <v>1106</v>
      </c>
    </row>
    <row r="34254" ht="15.75" customHeight="1">
      <c r="E34254" s="1" t="s">
        <v>1106</v>
      </c>
    </row>
    <row r="34255" ht="15.75" customHeight="1">
      <c r="E34255" s="1" t="s">
        <v>1106</v>
      </c>
    </row>
    <row r="34256" ht="15.75" customHeight="1">
      <c r="E34256" s="1" t="s">
        <v>1106</v>
      </c>
    </row>
    <row r="34257" ht="15.75" customHeight="1">
      <c r="E34257" s="1" t="s">
        <v>1106</v>
      </c>
    </row>
    <row r="34258" ht="15.75" customHeight="1">
      <c r="E34258" s="1" t="s">
        <v>1106</v>
      </c>
    </row>
    <row r="34259" ht="15.75" customHeight="1">
      <c r="E34259" s="1" t="s">
        <v>1106</v>
      </c>
    </row>
    <row r="34260" ht="15.75" customHeight="1">
      <c r="E34260" s="1" t="s">
        <v>1106</v>
      </c>
    </row>
    <row r="34261" ht="15.75" customHeight="1">
      <c r="E34261" s="1" t="s">
        <v>1106</v>
      </c>
    </row>
    <row r="34262" ht="15.75" customHeight="1">
      <c r="E34262" s="1" t="s">
        <v>1106</v>
      </c>
    </row>
    <row r="34263" ht="15.75" customHeight="1">
      <c r="E34263" s="1" t="s">
        <v>1106</v>
      </c>
    </row>
    <row r="34264" ht="15.75" customHeight="1">
      <c r="E34264" s="1" t="s">
        <v>1106</v>
      </c>
    </row>
    <row r="34265" ht="15.75" customHeight="1">
      <c r="E34265" s="1" t="s">
        <v>1106</v>
      </c>
    </row>
    <row r="34266" ht="15.75" customHeight="1">
      <c r="E34266" s="1" t="s">
        <v>1106</v>
      </c>
    </row>
    <row r="34267" ht="15.75" customHeight="1">
      <c r="E34267" s="1" t="s">
        <v>1106</v>
      </c>
    </row>
    <row r="34268" ht="15.75" customHeight="1">
      <c r="E34268" s="1" t="s">
        <v>1106</v>
      </c>
    </row>
    <row r="34269" ht="15.75" customHeight="1">
      <c r="E34269" s="1" t="s">
        <v>1106</v>
      </c>
    </row>
    <row r="34270" ht="15.75" customHeight="1">
      <c r="E34270" s="1" t="s">
        <v>1106</v>
      </c>
    </row>
    <row r="34271" ht="15.75" customHeight="1">
      <c r="E34271" s="1" t="s">
        <v>1106</v>
      </c>
    </row>
    <row r="34272" ht="15.75" customHeight="1">
      <c r="E34272" s="1" t="s">
        <v>1106</v>
      </c>
    </row>
    <row r="34273" ht="15.75" customHeight="1">
      <c r="E34273" s="1" t="s">
        <v>1106</v>
      </c>
    </row>
    <row r="34274" ht="15.75" customHeight="1">
      <c r="E34274" s="1" t="s">
        <v>1106</v>
      </c>
    </row>
    <row r="34275" ht="15.75" customHeight="1">
      <c r="E34275" s="1" t="s">
        <v>1106</v>
      </c>
    </row>
    <row r="34276" ht="15.75" customHeight="1">
      <c r="E34276" s="1" t="s">
        <v>1106</v>
      </c>
    </row>
    <row r="34277" ht="15.75" customHeight="1">
      <c r="E34277" s="1" t="s">
        <v>1106</v>
      </c>
    </row>
    <row r="34278" ht="15.75" customHeight="1">
      <c r="E34278" s="1" t="s">
        <v>1106</v>
      </c>
    </row>
    <row r="34279" ht="15.75" customHeight="1">
      <c r="E34279" s="1" t="s">
        <v>1106</v>
      </c>
    </row>
    <row r="34280" ht="15.75" customHeight="1">
      <c r="E34280" s="1" t="s">
        <v>1106</v>
      </c>
    </row>
    <row r="34281" ht="15.75" customHeight="1">
      <c r="E34281" s="1" t="s">
        <v>1106</v>
      </c>
    </row>
    <row r="34282" ht="15.75" customHeight="1">
      <c r="E34282" s="1" t="s">
        <v>1106</v>
      </c>
    </row>
    <row r="34283" ht="15.75" customHeight="1">
      <c r="E34283" s="1" t="s">
        <v>1106</v>
      </c>
    </row>
    <row r="34284" ht="15.75" customHeight="1">
      <c r="E34284" s="1" t="s">
        <v>1106</v>
      </c>
    </row>
    <row r="34285" ht="15.75" customHeight="1">
      <c r="E34285" s="1" t="s">
        <v>1106</v>
      </c>
    </row>
    <row r="34286" ht="15.75" customHeight="1">
      <c r="E34286" s="1" t="s">
        <v>1106</v>
      </c>
    </row>
    <row r="34287" ht="15.75" customHeight="1">
      <c r="E34287" s="1" t="s">
        <v>1106</v>
      </c>
    </row>
    <row r="34288" ht="15.75" customHeight="1">
      <c r="E34288" s="1" t="s">
        <v>1106</v>
      </c>
    </row>
    <row r="34289" ht="15.75" customHeight="1">
      <c r="E34289" s="1" t="s">
        <v>1106</v>
      </c>
    </row>
    <row r="34290" ht="15.75" customHeight="1">
      <c r="E34290" s="1" t="s">
        <v>1106</v>
      </c>
    </row>
    <row r="34291" ht="15.75" customHeight="1">
      <c r="E34291" s="1" t="s">
        <v>1106</v>
      </c>
    </row>
    <row r="34292" ht="15.75" customHeight="1">
      <c r="E34292" s="1" t="s">
        <v>1106</v>
      </c>
    </row>
    <row r="34293" ht="15.75" customHeight="1">
      <c r="E34293" s="1" t="s">
        <v>1106</v>
      </c>
    </row>
    <row r="34294" ht="15.75" customHeight="1">
      <c r="E34294" s="1" t="s">
        <v>1106</v>
      </c>
    </row>
    <row r="34295" ht="15.75" customHeight="1">
      <c r="E34295" s="1" t="s">
        <v>1106</v>
      </c>
    </row>
    <row r="34296" ht="15.75" customHeight="1">
      <c r="E34296" s="1" t="s">
        <v>1106</v>
      </c>
    </row>
    <row r="34297" ht="15.75" customHeight="1">
      <c r="E34297" s="1" t="s">
        <v>1106</v>
      </c>
    </row>
    <row r="34298" ht="15.75" customHeight="1">
      <c r="E34298" s="1" t="s">
        <v>1106</v>
      </c>
    </row>
    <row r="34299" ht="15.75" customHeight="1">
      <c r="E34299" s="1" t="s">
        <v>1106</v>
      </c>
    </row>
    <row r="34300" ht="15.75" customHeight="1">
      <c r="E34300" s="1" t="s">
        <v>1106</v>
      </c>
    </row>
    <row r="34301" ht="15.75" customHeight="1">
      <c r="E34301" s="1" t="s">
        <v>1106</v>
      </c>
    </row>
    <row r="34302" ht="15.75" customHeight="1">
      <c r="E34302" s="1" t="s">
        <v>1106</v>
      </c>
    </row>
    <row r="34303" ht="15.75" customHeight="1">
      <c r="E34303" s="1" t="s">
        <v>1106</v>
      </c>
    </row>
    <row r="34304" ht="15.75" customHeight="1">
      <c r="E34304" s="1" t="s">
        <v>1106</v>
      </c>
    </row>
    <row r="34305" ht="15.75" customHeight="1">
      <c r="E34305" s="1" t="s">
        <v>1106</v>
      </c>
    </row>
    <row r="34306" ht="15.75" customHeight="1">
      <c r="E34306" s="1" t="s">
        <v>1106</v>
      </c>
    </row>
    <row r="34307" ht="15.75" customHeight="1">
      <c r="E34307" s="1" t="s">
        <v>1106</v>
      </c>
    </row>
    <row r="34308" ht="15.75" customHeight="1">
      <c r="E34308" s="1" t="s">
        <v>1106</v>
      </c>
    </row>
    <row r="34309" ht="15.75" customHeight="1">
      <c r="E34309" s="1" t="s">
        <v>1106</v>
      </c>
    </row>
    <row r="34310" ht="15.75" customHeight="1">
      <c r="E34310" s="1" t="s">
        <v>1106</v>
      </c>
    </row>
    <row r="34311" ht="15.75" customHeight="1">
      <c r="E34311" s="1" t="s">
        <v>1106</v>
      </c>
    </row>
    <row r="34312" ht="15.75" customHeight="1">
      <c r="E34312" s="1" t="s">
        <v>1106</v>
      </c>
    </row>
    <row r="34313" ht="15.75" customHeight="1">
      <c r="E34313" s="1" t="s">
        <v>1106</v>
      </c>
    </row>
    <row r="34314" ht="15.75" customHeight="1">
      <c r="E34314" s="1" t="s">
        <v>1106</v>
      </c>
    </row>
    <row r="34315" ht="15.75" customHeight="1">
      <c r="E34315" s="1" t="s">
        <v>1106</v>
      </c>
    </row>
    <row r="34316" ht="15.75" customHeight="1">
      <c r="E34316" s="1" t="s">
        <v>1106</v>
      </c>
    </row>
    <row r="34317" ht="15.75" customHeight="1">
      <c r="E34317" s="1" t="s">
        <v>1106</v>
      </c>
    </row>
    <row r="34318" ht="15.75" customHeight="1">
      <c r="E34318" s="1" t="s">
        <v>1106</v>
      </c>
    </row>
    <row r="34319" ht="15.75" customHeight="1">
      <c r="E34319" s="1" t="s">
        <v>1106</v>
      </c>
    </row>
    <row r="34320" ht="15.75" customHeight="1">
      <c r="E34320" s="1" t="s">
        <v>1106</v>
      </c>
    </row>
    <row r="34321" ht="15.75" customHeight="1">
      <c r="E34321" s="1" t="s">
        <v>1106</v>
      </c>
    </row>
    <row r="34322" ht="15.75" customHeight="1">
      <c r="E34322" s="1" t="s">
        <v>1106</v>
      </c>
    </row>
    <row r="34323" ht="15.75" customHeight="1">
      <c r="E34323" s="1" t="s">
        <v>1106</v>
      </c>
    </row>
    <row r="34324" ht="15.75" customHeight="1">
      <c r="E34324" s="1" t="s">
        <v>1106</v>
      </c>
    </row>
    <row r="34325" ht="15.75" customHeight="1">
      <c r="E34325" s="1" t="s">
        <v>1106</v>
      </c>
    </row>
    <row r="34326" ht="15.75" customHeight="1">
      <c r="E34326" s="1" t="s">
        <v>1106</v>
      </c>
    </row>
    <row r="34327" ht="15.75" customHeight="1">
      <c r="E34327" s="1" t="s">
        <v>1106</v>
      </c>
    </row>
    <row r="34328" ht="15.75" customHeight="1">
      <c r="E34328" s="1" t="s">
        <v>1106</v>
      </c>
    </row>
    <row r="34329" ht="15.75" customHeight="1">
      <c r="E34329" s="1" t="s">
        <v>1106</v>
      </c>
    </row>
    <row r="34330" ht="15.75" customHeight="1">
      <c r="E34330" s="1" t="s">
        <v>1106</v>
      </c>
    </row>
    <row r="34331" ht="15.75" customHeight="1">
      <c r="E34331" s="1" t="s">
        <v>1106</v>
      </c>
    </row>
    <row r="34332" ht="15.75" customHeight="1">
      <c r="E34332" s="1" t="s">
        <v>1106</v>
      </c>
    </row>
    <row r="34333" ht="15.75" customHeight="1">
      <c r="E34333" s="1" t="s">
        <v>1106</v>
      </c>
    </row>
    <row r="34334" ht="15.75" customHeight="1">
      <c r="E34334" s="1" t="s">
        <v>1106</v>
      </c>
    </row>
    <row r="34335" ht="15.75" customHeight="1">
      <c r="E34335" s="1" t="s">
        <v>1106</v>
      </c>
    </row>
    <row r="34336" ht="15.75" customHeight="1">
      <c r="E34336" s="1" t="s">
        <v>1106</v>
      </c>
    </row>
    <row r="34337" ht="15.75" customHeight="1">
      <c r="E34337" s="1" t="s">
        <v>1106</v>
      </c>
    </row>
    <row r="34338" ht="15.75" customHeight="1">
      <c r="E34338" s="1" t="s">
        <v>1106</v>
      </c>
    </row>
    <row r="34339" ht="15.75" customHeight="1">
      <c r="E34339" s="1" t="s">
        <v>1106</v>
      </c>
    </row>
    <row r="34340" ht="15.75" customHeight="1">
      <c r="E34340" s="1" t="s">
        <v>1106</v>
      </c>
    </row>
    <row r="34341" ht="15.75" customHeight="1">
      <c r="E34341" s="1" t="s">
        <v>1106</v>
      </c>
    </row>
    <row r="34342" ht="15.75" customHeight="1">
      <c r="E34342" s="1" t="s">
        <v>1106</v>
      </c>
    </row>
    <row r="34343" ht="15.75" customHeight="1">
      <c r="E34343" s="1" t="s">
        <v>1106</v>
      </c>
    </row>
    <row r="34344" ht="15.75" customHeight="1">
      <c r="E34344" s="1" t="s">
        <v>1106</v>
      </c>
    </row>
    <row r="34345" ht="15.75" customHeight="1">
      <c r="E34345" s="1" t="s">
        <v>1106</v>
      </c>
    </row>
    <row r="34346" ht="15.75" customHeight="1">
      <c r="E34346" s="1" t="s">
        <v>1106</v>
      </c>
    </row>
    <row r="34347" ht="15.75" customHeight="1">
      <c r="E34347" s="1" t="s">
        <v>1106</v>
      </c>
    </row>
    <row r="34348" ht="15.75" customHeight="1">
      <c r="E34348" s="1" t="s">
        <v>1106</v>
      </c>
    </row>
    <row r="34349" ht="15.75" customHeight="1">
      <c r="E34349" s="1" t="s">
        <v>1106</v>
      </c>
    </row>
    <row r="34350" ht="15.75" customHeight="1">
      <c r="E34350" s="1" t="s">
        <v>1106</v>
      </c>
    </row>
    <row r="34351" ht="15.75" customHeight="1">
      <c r="E34351" s="1" t="s">
        <v>1106</v>
      </c>
    </row>
    <row r="34352" ht="15.75" customHeight="1">
      <c r="E34352" s="1" t="s">
        <v>1106</v>
      </c>
    </row>
    <row r="34353" ht="15.75" customHeight="1">
      <c r="E34353" s="1" t="s">
        <v>1106</v>
      </c>
    </row>
    <row r="34354" ht="15.75" customHeight="1">
      <c r="E34354" s="1" t="s">
        <v>1106</v>
      </c>
    </row>
    <row r="34355" ht="15.75" customHeight="1">
      <c r="E34355" s="1" t="s">
        <v>1106</v>
      </c>
    </row>
    <row r="34356" ht="15.75" customHeight="1">
      <c r="E34356" s="1" t="s">
        <v>1106</v>
      </c>
    </row>
    <row r="34357" ht="15.75" customHeight="1">
      <c r="E34357" s="1" t="s">
        <v>1106</v>
      </c>
    </row>
    <row r="34358" ht="15.75" customHeight="1">
      <c r="E34358" s="1" t="s">
        <v>1106</v>
      </c>
    </row>
    <row r="34359" ht="15.75" customHeight="1">
      <c r="E34359" s="1" t="s">
        <v>1106</v>
      </c>
    </row>
    <row r="34360" ht="15.75" customHeight="1">
      <c r="E34360" s="1" t="s">
        <v>1106</v>
      </c>
    </row>
    <row r="34361" ht="15.75" customHeight="1">
      <c r="E34361" s="1" t="s">
        <v>1106</v>
      </c>
    </row>
    <row r="34362" ht="15.75" customHeight="1">
      <c r="E34362" s="1" t="s">
        <v>1106</v>
      </c>
    </row>
    <row r="34363" ht="15.75" customHeight="1">
      <c r="E34363" s="1" t="s">
        <v>1106</v>
      </c>
    </row>
    <row r="34364" ht="15.75" customHeight="1">
      <c r="E34364" s="1" t="s">
        <v>1106</v>
      </c>
    </row>
    <row r="34365" ht="15.75" customHeight="1">
      <c r="E34365" s="1" t="s">
        <v>1106</v>
      </c>
    </row>
    <row r="34366" ht="15.75" customHeight="1">
      <c r="E34366" s="1" t="s">
        <v>1106</v>
      </c>
    </row>
    <row r="34367" ht="15.75" customHeight="1">
      <c r="E34367" s="1" t="s">
        <v>1106</v>
      </c>
    </row>
    <row r="34368" ht="15.75" customHeight="1">
      <c r="E34368" s="1" t="s">
        <v>1106</v>
      </c>
    </row>
    <row r="34369" ht="15.75" customHeight="1">
      <c r="E34369" s="1" t="s">
        <v>1106</v>
      </c>
    </row>
    <row r="34370" ht="15.75" customHeight="1">
      <c r="E34370" s="1" t="s">
        <v>1106</v>
      </c>
    </row>
    <row r="34371" ht="15.75" customHeight="1">
      <c r="E34371" s="1" t="s">
        <v>1106</v>
      </c>
    </row>
    <row r="34372" ht="15.75" customHeight="1">
      <c r="E34372" s="1" t="s">
        <v>1106</v>
      </c>
    </row>
    <row r="34373" ht="15.75" customHeight="1">
      <c r="E34373" s="1" t="s">
        <v>1106</v>
      </c>
    </row>
    <row r="34374" ht="15.75" customHeight="1">
      <c r="E34374" s="1" t="s">
        <v>1106</v>
      </c>
    </row>
    <row r="34375" ht="15.75" customHeight="1">
      <c r="E34375" s="1" t="s">
        <v>1106</v>
      </c>
    </row>
    <row r="34376" ht="15.75" customHeight="1">
      <c r="E34376" s="1" t="s">
        <v>1106</v>
      </c>
    </row>
    <row r="34377" ht="15.75" customHeight="1">
      <c r="E34377" s="1" t="s">
        <v>1106</v>
      </c>
    </row>
    <row r="34378" ht="15.75" customHeight="1">
      <c r="E34378" s="1" t="s">
        <v>1106</v>
      </c>
    </row>
    <row r="34379" ht="15.75" customHeight="1">
      <c r="E34379" s="1" t="s">
        <v>1106</v>
      </c>
    </row>
    <row r="34380" ht="15.75" customHeight="1">
      <c r="E34380" s="1" t="s">
        <v>1106</v>
      </c>
    </row>
    <row r="34381" ht="15.75" customHeight="1">
      <c r="E34381" s="1" t="s">
        <v>1106</v>
      </c>
    </row>
    <row r="34382" ht="15.75" customHeight="1">
      <c r="E34382" s="1" t="s">
        <v>1106</v>
      </c>
    </row>
    <row r="34383" ht="15.75" customHeight="1">
      <c r="E34383" s="1" t="s">
        <v>1106</v>
      </c>
    </row>
    <row r="34384" ht="15.75" customHeight="1">
      <c r="E34384" s="1" t="s">
        <v>1106</v>
      </c>
    </row>
    <row r="34385" ht="15.75" customHeight="1">
      <c r="E34385" s="1" t="s">
        <v>1106</v>
      </c>
    </row>
    <row r="34386" ht="15.75" customHeight="1">
      <c r="E34386" s="1" t="s">
        <v>1106</v>
      </c>
    </row>
    <row r="34387" ht="15.75" customHeight="1">
      <c r="E34387" s="1" t="s">
        <v>1106</v>
      </c>
    </row>
    <row r="34388" ht="15.75" customHeight="1">
      <c r="E34388" s="1" t="s">
        <v>1106</v>
      </c>
    </row>
    <row r="34389" ht="15.75" customHeight="1">
      <c r="E34389" s="1" t="s">
        <v>1106</v>
      </c>
    </row>
    <row r="34390" ht="15.75" customHeight="1">
      <c r="E34390" s="1" t="s">
        <v>1106</v>
      </c>
    </row>
    <row r="34391" ht="15.75" customHeight="1">
      <c r="E34391" s="1" t="s">
        <v>1106</v>
      </c>
    </row>
    <row r="34392" ht="15.75" customHeight="1">
      <c r="E34392" s="1" t="s">
        <v>1106</v>
      </c>
    </row>
    <row r="34393" ht="15.75" customHeight="1">
      <c r="E34393" s="1" t="s">
        <v>1106</v>
      </c>
    </row>
    <row r="34394" ht="15.75" customHeight="1">
      <c r="E34394" s="1" t="s">
        <v>1106</v>
      </c>
    </row>
    <row r="34395" ht="15.75" customHeight="1">
      <c r="E34395" s="1" t="s">
        <v>1106</v>
      </c>
    </row>
    <row r="34396" ht="15.75" customHeight="1">
      <c r="E34396" s="1" t="s">
        <v>1106</v>
      </c>
    </row>
    <row r="34397" ht="15.75" customHeight="1">
      <c r="E34397" s="1" t="s">
        <v>1106</v>
      </c>
    </row>
    <row r="34398" ht="15.75" customHeight="1">
      <c r="E34398" s="1" t="s">
        <v>1106</v>
      </c>
    </row>
    <row r="34399" ht="15.75" customHeight="1">
      <c r="E34399" s="1" t="s">
        <v>1106</v>
      </c>
    </row>
    <row r="34400" ht="15.75" customHeight="1">
      <c r="E34400" s="1" t="s">
        <v>1106</v>
      </c>
    </row>
    <row r="34401" ht="15.75" customHeight="1">
      <c r="E34401" s="1" t="s">
        <v>1106</v>
      </c>
    </row>
    <row r="34402" ht="15.75" customHeight="1">
      <c r="E34402" s="1" t="s">
        <v>1106</v>
      </c>
    </row>
    <row r="34403" ht="15.75" customHeight="1">
      <c r="E34403" s="1" t="s">
        <v>1106</v>
      </c>
    </row>
    <row r="34404" ht="15.75" customHeight="1">
      <c r="E34404" s="1" t="s">
        <v>1106</v>
      </c>
    </row>
    <row r="34405" ht="15.75" customHeight="1">
      <c r="E34405" s="1" t="s">
        <v>1106</v>
      </c>
    </row>
    <row r="34406" ht="15.75" customHeight="1">
      <c r="E34406" s="1" t="s">
        <v>1106</v>
      </c>
    </row>
    <row r="34407" ht="15.75" customHeight="1">
      <c r="E34407" s="1" t="s">
        <v>1106</v>
      </c>
    </row>
    <row r="34408" ht="15.75" customHeight="1">
      <c r="E34408" s="1" t="s">
        <v>1106</v>
      </c>
    </row>
    <row r="34409" ht="15.75" customHeight="1">
      <c r="E34409" s="1" t="s">
        <v>1106</v>
      </c>
    </row>
    <row r="34410" ht="15.75" customHeight="1">
      <c r="E34410" s="1" t="s">
        <v>1106</v>
      </c>
    </row>
    <row r="34411" ht="15.75" customHeight="1">
      <c r="E34411" s="1" t="s">
        <v>1106</v>
      </c>
    </row>
    <row r="34412" ht="15.75" customHeight="1">
      <c r="E34412" s="1" t="s">
        <v>1106</v>
      </c>
    </row>
    <row r="34413" ht="15.75" customHeight="1">
      <c r="E34413" s="1" t="s">
        <v>1106</v>
      </c>
    </row>
    <row r="34414" ht="15.75" customHeight="1">
      <c r="E34414" s="1" t="s">
        <v>1106</v>
      </c>
    </row>
    <row r="34415" ht="15.75" customHeight="1">
      <c r="E34415" s="1" t="s">
        <v>1106</v>
      </c>
    </row>
    <row r="34416" ht="15.75" customHeight="1">
      <c r="E34416" s="1" t="s">
        <v>1106</v>
      </c>
    </row>
    <row r="34417" ht="15.75" customHeight="1">
      <c r="E34417" s="1" t="s">
        <v>1106</v>
      </c>
    </row>
    <row r="34418" ht="15.75" customHeight="1">
      <c r="E34418" s="1" t="s">
        <v>1106</v>
      </c>
    </row>
    <row r="34419" ht="15.75" customHeight="1">
      <c r="E34419" s="1" t="s">
        <v>1106</v>
      </c>
    </row>
    <row r="34420" ht="15.75" customHeight="1">
      <c r="E34420" s="1" t="s">
        <v>1106</v>
      </c>
    </row>
    <row r="34421" ht="15.75" customHeight="1">
      <c r="E34421" s="1" t="s">
        <v>1106</v>
      </c>
    </row>
    <row r="34422" ht="15.75" customHeight="1">
      <c r="E34422" s="1" t="s">
        <v>1106</v>
      </c>
    </row>
    <row r="34423" ht="15.75" customHeight="1">
      <c r="E34423" s="1" t="s">
        <v>1106</v>
      </c>
    </row>
    <row r="34424" ht="15.75" customHeight="1">
      <c r="E34424" s="1" t="s">
        <v>1106</v>
      </c>
    </row>
    <row r="34425" ht="15.75" customHeight="1">
      <c r="E34425" s="1" t="s">
        <v>1106</v>
      </c>
    </row>
    <row r="34426" ht="15.75" customHeight="1">
      <c r="E34426" s="1" t="s">
        <v>1106</v>
      </c>
    </row>
    <row r="34427" ht="15.75" customHeight="1">
      <c r="E34427" s="1" t="s">
        <v>1106</v>
      </c>
    </row>
    <row r="34428" ht="15.75" customHeight="1">
      <c r="E34428" s="1" t="s">
        <v>1106</v>
      </c>
    </row>
    <row r="34429" ht="15.75" customHeight="1">
      <c r="E34429" s="1" t="s">
        <v>1106</v>
      </c>
    </row>
    <row r="34430" ht="15.75" customHeight="1">
      <c r="E34430" s="1" t="s">
        <v>1106</v>
      </c>
    </row>
    <row r="34431" ht="15.75" customHeight="1">
      <c r="E34431" s="1" t="s">
        <v>1106</v>
      </c>
    </row>
    <row r="34432" ht="15.75" customHeight="1">
      <c r="E34432" s="1" t="s">
        <v>1106</v>
      </c>
    </row>
    <row r="34433" ht="15.75" customHeight="1">
      <c r="E34433" s="1" t="s">
        <v>1106</v>
      </c>
    </row>
    <row r="34434" ht="15.75" customHeight="1">
      <c r="E34434" s="1" t="s">
        <v>1106</v>
      </c>
    </row>
    <row r="34435" ht="15.75" customHeight="1">
      <c r="E34435" s="1" t="s">
        <v>1106</v>
      </c>
    </row>
    <row r="34436" ht="15.75" customHeight="1">
      <c r="E34436" s="1" t="s">
        <v>1106</v>
      </c>
    </row>
    <row r="34437" ht="15.75" customHeight="1">
      <c r="E34437" s="1" t="s">
        <v>1106</v>
      </c>
    </row>
    <row r="34438" ht="15.75" customHeight="1">
      <c r="E34438" s="1" t="s">
        <v>1106</v>
      </c>
    </row>
    <row r="34439" ht="15.75" customHeight="1">
      <c r="E34439" s="1" t="s">
        <v>1106</v>
      </c>
    </row>
    <row r="34440" ht="15.75" customHeight="1">
      <c r="E34440" s="1" t="s">
        <v>1106</v>
      </c>
    </row>
    <row r="34441" ht="15.75" customHeight="1">
      <c r="E34441" s="1" t="s">
        <v>1106</v>
      </c>
    </row>
    <row r="34442" ht="15.75" customHeight="1">
      <c r="E34442" s="1" t="s">
        <v>1106</v>
      </c>
    </row>
    <row r="34443" ht="15.75" customHeight="1">
      <c r="E34443" s="1" t="s">
        <v>1106</v>
      </c>
    </row>
    <row r="34444" ht="15.75" customHeight="1">
      <c r="E34444" s="1" t="s">
        <v>1106</v>
      </c>
    </row>
    <row r="34445" ht="15.75" customHeight="1">
      <c r="E34445" s="1" t="s">
        <v>1106</v>
      </c>
    </row>
    <row r="34446" ht="15.75" customHeight="1">
      <c r="E34446" s="1" t="s">
        <v>1106</v>
      </c>
    </row>
    <row r="34447" ht="15.75" customHeight="1">
      <c r="E34447" s="1" t="s">
        <v>1106</v>
      </c>
    </row>
    <row r="34448" ht="15.75" customHeight="1">
      <c r="E34448" s="1" t="s">
        <v>1106</v>
      </c>
    </row>
    <row r="34449" ht="15.75" customHeight="1">
      <c r="E34449" s="1" t="s">
        <v>1106</v>
      </c>
    </row>
    <row r="34450" ht="15.75" customHeight="1">
      <c r="E34450" s="1" t="s">
        <v>1106</v>
      </c>
    </row>
    <row r="34451" ht="15.75" customHeight="1">
      <c r="E34451" s="1" t="s">
        <v>1106</v>
      </c>
    </row>
    <row r="34452" ht="15.75" customHeight="1">
      <c r="E34452" s="1" t="s">
        <v>1106</v>
      </c>
    </row>
    <row r="34453" ht="15.75" customHeight="1">
      <c r="E34453" s="1" t="s">
        <v>1106</v>
      </c>
    </row>
    <row r="34454" ht="15.75" customHeight="1">
      <c r="E34454" s="1" t="s">
        <v>1106</v>
      </c>
    </row>
    <row r="34455" ht="15.75" customHeight="1">
      <c r="E34455" s="1" t="s">
        <v>1106</v>
      </c>
    </row>
    <row r="34456" ht="15.75" customHeight="1">
      <c r="E34456" s="1" t="s">
        <v>1106</v>
      </c>
    </row>
    <row r="34457" ht="15.75" customHeight="1">
      <c r="E34457" s="1" t="s">
        <v>1106</v>
      </c>
    </row>
    <row r="34458" ht="15.75" customHeight="1">
      <c r="E34458" s="1" t="s">
        <v>1106</v>
      </c>
    </row>
    <row r="34459" ht="15.75" customHeight="1">
      <c r="E34459" s="1" t="s">
        <v>1106</v>
      </c>
    </row>
    <row r="34460" ht="15.75" customHeight="1">
      <c r="E34460" s="1" t="s">
        <v>1106</v>
      </c>
    </row>
    <row r="34461" ht="15.75" customHeight="1">
      <c r="E34461" s="1" t="s">
        <v>1106</v>
      </c>
    </row>
    <row r="34462" ht="15.75" customHeight="1">
      <c r="E34462" s="1" t="s">
        <v>1106</v>
      </c>
    </row>
    <row r="34463" ht="15.75" customHeight="1">
      <c r="E34463" s="1" t="s">
        <v>1106</v>
      </c>
    </row>
    <row r="34464" ht="15.75" customHeight="1">
      <c r="E34464" s="1" t="s">
        <v>1106</v>
      </c>
    </row>
    <row r="34465" ht="15.75" customHeight="1">
      <c r="E34465" s="1" t="s">
        <v>1106</v>
      </c>
    </row>
    <row r="34466" ht="15.75" customHeight="1">
      <c r="E34466" s="1" t="s">
        <v>1106</v>
      </c>
    </row>
    <row r="34467" ht="15.75" customHeight="1">
      <c r="E34467" s="1" t="s">
        <v>1106</v>
      </c>
    </row>
    <row r="34468" ht="15.75" customHeight="1">
      <c r="E34468" s="1" t="s">
        <v>1106</v>
      </c>
    </row>
    <row r="34469" ht="15.75" customHeight="1">
      <c r="E34469" s="1" t="s">
        <v>1106</v>
      </c>
    </row>
    <row r="34470" ht="15.75" customHeight="1">
      <c r="E34470" s="1" t="s">
        <v>1106</v>
      </c>
    </row>
    <row r="34471" ht="15.75" customHeight="1">
      <c r="E34471" s="1" t="s">
        <v>1106</v>
      </c>
    </row>
    <row r="34472" ht="15.75" customHeight="1">
      <c r="E34472" s="1" t="s">
        <v>1106</v>
      </c>
    </row>
    <row r="34473" ht="15.75" customHeight="1">
      <c r="E34473" s="1" t="s">
        <v>1106</v>
      </c>
    </row>
    <row r="34474" ht="15.75" customHeight="1">
      <c r="E34474" s="1" t="s">
        <v>1106</v>
      </c>
    </row>
    <row r="34475" ht="15.75" customHeight="1">
      <c r="E34475" s="1" t="s">
        <v>1106</v>
      </c>
    </row>
    <row r="34476" ht="15.75" customHeight="1">
      <c r="E34476" s="1" t="s">
        <v>1106</v>
      </c>
    </row>
    <row r="34477" ht="15.75" customHeight="1">
      <c r="E34477" s="1" t="s">
        <v>1106</v>
      </c>
    </row>
    <row r="34478" ht="15.75" customHeight="1">
      <c r="E34478" s="1" t="s">
        <v>1106</v>
      </c>
    </row>
    <row r="34479" ht="15.75" customHeight="1">
      <c r="E34479" s="1" t="s">
        <v>1106</v>
      </c>
    </row>
    <row r="34480" ht="15.75" customHeight="1">
      <c r="E34480" s="1" t="s">
        <v>1106</v>
      </c>
    </row>
    <row r="34481" ht="15.75" customHeight="1">
      <c r="E34481" s="1" t="s">
        <v>1106</v>
      </c>
    </row>
    <row r="34482" ht="15.75" customHeight="1">
      <c r="E34482" s="1" t="s">
        <v>1106</v>
      </c>
    </row>
    <row r="34483" ht="15.75" customHeight="1">
      <c r="E34483" s="1" t="s">
        <v>1106</v>
      </c>
    </row>
    <row r="34484" ht="15.75" customHeight="1">
      <c r="E34484" s="1" t="s">
        <v>1106</v>
      </c>
    </row>
    <row r="34485" ht="15.75" customHeight="1">
      <c r="E34485" s="1" t="s">
        <v>1106</v>
      </c>
    </row>
    <row r="34486" ht="15.75" customHeight="1">
      <c r="E34486" s="1" t="s">
        <v>1106</v>
      </c>
    </row>
    <row r="34487" ht="15.75" customHeight="1">
      <c r="E34487" s="1" t="s">
        <v>1106</v>
      </c>
    </row>
    <row r="34488" ht="15.75" customHeight="1">
      <c r="E34488" s="1" t="s">
        <v>1106</v>
      </c>
    </row>
    <row r="34489" ht="15.75" customHeight="1">
      <c r="E34489" s="1" t="s">
        <v>1106</v>
      </c>
    </row>
    <row r="34490" ht="15.75" customHeight="1">
      <c r="E34490" s="1" t="s">
        <v>1106</v>
      </c>
    </row>
    <row r="34491" ht="15.75" customHeight="1">
      <c r="E34491" s="1" t="s">
        <v>1106</v>
      </c>
    </row>
    <row r="34492" ht="15.75" customHeight="1">
      <c r="E34492" s="1" t="s">
        <v>1106</v>
      </c>
    </row>
    <row r="34493" ht="15.75" customHeight="1">
      <c r="E34493" s="1" t="s">
        <v>1106</v>
      </c>
    </row>
    <row r="34494" ht="15.75" customHeight="1">
      <c r="E34494" s="1" t="s">
        <v>1106</v>
      </c>
    </row>
    <row r="34495" ht="15.75" customHeight="1">
      <c r="E34495" s="1" t="s">
        <v>1106</v>
      </c>
    </row>
    <row r="34496" ht="15.75" customHeight="1">
      <c r="E34496" s="1" t="s">
        <v>1106</v>
      </c>
    </row>
    <row r="34497" ht="15.75" customHeight="1">
      <c r="E34497" s="1" t="s">
        <v>1106</v>
      </c>
    </row>
    <row r="34498" ht="15.75" customHeight="1">
      <c r="E34498" s="1" t="s">
        <v>1106</v>
      </c>
    </row>
    <row r="34499" ht="15.75" customHeight="1">
      <c r="E34499" s="1" t="s">
        <v>1106</v>
      </c>
    </row>
    <row r="34500" ht="15.75" customHeight="1">
      <c r="E34500" s="1" t="s">
        <v>1106</v>
      </c>
    </row>
    <row r="34501" ht="15.75" customHeight="1">
      <c r="E34501" s="1" t="s">
        <v>1106</v>
      </c>
    </row>
    <row r="34502" ht="15.75" customHeight="1">
      <c r="E34502" s="1" t="s">
        <v>1106</v>
      </c>
    </row>
    <row r="34503" ht="15.75" customHeight="1">
      <c r="E34503" s="1" t="s">
        <v>1106</v>
      </c>
    </row>
    <row r="34504" ht="15.75" customHeight="1">
      <c r="E34504" s="1" t="s">
        <v>1106</v>
      </c>
    </row>
    <row r="34505" ht="15.75" customHeight="1">
      <c r="E34505" s="1" t="s">
        <v>1106</v>
      </c>
    </row>
    <row r="34506" ht="15.75" customHeight="1">
      <c r="E34506" s="1" t="s">
        <v>1106</v>
      </c>
    </row>
    <row r="34507" ht="15.75" customHeight="1">
      <c r="E34507" s="1" t="s">
        <v>1106</v>
      </c>
    </row>
    <row r="34508" ht="15.75" customHeight="1">
      <c r="E34508" s="1" t="s">
        <v>1106</v>
      </c>
    </row>
    <row r="34509" ht="15.75" customHeight="1">
      <c r="E34509" s="1" t="s">
        <v>1106</v>
      </c>
    </row>
    <row r="34510" ht="15.75" customHeight="1">
      <c r="E34510" s="1" t="s">
        <v>1106</v>
      </c>
    </row>
    <row r="34511" ht="15.75" customHeight="1">
      <c r="E34511" s="1" t="s">
        <v>1106</v>
      </c>
    </row>
    <row r="34512" ht="15.75" customHeight="1">
      <c r="E34512" s="1" t="s">
        <v>1106</v>
      </c>
    </row>
    <row r="34513" ht="15.75" customHeight="1">
      <c r="E34513" s="1" t="s">
        <v>1106</v>
      </c>
    </row>
    <row r="34514" ht="15.75" customHeight="1">
      <c r="E34514" s="1" t="s">
        <v>1106</v>
      </c>
    </row>
    <row r="34515" ht="15.75" customHeight="1">
      <c r="E34515" s="1" t="s">
        <v>1106</v>
      </c>
    </row>
    <row r="34516" ht="15.75" customHeight="1">
      <c r="E34516" s="1" t="s">
        <v>1106</v>
      </c>
    </row>
    <row r="34517" ht="15.75" customHeight="1">
      <c r="E34517" s="1" t="s">
        <v>1106</v>
      </c>
    </row>
    <row r="34518" ht="15.75" customHeight="1">
      <c r="E34518" s="1" t="s">
        <v>1106</v>
      </c>
    </row>
    <row r="34519" ht="15.75" customHeight="1">
      <c r="E34519" s="1" t="s">
        <v>1106</v>
      </c>
    </row>
    <row r="34520" ht="15.75" customHeight="1">
      <c r="E34520" s="1" t="s">
        <v>1106</v>
      </c>
    </row>
    <row r="34521" ht="15.75" customHeight="1">
      <c r="E34521" s="1" t="s">
        <v>1106</v>
      </c>
    </row>
    <row r="34522" ht="15.75" customHeight="1">
      <c r="E34522" s="1" t="s">
        <v>1106</v>
      </c>
    </row>
    <row r="34523" ht="15.75" customHeight="1">
      <c r="E34523" s="1" t="s">
        <v>1106</v>
      </c>
    </row>
    <row r="34524" ht="15.75" customHeight="1">
      <c r="E34524" s="1" t="s">
        <v>1106</v>
      </c>
    </row>
    <row r="34525" ht="15.75" customHeight="1">
      <c r="E34525" s="1" t="s">
        <v>1106</v>
      </c>
    </row>
    <row r="34526" ht="15.75" customHeight="1">
      <c r="E34526" s="1" t="s">
        <v>1106</v>
      </c>
    </row>
    <row r="34527" ht="15.75" customHeight="1">
      <c r="E34527" s="1" t="s">
        <v>1106</v>
      </c>
    </row>
    <row r="34528" ht="15.75" customHeight="1">
      <c r="E34528" s="1" t="s">
        <v>1106</v>
      </c>
    </row>
    <row r="34529" ht="15.75" customHeight="1">
      <c r="E34529" s="1" t="s">
        <v>1106</v>
      </c>
    </row>
    <row r="34530" ht="15.75" customHeight="1">
      <c r="E34530" s="1" t="s">
        <v>1106</v>
      </c>
    </row>
    <row r="34531" ht="15.75" customHeight="1">
      <c r="E34531" s="1" t="s">
        <v>1106</v>
      </c>
    </row>
    <row r="34532" ht="15.75" customHeight="1">
      <c r="E34532" s="1" t="s">
        <v>1106</v>
      </c>
    </row>
    <row r="34533" ht="15.75" customHeight="1">
      <c r="E34533" s="1" t="s">
        <v>1106</v>
      </c>
    </row>
    <row r="34534" ht="15.75" customHeight="1">
      <c r="E34534" s="1" t="s">
        <v>1106</v>
      </c>
    </row>
    <row r="34535" ht="15.75" customHeight="1">
      <c r="E34535" s="1" t="s">
        <v>1106</v>
      </c>
    </row>
    <row r="34536" ht="15.75" customHeight="1">
      <c r="E34536" s="1" t="s">
        <v>1106</v>
      </c>
    </row>
    <row r="34537" ht="15.75" customHeight="1">
      <c r="E34537" s="1" t="s">
        <v>1106</v>
      </c>
    </row>
    <row r="34538" ht="15.75" customHeight="1">
      <c r="E34538" s="1" t="s">
        <v>1106</v>
      </c>
    </row>
    <row r="34539" ht="15.75" customHeight="1">
      <c r="E34539" s="1" t="s">
        <v>1106</v>
      </c>
    </row>
    <row r="34540" ht="15.75" customHeight="1">
      <c r="E34540" s="1" t="s">
        <v>1106</v>
      </c>
    </row>
    <row r="34541" ht="15.75" customHeight="1">
      <c r="E34541" s="1" t="s">
        <v>1106</v>
      </c>
    </row>
    <row r="34542" ht="15.75" customHeight="1">
      <c r="E34542" s="1" t="s">
        <v>1106</v>
      </c>
    </row>
    <row r="34543" ht="15.75" customHeight="1">
      <c r="E34543" s="1" t="s">
        <v>1106</v>
      </c>
    </row>
    <row r="34544" ht="15.75" customHeight="1">
      <c r="E34544" s="1" t="s">
        <v>1106</v>
      </c>
    </row>
    <row r="34545" ht="15.75" customHeight="1">
      <c r="E34545" s="1" t="s">
        <v>1106</v>
      </c>
    </row>
    <row r="34546" ht="15.75" customHeight="1">
      <c r="E34546" s="1" t="s">
        <v>1106</v>
      </c>
    </row>
    <row r="34547" ht="15.75" customHeight="1">
      <c r="E34547" s="1" t="s">
        <v>1106</v>
      </c>
    </row>
    <row r="34548" ht="15.75" customHeight="1">
      <c r="E34548" s="1" t="s">
        <v>1106</v>
      </c>
    </row>
    <row r="34549" ht="15.75" customHeight="1">
      <c r="E34549" s="1" t="s">
        <v>1106</v>
      </c>
    </row>
    <row r="34550" ht="15.75" customHeight="1">
      <c r="E34550" s="1" t="s">
        <v>1106</v>
      </c>
    </row>
    <row r="34551" ht="15.75" customHeight="1">
      <c r="E34551" s="1" t="s">
        <v>1106</v>
      </c>
    </row>
    <row r="34552" ht="15.75" customHeight="1">
      <c r="E34552" s="1" t="s">
        <v>1106</v>
      </c>
    </row>
    <row r="34553" ht="15.75" customHeight="1">
      <c r="E34553" s="1" t="s">
        <v>1106</v>
      </c>
    </row>
    <row r="34554" ht="15.75" customHeight="1">
      <c r="E34554" s="1" t="s">
        <v>1106</v>
      </c>
    </row>
    <row r="34555" ht="15.75" customHeight="1">
      <c r="E34555" s="1" t="s">
        <v>1106</v>
      </c>
    </row>
    <row r="34556" ht="15.75" customHeight="1">
      <c r="E34556" s="1" t="s">
        <v>1106</v>
      </c>
    </row>
    <row r="34557" ht="15.75" customHeight="1">
      <c r="E34557" s="1" t="s">
        <v>1106</v>
      </c>
    </row>
    <row r="34558" ht="15.75" customHeight="1">
      <c r="E34558" s="1" t="s">
        <v>1106</v>
      </c>
    </row>
    <row r="34559" ht="15.75" customHeight="1">
      <c r="E34559" s="1" t="s">
        <v>1106</v>
      </c>
    </row>
    <row r="34560" ht="15.75" customHeight="1">
      <c r="E34560" s="1" t="s">
        <v>1106</v>
      </c>
    </row>
    <row r="34561" ht="15.75" customHeight="1">
      <c r="E34561" s="1" t="s">
        <v>1106</v>
      </c>
    </row>
    <row r="34562" ht="15.75" customHeight="1">
      <c r="E34562" s="1" t="s">
        <v>1106</v>
      </c>
    </row>
    <row r="34563" ht="15.75" customHeight="1">
      <c r="E34563" s="1" t="s">
        <v>1106</v>
      </c>
    </row>
    <row r="34564" ht="15.75" customHeight="1">
      <c r="E34564" s="1" t="s">
        <v>1106</v>
      </c>
    </row>
    <row r="34565" ht="15.75" customHeight="1">
      <c r="E34565" s="1" t="s">
        <v>1106</v>
      </c>
    </row>
    <row r="34566" ht="15.75" customHeight="1">
      <c r="E34566" s="1" t="s">
        <v>1106</v>
      </c>
    </row>
    <row r="34567" ht="15.75" customHeight="1">
      <c r="E34567" s="1" t="s">
        <v>1106</v>
      </c>
    </row>
    <row r="34568" ht="15.75" customHeight="1">
      <c r="E34568" s="1" t="s">
        <v>1106</v>
      </c>
    </row>
    <row r="34569" ht="15.75" customHeight="1">
      <c r="E34569" s="1" t="s">
        <v>1106</v>
      </c>
    </row>
    <row r="34570" ht="15.75" customHeight="1">
      <c r="E34570" s="1" t="s">
        <v>1106</v>
      </c>
    </row>
    <row r="34571" ht="15.75" customHeight="1">
      <c r="E34571" s="1" t="s">
        <v>1106</v>
      </c>
    </row>
    <row r="34572" ht="15.75" customHeight="1">
      <c r="E34572" s="1" t="s">
        <v>1106</v>
      </c>
    </row>
    <row r="34573" ht="15.75" customHeight="1">
      <c r="E34573" s="1" t="s">
        <v>1106</v>
      </c>
    </row>
    <row r="34574" ht="15.75" customHeight="1">
      <c r="E34574" s="1" t="s">
        <v>1106</v>
      </c>
    </row>
    <row r="34575" ht="15.75" customHeight="1">
      <c r="E34575" s="1" t="s">
        <v>1106</v>
      </c>
    </row>
    <row r="34576" ht="15.75" customHeight="1">
      <c r="E34576" s="1" t="s">
        <v>1106</v>
      </c>
    </row>
    <row r="34577" ht="15.75" customHeight="1">
      <c r="E34577" s="1" t="s">
        <v>1106</v>
      </c>
    </row>
    <row r="34578" ht="15.75" customHeight="1">
      <c r="E34578" s="1" t="s">
        <v>1106</v>
      </c>
    </row>
    <row r="34579" ht="15.75" customHeight="1">
      <c r="E34579" s="1" t="s">
        <v>1106</v>
      </c>
    </row>
    <row r="34580" ht="15.75" customHeight="1">
      <c r="E34580" s="1" t="s">
        <v>1106</v>
      </c>
    </row>
    <row r="34581" ht="15.75" customHeight="1">
      <c r="E34581" s="1" t="s">
        <v>1106</v>
      </c>
    </row>
    <row r="34582" ht="15.75" customHeight="1">
      <c r="E34582" s="1" t="s">
        <v>1106</v>
      </c>
    </row>
    <row r="34583" ht="15.75" customHeight="1">
      <c r="E34583" s="1" t="s">
        <v>1106</v>
      </c>
    </row>
    <row r="34584" ht="15.75" customHeight="1">
      <c r="E34584" s="1" t="s">
        <v>1106</v>
      </c>
    </row>
    <row r="34585" ht="15.75" customHeight="1">
      <c r="E34585" s="1" t="s">
        <v>1106</v>
      </c>
    </row>
    <row r="34586" ht="15.75" customHeight="1">
      <c r="E34586" s="1" t="s">
        <v>1106</v>
      </c>
    </row>
    <row r="34587" ht="15.75" customHeight="1">
      <c r="E34587" s="1" t="s">
        <v>1106</v>
      </c>
    </row>
    <row r="34588" ht="15.75" customHeight="1">
      <c r="E34588" s="1" t="s">
        <v>1106</v>
      </c>
    </row>
    <row r="34589" ht="15.75" customHeight="1">
      <c r="E34589" s="1" t="s">
        <v>1106</v>
      </c>
    </row>
    <row r="34590" ht="15.75" customHeight="1">
      <c r="E34590" s="1" t="s">
        <v>1106</v>
      </c>
    </row>
    <row r="34591" ht="15.75" customHeight="1">
      <c r="E34591" s="1" t="s">
        <v>1106</v>
      </c>
    </row>
    <row r="34592" ht="15.75" customHeight="1">
      <c r="E34592" s="1" t="s">
        <v>1106</v>
      </c>
    </row>
    <row r="34593" ht="15.75" customHeight="1">
      <c r="E34593" s="1" t="s">
        <v>1106</v>
      </c>
    </row>
    <row r="34594" ht="15.75" customHeight="1">
      <c r="E34594" s="1" t="s">
        <v>1106</v>
      </c>
    </row>
    <row r="34595" ht="15.75" customHeight="1">
      <c r="E34595" s="1" t="s">
        <v>1106</v>
      </c>
    </row>
    <row r="34596" ht="15.75" customHeight="1">
      <c r="E34596" s="1" t="s">
        <v>1106</v>
      </c>
    </row>
    <row r="34597" ht="15.75" customHeight="1">
      <c r="E34597" s="1" t="s">
        <v>1106</v>
      </c>
    </row>
    <row r="34598" ht="15.75" customHeight="1">
      <c r="E34598" s="1" t="s">
        <v>1106</v>
      </c>
    </row>
    <row r="34599" ht="15.75" customHeight="1">
      <c r="E34599" s="1" t="s">
        <v>1106</v>
      </c>
    </row>
    <row r="34600" ht="15.75" customHeight="1">
      <c r="E34600" s="1" t="s">
        <v>1106</v>
      </c>
    </row>
    <row r="34601" ht="15.75" customHeight="1">
      <c r="E34601" s="1" t="s">
        <v>1106</v>
      </c>
    </row>
    <row r="34602" ht="15.75" customHeight="1">
      <c r="E34602" s="1" t="s">
        <v>1106</v>
      </c>
    </row>
    <row r="34603" ht="15.75" customHeight="1">
      <c r="E34603" s="1" t="s">
        <v>1106</v>
      </c>
    </row>
    <row r="34604" ht="15.75" customHeight="1">
      <c r="E34604" s="1" t="s">
        <v>1106</v>
      </c>
    </row>
    <row r="34605" ht="15.75" customHeight="1">
      <c r="E34605" s="1" t="s">
        <v>1106</v>
      </c>
    </row>
    <row r="34606" ht="15.75" customHeight="1">
      <c r="E34606" s="1" t="s">
        <v>1106</v>
      </c>
    </row>
    <row r="34607" ht="15.75" customHeight="1">
      <c r="E34607" s="1" t="s">
        <v>1106</v>
      </c>
    </row>
    <row r="34608" ht="15.75" customHeight="1">
      <c r="E34608" s="1" t="s">
        <v>1106</v>
      </c>
    </row>
    <row r="34609" ht="15.75" customHeight="1">
      <c r="E34609" s="1" t="s">
        <v>1106</v>
      </c>
    </row>
    <row r="34610" ht="15.75" customHeight="1">
      <c r="E34610" s="1" t="s">
        <v>1106</v>
      </c>
    </row>
    <row r="34611" ht="15.75" customHeight="1">
      <c r="E34611" s="1" t="s">
        <v>1106</v>
      </c>
    </row>
    <row r="34612" ht="15.75" customHeight="1">
      <c r="E34612" s="1" t="s">
        <v>1106</v>
      </c>
    </row>
    <row r="34613" ht="15.75" customHeight="1">
      <c r="E34613" s="1" t="s">
        <v>1106</v>
      </c>
    </row>
    <row r="34614" ht="15.75" customHeight="1">
      <c r="E34614" s="1" t="s">
        <v>1106</v>
      </c>
    </row>
    <row r="34615" ht="15.75" customHeight="1">
      <c r="E34615" s="1" t="s">
        <v>1106</v>
      </c>
    </row>
    <row r="34616" ht="15.75" customHeight="1">
      <c r="E34616" s="1" t="s">
        <v>1106</v>
      </c>
    </row>
    <row r="34617" ht="15.75" customHeight="1">
      <c r="E34617" s="1" t="s">
        <v>1106</v>
      </c>
    </row>
    <row r="34618" ht="15.75" customHeight="1">
      <c r="E34618" s="1" t="s">
        <v>1106</v>
      </c>
    </row>
    <row r="34619" ht="15.75" customHeight="1">
      <c r="E34619" s="1" t="s">
        <v>1106</v>
      </c>
    </row>
    <row r="34620" ht="15.75" customHeight="1">
      <c r="E34620" s="1" t="s">
        <v>1106</v>
      </c>
    </row>
    <row r="34621" ht="15.75" customHeight="1">
      <c r="E34621" s="1" t="s">
        <v>1106</v>
      </c>
    </row>
    <row r="34622" ht="15.75" customHeight="1">
      <c r="E34622" s="1" t="s">
        <v>1106</v>
      </c>
    </row>
    <row r="34623" ht="15.75" customHeight="1">
      <c r="E34623" s="1" t="s">
        <v>1106</v>
      </c>
    </row>
    <row r="34624" ht="15.75" customHeight="1">
      <c r="E34624" s="1" t="s">
        <v>1106</v>
      </c>
    </row>
    <row r="34625" ht="15.75" customHeight="1">
      <c r="E34625" s="1" t="s">
        <v>1106</v>
      </c>
    </row>
    <row r="34626" ht="15.75" customHeight="1">
      <c r="E34626" s="1" t="s">
        <v>1106</v>
      </c>
    </row>
    <row r="34627" ht="15.75" customHeight="1">
      <c r="E34627" s="1" t="s">
        <v>1106</v>
      </c>
    </row>
    <row r="34628" ht="15.75" customHeight="1">
      <c r="E34628" s="1" t="s">
        <v>1106</v>
      </c>
    </row>
    <row r="34629" ht="15.75" customHeight="1">
      <c r="E34629" s="1" t="s">
        <v>1106</v>
      </c>
    </row>
    <row r="34630" ht="15.75" customHeight="1">
      <c r="E34630" s="1" t="s">
        <v>1106</v>
      </c>
    </row>
    <row r="34631" ht="15.75" customHeight="1">
      <c r="E34631" s="1" t="s">
        <v>1106</v>
      </c>
    </row>
    <row r="34632" ht="15.75" customHeight="1">
      <c r="E34632" s="1" t="s">
        <v>1106</v>
      </c>
    </row>
    <row r="34633" ht="15.75" customHeight="1">
      <c r="E34633" s="1" t="s">
        <v>1106</v>
      </c>
    </row>
    <row r="34634" ht="15.75" customHeight="1">
      <c r="E34634" s="1" t="s">
        <v>1106</v>
      </c>
    </row>
    <row r="34635" ht="15.75" customHeight="1">
      <c r="E34635" s="1" t="s">
        <v>1106</v>
      </c>
    </row>
    <row r="34636" ht="15.75" customHeight="1">
      <c r="E34636" s="1" t="s">
        <v>1106</v>
      </c>
    </row>
    <row r="34637" ht="15.75" customHeight="1">
      <c r="E34637" s="1" t="s">
        <v>1106</v>
      </c>
    </row>
    <row r="34638" ht="15.75" customHeight="1">
      <c r="E34638" s="1" t="s">
        <v>1106</v>
      </c>
    </row>
    <row r="34639" ht="15.75" customHeight="1">
      <c r="E34639" s="1" t="s">
        <v>1106</v>
      </c>
    </row>
    <row r="34640" ht="15.75" customHeight="1">
      <c r="E34640" s="1" t="s">
        <v>1106</v>
      </c>
    </row>
    <row r="34641" ht="15.75" customHeight="1">
      <c r="E34641" s="1" t="s">
        <v>1106</v>
      </c>
    </row>
    <row r="34642" ht="15.75" customHeight="1">
      <c r="E34642" s="1" t="s">
        <v>1106</v>
      </c>
    </row>
    <row r="34643" ht="15.75" customHeight="1">
      <c r="E34643" s="1" t="s">
        <v>1106</v>
      </c>
    </row>
    <row r="34644" ht="15.75" customHeight="1">
      <c r="E34644" s="1" t="s">
        <v>1106</v>
      </c>
    </row>
    <row r="34645" ht="15.75" customHeight="1">
      <c r="E34645" s="1" t="s">
        <v>1106</v>
      </c>
    </row>
    <row r="34646" ht="15.75" customHeight="1">
      <c r="E34646" s="1" t="s">
        <v>1106</v>
      </c>
    </row>
    <row r="34647" ht="15.75" customHeight="1">
      <c r="E34647" s="1" t="s">
        <v>1106</v>
      </c>
    </row>
    <row r="34648" ht="15.75" customHeight="1">
      <c r="E34648" s="1" t="s">
        <v>1106</v>
      </c>
    </row>
    <row r="34649" ht="15.75" customHeight="1">
      <c r="E34649" s="1" t="s">
        <v>1106</v>
      </c>
    </row>
    <row r="34650" ht="15.75" customHeight="1">
      <c r="E34650" s="1" t="s">
        <v>1106</v>
      </c>
    </row>
    <row r="34651" ht="15.75" customHeight="1">
      <c r="E34651" s="1" t="s">
        <v>1106</v>
      </c>
    </row>
    <row r="34652" ht="15.75" customHeight="1">
      <c r="E34652" s="1" t="s">
        <v>1106</v>
      </c>
    </row>
    <row r="34653" ht="15.75" customHeight="1">
      <c r="E34653" s="1" t="s">
        <v>1106</v>
      </c>
    </row>
    <row r="34654" ht="15.75" customHeight="1">
      <c r="E34654" s="1" t="s">
        <v>1106</v>
      </c>
    </row>
    <row r="34655" ht="15.75" customHeight="1">
      <c r="E34655" s="1" t="s">
        <v>1106</v>
      </c>
    </row>
    <row r="34656" ht="15.75" customHeight="1">
      <c r="E34656" s="1" t="s">
        <v>1106</v>
      </c>
    </row>
    <row r="34657" ht="15.75" customHeight="1">
      <c r="E34657" s="1" t="s">
        <v>1106</v>
      </c>
    </row>
    <row r="34658" ht="15.75" customHeight="1">
      <c r="E34658" s="1" t="s">
        <v>1106</v>
      </c>
    </row>
    <row r="34659" ht="15.75" customHeight="1">
      <c r="E34659" s="1" t="s">
        <v>1106</v>
      </c>
    </row>
    <row r="34660" ht="15.75" customHeight="1">
      <c r="E34660" s="1" t="s">
        <v>1106</v>
      </c>
    </row>
    <row r="34661" ht="15.75" customHeight="1">
      <c r="E34661" s="1" t="s">
        <v>1106</v>
      </c>
    </row>
    <row r="34662" ht="15.75" customHeight="1">
      <c r="E34662" s="1" t="s">
        <v>1106</v>
      </c>
    </row>
    <row r="34663" ht="15.75" customHeight="1">
      <c r="E34663" s="1" t="s">
        <v>1106</v>
      </c>
    </row>
    <row r="34664" ht="15.75" customHeight="1">
      <c r="E34664" s="1" t="s">
        <v>1106</v>
      </c>
    </row>
    <row r="34665" ht="15.75" customHeight="1">
      <c r="E34665" s="1" t="s">
        <v>1106</v>
      </c>
    </row>
    <row r="34666" ht="15.75" customHeight="1">
      <c r="E34666" s="1" t="s">
        <v>1106</v>
      </c>
    </row>
    <row r="34667" ht="15.75" customHeight="1">
      <c r="E34667" s="1" t="s">
        <v>1106</v>
      </c>
    </row>
    <row r="34668" ht="15.75" customHeight="1">
      <c r="E34668" s="1" t="s">
        <v>1106</v>
      </c>
    </row>
    <row r="34669" ht="15.75" customHeight="1">
      <c r="E34669" s="1" t="s">
        <v>1106</v>
      </c>
    </row>
    <row r="34670" ht="15.75" customHeight="1">
      <c r="E34670" s="1" t="s">
        <v>1106</v>
      </c>
    </row>
    <row r="34671" ht="15.75" customHeight="1">
      <c r="E34671" s="1" t="s">
        <v>1106</v>
      </c>
    </row>
    <row r="34672" ht="15.75" customHeight="1">
      <c r="E34672" s="1" t="s">
        <v>1106</v>
      </c>
    </row>
    <row r="34673" ht="15.75" customHeight="1">
      <c r="E34673" s="1" t="s">
        <v>1106</v>
      </c>
    </row>
    <row r="34674" ht="15.75" customHeight="1">
      <c r="E34674" s="1" t="s">
        <v>1106</v>
      </c>
    </row>
    <row r="34675" ht="15.75" customHeight="1">
      <c r="E34675" s="1" t="s">
        <v>1106</v>
      </c>
    </row>
    <row r="34676" ht="15.75" customHeight="1">
      <c r="E34676" s="1" t="s">
        <v>1106</v>
      </c>
    </row>
    <row r="34677" ht="15.75" customHeight="1">
      <c r="E34677" s="1" t="s">
        <v>1106</v>
      </c>
    </row>
    <row r="34678" ht="15.75" customHeight="1">
      <c r="E34678" s="1" t="s">
        <v>1106</v>
      </c>
    </row>
    <row r="34679" ht="15.75" customHeight="1">
      <c r="E34679" s="1" t="s">
        <v>1106</v>
      </c>
    </row>
    <row r="34680" ht="15.75" customHeight="1">
      <c r="E34680" s="1" t="s">
        <v>1106</v>
      </c>
    </row>
    <row r="34681" ht="15.75" customHeight="1">
      <c r="E34681" s="1" t="s">
        <v>1106</v>
      </c>
    </row>
    <row r="34682" ht="15.75" customHeight="1">
      <c r="E34682" s="1" t="s">
        <v>1106</v>
      </c>
    </row>
    <row r="34683" ht="15.75" customHeight="1">
      <c r="E34683" s="1" t="s">
        <v>1106</v>
      </c>
    </row>
    <row r="34684" ht="15.75" customHeight="1">
      <c r="E34684" s="1" t="s">
        <v>1106</v>
      </c>
    </row>
    <row r="34685" ht="15.75" customHeight="1">
      <c r="E34685" s="1" t="s">
        <v>1106</v>
      </c>
    </row>
    <row r="34686" ht="15.75" customHeight="1">
      <c r="E34686" s="1" t="s">
        <v>1106</v>
      </c>
    </row>
    <row r="34687" ht="15.75" customHeight="1">
      <c r="E34687" s="1" t="s">
        <v>1106</v>
      </c>
    </row>
    <row r="34688" ht="15.75" customHeight="1">
      <c r="E34688" s="1" t="s">
        <v>1106</v>
      </c>
    </row>
    <row r="34689" ht="15.75" customHeight="1">
      <c r="E34689" s="1" t="s">
        <v>1106</v>
      </c>
    </row>
    <row r="34690" ht="15.75" customHeight="1">
      <c r="E34690" s="1" t="s">
        <v>1106</v>
      </c>
    </row>
    <row r="34691" ht="15.75" customHeight="1">
      <c r="E34691" s="1" t="s">
        <v>1106</v>
      </c>
    </row>
    <row r="34692" ht="15.75" customHeight="1">
      <c r="E34692" s="1" t="s">
        <v>1106</v>
      </c>
    </row>
    <row r="34693" ht="15.75" customHeight="1">
      <c r="E34693" s="1" t="s">
        <v>1106</v>
      </c>
    </row>
    <row r="34694" ht="15.75" customHeight="1">
      <c r="E34694" s="1" t="s">
        <v>1106</v>
      </c>
    </row>
    <row r="34695" ht="15.75" customHeight="1">
      <c r="E34695" s="1" t="s">
        <v>1106</v>
      </c>
    </row>
    <row r="34696" ht="15.75" customHeight="1">
      <c r="E34696" s="1" t="s">
        <v>1106</v>
      </c>
    </row>
    <row r="34697" ht="15.75" customHeight="1">
      <c r="E34697" s="1" t="s">
        <v>1106</v>
      </c>
    </row>
    <row r="34698" ht="15.75" customHeight="1">
      <c r="E34698" s="1" t="s">
        <v>1106</v>
      </c>
    </row>
    <row r="34699" ht="15.75" customHeight="1">
      <c r="E34699" s="1" t="s">
        <v>1106</v>
      </c>
    </row>
    <row r="34700" ht="15.75" customHeight="1">
      <c r="E34700" s="1" t="s">
        <v>1106</v>
      </c>
    </row>
    <row r="34701" ht="15.75" customHeight="1">
      <c r="E34701" s="1" t="s">
        <v>1106</v>
      </c>
    </row>
    <row r="34702" ht="15.75" customHeight="1">
      <c r="E34702" s="1" t="s">
        <v>1106</v>
      </c>
    </row>
    <row r="34703" ht="15.75" customHeight="1">
      <c r="E34703" s="1" t="s">
        <v>1106</v>
      </c>
    </row>
    <row r="34704" ht="15.75" customHeight="1">
      <c r="E34704" s="1" t="s">
        <v>1106</v>
      </c>
    </row>
    <row r="34705" ht="15.75" customHeight="1">
      <c r="E34705" s="1" t="s">
        <v>1106</v>
      </c>
    </row>
    <row r="34706" ht="15.75" customHeight="1">
      <c r="E34706" s="1" t="s">
        <v>1106</v>
      </c>
    </row>
    <row r="34707" ht="15.75" customHeight="1">
      <c r="E34707" s="1" t="s">
        <v>1106</v>
      </c>
    </row>
    <row r="34708" ht="15.75" customHeight="1">
      <c r="E34708" s="1" t="s">
        <v>1106</v>
      </c>
    </row>
    <row r="34709" ht="15.75" customHeight="1">
      <c r="E34709" s="1" t="s">
        <v>1106</v>
      </c>
    </row>
    <row r="34710" ht="15.75" customHeight="1">
      <c r="E34710" s="1" t="s">
        <v>1106</v>
      </c>
    </row>
    <row r="34711" ht="15.75" customHeight="1">
      <c r="E34711" s="1" t="s">
        <v>1106</v>
      </c>
    </row>
    <row r="34712" ht="15.75" customHeight="1">
      <c r="E34712" s="1" t="s">
        <v>1106</v>
      </c>
    </row>
    <row r="34713" ht="15.75" customHeight="1">
      <c r="E34713" s="1" t="s">
        <v>1106</v>
      </c>
    </row>
    <row r="34714" ht="15.75" customHeight="1">
      <c r="E34714" s="1" t="s">
        <v>1106</v>
      </c>
    </row>
    <row r="34715" ht="15.75" customHeight="1">
      <c r="E34715" s="1" t="s">
        <v>1106</v>
      </c>
    </row>
    <row r="34716" ht="15.75" customHeight="1">
      <c r="E34716" s="1" t="s">
        <v>1106</v>
      </c>
    </row>
    <row r="34717" ht="15.75" customHeight="1">
      <c r="E34717" s="1" t="s">
        <v>1106</v>
      </c>
    </row>
    <row r="34718" ht="15.75" customHeight="1">
      <c r="E34718" s="1" t="s">
        <v>1106</v>
      </c>
    </row>
    <row r="34719" ht="15.75" customHeight="1">
      <c r="E34719" s="1" t="s">
        <v>1106</v>
      </c>
    </row>
    <row r="34720" ht="15.75" customHeight="1">
      <c r="E34720" s="1" t="s">
        <v>1106</v>
      </c>
    </row>
    <row r="34721" ht="15.75" customHeight="1">
      <c r="E34721" s="1" t="s">
        <v>1106</v>
      </c>
    </row>
    <row r="34722" ht="15.75" customHeight="1">
      <c r="E34722" s="1" t="s">
        <v>1106</v>
      </c>
    </row>
    <row r="34723" ht="15.75" customHeight="1">
      <c r="E34723" s="1" t="s">
        <v>1106</v>
      </c>
    </row>
    <row r="34724" ht="15.75" customHeight="1">
      <c r="E34724" s="1" t="s">
        <v>1106</v>
      </c>
    </row>
    <row r="34725" ht="15.75" customHeight="1">
      <c r="E34725" s="1" t="s">
        <v>1106</v>
      </c>
    </row>
    <row r="34726" ht="15.75" customHeight="1">
      <c r="E34726" s="1" t="s">
        <v>1106</v>
      </c>
    </row>
    <row r="34727" ht="15.75" customHeight="1">
      <c r="E34727" s="1" t="s">
        <v>1106</v>
      </c>
    </row>
    <row r="34728" ht="15.75" customHeight="1">
      <c r="E34728" s="1" t="s">
        <v>1106</v>
      </c>
    </row>
    <row r="34729" ht="15.75" customHeight="1">
      <c r="E34729" s="1" t="s">
        <v>1106</v>
      </c>
    </row>
    <row r="34730" ht="15.75" customHeight="1">
      <c r="E34730" s="1" t="s">
        <v>1106</v>
      </c>
    </row>
    <row r="34731" ht="15.75" customHeight="1">
      <c r="E34731" s="1" t="s">
        <v>1106</v>
      </c>
    </row>
    <row r="34732" ht="15.75" customHeight="1">
      <c r="E34732" s="1" t="s">
        <v>1106</v>
      </c>
    </row>
    <row r="34733" ht="15.75" customHeight="1">
      <c r="E34733" s="1" t="s">
        <v>1106</v>
      </c>
    </row>
    <row r="34734" ht="15.75" customHeight="1">
      <c r="E34734" s="1" t="s">
        <v>1106</v>
      </c>
    </row>
    <row r="34735" ht="15.75" customHeight="1">
      <c r="E34735" s="1" t="s">
        <v>1106</v>
      </c>
    </row>
    <row r="34736" ht="15.75" customHeight="1">
      <c r="E34736" s="1" t="s">
        <v>1106</v>
      </c>
    </row>
    <row r="34737" ht="15.75" customHeight="1">
      <c r="E34737" s="1" t="s">
        <v>1106</v>
      </c>
    </row>
    <row r="34738" ht="15.75" customHeight="1">
      <c r="E34738" s="1" t="s">
        <v>1106</v>
      </c>
    </row>
    <row r="34739" ht="15.75" customHeight="1">
      <c r="E34739" s="1" t="s">
        <v>1106</v>
      </c>
    </row>
    <row r="34740" ht="15.75" customHeight="1">
      <c r="E34740" s="1" t="s">
        <v>1106</v>
      </c>
    </row>
    <row r="34741" ht="15.75" customHeight="1">
      <c r="E34741" s="1" t="s">
        <v>1106</v>
      </c>
    </row>
    <row r="34742" ht="15.75" customHeight="1">
      <c r="E34742" s="1" t="s">
        <v>1106</v>
      </c>
    </row>
    <row r="34743" ht="15.75" customHeight="1">
      <c r="E34743" s="1" t="s">
        <v>1106</v>
      </c>
    </row>
    <row r="34744" ht="15.75" customHeight="1">
      <c r="E34744" s="1" t="s">
        <v>1106</v>
      </c>
    </row>
    <row r="34745" ht="15.75" customHeight="1">
      <c r="E34745" s="1" t="s">
        <v>1106</v>
      </c>
    </row>
    <row r="34746" ht="15.75" customHeight="1">
      <c r="E34746" s="1" t="s">
        <v>1106</v>
      </c>
    </row>
    <row r="34747" ht="15.75" customHeight="1">
      <c r="E34747" s="1" t="s">
        <v>1106</v>
      </c>
    </row>
    <row r="34748" ht="15.75" customHeight="1">
      <c r="E34748" s="1" t="s">
        <v>1106</v>
      </c>
    </row>
    <row r="34749" ht="15.75" customHeight="1">
      <c r="E34749" s="1" t="s">
        <v>1106</v>
      </c>
    </row>
    <row r="34750" ht="15.75" customHeight="1">
      <c r="E34750" s="1" t="s">
        <v>1106</v>
      </c>
    </row>
    <row r="34751" ht="15.75" customHeight="1">
      <c r="E34751" s="1" t="s">
        <v>1106</v>
      </c>
    </row>
    <row r="34752" ht="15.75" customHeight="1">
      <c r="E34752" s="1" t="s">
        <v>1106</v>
      </c>
    </row>
    <row r="34753" ht="15.75" customHeight="1">
      <c r="E34753" s="1" t="s">
        <v>1106</v>
      </c>
    </row>
    <row r="34754" ht="15.75" customHeight="1">
      <c r="E34754" s="1" t="s">
        <v>1106</v>
      </c>
    </row>
    <row r="34755" ht="15.75" customHeight="1">
      <c r="E34755" s="1" t="s">
        <v>1106</v>
      </c>
    </row>
    <row r="34756" ht="15.75" customHeight="1">
      <c r="E34756" s="1" t="s">
        <v>1106</v>
      </c>
    </row>
    <row r="34757" ht="15.75" customHeight="1">
      <c r="E34757" s="1" t="s">
        <v>1106</v>
      </c>
    </row>
    <row r="34758" ht="15.75" customHeight="1">
      <c r="E34758" s="1" t="s">
        <v>1106</v>
      </c>
    </row>
    <row r="34759" ht="15.75" customHeight="1">
      <c r="E34759" s="1" t="s">
        <v>1106</v>
      </c>
    </row>
    <row r="34760" ht="15.75" customHeight="1">
      <c r="E34760" s="1" t="s">
        <v>1106</v>
      </c>
    </row>
    <row r="34761" ht="15.75" customHeight="1">
      <c r="E34761" s="1" t="s">
        <v>1106</v>
      </c>
    </row>
    <row r="34762" ht="15.75" customHeight="1">
      <c r="E34762" s="1" t="s">
        <v>1106</v>
      </c>
    </row>
    <row r="34763" ht="15.75" customHeight="1">
      <c r="E34763" s="1" t="s">
        <v>1106</v>
      </c>
    </row>
    <row r="34764" ht="15.75" customHeight="1">
      <c r="E34764" s="1" t="s">
        <v>1106</v>
      </c>
    </row>
    <row r="34765" ht="15.75" customHeight="1">
      <c r="E34765" s="1" t="s">
        <v>1106</v>
      </c>
    </row>
    <row r="34766" ht="15.75" customHeight="1">
      <c r="E34766" s="1" t="s">
        <v>1106</v>
      </c>
    </row>
    <row r="34767" ht="15.75" customHeight="1">
      <c r="E34767" s="1" t="s">
        <v>1106</v>
      </c>
    </row>
    <row r="34768" ht="15.75" customHeight="1">
      <c r="E34768" s="1" t="s">
        <v>1106</v>
      </c>
    </row>
    <row r="34769" ht="15.75" customHeight="1">
      <c r="E34769" s="1" t="s">
        <v>1106</v>
      </c>
    </row>
    <row r="34770" ht="15.75" customHeight="1">
      <c r="E34770" s="1" t="s">
        <v>1106</v>
      </c>
    </row>
    <row r="34771" ht="15.75" customHeight="1">
      <c r="E34771" s="1" t="s">
        <v>1106</v>
      </c>
    </row>
    <row r="34772" ht="15.75" customHeight="1">
      <c r="E34772" s="1" t="s">
        <v>1106</v>
      </c>
    </row>
    <row r="34773" ht="15.75" customHeight="1">
      <c r="E34773" s="1" t="s">
        <v>1106</v>
      </c>
    </row>
    <row r="34774" ht="15.75" customHeight="1">
      <c r="E34774" s="1" t="s">
        <v>1106</v>
      </c>
    </row>
    <row r="34775" ht="15.75" customHeight="1">
      <c r="E34775" s="1" t="s">
        <v>1106</v>
      </c>
    </row>
    <row r="34776" ht="15.75" customHeight="1">
      <c r="E34776" s="1" t="s">
        <v>1106</v>
      </c>
    </row>
    <row r="34777" ht="15.75" customHeight="1">
      <c r="E34777" s="1" t="s">
        <v>1106</v>
      </c>
    </row>
    <row r="34778" ht="15.75" customHeight="1">
      <c r="E34778" s="1" t="s">
        <v>1106</v>
      </c>
    </row>
    <row r="34779" ht="15.75" customHeight="1">
      <c r="E34779" s="1" t="s">
        <v>1106</v>
      </c>
    </row>
    <row r="34780" ht="15.75" customHeight="1">
      <c r="E34780" s="1" t="s">
        <v>1106</v>
      </c>
    </row>
    <row r="34781" ht="15.75" customHeight="1">
      <c r="E34781" s="1" t="s">
        <v>1106</v>
      </c>
    </row>
    <row r="34782" ht="15.75" customHeight="1">
      <c r="E34782" s="1" t="s">
        <v>1106</v>
      </c>
    </row>
    <row r="34783" ht="15.75" customHeight="1">
      <c r="E34783" s="1" t="s">
        <v>1106</v>
      </c>
    </row>
    <row r="34784" ht="15.75" customHeight="1">
      <c r="E34784" s="1" t="s">
        <v>1106</v>
      </c>
    </row>
    <row r="34785" ht="15.75" customHeight="1">
      <c r="E34785" s="1" t="s">
        <v>1106</v>
      </c>
    </row>
    <row r="34786" ht="15.75" customHeight="1">
      <c r="E34786" s="1" t="s">
        <v>1106</v>
      </c>
    </row>
    <row r="34787" ht="15.75" customHeight="1">
      <c r="E34787" s="1" t="s">
        <v>1106</v>
      </c>
    </row>
    <row r="34788" ht="15.75" customHeight="1">
      <c r="E34788" s="1" t="s">
        <v>1106</v>
      </c>
    </row>
    <row r="34789" ht="15.75" customHeight="1">
      <c r="E34789" s="1" t="s">
        <v>1106</v>
      </c>
    </row>
    <row r="34790" ht="15.75" customHeight="1">
      <c r="E34790" s="1" t="s">
        <v>1106</v>
      </c>
    </row>
    <row r="34791" ht="15.75" customHeight="1">
      <c r="E34791" s="1" t="s">
        <v>1106</v>
      </c>
    </row>
    <row r="34792" ht="15.75" customHeight="1">
      <c r="E34792" s="1" t="s">
        <v>1106</v>
      </c>
    </row>
    <row r="34793" ht="15.75" customHeight="1">
      <c r="E34793" s="1" t="s">
        <v>1106</v>
      </c>
    </row>
    <row r="34794" ht="15.75" customHeight="1">
      <c r="E34794" s="1" t="s">
        <v>1106</v>
      </c>
    </row>
    <row r="34795" ht="15.75" customHeight="1">
      <c r="E34795" s="1" t="s">
        <v>1106</v>
      </c>
    </row>
    <row r="34796" ht="15.75" customHeight="1">
      <c r="E34796" s="1" t="s">
        <v>1106</v>
      </c>
    </row>
    <row r="34797" ht="15.75" customHeight="1">
      <c r="E34797" s="1" t="s">
        <v>1106</v>
      </c>
    </row>
    <row r="34798" ht="15.75" customHeight="1">
      <c r="E34798" s="1" t="s">
        <v>1106</v>
      </c>
    </row>
    <row r="34799" ht="15.75" customHeight="1">
      <c r="E34799" s="1" t="s">
        <v>1106</v>
      </c>
    </row>
    <row r="34800" ht="15.75" customHeight="1">
      <c r="E34800" s="1" t="s">
        <v>1106</v>
      </c>
    </row>
    <row r="34801" ht="15.75" customHeight="1">
      <c r="E34801" s="1" t="s">
        <v>1106</v>
      </c>
    </row>
    <row r="34802" ht="15.75" customHeight="1">
      <c r="E34802" s="1" t="s">
        <v>1106</v>
      </c>
    </row>
    <row r="34803" ht="15.75" customHeight="1">
      <c r="E34803" s="1" t="s">
        <v>1106</v>
      </c>
    </row>
    <row r="34804" ht="15.75" customHeight="1">
      <c r="E34804" s="1" t="s">
        <v>1106</v>
      </c>
    </row>
    <row r="34805" ht="15.75" customHeight="1">
      <c r="E34805" s="1" t="s">
        <v>1106</v>
      </c>
    </row>
    <row r="34806" ht="15.75" customHeight="1">
      <c r="E34806" s="1" t="s">
        <v>1106</v>
      </c>
    </row>
    <row r="34807" ht="15.75" customHeight="1">
      <c r="E34807" s="1" t="s">
        <v>1106</v>
      </c>
    </row>
    <row r="34808" ht="15.75" customHeight="1">
      <c r="E34808" s="1" t="s">
        <v>1106</v>
      </c>
    </row>
    <row r="34809" ht="15.75" customHeight="1">
      <c r="E34809" s="1" t="s">
        <v>1106</v>
      </c>
    </row>
    <row r="34810" ht="15.75" customHeight="1">
      <c r="E34810" s="1" t="s">
        <v>1106</v>
      </c>
    </row>
    <row r="34811" ht="15.75" customHeight="1">
      <c r="E34811" s="1" t="s">
        <v>1106</v>
      </c>
    </row>
    <row r="34812" ht="15.75" customHeight="1">
      <c r="E34812" s="1" t="s">
        <v>1106</v>
      </c>
    </row>
    <row r="34813" ht="15.75" customHeight="1">
      <c r="E34813" s="1" t="s">
        <v>1106</v>
      </c>
    </row>
    <row r="34814" ht="15.75" customHeight="1">
      <c r="E34814" s="1" t="s">
        <v>1106</v>
      </c>
    </row>
    <row r="34815" ht="15.75" customHeight="1">
      <c r="E34815" s="1" t="s">
        <v>1106</v>
      </c>
    </row>
    <row r="34816" ht="15.75" customHeight="1">
      <c r="E34816" s="1" t="s">
        <v>1106</v>
      </c>
    </row>
    <row r="34817" ht="15.75" customHeight="1">
      <c r="E34817" s="1" t="s">
        <v>1106</v>
      </c>
    </row>
    <row r="34818" ht="15.75" customHeight="1">
      <c r="E34818" s="1" t="s">
        <v>1106</v>
      </c>
    </row>
    <row r="34819" ht="15.75" customHeight="1">
      <c r="E34819" s="1" t="s">
        <v>1106</v>
      </c>
    </row>
    <row r="34820" ht="15.75" customHeight="1">
      <c r="E34820" s="1" t="s">
        <v>1106</v>
      </c>
    </row>
    <row r="34821" ht="15.75" customHeight="1">
      <c r="E34821" s="1" t="s">
        <v>1106</v>
      </c>
    </row>
    <row r="34822" ht="15.75" customHeight="1">
      <c r="E34822" s="1" t="s">
        <v>1106</v>
      </c>
    </row>
    <row r="34823" ht="15.75" customHeight="1">
      <c r="E34823" s="1" t="s">
        <v>1106</v>
      </c>
    </row>
    <row r="34824" ht="15.75" customHeight="1">
      <c r="E34824" s="1" t="s">
        <v>1106</v>
      </c>
    </row>
    <row r="34825" ht="15.75" customHeight="1">
      <c r="E34825" s="1" t="s">
        <v>1106</v>
      </c>
    </row>
    <row r="34826" ht="15.75" customHeight="1">
      <c r="E34826" s="1" t="s">
        <v>1106</v>
      </c>
    </row>
    <row r="34827" ht="15.75" customHeight="1">
      <c r="E34827" s="1" t="s">
        <v>1106</v>
      </c>
    </row>
    <row r="34828" ht="15.75" customHeight="1">
      <c r="E34828" s="1" t="s">
        <v>1106</v>
      </c>
    </row>
    <row r="34829" ht="15.75" customHeight="1">
      <c r="E34829" s="1" t="s">
        <v>1106</v>
      </c>
    </row>
    <row r="34830" ht="15.75" customHeight="1">
      <c r="E34830" s="1" t="s">
        <v>1106</v>
      </c>
    </row>
    <row r="34831" ht="15.75" customHeight="1">
      <c r="E34831" s="1" t="s">
        <v>1106</v>
      </c>
    </row>
    <row r="34832" ht="15.75" customHeight="1">
      <c r="E34832" s="1" t="s">
        <v>1106</v>
      </c>
    </row>
    <row r="34833" ht="15.75" customHeight="1">
      <c r="E34833" s="1" t="s">
        <v>1106</v>
      </c>
    </row>
    <row r="34834" ht="15.75" customHeight="1">
      <c r="E34834" s="1" t="s">
        <v>1106</v>
      </c>
    </row>
    <row r="34835" ht="15.75" customHeight="1">
      <c r="E34835" s="1" t="s">
        <v>1106</v>
      </c>
    </row>
    <row r="34836" ht="15.75" customHeight="1">
      <c r="E34836" s="1" t="s">
        <v>1106</v>
      </c>
    </row>
    <row r="34837" ht="15.75" customHeight="1">
      <c r="E34837" s="1" t="s">
        <v>1106</v>
      </c>
    </row>
    <row r="34838" ht="15.75" customHeight="1">
      <c r="E34838" s="1" t="s">
        <v>1106</v>
      </c>
    </row>
    <row r="34839" ht="15.75" customHeight="1">
      <c r="E34839" s="1" t="s">
        <v>1106</v>
      </c>
    </row>
    <row r="34840" ht="15.75" customHeight="1">
      <c r="E34840" s="1" t="s">
        <v>1106</v>
      </c>
    </row>
    <row r="34841" ht="15.75" customHeight="1">
      <c r="E34841" s="1" t="s">
        <v>1106</v>
      </c>
    </row>
    <row r="34842" ht="15.75" customHeight="1">
      <c r="E34842" s="1" t="s">
        <v>1106</v>
      </c>
    </row>
    <row r="34843" ht="15.75" customHeight="1">
      <c r="E34843" s="1" t="s">
        <v>1106</v>
      </c>
    </row>
    <row r="34844" ht="15.75" customHeight="1">
      <c r="E34844" s="1" t="s">
        <v>1106</v>
      </c>
    </row>
    <row r="34845" ht="15.75" customHeight="1">
      <c r="E34845" s="1" t="s">
        <v>1106</v>
      </c>
    </row>
    <row r="34846" ht="15.75" customHeight="1">
      <c r="E34846" s="1" t="s">
        <v>1106</v>
      </c>
    </row>
    <row r="34847" ht="15.75" customHeight="1">
      <c r="E34847" s="1" t="s">
        <v>1106</v>
      </c>
    </row>
    <row r="34848" ht="15.75" customHeight="1">
      <c r="E34848" s="1" t="s">
        <v>1106</v>
      </c>
    </row>
    <row r="34849" ht="15.75" customHeight="1">
      <c r="E34849" s="1" t="s">
        <v>1106</v>
      </c>
    </row>
    <row r="34850" ht="15.75" customHeight="1">
      <c r="E34850" s="1" t="s">
        <v>1106</v>
      </c>
    </row>
    <row r="34851" ht="15.75" customHeight="1">
      <c r="E34851" s="1" t="s">
        <v>1106</v>
      </c>
    </row>
    <row r="34852" ht="15.75" customHeight="1">
      <c r="E34852" s="1" t="s">
        <v>1106</v>
      </c>
    </row>
    <row r="34853" ht="15.75" customHeight="1">
      <c r="E34853" s="1" t="s">
        <v>1106</v>
      </c>
    </row>
    <row r="34854" ht="15.75" customHeight="1">
      <c r="E34854" s="1" t="s">
        <v>1106</v>
      </c>
    </row>
    <row r="34855" ht="15.75" customHeight="1">
      <c r="E34855" s="1" t="s">
        <v>1106</v>
      </c>
    </row>
    <row r="34856" ht="15.75" customHeight="1">
      <c r="E34856" s="1" t="s">
        <v>1106</v>
      </c>
    </row>
    <row r="34857" ht="15.75" customHeight="1">
      <c r="E34857" s="1" t="s">
        <v>1106</v>
      </c>
    </row>
    <row r="34858" ht="15.75" customHeight="1">
      <c r="E34858" s="1" t="s">
        <v>1106</v>
      </c>
    </row>
    <row r="34859" ht="15.75" customHeight="1">
      <c r="E34859" s="1" t="s">
        <v>1106</v>
      </c>
    </row>
    <row r="34860" ht="15.75" customHeight="1">
      <c r="E34860" s="1" t="s">
        <v>1106</v>
      </c>
    </row>
    <row r="34861" ht="15.75" customHeight="1">
      <c r="E34861" s="1" t="s">
        <v>1106</v>
      </c>
    </row>
    <row r="34862" ht="15.75" customHeight="1">
      <c r="E34862" s="1" t="s">
        <v>1106</v>
      </c>
    </row>
    <row r="34863" ht="15.75" customHeight="1">
      <c r="E34863" s="1" t="s">
        <v>1106</v>
      </c>
    </row>
    <row r="34864" ht="15.75" customHeight="1">
      <c r="E34864" s="1" t="s">
        <v>1106</v>
      </c>
    </row>
    <row r="34865" ht="15.75" customHeight="1">
      <c r="E34865" s="1" t="s">
        <v>1106</v>
      </c>
    </row>
    <row r="34866" ht="15.75" customHeight="1">
      <c r="E34866" s="1" t="s">
        <v>1106</v>
      </c>
    </row>
    <row r="34867" ht="15.75" customHeight="1">
      <c r="E34867" s="1" t="s">
        <v>1106</v>
      </c>
    </row>
    <row r="34868" ht="15.75" customHeight="1">
      <c r="E34868" s="1" t="s">
        <v>1106</v>
      </c>
    </row>
    <row r="34869" ht="15.75" customHeight="1">
      <c r="E34869" s="1" t="s">
        <v>1106</v>
      </c>
    </row>
    <row r="34870" ht="15.75" customHeight="1">
      <c r="E34870" s="1" t="s">
        <v>1106</v>
      </c>
    </row>
    <row r="34871" ht="15.75" customHeight="1">
      <c r="E34871" s="1" t="s">
        <v>1106</v>
      </c>
    </row>
    <row r="34872" ht="15.75" customHeight="1">
      <c r="E34872" s="1" t="s">
        <v>1106</v>
      </c>
    </row>
    <row r="34873" ht="15.75" customHeight="1">
      <c r="E34873" s="1" t="s">
        <v>1106</v>
      </c>
    </row>
    <row r="34874" ht="15.75" customHeight="1">
      <c r="E34874" s="1" t="s">
        <v>1106</v>
      </c>
    </row>
    <row r="34875" ht="15.75" customHeight="1">
      <c r="E34875" s="1" t="s">
        <v>1106</v>
      </c>
    </row>
    <row r="34876" ht="15.75" customHeight="1">
      <c r="E34876" s="1" t="s">
        <v>1106</v>
      </c>
    </row>
    <row r="34877" ht="15.75" customHeight="1">
      <c r="E34877" s="1" t="s">
        <v>1106</v>
      </c>
    </row>
    <row r="34878" ht="15.75" customHeight="1">
      <c r="E34878" s="1" t="s">
        <v>1106</v>
      </c>
    </row>
    <row r="34879" ht="15.75" customHeight="1">
      <c r="E34879" s="1" t="s">
        <v>1106</v>
      </c>
    </row>
    <row r="34880" ht="15.75" customHeight="1">
      <c r="E34880" s="1" t="s">
        <v>1106</v>
      </c>
    </row>
    <row r="34881" ht="15.75" customHeight="1">
      <c r="E34881" s="1" t="s">
        <v>1106</v>
      </c>
    </row>
    <row r="34882" ht="15.75" customHeight="1">
      <c r="E34882" s="1" t="s">
        <v>1106</v>
      </c>
    </row>
    <row r="34883" ht="15.75" customHeight="1">
      <c r="E34883" s="1" t="s">
        <v>1106</v>
      </c>
    </row>
    <row r="34884" ht="15.75" customHeight="1">
      <c r="E34884" s="1" t="s">
        <v>1106</v>
      </c>
    </row>
    <row r="34885" ht="15.75" customHeight="1">
      <c r="E34885" s="1" t="s">
        <v>1106</v>
      </c>
    </row>
    <row r="34886" ht="15.75" customHeight="1">
      <c r="E34886" s="1" t="s">
        <v>1106</v>
      </c>
    </row>
    <row r="34887" ht="15.75" customHeight="1">
      <c r="E34887" s="1" t="s">
        <v>1106</v>
      </c>
    </row>
    <row r="34888" ht="15.75" customHeight="1">
      <c r="E34888" s="1" t="s">
        <v>1106</v>
      </c>
    </row>
    <row r="34889" ht="15.75" customHeight="1">
      <c r="E34889" s="1" t="s">
        <v>1106</v>
      </c>
    </row>
    <row r="34890" ht="15.75" customHeight="1">
      <c r="E34890" s="1" t="s">
        <v>1106</v>
      </c>
    </row>
    <row r="34891" ht="15.75" customHeight="1">
      <c r="E34891" s="1" t="s">
        <v>1106</v>
      </c>
    </row>
    <row r="34892" ht="15.75" customHeight="1">
      <c r="E34892" s="1" t="s">
        <v>1106</v>
      </c>
    </row>
    <row r="34893" ht="15.75" customHeight="1">
      <c r="E34893" s="1" t="s">
        <v>1106</v>
      </c>
    </row>
    <row r="34894" ht="15.75" customHeight="1">
      <c r="E34894" s="1" t="s">
        <v>1106</v>
      </c>
    </row>
    <row r="34895" ht="15.75" customHeight="1">
      <c r="E34895" s="1" t="s">
        <v>1106</v>
      </c>
    </row>
    <row r="34896" ht="15.75" customHeight="1">
      <c r="E34896" s="1" t="s">
        <v>1106</v>
      </c>
    </row>
    <row r="34897" ht="15.75" customHeight="1">
      <c r="E34897" s="1" t="s">
        <v>1106</v>
      </c>
    </row>
    <row r="34898" ht="15.75" customHeight="1">
      <c r="E34898" s="1" t="s">
        <v>1106</v>
      </c>
    </row>
    <row r="34899" ht="15.75" customHeight="1">
      <c r="E34899" s="1" t="s">
        <v>1106</v>
      </c>
    </row>
    <row r="34900" ht="15.75" customHeight="1">
      <c r="E34900" s="1" t="s">
        <v>1106</v>
      </c>
    </row>
    <row r="34901" ht="15.75" customHeight="1">
      <c r="E34901" s="1" t="s">
        <v>1106</v>
      </c>
    </row>
    <row r="34902" ht="15.75" customHeight="1">
      <c r="E34902" s="1" t="s">
        <v>1106</v>
      </c>
    </row>
    <row r="34903" ht="15.75" customHeight="1">
      <c r="E34903" s="1" t="s">
        <v>1106</v>
      </c>
    </row>
    <row r="34904" ht="15.75" customHeight="1">
      <c r="E34904" s="1" t="s">
        <v>1106</v>
      </c>
    </row>
    <row r="34905" ht="15.75" customHeight="1">
      <c r="E34905" s="1" t="s">
        <v>1106</v>
      </c>
    </row>
    <row r="34906" ht="15.75" customHeight="1">
      <c r="E34906" s="1" t="s">
        <v>1106</v>
      </c>
    </row>
    <row r="34907" ht="15.75" customHeight="1">
      <c r="E34907" s="1" t="s">
        <v>1106</v>
      </c>
    </row>
    <row r="34908" ht="15.75" customHeight="1">
      <c r="E34908" s="1" t="s">
        <v>1106</v>
      </c>
    </row>
    <row r="34909" ht="15.75" customHeight="1">
      <c r="E34909" s="1" t="s">
        <v>1106</v>
      </c>
    </row>
    <row r="34910" ht="15.75" customHeight="1">
      <c r="E34910" s="1" t="s">
        <v>1106</v>
      </c>
    </row>
    <row r="34911" ht="15.75" customHeight="1">
      <c r="E34911" s="1" t="s">
        <v>1106</v>
      </c>
    </row>
    <row r="34912" ht="15.75" customHeight="1">
      <c r="E34912" s="1" t="s">
        <v>1106</v>
      </c>
    </row>
    <row r="34913" ht="15.75" customHeight="1">
      <c r="E34913" s="1" t="s">
        <v>1106</v>
      </c>
    </row>
    <row r="34914" ht="15.75" customHeight="1">
      <c r="E34914" s="1" t="s">
        <v>1106</v>
      </c>
    </row>
    <row r="34915" ht="15.75" customHeight="1">
      <c r="E34915" s="1" t="s">
        <v>1106</v>
      </c>
    </row>
    <row r="34916" ht="15.75" customHeight="1">
      <c r="E34916" s="1" t="s">
        <v>1106</v>
      </c>
    </row>
    <row r="34917" ht="15.75" customHeight="1">
      <c r="E34917" s="1" t="s">
        <v>1106</v>
      </c>
    </row>
    <row r="34918" ht="15.75" customHeight="1">
      <c r="E34918" s="1" t="s">
        <v>1106</v>
      </c>
    </row>
    <row r="34919" ht="15.75" customHeight="1">
      <c r="E34919" s="1" t="s">
        <v>1106</v>
      </c>
    </row>
    <row r="34920" ht="15.75" customHeight="1">
      <c r="E34920" s="1" t="s">
        <v>1106</v>
      </c>
    </row>
    <row r="34921" ht="15.75" customHeight="1">
      <c r="E34921" s="1" t="s">
        <v>1106</v>
      </c>
    </row>
    <row r="34922" ht="15.75" customHeight="1">
      <c r="E34922" s="1" t="s">
        <v>1106</v>
      </c>
    </row>
    <row r="34923" ht="15.75" customHeight="1">
      <c r="E34923" s="1" t="s">
        <v>1106</v>
      </c>
    </row>
    <row r="34924" ht="15.75" customHeight="1">
      <c r="E34924" s="1" t="s">
        <v>1106</v>
      </c>
    </row>
    <row r="34925" ht="15.75" customHeight="1">
      <c r="E34925" s="1" t="s">
        <v>1106</v>
      </c>
    </row>
    <row r="34926" ht="15.75" customHeight="1">
      <c r="E34926" s="1" t="s">
        <v>1106</v>
      </c>
    </row>
    <row r="34927" ht="15.75" customHeight="1">
      <c r="E34927" s="1" t="s">
        <v>1106</v>
      </c>
    </row>
    <row r="34928" ht="15.75" customHeight="1">
      <c r="E34928" s="1" t="s">
        <v>1106</v>
      </c>
    </row>
    <row r="34929" ht="15.75" customHeight="1">
      <c r="E34929" s="1" t="s">
        <v>1106</v>
      </c>
    </row>
    <row r="34930" ht="15.75" customHeight="1">
      <c r="E34930" s="1" t="s">
        <v>1106</v>
      </c>
    </row>
    <row r="34931" ht="15.75" customHeight="1">
      <c r="E34931" s="1" t="s">
        <v>1106</v>
      </c>
    </row>
    <row r="34932" ht="15.75" customHeight="1">
      <c r="E34932" s="1" t="s">
        <v>1106</v>
      </c>
    </row>
    <row r="34933" ht="15.75" customHeight="1">
      <c r="E34933" s="1" t="s">
        <v>1106</v>
      </c>
    </row>
    <row r="34934" ht="15.75" customHeight="1">
      <c r="E34934" s="1" t="s">
        <v>1106</v>
      </c>
    </row>
    <row r="34935" ht="15.75" customHeight="1">
      <c r="E34935" s="1" t="s">
        <v>1106</v>
      </c>
    </row>
    <row r="34936" ht="15.75" customHeight="1">
      <c r="E34936" s="1" t="s">
        <v>1106</v>
      </c>
    </row>
    <row r="34937" ht="15.75" customHeight="1">
      <c r="E34937" s="1" t="s">
        <v>1106</v>
      </c>
    </row>
    <row r="34938" ht="15.75" customHeight="1">
      <c r="E34938" s="1" t="s">
        <v>1106</v>
      </c>
    </row>
    <row r="34939" ht="15.75" customHeight="1">
      <c r="E34939" s="1" t="s">
        <v>1106</v>
      </c>
    </row>
    <row r="34940" ht="15.75" customHeight="1">
      <c r="E34940" s="1" t="s">
        <v>1106</v>
      </c>
    </row>
    <row r="34941" ht="15.75" customHeight="1">
      <c r="E34941" s="1" t="s">
        <v>1106</v>
      </c>
    </row>
    <row r="34942" ht="15.75" customHeight="1">
      <c r="E34942" s="1" t="s">
        <v>1106</v>
      </c>
    </row>
    <row r="34943" ht="15.75" customHeight="1">
      <c r="E34943" s="1" t="s">
        <v>1106</v>
      </c>
    </row>
    <row r="34944" ht="15.75" customHeight="1">
      <c r="E34944" s="1" t="s">
        <v>1106</v>
      </c>
    </row>
    <row r="34945" ht="15.75" customHeight="1">
      <c r="E34945" s="1" t="s">
        <v>1106</v>
      </c>
    </row>
    <row r="34946" ht="15.75" customHeight="1">
      <c r="E34946" s="1" t="s">
        <v>1106</v>
      </c>
    </row>
    <row r="34947" ht="15.75" customHeight="1">
      <c r="E34947" s="1" t="s">
        <v>1106</v>
      </c>
    </row>
    <row r="34948" ht="15.75" customHeight="1">
      <c r="E34948" s="1" t="s">
        <v>1106</v>
      </c>
    </row>
    <row r="34949" ht="15.75" customHeight="1">
      <c r="E34949" s="1" t="s">
        <v>1106</v>
      </c>
    </row>
    <row r="34950" ht="15.75" customHeight="1">
      <c r="E34950" s="1" t="s">
        <v>1106</v>
      </c>
    </row>
    <row r="34951" ht="15.75" customHeight="1">
      <c r="E34951" s="1" t="s">
        <v>1106</v>
      </c>
    </row>
    <row r="34952" ht="15.75" customHeight="1">
      <c r="E34952" s="1" t="s">
        <v>1106</v>
      </c>
    </row>
    <row r="34953" ht="15.75" customHeight="1">
      <c r="E34953" s="1" t="s">
        <v>1106</v>
      </c>
    </row>
    <row r="34954" ht="15.75" customHeight="1">
      <c r="E34954" s="1" t="s">
        <v>1106</v>
      </c>
    </row>
    <row r="34955" ht="15.75" customHeight="1">
      <c r="E34955" s="1" t="s">
        <v>1106</v>
      </c>
    </row>
    <row r="34956" ht="15.75" customHeight="1">
      <c r="E34956" s="1" t="s">
        <v>1106</v>
      </c>
    </row>
    <row r="34957" ht="15.75" customHeight="1">
      <c r="E34957" s="1" t="s">
        <v>1106</v>
      </c>
    </row>
    <row r="34958" ht="15.75" customHeight="1">
      <c r="E34958" s="1" t="s">
        <v>1106</v>
      </c>
    </row>
    <row r="34959" ht="15.75" customHeight="1">
      <c r="E34959" s="1" t="s">
        <v>1106</v>
      </c>
    </row>
    <row r="34960" ht="15.75" customHeight="1">
      <c r="E34960" s="1" t="s">
        <v>1106</v>
      </c>
    </row>
    <row r="34961" ht="15.75" customHeight="1">
      <c r="E34961" s="1" t="s">
        <v>1106</v>
      </c>
    </row>
    <row r="34962" ht="15.75" customHeight="1">
      <c r="E34962" s="1" t="s">
        <v>1106</v>
      </c>
    </row>
    <row r="34963" ht="15.75" customHeight="1">
      <c r="E34963" s="1" t="s">
        <v>1106</v>
      </c>
    </row>
    <row r="34964" ht="15.75" customHeight="1">
      <c r="E34964" s="1" t="s">
        <v>1106</v>
      </c>
    </row>
    <row r="34965" ht="15.75" customHeight="1">
      <c r="E34965" s="1" t="s">
        <v>1106</v>
      </c>
    </row>
    <row r="34966" ht="15.75" customHeight="1">
      <c r="E34966" s="1" t="s">
        <v>1106</v>
      </c>
    </row>
    <row r="34967" ht="15.75" customHeight="1">
      <c r="E34967" s="1" t="s">
        <v>1106</v>
      </c>
    </row>
    <row r="34968" ht="15.75" customHeight="1">
      <c r="E34968" s="1" t="s">
        <v>1106</v>
      </c>
    </row>
    <row r="34969" ht="15.75" customHeight="1">
      <c r="E34969" s="1" t="s">
        <v>1106</v>
      </c>
    </row>
    <row r="34970" ht="15.75" customHeight="1">
      <c r="E34970" s="1" t="s">
        <v>1106</v>
      </c>
    </row>
    <row r="34971" ht="15.75" customHeight="1">
      <c r="E34971" s="1" t="s">
        <v>1106</v>
      </c>
    </row>
    <row r="34972" ht="15.75" customHeight="1">
      <c r="E34972" s="1" t="s">
        <v>1106</v>
      </c>
    </row>
    <row r="34973" ht="15.75" customHeight="1">
      <c r="E34973" s="1" t="s">
        <v>1106</v>
      </c>
    </row>
    <row r="34974" ht="15.75" customHeight="1">
      <c r="E34974" s="1" t="s">
        <v>1106</v>
      </c>
    </row>
    <row r="34975" ht="15.75" customHeight="1">
      <c r="E34975" s="1" t="s">
        <v>1106</v>
      </c>
    </row>
    <row r="34976" ht="15.75" customHeight="1">
      <c r="E34976" s="1" t="s">
        <v>1106</v>
      </c>
    </row>
    <row r="34977" ht="15.75" customHeight="1">
      <c r="E34977" s="1" t="s">
        <v>1106</v>
      </c>
    </row>
    <row r="34978" ht="15.75" customHeight="1">
      <c r="E34978" s="1" t="s">
        <v>1106</v>
      </c>
    </row>
    <row r="34979" ht="15.75" customHeight="1">
      <c r="E34979" s="1" t="s">
        <v>1106</v>
      </c>
    </row>
    <row r="34980" ht="15.75" customHeight="1">
      <c r="E34980" s="1" t="s">
        <v>1106</v>
      </c>
    </row>
    <row r="34981" ht="15.75" customHeight="1">
      <c r="E34981" s="1" t="s">
        <v>1106</v>
      </c>
    </row>
    <row r="34982" ht="15.75" customHeight="1">
      <c r="E34982" s="1" t="s">
        <v>1106</v>
      </c>
    </row>
    <row r="34983" ht="15.75" customHeight="1">
      <c r="E34983" s="1" t="s">
        <v>1106</v>
      </c>
    </row>
    <row r="34984" ht="15.75" customHeight="1">
      <c r="E34984" s="1" t="s">
        <v>1106</v>
      </c>
    </row>
    <row r="34985" ht="15.75" customHeight="1">
      <c r="E34985" s="1" t="s">
        <v>1106</v>
      </c>
    </row>
    <row r="34986" ht="15.75" customHeight="1">
      <c r="E34986" s="1" t="s">
        <v>1106</v>
      </c>
    </row>
    <row r="34987" ht="15.75" customHeight="1">
      <c r="E34987" s="1" t="s">
        <v>1106</v>
      </c>
    </row>
    <row r="34988" ht="15.75" customHeight="1">
      <c r="E34988" s="1" t="s">
        <v>1106</v>
      </c>
    </row>
    <row r="34989" ht="15.75" customHeight="1">
      <c r="E34989" s="1" t="s">
        <v>1106</v>
      </c>
    </row>
    <row r="34990" ht="15.75" customHeight="1">
      <c r="E34990" s="1" t="s">
        <v>1106</v>
      </c>
    </row>
    <row r="34991" ht="15.75" customHeight="1">
      <c r="E34991" s="1" t="s">
        <v>1106</v>
      </c>
    </row>
    <row r="34992" ht="15.75" customHeight="1">
      <c r="E34992" s="1" t="s">
        <v>1106</v>
      </c>
    </row>
    <row r="34993" ht="15.75" customHeight="1">
      <c r="E34993" s="1" t="s">
        <v>1106</v>
      </c>
    </row>
    <row r="34994" ht="15.75" customHeight="1">
      <c r="E34994" s="1" t="s">
        <v>1106</v>
      </c>
    </row>
    <row r="34995" ht="15.75" customHeight="1">
      <c r="E34995" s="1" t="s">
        <v>1106</v>
      </c>
    </row>
    <row r="34996" ht="15.75" customHeight="1">
      <c r="E34996" s="1" t="s">
        <v>1106</v>
      </c>
    </row>
    <row r="34997" ht="15.75" customHeight="1">
      <c r="E34997" s="1" t="s">
        <v>1106</v>
      </c>
    </row>
    <row r="34998" ht="15.75" customHeight="1">
      <c r="E34998" s="1" t="s">
        <v>1106</v>
      </c>
    </row>
    <row r="34999" ht="15.75" customHeight="1">
      <c r="E34999" s="1" t="s">
        <v>1106</v>
      </c>
    </row>
    <row r="35000" ht="15.75" customHeight="1">
      <c r="E35000" s="1" t="s">
        <v>1106</v>
      </c>
    </row>
    <row r="35001" ht="15.75" customHeight="1">
      <c r="E35001" s="1" t="s">
        <v>1106</v>
      </c>
    </row>
    <row r="35002" ht="15.75" customHeight="1">
      <c r="E35002" s="1" t="s">
        <v>1106</v>
      </c>
    </row>
    <row r="35003" ht="15.75" customHeight="1">
      <c r="E35003" s="1" t="s">
        <v>1106</v>
      </c>
    </row>
    <row r="35004" ht="15.75" customHeight="1">
      <c r="E35004" s="1" t="s">
        <v>1106</v>
      </c>
    </row>
    <row r="35005" ht="15.75" customHeight="1">
      <c r="E35005" s="1" t="s">
        <v>1106</v>
      </c>
    </row>
    <row r="35006" ht="15.75" customHeight="1">
      <c r="E35006" s="1" t="s">
        <v>1106</v>
      </c>
    </row>
    <row r="35007" ht="15.75" customHeight="1">
      <c r="E35007" s="1" t="s">
        <v>1106</v>
      </c>
    </row>
    <row r="35008" ht="15.75" customHeight="1">
      <c r="E35008" s="1" t="s">
        <v>1106</v>
      </c>
    </row>
    <row r="35009" ht="15.75" customHeight="1">
      <c r="E35009" s="1" t="s">
        <v>1106</v>
      </c>
    </row>
    <row r="35010" ht="15.75" customHeight="1">
      <c r="E35010" s="1" t="s">
        <v>1106</v>
      </c>
    </row>
    <row r="35011" ht="15.75" customHeight="1">
      <c r="E35011" s="1" t="s">
        <v>1106</v>
      </c>
    </row>
    <row r="35012" ht="15.75" customHeight="1">
      <c r="E35012" s="1" t="s">
        <v>1106</v>
      </c>
    </row>
    <row r="35013" ht="15.75" customHeight="1">
      <c r="E35013" s="1" t="s">
        <v>1106</v>
      </c>
    </row>
    <row r="35014" ht="15.75" customHeight="1">
      <c r="E35014" s="1" t="s">
        <v>1106</v>
      </c>
    </row>
    <row r="35015" ht="15.75" customHeight="1">
      <c r="E35015" s="1" t="s">
        <v>1106</v>
      </c>
    </row>
    <row r="35016" ht="15.75" customHeight="1">
      <c r="E35016" s="1" t="s">
        <v>1106</v>
      </c>
    </row>
    <row r="35017" ht="15.75" customHeight="1">
      <c r="E35017" s="1" t="s">
        <v>1106</v>
      </c>
    </row>
    <row r="35018" ht="15.75" customHeight="1">
      <c r="E35018" s="1" t="s">
        <v>1106</v>
      </c>
    </row>
    <row r="35019" ht="15.75" customHeight="1">
      <c r="E35019" s="1" t="s">
        <v>1106</v>
      </c>
    </row>
    <row r="35020" ht="15.75" customHeight="1">
      <c r="E35020" s="1" t="s">
        <v>1106</v>
      </c>
    </row>
    <row r="35021" ht="15.75" customHeight="1">
      <c r="E35021" s="1" t="s">
        <v>1106</v>
      </c>
    </row>
    <row r="35022" ht="15.75" customHeight="1">
      <c r="E35022" s="1" t="s">
        <v>1106</v>
      </c>
    </row>
    <row r="35023" ht="15.75" customHeight="1">
      <c r="E35023" s="1" t="s">
        <v>1106</v>
      </c>
    </row>
    <row r="35024" ht="15.75" customHeight="1">
      <c r="E35024" s="1" t="s">
        <v>1106</v>
      </c>
    </row>
    <row r="35025" ht="15.75" customHeight="1">
      <c r="E35025" s="1" t="s">
        <v>1106</v>
      </c>
    </row>
    <row r="35026" ht="15.75" customHeight="1">
      <c r="E35026" s="1" t="s">
        <v>1106</v>
      </c>
    </row>
    <row r="35027" ht="15.75" customHeight="1">
      <c r="E35027" s="1" t="s">
        <v>1106</v>
      </c>
    </row>
    <row r="35028" ht="15.75" customHeight="1">
      <c r="E35028" s="1" t="s">
        <v>1106</v>
      </c>
    </row>
    <row r="35029" ht="15.75" customHeight="1">
      <c r="E35029" s="1" t="s">
        <v>1106</v>
      </c>
    </row>
    <row r="35030" ht="15.75" customHeight="1">
      <c r="E35030" s="1" t="s">
        <v>1106</v>
      </c>
    </row>
    <row r="35031" ht="15.75" customHeight="1">
      <c r="E35031" s="1" t="s">
        <v>1106</v>
      </c>
    </row>
    <row r="35032" ht="15.75" customHeight="1">
      <c r="E35032" s="1" t="s">
        <v>1106</v>
      </c>
    </row>
    <row r="35033" ht="15.75" customHeight="1">
      <c r="E35033" s="1" t="s">
        <v>1106</v>
      </c>
    </row>
    <row r="35034" ht="15.75" customHeight="1">
      <c r="E35034" s="1" t="s">
        <v>1106</v>
      </c>
    </row>
    <row r="35035" ht="15.75" customHeight="1">
      <c r="E35035" s="1" t="s">
        <v>1106</v>
      </c>
    </row>
    <row r="35036" ht="15.75" customHeight="1">
      <c r="E35036" s="1" t="s">
        <v>1106</v>
      </c>
    </row>
    <row r="35037" ht="15.75" customHeight="1">
      <c r="E35037" s="1" t="s">
        <v>1106</v>
      </c>
    </row>
    <row r="35038" ht="15.75" customHeight="1">
      <c r="E35038" s="1" t="s">
        <v>1106</v>
      </c>
    </row>
    <row r="35039" ht="15.75" customHeight="1">
      <c r="E35039" s="1" t="s">
        <v>1106</v>
      </c>
    </row>
    <row r="35040" ht="15.75" customHeight="1">
      <c r="E35040" s="1" t="s">
        <v>1106</v>
      </c>
    </row>
    <row r="35041" ht="15.75" customHeight="1">
      <c r="E35041" s="1" t="s">
        <v>1106</v>
      </c>
    </row>
    <row r="35042" ht="15.75" customHeight="1">
      <c r="E35042" s="1" t="s">
        <v>1106</v>
      </c>
    </row>
    <row r="35043" ht="15.75" customHeight="1">
      <c r="E35043" s="1" t="s">
        <v>1106</v>
      </c>
    </row>
    <row r="35044" ht="15.75" customHeight="1">
      <c r="E35044" s="1" t="s">
        <v>1106</v>
      </c>
    </row>
    <row r="35045" ht="15.75" customHeight="1">
      <c r="E35045" s="1" t="s">
        <v>1106</v>
      </c>
    </row>
    <row r="35046" ht="15.75" customHeight="1">
      <c r="E35046" s="1" t="s">
        <v>1106</v>
      </c>
    </row>
    <row r="35047" ht="15.75" customHeight="1">
      <c r="E35047" s="1" t="s">
        <v>1106</v>
      </c>
    </row>
    <row r="35048" ht="15.75" customHeight="1">
      <c r="E35048" s="1" t="s">
        <v>1106</v>
      </c>
    </row>
    <row r="35049" ht="15.75" customHeight="1">
      <c r="E35049" s="1" t="s">
        <v>1106</v>
      </c>
    </row>
    <row r="35050" ht="15.75" customHeight="1">
      <c r="E35050" s="1" t="s">
        <v>1106</v>
      </c>
    </row>
    <row r="35051" ht="15.75" customHeight="1">
      <c r="E35051" s="1" t="s">
        <v>1106</v>
      </c>
    </row>
    <row r="35052" ht="15.75" customHeight="1">
      <c r="E35052" s="1" t="s">
        <v>1106</v>
      </c>
    </row>
    <row r="35053" ht="15.75" customHeight="1">
      <c r="E35053" s="1" t="s">
        <v>1106</v>
      </c>
    </row>
    <row r="35054" ht="15.75" customHeight="1">
      <c r="E35054" s="1" t="s">
        <v>1106</v>
      </c>
    </row>
    <row r="35055" ht="15.75" customHeight="1">
      <c r="E35055" s="1" t="s">
        <v>1106</v>
      </c>
    </row>
    <row r="35056" ht="15.75" customHeight="1">
      <c r="E35056" s="1" t="s">
        <v>1106</v>
      </c>
    </row>
    <row r="35057" ht="15.75" customHeight="1">
      <c r="E35057" s="1" t="s">
        <v>1106</v>
      </c>
    </row>
    <row r="35058" ht="15.75" customHeight="1">
      <c r="E35058" s="1" t="s">
        <v>1106</v>
      </c>
    </row>
    <row r="35059" ht="15.75" customHeight="1">
      <c r="E35059" s="1" t="s">
        <v>1106</v>
      </c>
    </row>
    <row r="35060" ht="15.75" customHeight="1">
      <c r="E35060" s="1" t="s">
        <v>1106</v>
      </c>
    </row>
    <row r="35061" ht="15.75" customHeight="1">
      <c r="E35061" s="1" t="s">
        <v>1106</v>
      </c>
    </row>
    <row r="35062" ht="15.75" customHeight="1">
      <c r="E35062" s="1" t="s">
        <v>1106</v>
      </c>
    </row>
    <row r="35063" ht="15.75" customHeight="1">
      <c r="E35063" s="1" t="s">
        <v>1106</v>
      </c>
    </row>
    <row r="35064" ht="15.75" customHeight="1">
      <c r="E35064" s="1" t="s">
        <v>1106</v>
      </c>
    </row>
    <row r="35065" ht="15.75" customHeight="1">
      <c r="E35065" s="1" t="s">
        <v>1106</v>
      </c>
    </row>
    <row r="35066" ht="15.75" customHeight="1">
      <c r="E35066" s="1" t="s">
        <v>1106</v>
      </c>
    </row>
    <row r="35067" ht="15.75" customHeight="1">
      <c r="E35067" s="1" t="s">
        <v>1106</v>
      </c>
    </row>
    <row r="35068" ht="15.75" customHeight="1">
      <c r="E35068" s="1" t="s">
        <v>1106</v>
      </c>
    </row>
    <row r="35069" ht="15.75" customHeight="1">
      <c r="E35069" s="1" t="s">
        <v>1106</v>
      </c>
    </row>
    <row r="35070" ht="15.75" customHeight="1">
      <c r="E35070" s="1" t="s">
        <v>1106</v>
      </c>
    </row>
    <row r="35071" ht="15.75" customHeight="1">
      <c r="E35071" s="1" t="s">
        <v>1106</v>
      </c>
    </row>
    <row r="35072" ht="15.75" customHeight="1">
      <c r="E35072" s="1" t="s">
        <v>1106</v>
      </c>
    </row>
    <row r="35073" ht="15.75" customHeight="1">
      <c r="E35073" s="1" t="s">
        <v>1106</v>
      </c>
    </row>
    <row r="35074" ht="15.75" customHeight="1">
      <c r="E35074" s="1" t="s">
        <v>1106</v>
      </c>
    </row>
    <row r="35075" ht="15.75" customHeight="1">
      <c r="E35075" s="1" t="s">
        <v>1106</v>
      </c>
    </row>
    <row r="35076" ht="15.75" customHeight="1">
      <c r="E35076" s="1" t="s">
        <v>1106</v>
      </c>
    </row>
    <row r="35077" ht="15.75" customHeight="1">
      <c r="E35077" s="1" t="s">
        <v>1106</v>
      </c>
    </row>
    <row r="35078" ht="15.75" customHeight="1">
      <c r="E35078" s="1" t="s">
        <v>1106</v>
      </c>
    </row>
    <row r="35079" ht="15.75" customHeight="1">
      <c r="E35079" s="1" t="s">
        <v>1106</v>
      </c>
    </row>
    <row r="35080" ht="15.75" customHeight="1">
      <c r="E35080" s="1" t="s">
        <v>1106</v>
      </c>
    </row>
    <row r="35081" ht="15.75" customHeight="1">
      <c r="E35081" s="1" t="s">
        <v>1106</v>
      </c>
    </row>
    <row r="35082" ht="15.75" customHeight="1">
      <c r="E35082" s="1" t="s">
        <v>1106</v>
      </c>
    </row>
    <row r="35083" ht="15.75" customHeight="1">
      <c r="E35083" s="1" t="s">
        <v>1106</v>
      </c>
    </row>
    <row r="35084" ht="15.75" customHeight="1">
      <c r="E35084" s="1" t="s">
        <v>1106</v>
      </c>
    </row>
    <row r="35085" ht="15.75" customHeight="1">
      <c r="E35085" s="1" t="s">
        <v>1106</v>
      </c>
    </row>
    <row r="35086" ht="15.75" customHeight="1">
      <c r="E35086" s="1" t="s">
        <v>1106</v>
      </c>
    </row>
    <row r="35087" ht="15.75" customHeight="1">
      <c r="E35087" s="1" t="s">
        <v>1106</v>
      </c>
    </row>
    <row r="35088" ht="15.75" customHeight="1">
      <c r="E35088" s="1" t="s">
        <v>1106</v>
      </c>
    </row>
    <row r="35089" ht="15.75" customHeight="1">
      <c r="E35089" s="1" t="s">
        <v>1106</v>
      </c>
    </row>
    <row r="35090" ht="15.75" customHeight="1">
      <c r="E35090" s="1" t="s">
        <v>1106</v>
      </c>
    </row>
    <row r="35091" ht="15.75" customHeight="1">
      <c r="E35091" s="1" t="s">
        <v>1106</v>
      </c>
    </row>
    <row r="35092" ht="15.75" customHeight="1">
      <c r="E35092" s="1" t="s">
        <v>1106</v>
      </c>
    </row>
    <row r="35093" ht="15.75" customHeight="1">
      <c r="E35093" s="1" t="s">
        <v>1106</v>
      </c>
    </row>
    <row r="35094" ht="15.75" customHeight="1">
      <c r="E35094" s="1" t="s">
        <v>1106</v>
      </c>
    </row>
    <row r="35095" ht="15.75" customHeight="1">
      <c r="E35095" s="1" t="s">
        <v>1106</v>
      </c>
    </row>
    <row r="35096" ht="15.75" customHeight="1">
      <c r="E35096" s="1" t="s">
        <v>1106</v>
      </c>
    </row>
    <row r="35097" ht="15.75" customHeight="1">
      <c r="E35097" s="1" t="s">
        <v>1106</v>
      </c>
    </row>
    <row r="35098" ht="15.75" customHeight="1">
      <c r="E35098" s="1" t="s">
        <v>1106</v>
      </c>
    </row>
    <row r="35099" ht="15.75" customHeight="1">
      <c r="E35099" s="1" t="s">
        <v>1106</v>
      </c>
    </row>
    <row r="35100" ht="15.75" customHeight="1">
      <c r="E35100" s="1" t="s">
        <v>1106</v>
      </c>
    </row>
    <row r="35101" ht="15.75" customHeight="1">
      <c r="E35101" s="1" t="s">
        <v>1106</v>
      </c>
    </row>
    <row r="35102" ht="15.75" customHeight="1">
      <c r="E35102" s="1" t="s">
        <v>1106</v>
      </c>
    </row>
    <row r="35103" ht="15.75" customHeight="1">
      <c r="E35103" s="1" t="s">
        <v>1106</v>
      </c>
    </row>
    <row r="35104" ht="15.75" customHeight="1">
      <c r="E35104" s="1" t="s">
        <v>1106</v>
      </c>
    </row>
    <row r="35105" ht="15.75" customHeight="1">
      <c r="E35105" s="1" t="s">
        <v>1106</v>
      </c>
    </row>
    <row r="35106" ht="15.75" customHeight="1">
      <c r="E35106" s="1" t="s">
        <v>1106</v>
      </c>
    </row>
    <row r="35107" ht="15.75" customHeight="1">
      <c r="E35107" s="1" t="s">
        <v>1106</v>
      </c>
    </row>
    <row r="35108" ht="15.75" customHeight="1">
      <c r="E35108" s="1" t="s">
        <v>1106</v>
      </c>
    </row>
    <row r="35109" ht="15.75" customHeight="1">
      <c r="E35109" s="1" t="s">
        <v>1106</v>
      </c>
    </row>
    <row r="35110" ht="15.75" customHeight="1">
      <c r="E35110" s="1" t="s">
        <v>1106</v>
      </c>
    </row>
    <row r="35111" ht="15.75" customHeight="1">
      <c r="E35111" s="1" t="s">
        <v>1106</v>
      </c>
    </row>
    <row r="35112" ht="15.75" customHeight="1">
      <c r="E35112" s="1" t="s">
        <v>1106</v>
      </c>
    </row>
    <row r="35113" ht="15.75" customHeight="1">
      <c r="E35113" s="1" t="s">
        <v>1106</v>
      </c>
    </row>
    <row r="35114" ht="15.75" customHeight="1">
      <c r="E35114" s="1" t="s">
        <v>1106</v>
      </c>
    </row>
    <row r="35115" ht="15.75" customHeight="1">
      <c r="E35115" s="1" t="s">
        <v>1106</v>
      </c>
    </row>
    <row r="35116" ht="15.75" customHeight="1">
      <c r="E35116" s="1" t="s">
        <v>1106</v>
      </c>
    </row>
    <row r="35117" ht="15.75" customHeight="1">
      <c r="E35117" s="1" t="s">
        <v>1106</v>
      </c>
    </row>
    <row r="35118" ht="15.75" customHeight="1">
      <c r="E35118" s="1" t="s">
        <v>1106</v>
      </c>
    </row>
    <row r="35119" ht="15.75" customHeight="1">
      <c r="E35119" s="1" t="s">
        <v>1106</v>
      </c>
    </row>
    <row r="35120" ht="15.75" customHeight="1">
      <c r="E35120" s="1" t="s">
        <v>1106</v>
      </c>
    </row>
    <row r="35121" ht="15.75" customHeight="1">
      <c r="E35121" s="1" t="s">
        <v>1106</v>
      </c>
    </row>
    <row r="35122" ht="15.75" customHeight="1">
      <c r="E35122" s="1" t="s">
        <v>1106</v>
      </c>
    </row>
    <row r="35123" ht="15.75" customHeight="1">
      <c r="E35123" s="1" t="s">
        <v>1106</v>
      </c>
    </row>
    <row r="35124" ht="15.75" customHeight="1">
      <c r="E35124" s="1" t="s">
        <v>1106</v>
      </c>
    </row>
    <row r="35125" ht="15.75" customHeight="1">
      <c r="E35125" s="1" t="s">
        <v>1106</v>
      </c>
    </row>
    <row r="35126" ht="15.75" customHeight="1">
      <c r="E35126" s="1" t="s">
        <v>1106</v>
      </c>
    </row>
    <row r="35127" ht="15.75" customHeight="1">
      <c r="E35127" s="1" t="s">
        <v>1106</v>
      </c>
    </row>
    <row r="35128" ht="15.75" customHeight="1">
      <c r="E35128" s="1" t="s">
        <v>1106</v>
      </c>
    </row>
    <row r="35129" ht="15.75" customHeight="1">
      <c r="E35129" s="1" t="s">
        <v>1106</v>
      </c>
    </row>
    <row r="35130" ht="15.75" customHeight="1">
      <c r="E35130" s="1" t="s">
        <v>1106</v>
      </c>
    </row>
    <row r="35131" ht="15.75" customHeight="1">
      <c r="E35131" s="1" t="s">
        <v>1106</v>
      </c>
    </row>
    <row r="35132" ht="15.75" customHeight="1">
      <c r="E35132" s="1" t="s">
        <v>1106</v>
      </c>
    </row>
    <row r="35133" ht="15.75" customHeight="1">
      <c r="E35133" s="1" t="s">
        <v>1106</v>
      </c>
    </row>
    <row r="35134" ht="15.75" customHeight="1">
      <c r="E35134" s="1" t="s">
        <v>1106</v>
      </c>
    </row>
    <row r="35135" ht="15.75" customHeight="1">
      <c r="E35135" s="1" t="s">
        <v>1106</v>
      </c>
    </row>
    <row r="35136" ht="15.75" customHeight="1">
      <c r="E35136" s="1" t="s">
        <v>1106</v>
      </c>
    </row>
    <row r="35137" ht="15.75" customHeight="1">
      <c r="E35137" s="1" t="s">
        <v>1106</v>
      </c>
    </row>
    <row r="35138" ht="15.75" customHeight="1">
      <c r="E35138" s="1" t="s">
        <v>1106</v>
      </c>
    </row>
    <row r="35139" ht="15.75" customHeight="1">
      <c r="E35139" s="1" t="s">
        <v>1106</v>
      </c>
    </row>
    <row r="35140" ht="15.75" customHeight="1">
      <c r="E35140" s="1" t="s">
        <v>1106</v>
      </c>
    </row>
    <row r="35141" ht="15.75" customHeight="1">
      <c r="E35141" s="1" t="s">
        <v>1106</v>
      </c>
    </row>
    <row r="35142" ht="15.75" customHeight="1">
      <c r="E35142" s="1" t="s">
        <v>1106</v>
      </c>
    </row>
    <row r="35143" ht="15.75" customHeight="1">
      <c r="E35143" s="1" t="s">
        <v>1106</v>
      </c>
    </row>
    <row r="35144" ht="15.75" customHeight="1">
      <c r="E35144" s="1" t="s">
        <v>1106</v>
      </c>
    </row>
    <row r="35145" ht="15.75" customHeight="1">
      <c r="E35145" s="1" t="s">
        <v>1106</v>
      </c>
    </row>
    <row r="35146" ht="15.75" customHeight="1">
      <c r="E35146" s="1" t="s">
        <v>1106</v>
      </c>
    </row>
    <row r="35147" ht="15.75" customHeight="1">
      <c r="E35147" s="1" t="s">
        <v>1106</v>
      </c>
    </row>
    <row r="35148" ht="15.75" customHeight="1">
      <c r="E35148" s="1" t="s">
        <v>1106</v>
      </c>
    </row>
    <row r="35149" ht="15.75" customHeight="1">
      <c r="E35149" s="1" t="s">
        <v>1106</v>
      </c>
    </row>
    <row r="35150" ht="15.75" customHeight="1">
      <c r="E35150" s="1" t="s">
        <v>1106</v>
      </c>
    </row>
    <row r="35151" ht="15.75" customHeight="1">
      <c r="E35151" s="1" t="s">
        <v>1106</v>
      </c>
    </row>
    <row r="35152" ht="15.75" customHeight="1">
      <c r="E35152" s="1" t="s">
        <v>1106</v>
      </c>
    </row>
    <row r="35153" ht="15.75" customHeight="1">
      <c r="E35153" s="1" t="s">
        <v>1106</v>
      </c>
    </row>
    <row r="35154" ht="15.75" customHeight="1">
      <c r="E35154" s="1" t="s">
        <v>1106</v>
      </c>
    </row>
    <row r="35155" ht="15.75" customHeight="1">
      <c r="E35155" s="1" t="s">
        <v>1106</v>
      </c>
    </row>
    <row r="35156" ht="15.75" customHeight="1">
      <c r="E35156" s="1" t="s">
        <v>1106</v>
      </c>
    </row>
    <row r="35157" ht="15.75" customHeight="1">
      <c r="E35157" s="1" t="s">
        <v>1106</v>
      </c>
    </row>
    <row r="35158" ht="15.75" customHeight="1">
      <c r="E35158" s="1" t="s">
        <v>1106</v>
      </c>
    </row>
    <row r="35159" ht="15.75" customHeight="1">
      <c r="E35159" s="1" t="s">
        <v>1106</v>
      </c>
    </row>
    <row r="35160" ht="15.75" customHeight="1">
      <c r="E35160" s="1" t="s">
        <v>1106</v>
      </c>
    </row>
    <row r="35161" ht="15.75" customHeight="1">
      <c r="E35161" s="1" t="s">
        <v>1106</v>
      </c>
    </row>
    <row r="35162" ht="15.75" customHeight="1">
      <c r="E35162" s="1" t="s">
        <v>1106</v>
      </c>
    </row>
    <row r="35163" ht="15.75" customHeight="1">
      <c r="E35163" s="1" t="s">
        <v>1106</v>
      </c>
    </row>
    <row r="35164" ht="15.75" customHeight="1">
      <c r="E35164" s="1" t="s">
        <v>1106</v>
      </c>
    </row>
    <row r="35165" ht="15.75" customHeight="1">
      <c r="E35165" s="1" t="s">
        <v>1106</v>
      </c>
    </row>
    <row r="35166" ht="15.75" customHeight="1">
      <c r="E35166" s="1" t="s">
        <v>1106</v>
      </c>
    </row>
    <row r="35167" ht="15.75" customHeight="1">
      <c r="E35167" s="1" t="s">
        <v>1106</v>
      </c>
    </row>
    <row r="35168" ht="15.75" customHeight="1">
      <c r="E35168" s="1" t="s">
        <v>1106</v>
      </c>
    </row>
    <row r="35169" ht="15.75" customHeight="1">
      <c r="E35169" s="1" t="s">
        <v>1106</v>
      </c>
    </row>
    <row r="35170" ht="15.75" customHeight="1">
      <c r="E35170" s="1" t="s">
        <v>1106</v>
      </c>
    </row>
    <row r="35171" ht="15.75" customHeight="1">
      <c r="E35171" s="1" t="s">
        <v>1106</v>
      </c>
    </row>
    <row r="35172" ht="15.75" customHeight="1">
      <c r="E35172" s="1" t="s">
        <v>1106</v>
      </c>
    </row>
    <row r="35173" ht="15.75" customHeight="1">
      <c r="E35173" s="1" t="s">
        <v>1106</v>
      </c>
    </row>
    <row r="35174" ht="15.75" customHeight="1">
      <c r="E35174" s="1" t="s">
        <v>1106</v>
      </c>
    </row>
    <row r="35175" ht="15.75" customHeight="1">
      <c r="E35175" s="1" t="s">
        <v>1106</v>
      </c>
    </row>
    <row r="35176" ht="15.75" customHeight="1">
      <c r="E35176" s="1" t="s">
        <v>1106</v>
      </c>
    </row>
    <row r="35177" ht="15.75" customHeight="1">
      <c r="E35177" s="1" t="s">
        <v>1106</v>
      </c>
    </row>
    <row r="35178" ht="15.75" customHeight="1">
      <c r="E35178" s="1" t="s">
        <v>1106</v>
      </c>
    </row>
    <row r="35179" ht="15.75" customHeight="1">
      <c r="E35179" s="1" t="s">
        <v>1106</v>
      </c>
    </row>
    <row r="35180" ht="15.75" customHeight="1">
      <c r="E35180" s="1" t="s">
        <v>1106</v>
      </c>
    </row>
    <row r="35181" ht="15.75" customHeight="1">
      <c r="E35181" s="1" t="s">
        <v>1106</v>
      </c>
    </row>
    <row r="35182" ht="15.75" customHeight="1">
      <c r="E35182" s="1" t="s">
        <v>1106</v>
      </c>
    </row>
    <row r="35183" ht="15.75" customHeight="1">
      <c r="E35183" s="1" t="s">
        <v>1106</v>
      </c>
    </row>
    <row r="35184" ht="15.75" customHeight="1">
      <c r="E35184" s="1" t="s">
        <v>1106</v>
      </c>
    </row>
    <row r="35185" ht="15.75" customHeight="1">
      <c r="E35185" s="1" t="s">
        <v>1106</v>
      </c>
    </row>
    <row r="35186" ht="15.75" customHeight="1">
      <c r="E35186" s="1" t="s">
        <v>1106</v>
      </c>
    </row>
    <row r="35187" ht="15.75" customHeight="1">
      <c r="E35187" s="1" t="s">
        <v>1106</v>
      </c>
    </row>
    <row r="35188" ht="15.75" customHeight="1">
      <c r="E35188" s="1" t="s">
        <v>1106</v>
      </c>
    </row>
    <row r="35189" ht="15.75" customHeight="1">
      <c r="E35189" s="1" t="s">
        <v>1106</v>
      </c>
    </row>
    <row r="35190" ht="15.75" customHeight="1">
      <c r="E35190" s="1" t="s">
        <v>1106</v>
      </c>
    </row>
    <row r="35191" ht="15.75" customHeight="1">
      <c r="E35191" s="1" t="s">
        <v>1106</v>
      </c>
    </row>
    <row r="35192" ht="15.75" customHeight="1">
      <c r="E35192" s="1" t="s">
        <v>1106</v>
      </c>
    </row>
    <row r="35193" ht="15.75" customHeight="1">
      <c r="E35193" s="1" t="s">
        <v>1106</v>
      </c>
    </row>
    <row r="35194" ht="15.75" customHeight="1">
      <c r="E35194" s="1" t="s">
        <v>1106</v>
      </c>
    </row>
    <row r="35195" ht="15.75" customHeight="1">
      <c r="E35195" s="1" t="s">
        <v>1106</v>
      </c>
    </row>
    <row r="35196" ht="15.75" customHeight="1">
      <c r="E35196" s="1" t="s">
        <v>1106</v>
      </c>
    </row>
    <row r="35197" ht="15.75" customHeight="1">
      <c r="E35197" s="1" t="s">
        <v>1106</v>
      </c>
    </row>
    <row r="35198" ht="15.75" customHeight="1">
      <c r="E35198" s="1" t="s">
        <v>1106</v>
      </c>
    </row>
    <row r="35199" ht="15.75" customHeight="1">
      <c r="E35199" s="1" t="s">
        <v>1106</v>
      </c>
    </row>
    <row r="35200" ht="15.75" customHeight="1">
      <c r="E35200" s="1" t="s">
        <v>1106</v>
      </c>
    </row>
    <row r="35201" ht="15.75" customHeight="1">
      <c r="E35201" s="1" t="s">
        <v>1106</v>
      </c>
    </row>
    <row r="35202" ht="15.75" customHeight="1">
      <c r="E35202" s="1" t="s">
        <v>1106</v>
      </c>
    </row>
    <row r="35203" ht="15.75" customHeight="1">
      <c r="E35203" s="1" t="s">
        <v>1106</v>
      </c>
    </row>
    <row r="35204" ht="15.75" customHeight="1">
      <c r="E35204" s="1" t="s">
        <v>1106</v>
      </c>
    </row>
    <row r="35205" ht="15.75" customHeight="1">
      <c r="E35205" s="1" t="s">
        <v>1106</v>
      </c>
    </row>
    <row r="35206" ht="15.75" customHeight="1">
      <c r="E35206" s="1" t="s">
        <v>1106</v>
      </c>
    </row>
    <row r="35207" ht="15.75" customHeight="1">
      <c r="E35207" s="1" t="s">
        <v>1106</v>
      </c>
    </row>
    <row r="35208" ht="15.75" customHeight="1">
      <c r="E35208" s="1" t="s">
        <v>1106</v>
      </c>
    </row>
    <row r="35209" ht="15.75" customHeight="1">
      <c r="E35209" s="1" t="s">
        <v>1106</v>
      </c>
    </row>
    <row r="35210" ht="15.75" customHeight="1">
      <c r="E35210" s="1" t="s">
        <v>1106</v>
      </c>
    </row>
    <row r="35211" ht="15.75" customHeight="1">
      <c r="E35211" s="1" t="s">
        <v>1106</v>
      </c>
    </row>
    <row r="35212" ht="15.75" customHeight="1">
      <c r="E35212" s="1" t="s">
        <v>1106</v>
      </c>
    </row>
    <row r="35213" ht="15.75" customHeight="1">
      <c r="E35213" s="1" t="s">
        <v>1106</v>
      </c>
    </row>
    <row r="35214" ht="15.75" customHeight="1">
      <c r="E35214" s="1" t="s">
        <v>1106</v>
      </c>
    </row>
    <row r="35215" ht="15.75" customHeight="1">
      <c r="E35215" s="1" t="s">
        <v>1106</v>
      </c>
    </row>
    <row r="35216" ht="15.75" customHeight="1">
      <c r="E35216" s="1" t="s">
        <v>1106</v>
      </c>
    </row>
    <row r="35217" ht="15.75" customHeight="1">
      <c r="E35217" s="1" t="s">
        <v>1106</v>
      </c>
    </row>
    <row r="35218" ht="15.75" customHeight="1">
      <c r="E35218" s="1" t="s">
        <v>1106</v>
      </c>
    </row>
    <row r="35219" ht="15.75" customHeight="1">
      <c r="E35219" s="1" t="s">
        <v>1106</v>
      </c>
    </row>
    <row r="35220" ht="15.75" customHeight="1">
      <c r="E35220" s="1" t="s">
        <v>1106</v>
      </c>
    </row>
    <row r="35221" ht="15.75" customHeight="1">
      <c r="E35221" s="1" t="s">
        <v>1106</v>
      </c>
    </row>
    <row r="35222" ht="15.75" customHeight="1">
      <c r="E35222" s="1" t="s">
        <v>1106</v>
      </c>
    </row>
    <row r="35223" ht="15.75" customHeight="1">
      <c r="E35223" s="1" t="s">
        <v>1106</v>
      </c>
    </row>
    <row r="35224" ht="15.75" customHeight="1">
      <c r="E35224" s="1" t="s">
        <v>1106</v>
      </c>
    </row>
    <row r="35225" ht="15.75" customHeight="1">
      <c r="E35225" s="1" t="s">
        <v>1106</v>
      </c>
    </row>
    <row r="35226" ht="15.75" customHeight="1">
      <c r="E35226" s="1" t="s">
        <v>1106</v>
      </c>
    </row>
    <row r="35227" ht="15.75" customHeight="1">
      <c r="E35227" s="1" t="s">
        <v>1106</v>
      </c>
    </row>
    <row r="35228" ht="15.75" customHeight="1">
      <c r="E35228" s="1" t="s">
        <v>1106</v>
      </c>
    </row>
    <row r="35229" ht="15.75" customHeight="1">
      <c r="E35229" s="1" t="s">
        <v>1106</v>
      </c>
    </row>
    <row r="35230" ht="15.75" customHeight="1">
      <c r="E35230" s="1" t="s">
        <v>1106</v>
      </c>
    </row>
    <row r="35231" ht="15.75" customHeight="1">
      <c r="E35231" s="1" t="s">
        <v>1106</v>
      </c>
    </row>
    <row r="35232" ht="15.75" customHeight="1">
      <c r="E35232" s="1" t="s">
        <v>1106</v>
      </c>
    </row>
    <row r="35233" ht="15.75" customHeight="1">
      <c r="E35233" s="1" t="s">
        <v>1106</v>
      </c>
    </row>
    <row r="35234" ht="15.75" customHeight="1">
      <c r="E35234" s="1" t="s">
        <v>1106</v>
      </c>
    </row>
    <row r="35235" ht="15.75" customHeight="1">
      <c r="E35235" s="1" t="s">
        <v>1106</v>
      </c>
    </row>
    <row r="35236" ht="15.75" customHeight="1">
      <c r="E35236" s="1" t="s">
        <v>1106</v>
      </c>
    </row>
    <row r="35237" ht="15.75" customHeight="1">
      <c r="E35237" s="1" t="s">
        <v>1106</v>
      </c>
    </row>
    <row r="35238" ht="15.75" customHeight="1">
      <c r="E35238" s="1" t="s">
        <v>1106</v>
      </c>
    </row>
    <row r="35239" ht="15.75" customHeight="1">
      <c r="E35239" s="1" t="s">
        <v>1106</v>
      </c>
    </row>
    <row r="35240" ht="15.75" customHeight="1">
      <c r="E35240" s="1" t="s">
        <v>1106</v>
      </c>
    </row>
    <row r="35241" ht="15.75" customHeight="1">
      <c r="E35241" s="1" t="s">
        <v>1106</v>
      </c>
    </row>
    <row r="35242" ht="15.75" customHeight="1">
      <c r="E35242" s="1" t="s">
        <v>1106</v>
      </c>
    </row>
    <row r="35243" ht="15.75" customHeight="1">
      <c r="E35243" s="1" t="s">
        <v>1106</v>
      </c>
    </row>
    <row r="35244" ht="15.75" customHeight="1">
      <c r="E35244" s="1" t="s">
        <v>1106</v>
      </c>
    </row>
    <row r="35245" ht="15.75" customHeight="1">
      <c r="E35245" s="1" t="s">
        <v>1106</v>
      </c>
    </row>
    <row r="35246" ht="15.75" customHeight="1">
      <c r="E35246" s="1" t="s">
        <v>1106</v>
      </c>
    </row>
    <row r="35247" ht="15.75" customHeight="1">
      <c r="E35247" s="1" t="s">
        <v>1106</v>
      </c>
    </row>
    <row r="35248" ht="15.75" customHeight="1">
      <c r="E35248" s="1" t="s">
        <v>1106</v>
      </c>
    </row>
    <row r="35249" ht="15.75" customHeight="1">
      <c r="E35249" s="1" t="s">
        <v>1106</v>
      </c>
    </row>
    <row r="35250" ht="15.75" customHeight="1">
      <c r="E35250" s="1" t="s">
        <v>1106</v>
      </c>
    </row>
    <row r="35251" ht="15.75" customHeight="1">
      <c r="E35251" s="1" t="s">
        <v>1106</v>
      </c>
    </row>
    <row r="35252" ht="15.75" customHeight="1">
      <c r="E35252" s="1" t="s">
        <v>1106</v>
      </c>
    </row>
    <row r="35253" ht="15.75" customHeight="1">
      <c r="E35253" s="1" t="s">
        <v>1106</v>
      </c>
    </row>
    <row r="35254" ht="15.75" customHeight="1">
      <c r="E35254" s="1" t="s">
        <v>1106</v>
      </c>
    </row>
    <row r="35255" ht="15.75" customHeight="1">
      <c r="E35255" s="1" t="s">
        <v>1106</v>
      </c>
    </row>
    <row r="35256" ht="15.75" customHeight="1">
      <c r="E35256" s="1" t="s">
        <v>1106</v>
      </c>
    </row>
    <row r="35257" ht="15.75" customHeight="1">
      <c r="E35257" s="1" t="s">
        <v>1106</v>
      </c>
    </row>
    <row r="35258" ht="15.75" customHeight="1">
      <c r="E35258" s="1" t="s">
        <v>1106</v>
      </c>
    </row>
    <row r="35259" ht="15.75" customHeight="1">
      <c r="E35259" s="1" t="s">
        <v>1106</v>
      </c>
    </row>
    <row r="35260" ht="15.75" customHeight="1">
      <c r="E35260" s="1" t="s">
        <v>1106</v>
      </c>
    </row>
    <row r="35261" ht="15.75" customHeight="1">
      <c r="E35261" s="1" t="s">
        <v>1106</v>
      </c>
    </row>
    <row r="35262" ht="15.75" customHeight="1">
      <c r="E35262" s="1" t="s">
        <v>1106</v>
      </c>
    </row>
    <row r="35263" ht="15.75" customHeight="1">
      <c r="E35263" s="1" t="s">
        <v>1106</v>
      </c>
    </row>
    <row r="35264" ht="15.75" customHeight="1">
      <c r="E35264" s="1" t="s">
        <v>1106</v>
      </c>
    </row>
    <row r="35265" ht="15.75" customHeight="1">
      <c r="E35265" s="1" t="s">
        <v>1106</v>
      </c>
    </row>
    <row r="35266" ht="15.75" customHeight="1">
      <c r="E35266" s="1" t="s">
        <v>1106</v>
      </c>
    </row>
    <row r="35267" ht="15.75" customHeight="1">
      <c r="E35267" s="1" t="s">
        <v>1106</v>
      </c>
    </row>
    <row r="35268" ht="15.75" customHeight="1">
      <c r="E35268" s="1" t="s">
        <v>1106</v>
      </c>
    </row>
    <row r="35269" ht="15.75" customHeight="1">
      <c r="E35269" s="1" t="s">
        <v>1106</v>
      </c>
    </row>
    <row r="35270" ht="15.75" customHeight="1">
      <c r="E35270" s="1" t="s">
        <v>1106</v>
      </c>
    </row>
    <row r="35271" ht="15.75" customHeight="1">
      <c r="E35271" s="1" t="s">
        <v>1106</v>
      </c>
    </row>
    <row r="35272" ht="15.75" customHeight="1">
      <c r="E35272" s="1" t="s">
        <v>1106</v>
      </c>
    </row>
    <row r="35273" ht="15.75" customHeight="1">
      <c r="E35273" s="1" t="s">
        <v>1106</v>
      </c>
    </row>
    <row r="35274" ht="15.75" customHeight="1">
      <c r="E35274" s="1" t="s">
        <v>1106</v>
      </c>
    </row>
    <row r="35275" ht="15.75" customHeight="1">
      <c r="E35275" s="1" t="s">
        <v>1106</v>
      </c>
    </row>
    <row r="35276" ht="15.75" customHeight="1">
      <c r="E35276" s="1" t="s">
        <v>1106</v>
      </c>
    </row>
    <row r="35277" ht="15.75" customHeight="1">
      <c r="E35277" s="1" t="s">
        <v>1106</v>
      </c>
    </row>
    <row r="35278" ht="15.75" customHeight="1">
      <c r="E35278" s="1" t="s">
        <v>1106</v>
      </c>
    </row>
    <row r="35279" ht="15.75" customHeight="1">
      <c r="E35279" s="1" t="s">
        <v>1106</v>
      </c>
    </row>
    <row r="35280" ht="15.75" customHeight="1">
      <c r="E35280" s="1" t="s">
        <v>1106</v>
      </c>
    </row>
    <row r="35281" ht="15.75" customHeight="1">
      <c r="E35281" s="1" t="s">
        <v>1106</v>
      </c>
    </row>
    <row r="35282" ht="15.75" customHeight="1">
      <c r="E35282" s="1" t="s">
        <v>1106</v>
      </c>
    </row>
    <row r="35283" ht="15.75" customHeight="1">
      <c r="E35283" s="1" t="s">
        <v>1106</v>
      </c>
    </row>
    <row r="35284" ht="15.75" customHeight="1">
      <c r="E35284" s="1" t="s">
        <v>1106</v>
      </c>
    </row>
    <row r="35285" ht="15.75" customHeight="1">
      <c r="E35285" s="1" t="s">
        <v>1106</v>
      </c>
    </row>
    <row r="35286" ht="15.75" customHeight="1">
      <c r="E35286" s="1" t="s">
        <v>1106</v>
      </c>
    </row>
    <row r="35287" ht="15.75" customHeight="1">
      <c r="E35287" s="1" t="s">
        <v>1106</v>
      </c>
    </row>
    <row r="35288" ht="15.75" customHeight="1">
      <c r="E35288" s="1" t="s">
        <v>1106</v>
      </c>
    </row>
    <row r="35289" ht="15.75" customHeight="1">
      <c r="E35289" s="1" t="s">
        <v>1106</v>
      </c>
    </row>
    <row r="35290" ht="15.75" customHeight="1">
      <c r="E35290" s="1" t="s">
        <v>1106</v>
      </c>
    </row>
    <row r="35291" ht="15.75" customHeight="1">
      <c r="E35291" s="1" t="s">
        <v>1106</v>
      </c>
    </row>
    <row r="35292" ht="15.75" customHeight="1">
      <c r="E35292" s="1" t="s">
        <v>1106</v>
      </c>
    </row>
    <row r="35293" ht="15.75" customHeight="1">
      <c r="E35293" s="1" t="s">
        <v>1106</v>
      </c>
    </row>
    <row r="35294" ht="15.75" customHeight="1">
      <c r="E35294" s="1" t="s">
        <v>1106</v>
      </c>
    </row>
    <row r="35295" ht="15.75" customHeight="1">
      <c r="E35295" s="1" t="s">
        <v>1106</v>
      </c>
    </row>
    <row r="35296" ht="15.75" customHeight="1">
      <c r="E35296" s="1" t="s">
        <v>1106</v>
      </c>
    </row>
    <row r="35297" ht="15.75" customHeight="1">
      <c r="E35297" s="1" t="s">
        <v>1106</v>
      </c>
    </row>
    <row r="35298" ht="15.75" customHeight="1">
      <c r="E35298" s="1" t="s">
        <v>1106</v>
      </c>
    </row>
    <row r="35299" ht="15.75" customHeight="1">
      <c r="E35299" s="1" t="s">
        <v>1106</v>
      </c>
    </row>
    <row r="35300" ht="15.75" customHeight="1">
      <c r="E35300" s="1" t="s">
        <v>1106</v>
      </c>
    </row>
    <row r="35301" ht="15.75" customHeight="1">
      <c r="E35301" s="1" t="s">
        <v>1106</v>
      </c>
    </row>
    <row r="35302" ht="15.75" customHeight="1">
      <c r="E35302" s="1" t="s">
        <v>1106</v>
      </c>
    </row>
    <row r="35303" ht="15.75" customHeight="1">
      <c r="E35303" s="1" t="s">
        <v>1106</v>
      </c>
    </row>
    <row r="35304" ht="15.75" customHeight="1">
      <c r="E35304" s="1" t="s">
        <v>1106</v>
      </c>
    </row>
    <row r="35305" ht="15.75" customHeight="1">
      <c r="E35305" s="1" t="s">
        <v>1106</v>
      </c>
    </row>
    <row r="35306" ht="15.75" customHeight="1">
      <c r="E35306" s="1" t="s">
        <v>1106</v>
      </c>
    </row>
    <row r="35307" ht="15.75" customHeight="1">
      <c r="E35307" s="1" t="s">
        <v>1106</v>
      </c>
    </row>
    <row r="35308" ht="15.75" customHeight="1">
      <c r="E35308" s="1" t="s">
        <v>1106</v>
      </c>
    </row>
    <row r="35309" ht="15.75" customHeight="1">
      <c r="E35309" s="1" t="s">
        <v>1106</v>
      </c>
    </row>
    <row r="35310" ht="15.75" customHeight="1">
      <c r="E35310" s="1" t="s">
        <v>1106</v>
      </c>
    </row>
    <row r="35311" ht="15.75" customHeight="1">
      <c r="E35311" s="1" t="s">
        <v>1106</v>
      </c>
    </row>
    <row r="35312" ht="15.75" customHeight="1">
      <c r="E35312" s="1" t="s">
        <v>1106</v>
      </c>
    </row>
    <row r="35313" ht="15.75" customHeight="1">
      <c r="E35313" s="1" t="s">
        <v>1106</v>
      </c>
    </row>
    <row r="35314" ht="15.75" customHeight="1">
      <c r="E35314" s="1" t="s">
        <v>1106</v>
      </c>
    </row>
    <row r="35315" ht="15.75" customHeight="1">
      <c r="E35315" s="1" t="s">
        <v>1106</v>
      </c>
    </row>
    <row r="35316" ht="15.75" customHeight="1">
      <c r="E35316" s="1" t="s">
        <v>1106</v>
      </c>
    </row>
    <row r="35317" ht="15.75" customHeight="1">
      <c r="E35317" s="1" t="s">
        <v>1106</v>
      </c>
    </row>
    <row r="35318" ht="15.75" customHeight="1">
      <c r="E35318" s="1" t="s">
        <v>1106</v>
      </c>
    </row>
    <row r="35319" ht="15.75" customHeight="1">
      <c r="E35319" s="1" t="s">
        <v>1106</v>
      </c>
    </row>
    <row r="35320" ht="15.75" customHeight="1">
      <c r="E35320" s="1" t="s">
        <v>1106</v>
      </c>
    </row>
    <row r="35321" ht="15.75" customHeight="1">
      <c r="E35321" s="1" t="s">
        <v>1106</v>
      </c>
    </row>
    <row r="35322" ht="15.75" customHeight="1">
      <c r="E35322" s="1" t="s">
        <v>1106</v>
      </c>
    </row>
    <row r="35323" ht="15.75" customHeight="1">
      <c r="E35323" s="1" t="s">
        <v>1106</v>
      </c>
    </row>
    <row r="35324" ht="15.75" customHeight="1">
      <c r="E35324" s="1" t="s">
        <v>1106</v>
      </c>
    </row>
    <row r="35325" ht="15.75" customHeight="1">
      <c r="E35325" s="1" t="s">
        <v>1106</v>
      </c>
    </row>
    <row r="35326" ht="15.75" customHeight="1">
      <c r="E35326" s="1" t="s">
        <v>1106</v>
      </c>
    </row>
    <row r="35327" ht="15.75" customHeight="1">
      <c r="E35327" s="1" t="s">
        <v>1106</v>
      </c>
    </row>
    <row r="35328" ht="15.75" customHeight="1">
      <c r="E35328" s="1" t="s">
        <v>1106</v>
      </c>
    </row>
    <row r="35329" ht="15.75" customHeight="1">
      <c r="E35329" s="1" t="s">
        <v>1106</v>
      </c>
    </row>
    <row r="35330" ht="15.75" customHeight="1">
      <c r="E35330" s="1" t="s">
        <v>1106</v>
      </c>
    </row>
    <row r="35331" ht="15.75" customHeight="1">
      <c r="E35331" s="1" t="s">
        <v>1106</v>
      </c>
    </row>
    <row r="35332" ht="15.75" customHeight="1">
      <c r="E35332" s="1" t="s">
        <v>1106</v>
      </c>
    </row>
    <row r="35333" ht="15.75" customHeight="1">
      <c r="E35333" s="1" t="s">
        <v>1106</v>
      </c>
    </row>
    <row r="35334" ht="15.75" customHeight="1">
      <c r="E35334" s="1" t="s">
        <v>1106</v>
      </c>
    </row>
    <row r="35335" ht="15.75" customHeight="1">
      <c r="E35335" s="1" t="s">
        <v>1106</v>
      </c>
    </row>
    <row r="35336" ht="15.75" customHeight="1">
      <c r="E35336" s="1" t="s">
        <v>1106</v>
      </c>
    </row>
    <row r="35337" ht="15.75" customHeight="1">
      <c r="E35337" s="1" t="s">
        <v>1106</v>
      </c>
    </row>
    <row r="35338" ht="15.75" customHeight="1">
      <c r="E35338" s="1" t="s">
        <v>1106</v>
      </c>
    </row>
    <row r="35339" ht="15.75" customHeight="1">
      <c r="E35339" s="1" t="s">
        <v>1106</v>
      </c>
    </row>
    <row r="35340" ht="15.75" customHeight="1">
      <c r="E35340" s="1" t="s">
        <v>1106</v>
      </c>
    </row>
    <row r="35341" ht="15.75" customHeight="1">
      <c r="E35341" s="1" t="s">
        <v>1106</v>
      </c>
    </row>
    <row r="35342" ht="15.75" customHeight="1">
      <c r="E35342" s="1" t="s">
        <v>1106</v>
      </c>
    </row>
    <row r="35343" ht="15.75" customHeight="1">
      <c r="E35343" s="1" t="s">
        <v>1106</v>
      </c>
    </row>
    <row r="35344" ht="15.75" customHeight="1">
      <c r="E35344" s="1" t="s">
        <v>1106</v>
      </c>
    </row>
    <row r="35345" ht="15.75" customHeight="1">
      <c r="E35345" s="1" t="s">
        <v>1106</v>
      </c>
    </row>
    <row r="35346" ht="15.75" customHeight="1">
      <c r="E35346" s="1" t="s">
        <v>1106</v>
      </c>
    </row>
    <row r="35347" ht="15.75" customHeight="1">
      <c r="E35347" s="1" t="s">
        <v>1106</v>
      </c>
    </row>
    <row r="35348" ht="15.75" customHeight="1">
      <c r="E35348" s="1" t="s">
        <v>1106</v>
      </c>
    </row>
    <row r="35349" ht="15.75" customHeight="1">
      <c r="E35349" s="1" t="s">
        <v>1106</v>
      </c>
    </row>
    <row r="35350" ht="15.75" customHeight="1">
      <c r="E35350" s="1" t="s">
        <v>1106</v>
      </c>
    </row>
    <row r="35351" ht="15.75" customHeight="1">
      <c r="E35351" s="1" t="s">
        <v>1106</v>
      </c>
    </row>
    <row r="35352" ht="15.75" customHeight="1">
      <c r="E35352" s="1" t="s">
        <v>1106</v>
      </c>
    </row>
    <row r="35353" ht="15.75" customHeight="1">
      <c r="E35353" s="1" t="s">
        <v>1106</v>
      </c>
    </row>
    <row r="35354" ht="15.75" customHeight="1">
      <c r="E35354" s="1" t="s">
        <v>1106</v>
      </c>
    </row>
    <row r="35355" ht="15.75" customHeight="1">
      <c r="E35355" s="1" t="s">
        <v>1106</v>
      </c>
    </row>
    <row r="35356" ht="15.75" customHeight="1">
      <c r="E35356" s="1" t="s">
        <v>1106</v>
      </c>
    </row>
    <row r="35357" ht="15.75" customHeight="1">
      <c r="E35357" s="1" t="s">
        <v>1106</v>
      </c>
    </row>
    <row r="35358" ht="15.75" customHeight="1">
      <c r="E35358" s="1" t="s">
        <v>1106</v>
      </c>
    </row>
    <row r="35359" ht="15.75" customHeight="1">
      <c r="E35359" s="1" t="s">
        <v>1106</v>
      </c>
    </row>
    <row r="35360" ht="15.75" customHeight="1">
      <c r="E35360" s="1" t="s">
        <v>1106</v>
      </c>
    </row>
    <row r="35361" ht="15.75" customHeight="1">
      <c r="E35361" s="1" t="s">
        <v>1106</v>
      </c>
    </row>
    <row r="35362" ht="15.75" customHeight="1">
      <c r="E35362" s="1" t="s">
        <v>1106</v>
      </c>
    </row>
    <row r="35363" ht="15.75" customHeight="1">
      <c r="E35363" s="1" t="s">
        <v>1106</v>
      </c>
    </row>
    <row r="35364" ht="15.75" customHeight="1">
      <c r="E35364" s="1" t="s">
        <v>1106</v>
      </c>
    </row>
    <row r="35365" ht="15.75" customHeight="1">
      <c r="E35365" s="1" t="s">
        <v>1106</v>
      </c>
    </row>
    <row r="35366" ht="15.75" customHeight="1">
      <c r="E35366" s="1" t="s">
        <v>1106</v>
      </c>
    </row>
    <row r="35367" ht="15.75" customHeight="1">
      <c r="E35367" s="1" t="s">
        <v>1106</v>
      </c>
    </row>
    <row r="35368" ht="15.75" customHeight="1">
      <c r="E35368" s="1" t="s">
        <v>1106</v>
      </c>
    </row>
    <row r="35369" ht="15.75" customHeight="1">
      <c r="E35369" s="1" t="s">
        <v>1106</v>
      </c>
    </row>
    <row r="35370" ht="15.75" customHeight="1">
      <c r="E35370" s="1" t="s">
        <v>1106</v>
      </c>
    </row>
    <row r="35371" ht="15.75" customHeight="1">
      <c r="E35371" s="1" t="s">
        <v>1106</v>
      </c>
    </row>
    <row r="35372" ht="15.75" customHeight="1">
      <c r="E35372" s="1" t="s">
        <v>1106</v>
      </c>
    </row>
    <row r="35373" ht="15.75" customHeight="1">
      <c r="E35373" s="1" t="s">
        <v>1106</v>
      </c>
    </row>
    <row r="35374" ht="15.75" customHeight="1">
      <c r="E35374" s="1" t="s">
        <v>1106</v>
      </c>
    </row>
    <row r="35375" ht="15.75" customHeight="1">
      <c r="E35375" s="1" t="s">
        <v>1106</v>
      </c>
    </row>
    <row r="35376" ht="15.75" customHeight="1">
      <c r="E35376" s="1" t="s">
        <v>1106</v>
      </c>
    </row>
    <row r="35377" ht="15.75" customHeight="1">
      <c r="E35377" s="1" t="s">
        <v>1106</v>
      </c>
    </row>
    <row r="35378" ht="15.75" customHeight="1">
      <c r="E35378" s="1" t="s">
        <v>1106</v>
      </c>
    </row>
    <row r="35379" ht="15.75" customHeight="1">
      <c r="E35379" s="1" t="s">
        <v>1106</v>
      </c>
    </row>
    <row r="35380" ht="15.75" customHeight="1">
      <c r="E35380" s="1" t="s">
        <v>1106</v>
      </c>
    </row>
    <row r="35381" ht="15.75" customHeight="1">
      <c r="E35381" s="1" t="s">
        <v>1106</v>
      </c>
    </row>
    <row r="35382" ht="15.75" customHeight="1">
      <c r="E35382" s="1" t="s">
        <v>1106</v>
      </c>
    </row>
    <row r="35383" ht="15.75" customHeight="1">
      <c r="E35383" s="1" t="s">
        <v>1106</v>
      </c>
    </row>
    <row r="35384" ht="15.75" customHeight="1">
      <c r="E35384" s="1" t="s">
        <v>1106</v>
      </c>
    </row>
    <row r="35385" ht="15.75" customHeight="1">
      <c r="E35385" s="1" t="s">
        <v>1106</v>
      </c>
    </row>
    <row r="35386" ht="15.75" customHeight="1">
      <c r="E35386" s="1" t="s">
        <v>1106</v>
      </c>
    </row>
    <row r="35387" ht="15.75" customHeight="1">
      <c r="E35387" s="1" t="s">
        <v>1106</v>
      </c>
    </row>
    <row r="35388" ht="15.75" customHeight="1">
      <c r="E35388" s="1" t="s">
        <v>1106</v>
      </c>
    </row>
    <row r="35389" ht="15.75" customHeight="1">
      <c r="E35389" s="1" t="s">
        <v>1106</v>
      </c>
    </row>
    <row r="35390" ht="15.75" customHeight="1">
      <c r="E35390" s="1" t="s">
        <v>1106</v>
      </c>
    </row>
    <row r="35391" ht="15.75" customHeight="1">
      <c r="E35391" s="1" t="s">
        <v>1106</v>
      </c>
    </row>
    <row r="35392" ht="15.75" customHeight="1">
      <c r="E35392" s="1" t="s">
        <v>1106</v>
      </c>
    </row>
    <row r="35393" ht="15.75" customHeight="1">
      <c r="E35393" s="1" t="s">
        <v>1106</v>
      </c>
    </row>
    <row r="35394" ht="15.75" customHeight="1">
      <c r="E35394" s="1" t="s">
        <v>1106</v>
      </c>
    </row>
    <row r="35395" ht="15.75" customHeight="1">
      <c r="E35395" s="1" t="s">
        <v>1106</v>
      </c>
    </row>
    <row r="35396" ht="15.75" customHeight="1">
      <c r="E35396" s="1" t="s">
        <v>1106</v>
      </c>
    </row>
    <row r="35397" ht="15.75" customHeight="1">
      <c r="E35397" s="1" t="s">
        <v>1106</v>
      </c>
    </row>
    <row r="35398" ht="15.75" customHeight="1">
      <c r="E35398" s="1" t="s">
        <v>1106</v>
      </c>
    </row>
    <row r="35399" ht="15.75" customHeight="1">
      <c r="E35399" s="1" t="s">
        <v>1106</v>
      </c>
    </row>
    <row r="35400" ht="15.75" customHeight="1">
      <c r="E35400" s="1" t="s">
        <v>1106</v>
      </c>
    </row>
    <row r="35401" ht="15.75" customHeight="1">
      <c r="E35401" s="1" t="s">
        <v>1106</v>
      </c>
    </row>
    <row r="35402" ht="15.75" customHeight="1">
      <c r="E35402" s="1" t="s">
        <v>1106</v>
      </c>
    </row>
    <row r="35403" ht="15.75" customHeight="1">
      <c r="E35403" s="1" t="s">
        <v>1106</v>
      </c>
    </row>
    <row r="35404" ht="15.75" customHeight="1">
      <c r="E35404" s="1" t="s">
        <v>1106</v>
      </c>
    </row>
    <row r="35405" ht="15.75" customHeight="1">
      <c r="E35405" s="1" t="s">
        <v>1106</v>
      </c>
    </row>
    <row r="35406" ht="15.75" customHeight="1">
      <c r="E35406" s="1" t="s">
        <v>1106</v>
      </c>
    </row>
    <row r="35407" ht="15.75" customHeight="1">
      <c r="E35407" s="1" t="s">
        <v>1106</v>
      </c>
    </row>
    <row r="35408" ht="15.75" customHeight="1">
      <c r="E35408" s="1" t="s">
        <v>1106</v>
      </c>
    </row>
    <row r="35409" ht="15.75" customHeight="1">
      <c r="E35409" s="1" t="s">
        <v>1106</v>
      </c>
    </row>
    <row r="35410" ht="15.75" customHeight="1">
      <c r="E35410" s="1" t="s">
        <v>1106</v>
      </c>
    </row>
    <row r="35411" ht="15.75" customHeight="1">
      <c r="E35411" s="1" t="s">
        <v>1106</v>
      </c>
    </row>
    <row r="35412" ht="15.75" customHeight="1">
      <c r="E35412" s="1" t="s">
        <v>1106</v>
      </c>
    </row>
    <row r="35413" ht="15.75" customHeight="1">
      <c r="E35413" s="1" t="s">
        <v>1106</v>
      </c>
    </row>
    <row r="35414" ht="15.75" customHeight="1">
      <c r="E35414" s="1" t="s">
        <v>1106</v>
      </c>
    </row>
    <row r="35415" ht="15.75" customHeight="1">
      <c r="E35415" s="1" t="s">
        <v>1106</v>
      </c>
    </row>
    <row r="35416" ht="15.75" customHeight="1">
      <c r="E35416" s="1" t="s">
        <v>1106</v>
      </c>
    </row>
    <row r="35417" ht="15.75" customHeight="1">
      <c r="E35417" s="1" t="s">
        <v>1106</v>
      </c>
    </row>
    <row r="35418" ht="15.75" customHeight="1">
      <c r="E35418" s="1" t="s">
        <v>1106</v>
      </c>
    </row>
    <row r="35419" ht="15.75" customHeight="1">
      <c r="E35419" s="1" t="s">
        <v>1106</v>
      </c>
    </row>
    <row r="35420" ht="15.75" customHeight="1">
      <c r="E35420" s="1" t="s">
        <v>1106</v>
      </c>
    </row>
    <row r="35421" ht="15.75" customHeight="1">
      <c r="E35421" s="1" t="s">
        <v>1106</v>
      </c>
    </row>
    <row r="35422" ht="15.75" customHeight="1">
      <c r="E35422" s="1" t="s">
        <v>1106</v>
      </c>
    </row>
    <row r="35423" ht="15.75" customHeight="1">
      <c r="E35423" s="1" t="s">
        <v>1106</v>
      </c>
    </row>
    <row r="35424" ht="15.75" customHeight="1">
      <c r="E35424" s="1" t="s">
        <v>1106</v>
      </c>
    </row>
    <row r="35425" ht="15.75" customHeight="1">
      <c r="E35425" s="1" t="s">
        <v>1106</v>
      </c>
    </row>
    <row r="35426" ht="15.75" customHeight="1">
      <c r="E35426" s="1" t="s">
        <v>1106</v>
      </c>
    </row>
    <row r="35427" ht="15.75" customHeight="1">
      <c r="E35427" s="1" t="s">
        <v>1106</v>
      </c>
    </row>
    <row r="35428" ht="15.75" customHeight="1">
      <c r="E35428" s="1" t="s">
        <v>1106</v>
      </c>
    </row>
    <row r="35429" ht="15.75" customHeight="1">
      <c r="E35429" s="1" t="s">
        <v>1106</v>
      </c>
    </row>
    <row r="35430" ht="15.75" customHeight="1">
      <c r="E35430" s="1" t="s">
        <v>1106</v>
      </c>
    </row>
    <row r="35431" ht="15.75" customHeight="1">
      <c r="E35431" s="1" t="s">
        <v>1106</v>
      </c>
    </row>
    <row r="35432" ht="15.75" customHeight="1">
      <c r="E35432" s="1" t="s">
        <v>1106</v>
      </c>
    </row>
    <row r="35433" ht="15.75" customHeight="1">
      <c r="E35433" s="1" t="s">
        <v>1106</v>
      </c>
    </row>
    <row r="35434" ht="15.75" customHeight="1">
      <c r="E35434" s="1" t="s">
        <v>1106</v>
      </c>
    </row>
    <row r="35435" ht="15.75" customHeight="1">
      <c r="E35435" s="1" t="s">
        <v>1106</v>
      </c>
    </row>
    <row r="35436" ht="15.75" customHeight="1">
      <c r="E35436" s="1" t="s">
        <v>1106</v>
      </c>
    </row>
    <row r="35437" ht="15.75" customHeight="1">
      <c r="E35437" s="1" t="s">
        <v>1106</v>
      </c>
    </row>
    <row r="35438" ht="15.75" customHeight="1">
      <c r="E35438" s="1" t="s">
        <v>1106</v>
      </c>
    </row>
    <row r="35439" ht="15.75" customHeight="1">
      <c r="E35439" s="1" t="s">
        <v>1106</v>
      </c>
    </row>
    <row r="35440" ht="15.75" customHeight="1">
      <c r="E35440" s="1" t="s">
        <v>1106</v>
      </c>
    </row>
    <row r="35441" ht="15.75" customHeight="1">
      <c r="E35441" s="1" t="s">
        <v>1106</v>
      </c>
    </row>
    <row r="35442" ht="15.75" customHeight="1">
      <c r="E35442" s="1" t="s">
        <v>1106</v>
      </c>
    </row>
    <row r="35443" ht="15.75" customHeight="1">
      <c r="E35443" s="1" t="s">
        <v>1106</v>
      </c>
    </row>
    <row r="35444" ht="15.75" customHeight="1">
      <c r="E35444" s="1" t="s">
        <v>1106</v>
      </c>
    </row>
    <row r="35445" ht="15.75" customHeight="1">
      <c r="E35445" s="1" t="s">
        <v>1106</v>
      </c>
    </row>
    <row r="35446" ht="15.75" customHeight="1">
      <c r="E35446" s="1" t="s">
        <v>1106</v>
      </c>
    </row>
    <row r="35447" ht="15.75" customHeight="1">
      <c r="E35447" s="1" t="s">
        <v>1106</v>
      </c>
    </row>
    <row r="35448" ht="15.75" customHeight="1">
      <c r="E35448" s="1" t="s">
        <v>1106</v>
      </c>
    </row>
    <row r="35449" ht="15.75" customHeight="1">
      <c r="E35449" s="1" t="s">
        <v>1106</v>
      </c>
    </row>
    <row r="35450" ht="15.75" customHeight="1">
      <c r="E35450" s="1" t="s">
        <v>1106</v>
      </c>
    </row>
    <row r="35451" ht="15.75" customHeight="1">
      <c r="E35451" s="1" t="s">
        <v>1106</v>
      </c>
    </row>
    <row r="35452" ht="15.75" customHeight="1">
      <c r="E35452" s="1" t="s">
        <v>1106</v>
      </c>
    </row>
    <row r="35453" ht="15.75" customHeight="1">
      <c r="E35453" s="1" t="s">
        <v>1106</v>
      </c>
    </row>
    <row r="35454" ht="15.75" customHeight="1">
      <c r="E35454" s="1" t="s">
        <v>1106</v>
      </c>
    </row>
    <row r="35455" ht="15.75" customHeight="1">
      <c r="E35455" s="1" t="s">
        <v>1106</v>
      </c>
    </row>
    <row r="35456" ht="15.75" customHeight="1">
      <c r="E35456" s="1" t="s">
        <v>1106</v>
      </c>
    </row>
    <row r="35457" ht="15.75" customHeight="1">
      <c r="E35457" s="1" t="s">
        <v>1106</v>
      </c>
    </row>
    <row r="35458" ht="15.75" customHeight="1">
      <c r="E35458" s="1" t="s">
        <v>1106</v>
      </c>
    </row>
    <row r="35459" ht="15.75" customHeight="1">
      <c r="E35459" s="1" t="s">
        <v>1106</v>
      </c>
    </row>
    <row r="35460" ht="15.75" customHeight="1">
      <c r="E35460" s="1" t="s">
        <v>1106</v>
      </c>
    </row>
    <row r="35461" ht="15.75" customHeight="1">
      <c r="E35461" s="1" t="s">
        <v>1106</v>
      </c>
    </row>
    <row r="35462" ht="15.75" customHeight="1">
      <c r="E35462" s="1" t="s">
        <v>1106</v>
      </c>
    </row>
    <row r="35463" ht="15.75" customHeight="1">
      <c r="E35463" s="1" t="s">
        <v>1106</v>
      </c>
    </row>
    <row r="35464" ht="15.75" customHeight="1">
      <c r="E35464" s="1" t="s">
        <v>1106</v>
      </c>
    </row>
    <row r="35465" ht="15.75" customHeight="1">
      <c r="E35465" s="1" t="s">
        <v>1106</v>
      </c>
    </row>
    <row r="35466" ht="15.75" customHeight="1">
      <c r="E35466" s="1" t="s">
        <v>1106</v>
      </c>
    </row>
    <row r="35467" ht="15.75" customHeight="1">
      <c r="E35467" s="1" t="s">
        <v>1106</v>
      </c>
    </row>
    <row r="35468" ht="15.75" customHeight="1">
      <c r="E35468" s="1" t="s">
        <v>1106</v>
      </c>
    </row>
    <row r="35469" ht="15.75" customHeight="1">
      <c r="E35469" s="1" t="s">
        <v>1106</v>
      </c>
    </row>
    <row r="35470" ht="15.75" customHeight="1">
      <c r="E35470" s="1" t="s">
        <v>1106</v>
      </c>
    </row>
    <row r="35471" ht="15.75" customHeight="1">
      <c r="E35471" s="1" t="s">
        <v>1106</v>
      </c>
    </row>
    <row r="35472" ht="15.75" customHeight="1">
      <c r="E35472" s="1" t="s">
        <v>1106</v>
      </c>
    </row>
    <row r="35473" ht="15.75" customHeight="1">
      <c r="E35473" s="1" t="s">
        <v>1106</v>
      </c>
    </row>
    <row r="35474" ht="15.75" customHeight="1">
      <c r="E35474" s="1" t="s">
        <v>1106</v>
      </c>
    </row>
    <row r="35475" ht="15.75" customHeight="1">
      <c r="E35475" s="1" t="s">
        <v>1106</v>
      </c>
    </row>
    <row r="35476" ht="15.75" customHeight="1">
      <c r="E35476" s="1" t="s">
        <v>1106</v>
      </c>
    </row>
    <row r="35477" ht="15.75" customHeight="1">
      <c r="E35477" s="1" t="s">
        <v>1106</v>
      </c>
    </row>
    <row r="35478" ht="15.75" customHeight="1">
      <c r="E35478" s="1" t="s">
        <v>1106</v>
      </c>
    </row>
    <row r="35479" ht="15.75" customHeight="1">
      <c r="E35479" s="1" t="s">
        <v>1106</v>
      </c>
    </row>
    <row r="35480" ht="15.75" customHeight="1">
      <c r="E35480" s="1" t="s">
        <v>1106</v>
      </c>
    </row>
    <row r="35481" ht="15.75" customHeight="1">
      <c r="E35481" s="1" t="s">
        <v>1106</v>
      </c>
    </row>
    <row r="35482" ht="15.75" customHeight="1">
      <c r="E35482" s="1" t="s">
        <v>1106</v>
      </c>
    </row>
    <row r="35483" ht="15.75" customHeight="1">
      <c r="E35483" s="1" t="s">
        <v>1106</v>
      </c>
    </row>
    <row r="35484" ht="15.75" customHeight="1">
      <c r="E35484" s="1" t="s">
        <v>1106</v>
      </c>
    </row>
    <row r="35485" ht="15.75" customHeight="1">
      <c r="E35485" s="1" t="s">
        <v>1106</v>
      </c>
    </row>
    <row r="35486" ht="15.75" customHeight="1">
      <c r="E35486" s="1" t="s">
        <v>1106</v>
      </c>
    </row>
    <row r="35487" ht="15.75" customHeight="1">
      <c r="E35487" s="1" t="s">
        <v>1106</v>
      </c>
    </row>
    <row r="35488" ht="15.75" customHeight="1">
      <c r="E35488" s="1" t="s">
        <v>1106</v>
      </c>
    </row>
    <row r="35489" ht="15.75" customHeight="1">
      <c r="E35489" s="1" t="s">
        <v>1106</v>
      </c>
    </row>
    <row r="35490" ht="15.75" customHeight="1">
      <c r="E35490" s="1" t="s">
        <v>1106</v>
      </c>
    </row>
    <row r="35491" ht="15.75" customHeight="1">
      <c r="E35491" s="1" t="s">
        <v>1106</v>
      </c>
    </row>
    <row r="35492" ht="15.75" customHeight="1">
      <c r="E35492" s="1" t="s">
        <v>1106</v>
      </c>
    </row>
    <row r="35493" ht="15.75" customHeight="1">
      <c r="E35493" s="1" t="s">
        <v>1106</v>
      </c>
    </row>
    <row r="35494" ht="15.75" customHeight="1">
      <c r="E35494" s="1" t="s">
        <v>1106</v>
      </c>
    </row>
    <row r="35495" ht="15.75" customHeight="1">
      <c r="E35495" s="1" t="s">
        <v>1106</v>
      </c>
    </row>
    <row r="35496" ht="15.75" customHeight="1">
      <c r="E35496" s="1" t="s">
        <v>1106</v>
      </c>
    </row>
    <row r="35497" ht="15.75" customHeight="1">
      <c r="E35497" s="1" t="s">
        <v>1106</v>
      </c>
    </row>
    <row r="35498" ht="15.75" customHeight="1">
      <c r="E35498" s="1" t="s">
        <v>1106</v>
      </c>
    </row>
    <row r="35499" ht="15.75" customHeight="1">
      <c r="E35499" s="1" t="s">
        <v>1106</v>
      </c>
    </row>
    <row r="35500" ht="15.75" customHeight="1">
      <c r="E35500" s="1" t="s">
        <v>1106</v>
      </c>
    </row>
    <row r="35501" ht="15.75" customHeight="1">
      <c r="E35501" s="1" t="s">
        <v>1106</v>
      </c>
    </row>
    <row r="35502" ht="15.75" customHeight="1">
      <c r="E35502" s="1" t="s">
        <v>1106</v>
      </c>
    </row>
    <row r="35503" ht="15.75" customHeight="1">
      <c r="E35503" s="1" t="s">
        <v>1106</v>
      </c>
    </row>
    <row r="35504" ht="15.75" customHeight="1">
      <c r="E35504" s="1" t="s">
        <v>1106</v>
      </c>
    </row>
    <row r="35505" ht="15.75" customHeight="1">
      <c r="E35505" s="1" t="s">
        <v>1106</v>
      </c>
    </row>
    <row r="35506" ht="15.75" customHeight="1">
      <c r="E35506" s="1" t="s">
        <v>1106</v>
      </c>
    </row>
    <row r="35507" ht="15.75" customHeight="1">
      <c r="E35507" s="1" t="s">
        <v>1106</v>
      </c>
    </row>
    <row r="35508" ht="15.75" customHeight="1">
      <c r="E35508" s="1" t="s">
        <v>1106</v>
      </c>
    </row>
    <row r="35509" ht="15.75" customHeight="1">
      <c r="E35509" s="1" t="s">
        <v>1106</v>
      </c>
    </row>
    <row r="35510" ht="15.75" customHeight="1">
      <c r="E35510" s="1" t="s">
        <v>1106</v>
      </c>
    </row>
    <row r="35511" ht="15.75" customHeight="1">
      <c r="E35511" s="1" t="s">
        <v>1106</v>
      </c>
    </row>
    <row r="35512" ht="15.75" customHeight="1">
      <c r="E35512" s="1" t="s">
        <v>1106</v>
      </c>
    </row>
    <row r="35513" ht="15.75" customHeight="1">
      <c r="E35513" s="1" t="s">
        <v>1106</v>
      </c>
    </row>
    <row r="35514" ht="15.75" customHeight="1">
      <c r="E35514" s="1" t="s">
        <v>1106</v>
      </c>
    </row>
    <row r="35515" ht="15.75" customHeight="1">
      <c r="E35515" s="1" t="s">
        <v>1106</v>
      </c>
    </row>
    <row r="35516" ht="15.75" customHeight="1">
      <c r="E35516" s="1" t="s">
        <v>1106</v>
      </c>
    </row>
    <row r="35517" ht="15.75" customHeight="1">
      <c r="E35517" s="1" t="s">
        <v>1106</v>
      </c>
    </row>
    <row r="35518" ht="15.75" customHeight="1">
      <c r="E35518" s="1" t="s">
        <v>1106</v>
      </c>
    </row>
    <row r="35519" ht="15.75" customHeight="1">
      <c r="E35519" s="1" t="s">
        <v>1106</v>
      </c>
    </row>
    <row r="35520" ht="15.75" customHeight="1">
      <c r="E35520" s="1" t="s">
        <v>1106</v>
      </c>
    </row>
    <row r="35521" ht="15.75" customHeight="1">
      <c r="E35521" s="1" t="s">
        <v>1106</v>
      </c>
    </row>
    <row r="35522" ht="15.75" customHeight="1">
      <c r="E35522" s="1" t="s">
        <v>1106</v>
      </c>
    </row>
    <row r="35523" ht="15.75" customHeight="1">
      <c r="E35523" s="1" t="s">
        <v>1106</v>
      </c>
    </row>
    <row r="35524" ht="15.75" customHeight="1">
      <c r="E35524" s="1" t="s">
        <v>1106</v>
      </c>
    </row>
    <row r="35525" ht="15.75" customHeight="1">
      <c r="E35525" s="1" t="s">
        <v>1106</v>
      </c>
    </row>
    <row r="35526" ht="15.75" customHeight="1">
      <c r="E35526" s="1" t="s">
        <v>1106</v>
      </c>
    </row>
    <row r="35527" ht="15.75" customHeight="1">
      <c r="E35527" s="1" t="s">
        <v>1106</v>
      </c>
    </row>
    <row r="35528" ht="15.75" customHeight="1">
      <c r="E35528" s="1" t="s">
        <v>1106</v>
      </c>
    </row>
    <row r="35529" ht="15.75" customHeight="1">
      <c r="E35529" s="1" t="s">
        <v>1106</v>
      </c>
    </row>
    <row r="35530" ht="15.75" customHeight="1">
      <c r="E35530" s="1" t="s">
        <v>1106</v>
      </c>
    </row>
    <row r="35531" ht="15.75" customHeight="1">
      <c r="E35531" s="1" t="s">
        <v>1106</v>
      </c>
    </row>
    <row r="35532" ht="15.75" customHeight="1">
      <c r="E35532" s="1" t="s">
        <v>1106</v>
      </c>
    </row>
    <row r="35533" ht="15.75" customHeight="1">
      <c r="E35533" s="1" t="s">
        <v>1106</v>
      </c>
    </row>
    <row r="35534" ht="15.75" customHeight="1">
      <c r="E35534" s="1" t="s">
        <v>1106</v>
      </c>
    </row>
    <row r="35535" ht="15.75" customHeight="1">
      <c r="E35535" s="1" t="s">
        <v>1106</v>
      </c>
    </row>
    <row r="35536" ht="15.75" customHeight="1">
      <c r="E35536" s="1" t="s">
        <v>1106</v>
      </c>
    </row>
    <row r="35537" ht="15.75" customHeight="1">
      <c r="E35537" s="1" t="s">
        <v>1106</v>
      </c>
    </row>
    <row r="35538" ht="15.75" customHeight="1">
      <c r="E35538" s="1" t="s">
        <v>1106</v>
      </c>
    </row>
    <row r="35539" ht="15.75" customHeight="1">
      <c r="E35539" s="1" t="s">
        <v>1106</v>
      </c>
    </row>
    <row r="35540" ht="15.75" customHeight="1">
      <c r="E35540" s="1" t="s">
        <v>1106</v>
      </c>
    </row>
    <row r="35541" ht="15.75" customHeight="1">
      <c r="E35541" s="1" t="s">
        <v>1106</v>
      </c>
    </row>
    <row r="35542" ht="15.75" customHeight="1">
      <c r="E35542" s="1" t="s">
        <v>1106</v>
      </c>
    </row>
    <row r="35543" ht="15.75" customHeight="1">
      <c r="E35543" s="1" t="s">
        <v>1106</v>
      </c>
    </row>
    <row r="35544" ht="15.75" customHeight="1">
      <c r="E35544" s="1" t="s">
        <v>1106</v>
      </c>
    </row>
    <row r="35545" ht="15.75" customHeight="1">
      <c r="E35545" s="1" t="s">
        <v>1106</v>
      </c>
    </row>
    <row r="35546" ht="15.75" customHeight="1">
      <c r="E35546" s="1" t="s">
        <v>1106</v>
      </c>
    </row>
    <row r="35547" ht="15.75" customHeight="1">
      <c r="E35547" s="1" t="s">
        <v>1106</v>
      </c>
    </row>
    <row r="35548" ht="15.75" customHeight="1">
      <c r="E35548" s="1" t="s">
        <v>1106</v>
      </c>
    </row>
    <row r="35549" ht="15.75" customHeight="1">
      <c r="E35549" s="1" t="s">
        <v>1106</v>
      </c>
    </row>
    <row r="35550" ht="15.75" customHeight="1">
      <c r="E35550" s="1" t="s">
        <v>1106</v>
      </c>
    </row>
    <row r="35551" ht="15.75" customHeight="1">
      <c r="E35551" s="1" t="s">
        <v>1106</v>
      </c>
    </row>
    <row r="35552" ht="15.75" customHeight="1">
      <c r="E35552" s="1" t="s">
        <v>1106</v>
      </c>
    </row>
    <row r="35553" ht="15.75" customHeight="1">
      <c r="E35553" s="1" t="s">
        <v>1106</v>
      </c>
    </row>
    <row r="35554" ht="15.75" customHeight="1">
      <c r="E35554" s="1" t="s">
        <v>1106</v>
      </c>
    </row>
    <row r="35555" ht="15.75" customHeight="1">
      <c r="E35555" s="1" t="s">
        <v>1106</v>
      </c>
    </row>
    <row r="35556" ht="15.75" customHeight="1">
      <c r="E35556" s="1" t="s">
        <v>1106</v>
      </c>
    </row>
    <row r="35557" ht="15.75" customHeight="1">
      <c r="E35557" s="1" t="s">
        <v>1106</v>
      </c>
    </row>
    <row r="35558" ht="15.75" customHeight="1">
      <c r="E35558" s="1" t="s">
        <v>1106</v>
      </c>
    </row>
    <row r="35559" ht="15.75" customHeight="1">
      <c r="E35559" s="1" t="s">
        <v>1106</v>
      </c>
    </row>
    <row r="35560" ht="15.75" customHeight="1">
      <c r="E35560" s="1" t="s">
        <v>1106</v>
      </c>
    </row>
    <row r="35561" ht="15.75" customHeight="1">
      <c r="E35561" s="1" t="s">
        <v>1106</v>
      </c>
    </row>
    <row r="35562" ht="15.75" customHeight="1">
      <c r="E35562" s="1" t="s">
        <v>1106</v>
      </c>
    </row>
    <row r="35563" ht="15.75" customHeight="1">
      <c r="E35563" s="1" t="s">
        <v>1106</v>
      </c>
    </row>
    <row r="35564" ht="15.75" customHeight="1">
      <c r="E35564" s="1" t="s">
        <v>1106</v>
      </c>
    </row>
    <row r="35565" ht="15.75" customHeight="1">
      <c r="E35565" s="1" t="s">
        <v>1106</v>
      </c>
    </row>
    <row r="35566" ht="15.75" customHeight="1">
      <c r="E35566" s="1" t="s">
        <v>1106</v>
      </c>
    </row>
    <row r="35567" ht="15.75" customHeight="1">
      <c r="E35567" s="1" t="s">
        <v>1106</v>
      </c>
    </row>
    <row r="35568" ht="15.75" customHeight="1">
      <c r="E35568" s="1" t="s">
        <v>1106</v>
      </c>
    </row>
    <row r="35569" ht="15.75" customHeight="1">
      <c r="E35569" s="1" t="s">
        <v>1106</v>
      </c>
    </row>
    <row r="35570" ht="15.75" customHeight="1">
      <c r="E35570" s="1" t="s">
        <v>1106</v>
      </c>
    </row>
    <row r="35571" ht="15.75" customHeight="1">
      <c r="E35571" s="1" t="s">
        <v>1106</v>
      </c>
    </row>
    <row r="35572" ht="15.75" customHeight="1">
      <c r="E35572" s="1" t="s">
        <v>1106</v>
      </c>
    </row>
    <row r="35573" ht="15.75" customHeight="1">
      <c r="E35573" s="1" t="s">
        <v>1106</v>
      </c>
    </row>
    <row r="35574" ht="15.75" customHeight="1">
      <c r="E35574" s="1" t="s">
        <v>1106</v>
      </c>
    </row>
    <row r="35575" ht="15.75" customHeight="1">
      <c r="E35575" s="1" t="s">
        <v>1106</v>
      </c>
    </row>
    <row r="35576" ht="15.75" customHeight="1">
      <c r="E35576" s="1" t="s">
        <v>1106</v>
      </c>
    </row>
    <row r="35577" ht="15.75" customHeight="1">
      <c r="E35577" s="1" t="s">
        <v>1106</v>
      </c>
    </row>
    <row r="35578" ht="15.75" customHeight="1">
      <c r="E35578" s="1" t="s">
        <v>1106</v>
      </c>
    </row>
    <row r="35579" ht="15.75" customHeight="1">
      <c r="E35579" s="1" t="s">
        <v>1106</v>
      </c>
    </row>
    <row r="35580" ht="15.75" customHeight="1">
      <c r="E35580" s="1" t="s">
        <v>1106</v>
      </c>
    </row>
    <row r="35581" ht="15.75" customHeight="1">
      <c r="E35581" s="1" t="s">
        <v>1106</v>
      </c>
    </row>
    <row r="35582" ht="15.75" customHeight="1">
      <c r="E35582" s="1" t="s">
        <v>1106</v>
      </c>
    </row>
    <row r="35583" ht="15.75" customHeight="1">
      <c r="E35583" s="1" t="s">
        <v>1106</v>
      </c>
    </row>
    <row r="35584" ht="15.75" customHeight="1">
      <c r="E35584" s="1" t="s">
        <v>1106</v>
      </c>
    </row>
    <row r="35585" ht="15.75" customHeight="1">
      <c r="E35585" s="1" t="s">
        <v>1106</v>
      </c>
    </row>
    <row r="35586" ht="15.75" customHeight="1">
      <c r="E35586" s="1" t="s">
        <v>1106</v>
      </c>
    </row>
    <row r="35587" ht="15.75" customHeight="1">
      <c r="E35587" s="1" t="s">
        <v>1106</v>
      </c>
    </row>
    <row r="35588" ht="15.75" customHeight="1">
      <c r="E35588" s="1" t="s">
        <v>1106</v>
      </c>
    </row>
    <row r="35589" ht="15.75" customHeight="1">
      <c r="E35589" s="1" t="s">
        <v>1106</v>
      </c>
    </row>
    <row r="35590" ht="15.75" customHeight="1">
      <c r="E35590" s="1" t="s">
        <v>1106</v>
      </c>
    </row>
    <row r="35591" ht="15.75" customHeight="1">
      <c r="E35591" s="1" t="s">
        <v>1106</v>
      </c>
    </row>
    <row r="35592" ht="15.75" customHeight="1">
      <c r="E35592" s="1" t="s">
        <v>1106</v>
      </c>
    </row>
    <row r="35593" ht="15.75" customHeight="1">
      <c r="E35593" s="1" t="s">
        <v>1106</v>
      </c>
    </row>
    <row r="35594" ht="15.75" customHeight="1">
      <c r="E35594" s="1" t="s">
        <v>1106</v>
      </c>
    </row>
    <row r="35595" ht="15.75" customHeight="1">
      <c r="E35595" s="1" t="s">
        <v>1106</v>
      </c>
    </row>
    <row r="35596" ht="15.75" customHeight="1">
      <c r="E35596" s="1" t="s">
        <v>1106</v>
      </c>
    </row>
    <row r="35597" ht="15.75" customHeight="1">
      <c r="E35597" s="1" t="s">
        <v>1106</v>
      </c>
    </row>
    <row r="35598" ht="15.75" customHeight="1">
      <c r="E35598" s="1" t="s">
        <v>1106</v>
      </c>
    </row>
    <row r="35599" ht="15.75" customHeight="1">
      <c r="E35599" s="1" t="s">
        <v>1106</v>
      </c>
    </row>
    <row r="35600" ht="15.75" customHeight="1">
      <c r="E35600" s="1" t="s">
        <v>1106</v>
      </c>
    </row>
    <row r="35601" ht="15.75" customHeight="1">
      <c r="E35601" s="1" t="s">
        <v>1106</v>
      </c>
    </row>
    <row r="35602" ht="15.75" customHeight="1">
      <c r="E35602" s="1" t="s">
        <v>1106</v>
      </c>
    </row>
    <row r="35603" ht="15.75" customHeight="1">
      <c r="E35603" s="1" t="s">
        <v>1106</v>
      </c>
    </row>
    <row r="35604" ht="15.75" customHeight="1">
      <c r="E35604" s="1" t="s">
        <v>1106</v>
      </c>
    </row>
    <row r="35605" ht="15.75" customHeight="1">
      <c r="E35605" s="1" t="s">
        <v>1106</v>
      </c>
    </row>
    <row r="35606" ht="15.75" customHeight="1">
      <c r="E35606" s="1" t="s">
        <v>1106</v>
      </c>
    </row>
    <row r="35607" ht="15.75" customHeight="1">
      <c r="E35607" s="1" t="s">
        <v>1106</v>
      </c>
    </row>
    <row r="35608" ht="15.75" customHeight="1">
      <c r="E35608" s="1" t="s">
        <v>1106</v>
      </c>
    </row>
    <row r="35609" ht="15.75" customHeight="1">
      <c r="E35609" s="1" t="s">
        <v>1106</v>
      </c>
    </row>
    <row r="35610" ht="15.75" customHeight="1">
      <c r="E35610" s="1" t="s">
        <v>1106</v>
      </c>
    </row>
    <row r="35611" ht="15.75" customHeight="1">
      <c r="E35611" s="1" t="s">
        <v>1106</v>
      </c>
    </row>
    <row r="35612" ht="15.75" customHeight="1">
      <c r="E35612" s="1" t="s">
        <v>1106</v>
      </c>
    </row>
    <row r="35613" ht="15.75" customHeight="1">
      <c r="E35613" s="1" t="s">
        <v>1106</v>
      </c>
    </row>
    <row r="35614" ht="15.75" customHeight="1">
      <c r="E35614" s="1" t="s">
        <v>1106</v>
      </c>
    </row>
    <row r="35615" ht="15.75" customHeight="1">
      <c r="E35615" s="1" t="s">
        <v>1106</v>
      </c>
    </row>
    <row r="35616" ht="15.75" customHeight="1">
      <c r="E35616" s="1" t="s">
        <v>1106</v>
      </c>
    </row>
    <row r="35617" ht="15.75" customHeight="1">
      <c r="E35617" s="1" t="s">
        <v>1106</v>
      </c>
    </row>
    <row r="35618" ht="15.75" customHeight="1">
      <c r="E35618" s="1" t="s">
        <v>1106</v>
      </c>
    </row>
    <row r="35619" ht="15.75" customHeight="1">
      <c r="E35619" s="1" t="s">
        <v>1106</v>
      </c>
    </row>
    <row r="35620" ht="15.75" customHeight="1">
      <c r="E35620" s="1" t="s">
        <v>1106</v>
      </c>
    </row>
    <row r="35621" ht="15.75" customHeight="1">
      <c r="E35621" s="1" t="s">
        <v>1106</v>
      </c>
    </row>
    <row r="35622" ht="15.75" customHeight="1">
      <c r="E35622" s="1" t="s">
        <v>1106</v>
      </c>
    </row>
    <row r="35623" ht="15.75" customHeight="1">
      <c r="E35623" s="1" t="s">
        <v>1106</v>
      </c>
    </row>
    <row r="35624" ht="15.75" customHeight="1">
      <c r="E35624" s="1" t="s">
        <v>1106</v>
      </c>
    </row>
    <row r="35625" ht="15.75" customHeight="1">
      <c r="E35625" s="1" t="s">
        <v>1106</v>
      </c>
    </row>
    <row r="35626" ht="15.75" customHeight="1">
      <c r="E35626" s="1" t="s">
        <v>1106</v>
      </c>
    </row>
    <row r="35627" ht="15.75" customHeight="1">
      <c r="E35627" s="1" t="s">
        <v>1106</v>
      </c>
    </row>
    <row r="35628" ht="15.75" customHeight="1">
      <c r="E35628" s="1" t="s">
        <v>1106</v>
      </c>
    </row>
    <row r="35629" ht="15.75" customHeight="1">
      <c r="E35629" s="1" t="s">
        <v>1106</v>
      </c>
    </row>
    <row r="35630" ht="15.75" customHeight="1">
      <c r="E35630" s="1" t="s">
        <v>1106</v>
      </c>
    </row>
    <row r="35631" ht="15.75" customHeight="1">
      <c r="E35631" s="1" t="s">
        <v>1106</v>
      </c>
    </row>
    <row r="35632" ht="15.75" customHeight="1">
      <c r="E35632" s="1" t="s">
        <v>1106</v>
      </c>
    </row>
    <row r="35633" ht="15.75" customHeight="1">
      <c r="E35633" s="1" t="s">
        <v>1106</v>
      </c>
    </row>
    <row r="35634" ht="15.75" customHeight="1">
      <c r="E35634" s="1" t="s">
        <v>1106</v>
      </c>
    </row>
    <row r="35635" ht="15.75" customHeight="1">
      <c r="E35635" s="1" t="s">
        <v>1106</v>
      </c>
    </row>
    <row r="35636" ht="15.75" customHeight="1">
      <c r="E35636" s="1" t="s">
        <v>1106</v>
      </c>
    </row>
    <row r="35637" ht="15.75" customHeight="1">
      <c r="E35637" s="1" t="s">
        <v>1106</v>
      </c>
    </row>
    <row r="35638" ht="15.75" customHeight="1">
      <c r="E35638" s="1" t="s">
        <v>1106</v>
      </c>
    </row>
    <row r="35639" ht="15.75" customHeight="1">
      <c r="E35639" s="1" t="s">
        <v>1106</v>
      </c>
    </row>
    <row r="35640" ht="15.75" customHeight="1">
      <c r="E35640" s="1" t="s">
        <v>1106</v>
      </c>
    </row>
    <row r="35641" ht="15.75" customHeight="1">
      <c r="E35641" s="1" t="s">
        <v>1106</v>
      </c>
    </row>
    <row r="35642" ht="15.75" customHeight="1">
      <c r="E35642" s="1" t="s">
        <v>1106</v>
      </c>
    </row>
    <row r="35643" ht="15.75" customHeight="1">
      <c r="E35643" s="1" t="s">
        <v>1106</v>
      </c>
    </row>
    <row r="35644" ht="15.75" customHeight="1">
      <c r="E35644" s="1" t="s">
        <v>1106</v>
      </c>
    </row>
    <row r="35645" ht="15.75" customHeight="1">
      <c r="E35645" s="1" t="s">
        <v>1106</v>
      </c>
    </row>
    <row r="35646" ht="15.75" customHeight="1">
      <c r="E35646" s="1" t="s">
        <v>1106</v>
      </c>
    </row>
    <row r="35647" ht="15.75" customHeight="1">
      <c r="E35647" s="1" t="s">
        <v>1106</v>
      </c>
    </row>
    <row r="35648" ht="15.75" customHeight="1">
      <c r="E35648" s="1" t="s">
        <v>1106</v>
      </c>
    </row>
    <row r="35649" ht="15.75" customHeight="1">
      <c r="E35649" s="1" t="s">
        <v>1106</v>
      </c>
    </row>
    <row r="35650" ht="15.75" customHeight="1">
      <c r="E35650" s="1" t="s">
        <v>1106</v>
      </c>
    </row>
    <row r="35651" ht="15.75" customHeight="1">
      <c r="E35651" s="1" t="s">
        <v>1106</v>
      </c>
    </row>
    <row r="35652" ht="15.75" customHeight="1">
      <c r="E35652" s="1" t="s">
        <v>1106</v>
      </c>
    </row>
    <row r="35653" ht="15.75" customHeight="1">
      <c r="E35653" s="1" t="s">
        <v>1106</v>
      </c>
    </row>
    <row r="35654" ht="15.75" customHeight="1">
      <c r="E35654" s="1" t="s">
        <v>1106</v>
      </c>
    </row>
    <row r="35655" ht="15.75" customHeight="1">
      <c r="E35655" s="1" t="s">
        <v>1106</v>
      </c>
    </row>
    <row r="35656" ht="15.75" customHeight="1">
      <c r="E35656" s="1" t="s">
        <v>1106</v>
      </c>
    </row>
    <row r="35657" ht="15.75" customHeight="1">
      <c r="E35657" s="1" t="s">
        <v>1106</v>
      </c>
    </row>
    <row r="35658" ht="15.75" customHeight="1">
      <c r="E35658" s="1" t="s">
        <v>1106</v>
      </c>
    </row>
    <row r="35659" ht="15.75" customHeight="1">
      <c r="E35659" s="1" t="s">
        <v>1106</v>
      </c>
    </row>
    <row r="35660" ht="15.75" customHeight="1">
      <c r="E35660" s="1" t="s">
        <v>1106</v>
      </c>
    </row>
    <row r="35661" ht="15.75" customHeight="1">
      <c r="E35661" s="1" t="s">
        <v>1106</v>
      </c>
    </row>
    <row r="35662" ht="15.75" customHeight="1">
      <c r="E35662" s="1" t="s">
        <v>1106</v>
      </c>
    </row>
    <row r="35663" ht="15.75" customHeight="1">
      <c r="E35663" s="1" t="s">
        <v>1106</v>
      </c>
    </row>
    <row r="35664" ht="15.75" customHeight="1">
      <c r="E35664" s="1" t="s">
        <v>1106</v>
      </c>
    </row>
    <row r="35665" ht="15.75" customHeight="1">
      <c r="E35665" s="1" t="s">
        <v>1106</v>
      </c>
    </row>
    <row r="35666" ht="15.75" customHeight="1">
      <c r="E35666" s="1" t="s">
        <v>1106</v>
      </c>
    </row>
    <row r="35667" ht="15.75" customHeight="1">
      <c r="E35667" s="1" t="s">
        <v>1106</v>
      </c>
    </row>
    <row r="35668" ht="15.75" customHeight="1">
      <c r="E35668" s="1" t="s">
        <v>1106</v>
      </c>
    </row>
    <row r="35669" ht="15.75" customHeight="1">
      <c r="E35669" s="1" t="s">
        <v>1106</v>
      </c>
    </row>
    <row r="35670" ht="15.75" customHeight="1">
      <c r="E35670" s="1" t="s">
        <v>1106</v>
      </c>
    </row>
    <row r="35671" ht="15.75" customHeight="1">
      <c r="E35671" s="1" t="s">
        <v>1106</v>
      </c>
    </row>
    <row r="35672" ht="15.75" customHeight="1">
      <c r="E35672" s="1" t="s">
        <v>1106</v>
      </c>
    </row>
    <row r="35673" ht="15.75" customHeight="1">
      <c r="E35673" s="1" t="s">
        <v>1106</v>
      </c>
    </row>
    <row r="35674" ht="15.75" customHeight="1">
      <c r="E35674" s="1" t="s">
        <v>1106</v>
      </c>
    </row>
    <row r="35675" ht="15.75" customHeight="1">
      <c r="E35675" s="1" t="s">
        <v>1106</v>
      </c>
    </row>
    <row r="35676" ht="15.75" customHeight="1">
      <c r="E35676" s="1" t="s">
        <v>1106</v>
      </c>
    </row>
    <row r="35677" ht="15.75" customHeight="1">
      <c r="E35677" s="1" t="s">
        <v>1106</v>
      </c>
    </row>
    <row r="35678" ht="15.75" customHeight="1">
      <c r="E35678" s="1" t="s">
        <v>1106</v>
      </c>
    </row>
    <row r="35679" ht="15.75" customHeight="1">
      <c r="E35679" s="1" t="s">
        <v>1106</v>
      </c>
    </row>
    <row r="35680" ht="15.75" customHeight="1">
      <c r="E35680" s="1" t="s">
        <v>1106</v>
      </c>
    </row>
    <row r="35681" ht="15.75" customHeight="1">
      <c r="E35681" s="1" t="s">
        <v>1106</v>
      </c>
    </row>
    <row r="35682" ht="15.75" customHeight="1">
      <c r="E35682" s="1" t="s">
        <v>1106</v>
      </c>
    </row>
    <row r="35683" ht="15.75" customHeight="1">
      <c r="E35683" s="1" t="s">
        <v>1106</v>
      </c>
    </row>
    <row r="35684" ht="15.75" customHeight="1">
      <c r="E35684" s="1" t="s">
        <v>1106</v>
      </c>
    </row>
    <row r="35685" ht="15.75" customHeight="1">
      <c r="E35685" s="1" t="s">
        <v>1106</v>
      </c>
    </row>
    <row r="35686" ht="15.75" customHeight="1">
      <c r="E35686" s="1" t="s">
        <v>1106</v>
      </c>
    </row>
    <row r="35687" ht="15.75" customHeight="1">
      <c r="E35687" s="1" t="s">
        <v>1106</v>
      </c>
    </row>
    <row r="35688" ht="15.75" customHeight="1">
      <c r="E35688" s="1" t="s">
        <v>1106</v>
      </c>
    </row>
    <row r="35689" ht="15.75" customHeight="1">
      <c r="E35689" s="1" t="s">
        <v>1106</v>
      </c>
    </row>
    <row r="35690" ht="15.75" customHeight="1">
      <c r="E35690" s="1" t="s">
        <v>1106</v>
      </c>
    </row>
    <row r="35691" ht="15.75" customHeight="1">
      <c r="E35691" s="1" t="s">
        <v>1106</v>
      </c>
    </row>
    <row r="35692" ht="15.75" customHeight="1">
      <c r="E35692" s="1" t="s">
        <v>1106</v>
      </c>
    </row>
    <row r="35693" ht="15.75" customHeight="1">
      <c r="E35693" s="1" t="s">
        <v>1106</v>
      </c>
    </row>
    <row r="35694" ht="15.75" customHeight="1">
      <c r="E35694" s="1" t="s">
        <v>1106</v>
      </c>
    </row>
    <row r="35695" ht="15.75" customHeight="1">
      <c r="E35695" s="1" t="s">
        <v>1106</v>
      </c>
    </row>
    <row r="35696" ht="15.75" customHeight="1">
      <c r="E35696" s="1" t="s">
        <v>1106</v>
      </c>
    </row>
    <row r="35697" ht="15.75" customHeight="1">
      <c r="E35697" s="1" t="s">
        <v>1106</v>
      </c>
    </row>
    <row r="35698" ht="15.75" customHeight="1">
      <c r="E35698" s="1" t="s">
        <v>1106</v>
      </c>
    </row>
    <row r="35699" ht="15.75" customHeight="1">
      <c r="E35699" s="1" t="s">
        <v>1106</v>
      </c>
    </row>
    <row r="35700" ht="15.75" customHeight="1">
      <c r="E35700" s="1" t="s">
        <v>1106</v>
      </c>
    </row>
    <row r="35701" ht="15.75" customHeight="1">
      <c r="E35701" s="1" t="s">
        <v>1106</v>
      </c>
    </row>
    <row r="35702" ht="15.75" customHeight="1">
      <c r="E35702" s="1" t="s">
        <v>1106</v>
      </c>
    </row>
    <row r="35703" ht="15.75" customHeight="1">
      <c r="E35703" s="1" t="s">
        <v>1106</v>
      </c>
    </row>
    <row r="35704" ht="15.75" customHeight="1">
      <c r="E35704" s="1" t="s">
        <v>1106</v>
      </c>
    </row>
    <row r="35705" ht="15.75" customHeight="1">
      <c r="E35705" s="1" t="s">
        <v>1106</v>
      </c>
    </row>
    <row r="35706" ht="15.75" customHeight="1">
      <c r="E35706" s="1" t="s">
        <v>1106</v>
      </c>
    </row>
    <row r="35707" ht="15.75" customHeight="1">
      <c r="E35707" s="1" t="s">
        <v>1106</v>
      </c>
    </row>
    <row r="35708" ht="15.75" customHeight="1">
      <c r="E35708" s="1" t="s">
        <v>1106</v>
      </c>
    </row>
    <row r="35709" ht="15.75" customHeight="1">
      <c r="E35709" s="1" t="s">
        <v>1106</v>
      </c>
    </row>
    <row r="35710" ht="15.75" customHeight="1">
      <c r="E35710" s="1" t="s">
        <v>1106</v>
      </c>
    </row>
    <row r="35711" ht="15.75" customHeight="1">
      <c r="E35711" s="1" t="s">
        <v>1106</v>
      </c>
    </row>
    <row r="35712" ht="15.75" customHeight="1">
      <c r="E35712" s="1" t="s">
        <v>1106</v>
      </c>
    </row>
    <row r="35713" ht="15.75" customHeight="1">
      <c r="E35713" s="1" t="s">
        <v>1106</v>
      </c>
    </row>
    <row r="35714" ht="15.75" customHeight="1">
      <c r="E35714" s="1" t="s">
        <v>1106</v>
      </c>
    </row>
    <row r="35715" ht="15.75" customHeight="1">
      <c r="E35715" s="1" t="s">
        <v>1106</v>
      </c>
    </row>
    <row r="35716" ht="15.75" customHeight="1">
      <c r="E35716" s="1" t="s">
        <v>1106</v>
      </c>
    </row>
    <row r="35717" ht="15.75" customHeight="1">
      <c r="E35717" s="1" t="s">
        <v>1106</v>
      </c>
    </row>
    <row r="35718" ht="15.75" customHeight="1">
      <c r="E35718" s="1" t="s">
        <v>1106</v>
      </c>
    </row>
    <row r="35719" ht="15.75" customHeight="1">
      <c r="E35719" s="1" t="s">
        <v>1106</v>
      </c>
    </row>
    <row r="35720" ht="15.75" customHeight="1">
      <c r="E35720" s="1" t="s">
        <v>1106</v>
      </c>
    </row>
    <row r="35721" ht="15.75" customHeight="1">
      <c r="E35721" s="1" t="s">
        <v>1106</v>
      </c>
    </row>
    <row r="35722" ht="15.75" customHeight="1">
      <c r="E35722" s="1" t="s">
        <v>1106</v>
      </c>
    </row>
    <row r="35723" ht="15.75" customHeight="1">
      <c r="E35723" s="1" t="s">
        <v>1106</v>
      </c>
    </row>
    <row r="35724" ht="15.75" customHeight="1">
      <c r="E35724" s="1" t="s">
        <v>1106</v>
      </c>
    </row>
    <row r="35725" ht="15.75" customHeight="1">
      <c r="E35725" s="1" t="s">
        <v>1106</v>
      </c>
    </row>
    <row r="35726" ht="15.75" customHeight="1">
      <c r="E35726" s="1" t="s">
        <v>1106</v>
      </c>
    </row>
    <row r="35727" ht="15.75" customHeight="1">
      <c r="E35727" s="1" t="s">
        <v>1106</v>
      </c>
    </row>
    <row r="35728" ht="15.75" customHeight="1">
      <c r="E35728" s="1" t="s">
        <v>1106</v>
      </c>
    </row>
    <row r="35729" ht="15.75" customHeight="1">
      <c r="E35729" s="1" t="s">
        <v>1106</v>
      </c>
    </row>
    <row r="35730" ht="15.75" customHeight="1">
      <c r="E35730" s="1" t="s">
        <v>1106</v>
      </c>
    </row>
    <row r="35731" ht="15.75" customHeight="1">
      <c r="E35731" s="1" t="s">
        <v>1106</v>
      </c>
    </row>
    <row r="35732" ht="15.75" customHeight="1">
      <c r="E35732" s="1" t="s">
        <v>1106</v>
      </c>
    </row>
    <row r="35733" ht="15.75" customHeight="1">
      <c r="E35733" s="1" t="s">
        <v>1106</v>
      </c>
    </row>
    <row r="35734" ht="15.75" customHeight="1">
      <c r="E35734" s="1" t="s">
        <v>1106</v>
      </c>
    </row>
    <row r="35735" ht="15.75" customHeight="1">
      <c r="E35735" s="1" t="s">
        <v>1106</v>
      </c>
    </row>
    <row r="35736" ht="15.75" customHeight="1">
      <c r="E35736" s="1" t="s">
        <v>1106</v>
      </c>
    </row>
    <row r="35737" ht="15.75" customHeight="1">
      <c r="E35737" s="1" t="s">
        <v>1106</v>
      </c>
    </row>
    <row r="35738" ht="15.75" customHeight="1">
      <c r="E35738" s="1" t="s">
        <v>1106</v>
      </c>
    </row>
    <row r="35739" ht="15.75" customHeight="1">
      <c r="E35739" s="1" t="s">
        <v>1106</v>
      </c>
    </row>
    <row r="35740" ht="15.75" customHeight="1">
      <c r="E35740" s="1" t="s">
        <v>1106</v>
      </c>
    </row>
    <row r="35741" ht="15.75" customHeight="1">
      <c r="E35741" s="1" t="s">
        <v>1106</v>
      </c>
    </row>
    <row r="35742" ht="15.75" customHeight="1">
      <c r="E35742" s="1" t="s">
        <v>1106</v>
      </c>
    </row>
    <row r="35743" ht="15.75" customHeight="1">
      <c r="E35743" s="1" t="s">
        <v>1106</v>
      </c>
    </row>
    <row r="35744" ht="15.75" customHeight="1">
      <c r="E35744" s="1" t="s">
        <v>1106</v>
      </c>
    </row>
    <row r="35745" ht="15.75" customHeight="1">
      <c r="E35745" s="1" t="s">
        <v>1106</v>
      </c>
    </row>
    <row r="35746" ht="15.75" customHeight="1">
      <c r="E35746" s="1" t="s">
        <v>1106</v>
      </c>
    </row>
    <row r="35747" ht="15.75" customHeight="1">
      <c r="E35747" s="1" t="s">
        <v>1106</v>
      </c>
    </row>
    <row r="35748" ht="15.75" customHeight="1">
      <c r="E35748" s="1" t="s">
        <v>1106</v>
      </c>
    </row>
    <row r="35749" ht="15.75" customHeight="1">
      <c r="E35749" s="1" t="s">
        <v>1106</v>
      </c>
    </row>
    <row r="35750" ht="15.75" customHeight="1">
      <c r="E35750" s="1" t="s">
        <v>1106</v>
      </c>
    </row>
    <row r="35751" ht="15.75" customHeight="1">
      <c r="E35751" s="1" t="s">
        <v>1106</v>
      </c>
    </row>
    <row r="35752" ht="15.75" customHeight="1">
      <c r="E35752" s="1" t="s">
        <v>1106</v>
      </c>
    </row>
    <row r="35753" ht="15.75" customHeight="1">
      <c r="E35753" s="1" t="s">
        <v>1106</v>
      </c>
    </row>
    <row r="35754" ht="15.75" customHeight="1">
      <c r="E35754" s="1" t="s">
        <v>1106</v>
      </c>
    </row>
    <row r="35755" ht="15.75" customHeight="1">
      <c r="E35755" s="1" t="s">
        <v>1106</v>
      </c>
    </row>
    <row r="35756" ht="15.75" customHeight="1">
      <c r="E35756" s="1" t="s">
        <v>1106</v>
      </c>
    </row>
    <row r="35757" ht="15.75" customHeight="1">
      <c r="E35757" s="1" t="s">
        <v>1106</v>
      </c>
    </row>
    <row r="35758" ht="15.75" customHeight="1">
      <c r="E35758" s="1" t="s">
        <v>1106</v>
      </c>
    </row>
    <row r="35759" ht="15.75" customHeight="1">
      <c r="E35759" s="1" t="s">
        <v>1106</v>
      </c>
    </row>
    <row r="35760" ht="15.75" customHeight="1">
      <c r="E35760" s="1" t="s">
        <v>1106</v>
      </c>
    </row>
    <row r="35761" ht="15.75" customHeight="1">
      <c r="E35761" s="1" t="s">
        <v>1106</v>
      </c>
    </row>
    <row r="35762" ht="15.75" customHeight="1">
      <c r="E35762" s="1" t="s">
        <v>1106</v>
      </c>
    </row>
    <row r="35763" ht="15.75" customHeight="1">
      <c r="E35763" s="1" t="s">
        <v>1106</v>
      </c>
    </row>
    <row r="35764" ht="15.75" customHeight="1">
      <c r="E35764" s="1" t="s">
        <v>1106</v>
      </c>
    </row>
    <row r="35765" ht="15.75" customHeight="1">
      <c r="E35765" s="1" t="s">
        <v>1106</v>
      </c>
    </row>
    <row r="35766" ht="15.75" customHeight="1">
      <c r="E35766" s="1" t="s">
        <v>1106</v>
      </c>
    </row>
    <row r="35767" ht="15.75" customHeight="1">
      <c r="E35767" s="1" t="s">
        <v>1106</v>
      </c>
    </row>
    <row r="35768" ht="15.75" customHeight="1">
      <c r="E35768" s="1" t="s">
        <v>1106</v>
      </c>
    </row>
    <row r="35769" ht="15.75" customHeight="1">
      <c r="E35769" s="1" t="s">
        <v>1106</v>
      </c>
    </row>
    <row r="35770" ht="15.75" customHeight="1">
      <c r="E35770" s="1" t="s">
        <v>1106</v>
      </c>
    </row>
    <row r="35771" ht="15.75" customHeight="1">
      <c r="E35771" s="1" t="s">
        <v>1106</v>
      </c>
    </row>
    <row r="35772" ht="15.75" customHeight="1">
      <c r="E35772" s="1" t="s">
        <v>1106</v>
      </c>
    </row>
    <row r="35773" ht="15.75" customHeight="1">
      <c r="E35773" s="1" t="s">
        <v>1106</v>
      </c>
    </row>
    <row r="35774" ht="15.75" customHeight="1">
      <c r="E35774" s="1" t="s">
        <v>1106</v>
      </c>
    </row>
    <row r="35775" ht="15.75" customHeight="1">
      <c r="E35775" s="1" t="s">
        <v>1106</v>
      </c>
    </row>
    <row r="35776" ht="15.75" customHeight="1">
      <c r="E35776" s="1" t="s">
        <v>1106</v>
      </c>
    </row>
    <row r="35777" ht="15.75" customHeight="1">
      <c r="E35777" s="1" t="s">
        <v>1106</v>
      </c>
    </row>
    <row r="35778" ht="15.75" customHeight="1">
      <c r="E35778" s="1" t="s">
        <v>1106</v>
      </c>
    </row>
    <row r="35779" ht="15.75" customHeight="1">
      <c r="E35779" s="1" t="s">
        <v>1106</v>
      </c>
    </row>
    <row r="35780" ht="15.75" customHeight="1">
      <c r="E35780" s="1" t="s">
        <v>1106</v>
      </c>
    </row>
    <row r="35781" ht="15.75" customHeight="1">
      <c r="E35781" s="1" t="s">
        <v>1106</v>
      </c>
    </row>
    <row r="35782" ht="15.75" customHeight="1">
      <c r="E35782" s="1" t="s">
        <v>1106</v>
      </c>
    </row>
    <row r="35783" ht="15.75" customHeight="1">
      <c r="E35783" s="1" t="s">
        <v>1106</v>
      </c>
    </row>
    <row r="35784" ht="15.75" customHeight="1">
      <c r="E35784" s="1" t="s">
        <v>1106</v>
      </c>
    </row>
    <row r="35785" ht="15.75" customHeight="1">
      <c r="E35785" s="1" t="s">
        <v>1106</v>
      </c>
    </row>
    <row r="35786" ht="15.75" customHeight="1">
      <c r="E35786" s="1" t="s">
        <v>1106</v>
      </c>
    </row>
    <row r="35787" ht="15.75" customHeight="1">
      <c r="E35787" s="1" t="s">
        <v>1106</v>
      </c>
    </row>
    <row r="35788" ht="15.75" customHeight="1">
      <c r="E35788" s="1" t="s">
        <v>1106</v>
      </c>
    </row>
    <row r="35789" ht="15.75" customHeight="1">
      <c r="E35789" s="1" t="s">
        <v>1106</v>
      </c>
    </row>
    <row r="35790" ht="15.75" customHeight="1">
      <c r="E35790" s="1" t="s">
        <v>1106</v>
      </c>
    </row>
    <row r="35791" ht="15.75" customHeight="1">
      <c r="E35791" s="1" t="s">
        <v>1106</v>
      </c>
    </row>
    <row r="35792" ht="15.75" customHeight="1">
      <c r="E35792" s="1" t="s">
        <v>1106</v>
      </c>
    </row>
    <row r="35793" ht="15.75" customHeight="1">
      <c r="E35793" s="1" t="s">
        <v>1106</v>
      </c>
    </row>
    <row r="35794" ht="15.75" customHeight="1">
      <c r="E35794" s="1" t="s">
        <v>1106</v>
      </c>
    </row>
    <row r="35795" ht="15.75" customHeight="1">
      <c r="E35795" s="1" t="s">
        <v>1106</v>
      </c>
    </row>
    <row r="35796" ht="15.75" customHeight="1">
      <c r="E35796" s="1" t="s">
        <v>1106</v>
      </c>
    </row>
    <row r="35797" ht="15.75" customHeight="1">
      <c r="E35797" s="1" t="s">
        <v>1106</v>
      </c>
    </row>
    <row r="35798" ht="15.75" customHeight="1">
      <c r="E35798" s="1" t="s">
        <v>1106</v>
      </c>
    </row>
    <row r="35799" ht="15.75" customHeight="1">
      <c r="E35799" s="1" t="s">
        <v>1106</v>
      </c>
    </row>
    <row r="35800" ht="15.75" customHeight="1">
      <c r="E35800" s="1" t="s">
        <v>1106</v>
      </c>
    </row>
    <row r="35801" ht="15.75" customHeight="1">
      <c r="E35801" s="1" t="s">
        <v>1106</v>
      </c>
    </row>
    <row r="35802" ht="15.75" customHeight="1">
      <c r="E35802" s="1" t="s">
        <v>1106</v>
      </c>
    </row>
    <row r="35803" ht="15.75" customHeight="1">
      <c r="E35803" s="1" t="s">
        <v>1106</v>
      </c>
    </row>
    <row r="35804" ht="15.75" customHeight="1">
      <c r="E35804" s="1" t="s">
        <v>1106</v>
      </c>
    </row>
    <row r="35805" ht="15.75" customHeight="1">
      <c r="E35805" s="1" t="s">
        <v>1106</v>
      </c>
    </row>
    <row r="35806" ht="15.75" customHeight="1">
      <c r="E35806" s="1" t="s">
        <v>1106</v>
      </c>
    </row>
    <row r="35807" ht="15.75" customHeight="1">
      <c r="E35807" s="1" t="s">
        <v>1106</v>
      </c>
    </row>
    <row r="35808" ht="15.75" customHeight="1">
      <c r="E35808" s="1" t="s">
        <v>1106</v>
      </c>
    </row>
    <row r="35809" ht="15.75" customHeight="1">
      <c r="E35809" s="1" t="s">
        <v>1106</v>
      </c>
    </row>
    <row r="35810" ht="15.75" customHeight="1">
      <c r="E35810" s="1" t="s">
        <v>1106</v>
      </c>
    </row>
    <row r="35811" ht="15.75" customHeight="1">
      <c r="E35811" s="1" t="s">
        <v>1106</v>
      </c>
    </row>
    <row r="35812" ht="15.75" customHeight="1">
      <c r="E35812" s="1" t="s">
        <v>1106</v>
      </c>
    </row>
    <row r="35813" ht="15.75" customHeight="1">
      <c r="E35813" s="1" t="s">
        <v>1106</v>
      </c>
    </row>
    <row r="35814" ht="15.75" customHeight="1">
      <c r="E35814" s="1" t="s">
        <v>1106</v>
      </c>
    </row>
    <row r="35815" ht="15.75" customHeight="1">
      <c r="E35815" s="1" t="s">
        <v>1106</v>
      </c>
    </row>
    <row r="35816" ht="15.75" customHeight="1">
      <c r="E35816" s="1" t="s">
        <v>1106</v>
      </c>
    </row>
    <row r="35817" ht="15.75" customHeight="1">
      <c r="E35817" s="1" t="s">
        <v>1106</v>
      </c>
    </row>
    <row r="35818" ht="15.75" customHeight="1">
      <c r="E35818" s="1" t="s">
        <v>1106</v>
      </c>
    </row>
    <row r="35819" ht="15.75" customHeight="1">
      <c r="E35819" s="1" t="s">
        <v>1106</v>
      </c>
    </row>
    <row r="35820" ht="15.75" customHeight="1">
      <c r="E35820" s="1" t="s">
        <v>1106</v>
      </c>
    </row>
    <row r="35821" ht="15.75" customHeight="1">
      <c r="E35821" s="1" t="s">
        <v>1106</v>
      </c>
    </row>
    <row r="35822" ht="15.75" customHeight="1">
      <c r="E35822" s="1" t="s">
        <v>1106</v>
      </c>
    </row>
    <row r="35823" ht="15.75" customHeight="1">
      <c r="E35823" s="1" t="s">
        <v>1106</v>
      </c>
    </row>
    <row r="35824" ht="15.75" customHeight="1">
      <c r="E35824" s="1" t="s">
        <v>1106</v>
      </c>
    </row>
    <row r="35825" ht="15.75" customHeight="1">
      <c r="E35825" s="1" t="s">
        <v>1106</v>
      </c>
    </row>
    <row r="35826" ht="15.75" customHeight="1">
      <c r="E35826" s="1" t="s">
        <v>1106</v>
      </c>
    </row>
    <row r="35827" ht="15.75" customHeight="1">
      <c r="E35827" s="1" t="s">
        <v>1106</v>
      </c>
    </row>
    <row r="35828" ht="15.75" customHeight="1">
      <c r="E35828" s="1" t="s">
        <v>1106</v>
      </c>
    </row>
    <row r="35829" ht="15.75" customHeight="1">
      <c r="E35829" s="1" t="s">
        <v>1106</v>
      </c>
    </row>
    <row r="35830" ht="15.75" customHeight="1">
      <c r="E35830" s="1" t="s">
        <v>1106</v>
      </c>
    </row>
    <row r="35831" ht="15.75" customHeight="1">
      <c r="E35831" s="1" t="s">
        <v>1106</v>
      </c>
    </row>
    <row r="35832" ht="15.75" customHeight="1">
      <c r="E35832" s="1" t="s">
        <v>1106</v>
      </c>
    </row>
    <row r="35833" ht="15.75" customHeight="1">
      <c r="E35833" s="1" t="s">
        <v>1106</v>
      </c>
    </row>
    <row r="35834" ht="15.75" customHeight="1">
      <c r="E35834" s="1" t="s">
        <v>1106</v>
      </c>
    </row>
    <row r="35835" ht="15.75" customHeight="1">
      <c r="E35835" s="1" t="s">
        <v>1106</v>
      </c>
    </row>
    <row r="35836" ht="15.75" customHeight="1">
      <c r="E35836" s="1" t="s">
        <v>1106</v>
      </c>
    </row>
    <row r="35837" ht="15.75" customHeight="1">
      <c r="E35837" s="1" t="s">
        <v>1106</v>
      </c>
    </row>
    <row r="35838" ht="15.75" customHeight="1">
      <c r="E35838" s="1" t="s">
        <v>1106</v>
      </c>
    </row>
    <row r="35839" ht="15.75" customHeight="1">
      <c r="E35839" s="1" t="s">
        <v>1106</v>
      </c>
    </row>
    <row r="35840" ht="15.75" customHeight="1">
      <c r="E35840" s="1" t="s">
        <v>1106</v>
      </c>
    </row>
    <row r="35841" ht="15.75" customHeight="1">
      <c r="E35841" s="1" t="s">
        <v>1106</v>
      </c>
    </row>
    <row r="35842" ht="15.75" customHeight="1">
      <c r="E35842" s="1" t="s">
        <v>1106</v>
      </c>
    </row>
    <row r="35843" ht="15.75" customHeight="1">
      <c r="E35843" s="1" t="s">
        <v>1106</v>
      </c>
    </row>
    <row r="35844" ht="15.75" customHeight="1">
      <c r="E35844" s="1" t="s">
        <v>1106</v>
      </c>
    </row>
    <row r="35845" ht="15.75" customHeight="1">
      <c r="E35845" s="1" t="s">
        <v>1106</v>
      </c>
    </row>
    <row r="35846" ht="15.75" customHeight="1">
      <c r="E35846" s="1" t="s">
        <v>1106</v>
      </c>
    </row>
    <row r="35847" ht="15.75" customHeight="1">
      <c r="E35847" s="1" t="s">
        <v>1106</v>
      </c>
    </row>
    <row r="35848" ht="15.75" customHeight="1">
      <c r="E35848" s="1" t="s">
        <v>1106</v>
      </c>
    </row>
    <row r="35849" ht="15.75" customHeight="1">
      <c r="E35849" s="1" t="s">
        <v>1106</v>
      </c>
    </row>
    <row r="35850" ht="15.75" customHeight="1">
      <c r="E35850" s="1" t="s">
        <v>1106</v>
      </c>
    </row>
    <row r="35851" ht="15.75" customHeight="1">
      <c r="E35851" s="1" t="s">
        <v>1106</v>
      </c>
    </row>
    <row r="35852" ht="15.75" customHeight="1">
      <c r="E35852" s="1" t="s">
        <v>1106</v>
      </c>
    </row>
    <row r="35853" ht="15.75" customHeight="1">
      <c r="E35853" s="1" t="s">
        <v>1106</v>
      </c>
    </row>
    <row r="35854" ht="15.75" customHeight="1">
      <c r="E35854" s="1" t="s">
        <v>1106</v>
      </c>
    </row>
    <row r="35855" ht="15.75" customHeight="1">
      <c r="E35855" s="1" t="s">
        <v>1106</v>
      </c>
    </row>
    <row r="35856" ht="15.75" customHeight="1">
      <c r="E35856" s="1" t="s">
        <v>1106</v>
      </c>
    </row>
    <row r="35857" ht="15.75" customHeight="1">
      <c r="E35857" s="1" t="s">
        <v>1106</v>
      </c>
    </row>
    <row r="35858" ht="15.75" customHeight="1">
      <c r="E35858" s="1" t="s">
        <v>1106</v>
      </c>
    </row>
    <row r="35859" ht="15.75" customHeight="1">
      <c r="E35859" s="1" t="s">
        <v>1106</v>
      </c>
    </row>
    <row r="35860" ht="15.75" customHeight="1">
      <c r="E35860" s="1" t="s">
        <v>1106</v>
      </c>
    </row>
    <row r="35861" ht="15.75" customHeight="1">
      <c r="E35861" s="1" t="s">
        <v>1106</v>
      </c>
    </row>
    <row r="35862" ht="15.75" customHeight="1">
      <c r="E35862" s="1" t="s">
        <v>1106</v>
      </c>
    </row>
    <row r="35863" ht="15.75" customHeight="1">
      <c r="E35863" s="1" t="s">
        <v>1106</v>
      </c>
    </row>
    <row r="35864" ht="15.75" customHeight="1">
      <c r="E35864" s="1" t="s">
        <v>1106</v>
      </c>
    </row>
    <row r="35865" ht="15.75" customHeight="1">
      <c r="E35865" s="1" t="s">
        <v>1106</v>
      </c>
    </row>
    <row r="35866" ht="15.75" customHeight="1">
      <c r="E35866" s="1" t="s">
        <v>1106</v>
      </c>
    </row>
    <row r="35867" ht="15.75" customHeight="1">
      <c r="E35867" s="1" t="s">
        <v>1106</v>
      </c>
    </row>
    <row r="35868" ht="15.75" customHeight="1">
      <c r="E35868" s="1" t="s">
        <v>1106</v>
      </c>
    </row>
    <row r="35869" ht="15.75" customHeight="1">
      <c r="E35869" s="1" t="s">
        <v>1106</v>
      </c>
    </row>
    <row r="35870" ht="15.75" customHeight="1">
      <c r="E35870" s="1" t="s">
        <v>1106</v>
      </c>
    </row>
    <row r="35871" ht="15.75" customHeight="1">
      <c r="E35871" s="1" t="s">
        <v>1106</v>
      </c>
    </row>
    <row r="35872" ht="15.75" customHeight="1">
      <c r="E35872" s="1" t="s">
        <v>1106</v>
      </c>
    </row>
    <row r="35873" ht="15.75" customHeight="1">
      <c r="E35873" s="1" t="s">
        <v>1106</v>
      </c>
    </row>
    <row r="35874" ht="15.75" customHeight="1">
      <c r="E35874" s="1" t="s">
        <v>1106</v>
      </c>
    </row>
    <row r="35875" ht="15.75" customHeight="1">
      <c r="E35875" s="1" t="s">
        <v>1106</v>
      </c>
    </row>
    <row r="35876" ht="15.75" customHeight="1">
      <c r="E35876" s="1" t="s">
        <v>1106</v>
      </c>
    </row>
    <row r="35877" ht="15.75" customHeight="1">
      <c r="E35877" s="1" t="s">
        <v>1106</v>
      </c>
    </row>
    <row r="35878" ht="15.75" customHeight="1">
      <c r="E35878" s="1" t="s">
        <v>1106</v>
      </c>
    </row>
    <row r="35879" ht="15.75" customHeight="1">
      <c r="E35879" s="1" t="s">
        <v>1106</v>
      </c>
    </row>
    <row r="35880" ht="15.75" customHeight="1">
      <c r="E35880" s="1" t="s">
        <v>1106</v>
      </c>
    </row>
    <row r="35881" ht="15.75" customHeight="1">
      <c r="E35881" s="1" t="s">
        <v>1106</v>
      </c>
    </row>
    <row r="35882" ht="15.75" customHeight="1">
      <c r="E35882" s="1" t="s">
        <v>1106</v>
      </c>
    </row>
    <row r="35883" ht="15.75" customHeight="1">
      <c r="E35883" s="1" t="s">
        <v>1106</v>
      </c>
    </row>
    <row r="35884" ht="15.75" customHeight="1">
      <c r="E35884" s="1" t="s">
        <v>1106</v>
      </c>
    </row>
    <row r="35885" ht="15.75" customHeight="1">
      <c r="E35885" s="1" t="s">
        <v>1106</v>
      </c>
    </row>
    <row r="35886" ht="15.75" customHeight="1">
      <c r="E35886" s="1" t="s">
        <v>1106</v>
      </c>
    </row>
    <row r="35887" ht="15.75" customHeight="1">
      <c r="E35887" s="1" t="s">
        <v>1106</v>
      </c>
    </row>
    <row r="35888" ht="15.75" customHeight="1">
      <c r="E35888" s="1" t="s">
        <v>1106</v>
      </c>
    </row>
    <row r="35889" ht="15.75" customHeight="1">
      <c r="E35889" s="1" t="s">
        <v>1106</v>
      </c>
    </row>
    <row r="35890" ht="15.75" customHeight="1">
      <c r="E35890" s="1" t="s">
        <v>1106</v>
      </c>
    </row>
    <row r="35891" ht="15.75" customHeight="1">
      <c r="E35891" s="1" t="s">
        <v>1106</v>
      </c>
    </row>
    <row r="35892" ht="15.75" customHeight="1">
      <c r="E35892" s="1" t="s">
        <v>1106</v>
      </c>
    </row>
    <row r="35893" ht="15.75" customHeight="1">
      <c r="E35893" s="1" t="s">
        <v>1106</v>
      </c>
    </row>
    <row r="35894" ht="15.75" customHeight="1">
      <c r="E35894" s="1" t="s">
        <v>1106</v>
      </c>
    </row>
    <row r="35895" ht="15.75" customHeight="1">
      <c r="E35895" s="1" t="s">
        <v>1106</v>
      </c>
    </row>
    <row r="35896" ht="15.75" customHeight="1">
      <c r="E35896" s="1" t="s">
        <v>1106</v>
      </c>
    </row>
    <row r="35897" ht="15.75" customHeight="1">
      <c r="E35897" s="1" t="s">
        <v>1106</v>
      </c>
    </row>
    <row r="35898" ht="15.75" customHeight="1">
      <c r="E35898" s="1" t="s">
        <v>1106</v>
      </c>
    </row>
    <row r="35899" ht="15.75" customHeight="1">
      <c r="E35899" s="1" t="s">
        <v>1106</v>
      </c>
    </row>
    <row r="35900" ht="15.75" customHeight="1">
      <c r="E35900" s="1" t="s">
        <v>1106</v>
      </c>
    </row>
    <row r="35901" ht="15.75" customHeight="1">
      <c r="E35901" s="1" t="s">
        <v>1106</v>
      </c>
    </row>
    <row r="35902" ht="15.75" customHeight="1">
      <c r="E35902" s="1" t="s">
        <v>1106</v>
      </c>
    </row>
    <row r="35903" ht="15.75" customHeight="1">
      <c r="E35903" s="1" t="s">
        <v>1106</v>
      </c>
    </row>
    <row r="35904" ht="15.75" customHeight="1">
      <c r="E35904" s="1" t="s">
        <v>1106</v>
      </c>
    </row>
    <row r="35905" ht="15.75" customHeight="1">
      <c r="E35905" s="1" t="s">
        <v>1106</v>
      </c>
    </row>
    <row r="35906" ht="15.75" customHeight="1">
      <c r="E35906" s="1" t="s">
        <v>1106</v>
      </c>
    </row>
    <row r="35907" ht="15.75" customHeight="1">
      <c r="E35907" s="1" t="s">
        <v>1106</v>
      </c>
    </row>
    <row r="35908" ht="15.75" customHeight="1">
      <c r="E35908" s="1" t="s">
        <v>1106</v>
      </c>
    </row>
    <row r="35909" ht="15.75" customHeight="1">
      <c r="E35909" s="1" t="s">
        <v>1106</v>
      </c>
    </row>
    <row r="35910" ht="15.75" customHeight="1">
      <c r="E35910" s="1" t="s">
        <v>1106</v>
      </c>
    </row>
    <row r="35911" ht="15.75" customHeight="1">
      <c r="E35911" s="1" t="s">
        <v>1106</v>
      </c>
    </row>
    <row r="35912" ht="15.75" customHeight="1">
      <c r="E35912" s="1" t="s">
        <v>1106</v>
      </c>
    </row>
    <row r="35913" ht="15.75" customHeight="1">
      <c r="E35913" s="1" t="s">
        <v>1106</v>
      </c>
    </row>
    <row r="35914" ht="15.75" customHeight="1">
      <c r="E35914" s="1" t="s">
        <v>1106</v>
      </c>
    </row>
    <row r="35915" ht="15.75" customHeight="1">
      <c r="E35915" s="1" t="s">
        <v>1106</v>
      </c>
    </row>
    <row r="35916" ht="15.75" customHeight="1">
      <c r="E35916" s="1" t="s">
        <v>1106</v>
      </c>
    </row>
    <row r="35917" ht="15.75" customHeight="1">
      <c r="E35917" s="1" t="s">
        <v>1106</v>
      </c>
    </row>
    <row r="35918" ht="15.75" customHeight="1">
      <c r="E35918" s="1" t="s">
        <v>1106</v>
      </c>
    </row>
    <row r="35919" ht="15.75" customHeight="1">
      <c r="E35919" s="1" t="s">
        <v>1106</v>
      </c>
    </row>
    <row r="35920" ht="15.75" customHeight="1">
      <c r="E35920" s="1" t="s">
        <v>1106</v>
      </c>
    </row>
    <row r="35921" ht="15.75" customHeight="1">
      <c r="E35921" s="1" t="s">
        <v>1106</v>
      </c>
    </row>
    <row r="35922" ht="15.75" customHeight="1">
      <c r="E35922" s="1" t="s">
        <v>1106</v>
      </c>
    </row>
    <row r="35923" ht="15.75" customHeight="1">
      <c r="E35923" s="1" t="s">
        <v>1106</v>
      </c>
    </row>
    <row r="35924" ht="15.75" customHeight="1">
      <c r="E35924" s="1" t="s">
        <v>1106</v>
      </c>
    </row>
    <row r="35925" ht="15.75" customHeight="1">
      <c r="E35925" s="1" t="s">
        <v>1106</v>
      </c>
    </row>
    <row r="35926" ht="15.75" customHeight="1">
      <c r="E35926" s="1" t="s">
        <v>1106</v>
      </c>
    </row>
    <row r="35927" ht="15.75" customHeight="1">
      <c r="E35927" s="1" t="s">
        <v>1106</v>
      </c>
    </row>
    <row r="35928" ht="15.75" customHeight="1">
      <c r="E35928" s="1" t="s">
        <v>1106</v>
      </c>
    </row>
    <row r="35929" ht="15.75" customHeight="1">
      <c r="E35929" s="1" t="s">
        <v>1106</v>
      </c>
    </row>
    <row r="35930" ht="15.75" customHeight="1">
      <c r="E35930" s="1" t="s">
        <v>1106</v>
      </c>
    </row>
    <row r="35931" ht="15.75" customHeight="1">
      <c r="E35931" s="1" t="s">
        <v>1106</v>
      </c>
    </row>
    <row r="35932" ht="15.75" customHeight="1">
      <c r="E35932" s="1" t="s">
        <v>1106</v>
      </c>
    </row>
    <row r="35933" ht="15.75" customHeight="1">
      <c r="E35933" s="1" t="s">
        <v>1106</v>
      </c>
    </row>
    <row r="35934" ht="15.75" customHeight="1">
      <c r="E35934" s="1" t="s">
        <v>1106</v>
      </c>
    </row>
    <row r="35935" ht="15.75" customHeight="1">
      <c r="E35935" s="1" t="s">
        <v>1106</v>
      </c>
    </row>
    <row r="35936" ht="15.75" customHeight="1">
      <c r="E35936" s="1" t="s">
        <v>1106</v>
      </c>
    </row>
    <row r="35937" ht="15.75" customHeight="1">
      <c r="E35937" s="1" t="s">
        <v>1106</v>
      </c>
    </row>
    <row r="35938" ht="15.75" customHeight="1">
      <c r="E35938" s="1" t="s">
        <v>1106</v>
      </c>
    </row>
    <row r="35939" ht="15.75" customHeight="1">
      <c r="E35939" s="1" t="s">
        <v>1106</v>
      </c>
    </row>
    <row r="35940" ht="15.75" customHeight="1">
      <c r="E35940" s="1" t="s">
        <v>1106</v>
      </c>
    </row>
    <row r="35941" ht="15.75" customHeight="1">
      <c r="E35941" s="1" t="s">
        <v>1106</v>
      </c>
    </row>
    <row r="35942" ht="15.75" customHeight="1">
      <c r="E35942" s="1" t="s">
        <v>1106</v>
      </c>
    </row>
    <row r="35943" ht="15.75" customHeight="1">
      <c r="E35943" s="1" t="s">
        <v>1106</v>
      </c>
    </row>
    <row r="35944" ht="15.75" customHeight="1">
      <c r="E35944" s="1" t="s">
        <v>1106</v>
      </c>
    </row>
    <row r="35945" ht="15.75" customHeight="1">
      <c r="E35945" s="1" t="s">
        <v>1106</v>
      </c>
    </row>
    <row r="35946" ht="15.75" customHeight="1">
      <c r="E35946" s="1" t="s">
        <v>1106</v>
      </c>
    </row>
    <row r="35947" ht="15.75" customHeight="1">
      <c r="E35947" s="1" t="s">
        <v>1106</v>
      </c>
    </row>
    <row r="35948" ht="15.75" customHeight="1">
      <c r="E35948" s="1" t="s">
        <v>1106</v>
      </c>
    </row>
    <row r="35949" ht="15.75" customHeight="1">
      <c r="E35949" s="1" t="s">
        <v>1106</v>
      </c>
    </row>
    <row r="35950" ht="15.75" customHeight="1">
      <c r="E35950" s="1" t="s">
        <v>1106</v>
      </c>
    </row>
    <row r="35951" ht="15.75" customHeight="1">
      <c r="E35951" s="1" t="s">
        <v>1106</v>
      </c>
    </row>
    <row r="35952" ht="15.75" customHeight="1">
      <c r="E35952" s="1" t="s">
        <v>1106</v>
      </c>
    </row>
    <row r="35953" ht="15.75" customHeight="1">
      <c r="E35953" s="1" t="s">
        <v>1106</v>
      </c>
    </row>
    <row r="35954" ht="15.75" customHeight="1">
      <c r="E35954" s="1" t="s">
        <v>1106</v>
      </c>
    </row>
    <row r="35955" ht="15.75" customHeight="1">
      <c r="E35955" s="1" t="s">
        <v>1106</v>
      </c>
    </row>
    <row r="35956" ht="15.75" customHeight="1">
      <c r="E35956" s="1" t="s">
        <v>1106</v>
      </c>
    </row>
    <row r="35957" ht="15.75" customHeight="1">
      <c r="E35957" s="1" t="s">
        <v>1106</v>
      </c>
    </row>
    <row r="35958" ht="15.75" customHeight="1">
      <c r="E35958" s="1" t="s">
        <v>1106</v>
      </c>
    </row>
    <row r="35959" ht="15.75" customHeight="1">
      <c r="E35959" s="1" t="s">
        <v>1106</v>
      </c>
    </row>
    <row r="35960" ht="15.75" customHeight="1">
      <c r="E35960" s="1" t="s">
        <v>1106</v>
      </c>
    </row>
    <row r="35961" ht="15.75" customHeight="1">
      <c r="E35961" s="1" t="s">
        <v>1106</v>
      </c>
    </row>
    <row r="35962" ht="15.75" customHeight="1">
      <c r="E35962" s="1" t="s">
        <v>1106</v>
      </c>
    </row>
    <row r="35963" ht="15.75" customHeight="1">
      <c r="E35963" s="1" t="s">
        <v>1106</v>
      </c>
    </row>
    <row r="35964" ht="15.75" customHeight="1">
      <c r="E35964" s="1" t="s">
        <v>1106</v>
      </c>
    </row>
    <row r="35965" ht="15.75" customHeight="1">
      <c r="E35965" s="1" t="s">
        <v>1106</v>
      </c>
    </row>
    <row r="35966" ht="15.75" customHeight="1">
      <c r="E35966" s="1" t="s">
        <v>1106</v>
      </c>
    </row>
    <row r="35967" ht="15.75" customHeight="1">
      <c r="E35967" s="1" t="s">
        <v>1106</v>
      </c>
    </row>
    <row r="35968" ht="15.75" customHeight="1">
      <c r="E35968" s="1" t="s">
        <v>1106</v>
      </c>
    </row>
    <row r="35969" ht="15.75" customHeight="1">
      <c r="E35969" s="1" t="s">
        <v>1106</v>
      </c>
    </row>
    <row r="35970" ht="15.75" customHeight="1">
      <c r="E35970" s="1" t="s">
        <v>1106</v>
      </c>
    </row>
    <row r="35971" ht="15.75" customHeight="1">
      <c r="E35971" s="1" t="s">
        <v>1106</v>
      </c>
    </row>
    <row r="35972" ht="15.75" customHeight="1">
      <c r="E35972" s="1" t="s">
        <v>1106</v>
      </c>
    </row>
    <row r="35973" ht="15.75" customHeight="1">
      <c r="E35973" s="1" t="s">
        <v>1106</v>
      </c>
    </row>
    <row r="35974" ht="15.75" customHeight="1">
      <c r="E35974" s="1" t="s">
        <v>1106</v>
      </c>
    </row>
    <row r="35975" ht="15.75" customHeight="1">
      <c r="E35975" s="1" t="s">
        <v>1106</v>
      </c>
    </row>
    <row r="35976" ht="15.75" customHeight="1">
      <c r="E35976" s="1" t="s">
        <v>1106</v>
      </c>
    </row>
    <row r="35977" ht="15.75" customHeight="1">
      <c r="E35977" s="1" t="s">
        <v>1106</v>
      </c>
    </row>
    <row r="35978" ht="15.75" customHeight="1">
      <c r="E35978" s="1" t="s">
        <v>1106</v>
      </c>
    </row>
    <row r="35979" ht="15.75" customHeight="1">
      <c r="E35979" s="1" t="s">
        <v>1106</v>
      </c>
    </row>
    <row r="35980" ht="15.75" customHeight="1">
      <c r="E35980" s="1" t="s">
        <v>1106</v>
      </c>
    </row>
    <row r="35981" ht="15.75" customHeight="1">
      <c r="E35981" s="1" t="s">
        <v>1106</v>
      </c>
    </row>
    <row r="35982" ht="15.75" customHeight="1">
      <c r="E35982" s="1" t="s">
        <v>1106</v>
      </c>
    </row>
    <row r="35983" ht="15.75" customHeight="1">
      <c r="E35983" s="1" t="s">
        <v>1106</v>
      </c>
    </row>
    <row r="35984" ht="15.75" customHeight="1">
      <c r="E35984" s="1" t="s">
        <v>1106</v>
      </c>
    </row>
    <row r="35985" ht="15.75" customHeight="1">
      <c r="E35985" s="1" t="s">
        <v>1106</v>
      </c>
    </row>
    <row r="35986" ht="15.75" customHeight="1">
      <c r="E35986" s="1" t="s">
        <v>1106</v>
      </c>
    </row>
    <row r="35987" ht="15.75" customHeight="1">
      <c r="E35987" s="1" t="s">
        <v>1106</v>
      </c>
    </row>
    <row r="35988" ht="15.75" customHeight="1">
      <c r="E35988" s="1" t="s">
        <v>1106</v>
      </c>
    </row>
    <row r="35989" ht="15.75" customHeight="1">
      <c r="E35989" s="1" t="s">
        <v>1106</v>
      </c>
    </row>
    <row r="35990" ht="15.75" customHeight="1">
      <c r="E35990" s="1" t="s">
        <v>1106</v>
      </c>
    </row>
    <row r="35991" ht="15.75" customHeight="1">
      <c r="E35991" s="1" t="s">
        <v>1106</v>
      </c>
    </row>
    <row r="35992" ht="15.75" customHeight="1">
      <c r="E35992" s="1" t="s">
        <v>1106</v>
      </c>
    </row>
    <row r="35993" ht="15.75" customHeight="1">
      <c r="E35993" s="1" t="s">
        <v>1106</v>
      </c>
    </row>
    <row r="35994" ht="15.75" customHeight="1">
      <c r="E35994" s="1" t="s">
        <v>1106</v>
      </c>
    </row>
    <row r="35995" ht="15.75" customHeight="1">
      <c r="E35995" s="1" t="s">
        <v>1106</v>
      </c>
    </row>
    <row r="35996" ht="15.75" customHeight="1">
      <c r="E35996" s="1" t="s">
        <v>1106</v>
      </c>
    </row>
    <row r="35997" ht="15.75" customHeight="1">
      <c r="E35997" s="1" t="s">
        <v>1106</v>
      </c>
    </row>
    <row r="35998" ht="15.75" customHeight="1">
      <c r="E35998" s="1" t="s">
        <v>1106</v>
      </c>
    </row>
    <row r="35999" ht="15.75" customHeight="1">
      <c r="E35999" s="1" t="s">
        <v>1106</v>
      </c>
    </row>
    <row r="36000" ht="15.75" customHeight="1">
      <c r="E36000" s="1" t="s">
        <v>1106</v>
      </c>
    </row>
    <row r="36001" ht="15.75" customHeight="1">
      <c r="E36001" s="1" t="s">
        <v>1106</v>
      </c>
    </row>
    <row r="36002" ht="15.75" customHeight="1">
      <c r="E36002" s="1" t="s">
        <v>1106</v>
      </c>
    </row>
    <row r="36003" ht="15.75" customHeight="1">
      <c r="E36003" s="1" t="s">
        <v>1106</v>
      </c>
    </row>
    <row r="36004" ht="15.75" customHeight="1">
      <c r="E36004" s="1" t="s">
        <v>1106</v>
      </c>
    </row>
    <row r="36005" ht="15.75" customHeight="1">
      <c r="E36005" s="1" t="s">
        <v>1106</v>
      </c>
    </row>
    <row r="36006" ht="15.75" customHeight="1">
      <c r="E36006" s="1" t="s">
        <v>1106</v>
      </c>
    </row>
    <row r="36007" ht="15.75" customHeight="1">
      <c r="E36007" s="1" t="s">
        <v>1106</v>
      </c>
    </row>
    <row r="36008" ht="15.75" customHeight="1">
      <c r="E36008" s="1" t="s">
        <v>1106</v>
      </c>
    </row>
    <row r="36009" ht="15.75" customHeight="1">
      <c r="E36009" s="1" t="s">
        <v>1106</v>
      </c>
    </row>
    <row r="36010" ht="15.75" customHeight="1">
      <c r="E36010" s="1" t="s">
        <v>1106</v>
      </c>
    </row>
    <row r="36011" ht="15.75" customHeight="1">
      <c r="E36011" s="1" t="s">
        <v>1106</v>
      </c>
    </row>
    <row r="36012" ht="15.75" customHeight="1">
      <c r="E36012" s="1" t="s">
        <v>1106</v>
      </c>
    </row>
    <row r="36013" ht="15.75" customHeight="1">
      <c r="E36013" s="1" t="s">
        <v>1106</v>
      </c>
    </row>
    <row r="36014" ht="15.75" customHeight="1">
      <c r="E36014" s="1" t="s">
        <v>1106</v>
      </c>
    </row>
    <row r="36015" ht="15.75" customHeight="1">
      <c r="E36015" s="1" t="s">
        <v>1106</v>
      </c>
    </row>
    <row r="36016" ht="15.75" customHeight="1">
      <c r="E36016" s="1" t="s">
        <v>1106</v>
      </c>
    </row>
    <row r="36017" ht="15.75" customHeight="1">
      <c r="E36017" s="1" t="s">
        <v>1106</v>
      </c>
    </row>
    <row r="36018" ht="15.75" customHeight="1">
      <c r="E36018" s="1" t="s">
        <v>1106</v>
      </c>
    </row>
    <row r="36019" ht="15.75" customHeight="1">
      <c r="E36019" s="1" t="s">
        <v>1106</v>
      </c>
    </row>
    <row r="36020" ht="15.75" customHeight="1">
      <c r="E36020" s="1" t="s">
        <v>1106</v>
      </c>
    </row>
    <row r="36021" ht="15.75" customHeight="1">
      <c r="E36021" s="1" t="s">
        <v>1106</v>
      </c>
    </row>
    <row r="36022" ht="15.75" customHeight="1">
      <c r="E36022" s="1" t="s">
        <v>1106</v>
      </c>
    </row>
    <row r="36023" ht="15.75" customHeight="1">
      <c r="E36023" s="1" t="s">
        <v>1106</v>
      </c>
    </row>
    <row r="36024" ht="15.75" customHeight="1">
      <c r="E36024" s="1" t="s">
        <v>1106</v>
      </c>
    </row>
    <row r="36025" ht="15.75" customHeight="1">
      <c r="E36025" s="1" t="s">
        <v>1106</v>
      </c>
    </row>
    <row r="36026" ht="15.75" customHeight="1">
      <c r="E36026" s="1" t="s">
        <v>1106</v>
      </c>
    </row>
    <row r="36027" ht="15.75" customHeight="1">
      <c r="E36027" s="1" t="s">
        <v>1106</v>
      </c>
    </row>
    <row r="36028" ht="15.75" customHeight="1">
      <c r="E36028" s="1" t="s">
        <v>1106</v>
      </c>
    </row>
    <row r="36029" ht="15.75" customHeight="1">
      <c r="E36029" s="1" t="s">
        <v>1106</v>
      </c>
    </row>
    <row r="36030" ht="15.75" customHeight="1">
      <c r="E36030" s="1" t="s">
        <v>1106</v>
      </c>
    </row>
    <row r="36031" ht="15.75" customHeight="1">
      <c r="E36031" s="1" t="s">
        <v>1106</v>
      </c>
    </row>
    <row r="36032" ht="15.75" customHeight="1">
      <c r="E36032" s="1" t="s">
        <v>1106</v>
      </c>
    </row>
    <row r="36033" ht="15.75" customHeight="1">
      <c r="E36033" s="1" t="s">
        <v>1106</v>
      </c>
    </row>
    <row r="36034" ht="15.75" customHeight="1">
      <c r="E36034" s="1" t="s">
        <v>1106</v>
      </c>
    </row>
    <row r="36035" ht="15.75" customHeight="1">
      <c r="E36035" s="1" t="s">
        <v>1106</v>
      </c>
    </row>
    <row r="36036" ht="15.75" customHeight="1">
      <c r="E36036" s="1" t="s">
        <v>1106</v>
      </c>
    </row>
    <row r="36037" ht="15.75" customHeight="1">
      <c r="E36037" s="1" t="s">
        <v>1106</v>
      </c>
    </row>
    <row r="36038" ht="15.75" customHeight="1">
      <c r="E36038" s="1" t="s">
        <v>1106</v>
      </c>
    </row>
    <row r="36039" ht="15.75" customHeight="1">
      <c r="E36039" s="1" t="s">
        <v>1106</v>
      </c>
    </row>
    <row r="36040" ht="15.75" customHeight="1">
      <c r="E36040" s="1" t="s">
        <v>1106</v>
      </c>
    </row>
    <row r="36041" ht="15.75" customHeight="1">
      <c r="E36041" s="1" t="s">
        <v>1106</v>
      </c>
    </row>
    <row r="36042" ht="15.75" customHeight="1">
      <c r="E36042" s="1" t="s">
        <v>1106</v>
      </c>
    </row>
    <row r="36043" ht="15.75" customHeight="1">
      <c r="E36043" s="1" t="s">
        <v>1106</v>
      </c>
    </row>
    <row r="36044" ht="15.75" customHeight="1">
      <c r="E36044" s="1" t="s">
        <v>1106</v>
      </c>
    </row>
    <row r="36045" ht="15.75" customHeight="1">
      <c r="E36045" s="1" t="s">
        <v>1106</v>
      </c>
    </row>
    <row r="36046" ht="15.75" customHeight="1">
      <c r="E36046" s="1" t="s">
        <v>1106</v>
      </c>
    </row>
    <row r="36047" ht="15.75" customHeight="1">
      <c r="E36047" s="1" t="s">
        <v>1106</v>
      </c>
    </row>
    <row r="36048" ht="15.75" customHeight="1">
      <c r="E36048" s="1" t="s">
        <v>1106</v>
      </c>
    </row>
    <row r="36049" ht="15.75" customHeight="1">
      <c r="E36049" s="1" t="s">
        <v>1106</v>
      </c>
    </row>
    <row r="36050" ht="15.75" customHeight="1">
      <c r="E36050" s="1" t="s">
        <v>1106</v>
      </c>
    </row>
    <row r="36051" ht="15.75" customHeight="1">
      <c r="E36051" s="1" t="s">
        <v>1106</v>
      </c>
    </row>
    <row r="36052" ht="15.75" customHeight="1">
      <c r="E36052" s="1" t="s">
        <v>1106</v>
      </c>
    </row>
    <row r="36053" ht="15.75" customHeight="1">
      <c r="E36053" s="1" t="s">
        <v>1106</v>
      </c>
    </row>
    <row r="36054" ht="15.75" customHeight="1">
      <c r="E36054" s="1" t="s">
        <v>1106</v>
      </c>
    </row>
    <row r="36055" ht="15.75" customHeight="1">
      <c r="E36055" s="1" t="s">
        <v>1106</v>
      </c>
    </row>
    <row r="36056" ht="15.75" customHeight="1">
      <c r="E36056" s="1" t="s">
        <v>1106</v>
      </c>
    </row>
    <row r="36057" ht="15.75" customHeight="1">
      <c r="E36057" s="1" t="s">
        <v>1106</v>
      </c>
    </row>
    <row r="36058" ht="15.75" customHeight="1">
      <c r="E36058" s="1" t="s">
        <v>1106</v>
      </c>
    </row>
    <row r="36059" ht="15.75" customHeight="1">
      <c r="E36059" s="1" t="s">
        <v>1106</v>
      </c>
    </row>
    <row r="36060" ht="15.75" customHeight="1">
      <c r="E36060" s="1" t="s">
        <v>1106</v>
      </c>
    </row>
    <row r="36061" ht="15.75" customHeight="1">
      <c r="E36061" s="1" t="s">
        <v>1106</v>
      </c>
    </row>
    <row r="36062" ht="15.75" customHeight="1">
      <c r="E36062" s="1" t="s">
        <v>1106</v>
      </c>
    </row>
    <row r="36063" ht="15.75" customHeight="1">
      <c r="E36063" s="1" t="s">
        <v>1106</v>
      </c>
    </row>
    <row r="36064" ht="15.75" customHeight="1">
      <c r="E36064" s="1" t="s">
        <v>1106</v>
      </c>
    </row>
    <row r="36065" ht="15.75" customHeight="1">
      <c r="E36065" s="1" t="s">
        <v>1106</v>
      </c>
    </row>
    <row r="36066" ht="15.75" customHeight="1">
      <c r="E36066" s="1" t="s">
        <v>1106</v>
      </c>
    </row>
    <row r="36067" ht="15.75" customHeight="1">
      <c r="E36067" s="1" t="s">
        <v>1106</v>
      </c>
    </row>
    <row r="36068" ht="15.75" customHeight="1">
      <c r="E36068" s="1" t="s">
        <v>1106</v>
      </c>
    </row>
    <row r="36069" ht="15.75" customHeight="1">
      <c r="E36069" s="1" t="s">
        <v>1106</v>
      </c>
    </row>
    <row r="36070" ht="15.75" customHeight="1">
      <c r="E36070" s="1" t="s">
        <v>1106</v>
      </c>
    </row>
    <row r="36071" ht="15.75" customHeight="1">
      <c r="E36071" s="1" t="s">
        <v>1106</v>
      </c>
    </row>
    <row r="36072" ht="15.75" customHeight="1">
      <c r="E36072" s="1" t="s">
        <v>1106</v>
      </c>
    </row>
    <row r="36073" ht="15.75" customHeight="1">
      <c r="E36073" s="1" t="s">
        <v>1106</v>
      </c>
    </row>
    <row r="36074" ht="15.75" customHeight="1">
      <c r="E36074" s="1" t="s">
        <v>1106</v>
      </c>
    </row>
    <row r="36075" ht="15.75" customHeight="1">
      <c r="E36075" s="1" t="s">
        <v>1106</v>
      </c>
    </row>
    <row r="36076" ht="15.75" customHeight="1">
      <c r="E36076" s="1" t="s">
        <v>1106</v>
      </c>
    </row>
    <row r="36077" ht="15.75" customHeight="1">
      <c r="E36077" s="1" t="s">
        <v>1106</v>
      </c>
    </row>
    <row r="36078" ht="15.75" customHeight="1">
      <c r="E36078" s="1" t="s">
        <v>1106</v>
      </c>
    </row>
    <row r="36079" ht="15.75" customHeight="1">
      <c r="E36079" s="1" t="s">
        <v>1106</v>
      </c>
    </row>
    <row r="36080" ht="15.75" customHeight="1">
      <c r="E36080" s="1" t="s">
        <v>1106</v>
      </c>
    </row>
    <row r="36081" ht="15.75" customHeight="1">
      <c r="E36081" s="1" t="s">
        <v>1106</v>
      </c>
    </row>
    <row r="36082" ht="15.75" customHeight="1">
      <c r="E36082" s="1" t="s">
        <v>1106</v>
      </c>
    </row>
    <row r="36083" ht="15.75" customHeight="1">
      <c r="E36083" s="1" t="s">
        <v>1106</v>
      </c>
    </row>
    <row r="36084" ht="15.75" customHeight="1">
      <c r="E36084" s="1" t="s">
        <v>1106</v>
      </c>
    </row>
    <row r="36085" ht="15.75" customHeight="1">
      <c r="E36085" s="1" t="s">
        <v>1106</v>
      </c>
    </row>
    <row r="36086" ht="15.75" customHeight="1">
      <c r="E36086" s="1" t="s">
        <v>1106</v>
      </c>
    </row>
    <row r="36087" ht="15.75" customHeight="1">
      <c r="E36087" s="1" t="s">
        <v>1106</v>
      </c>
    </row>
    <row r="36088" ht="15.75" customHeight="1">
      <c r="E36088" s="1" t="s">
        <v>1106</v>
      </c>
    </row>
    <row r="36089" ht="15.75" customHeight="1">
      <c r="E36089" s="1" t="s">
        <v>1106</v>
      </c>
    </row>
    <row r="36090" ht="15.75" customHeight="1">
      <c r="E36090" s="1" t="s">
        <v>1106</v>
      </c>
    </row>
    <row r="36091" ht="15.75" customHeight="1">
      <c r="E36091" s="1" t="s">
        <v>1106</v>
      </c>
    </row>
    <row r="36092" ht="15.75" customHeight="1">
      <c r="E36092" s="1" t="s">
        <v>1106</v>
      </c>
    </row>
    <row r="36093" ht="15.75" customHeight="1">
      <c r="E36093" s="1" t="s">
        <v>1106</v>
      </c>
    </row>
    <row r="36094" ht="15.75" customHeight="1">
      <c r="E36094" s="1" t="s">
        <v>1106</v>
      </c>
    </row>
    <row r="36095" ht="15.75" customHeight="1">
      <c r="E36095" s="1" t="s">
        <v>1106</v>
      </c>
    </row>
    <row r="36096" ht="15.75" customHeight="1">
      <c r="E36096" s="1" t="s">
        <v>1106</v>
      </c>
    </row>
    <row r="36097" ht="15.75" customHeight="1">
      <c r="E36097" s="1" t="s">
        <v>1106</v>
      </c>
    </row>
    <row r="36098" ht="15.75" customHeight="1">
      <c r="E36098" s="1" t="s">
        <v>1106</v>
      </c>
    </row>
    <row r="36099" ht="15.75" customHeight="1">
      <c r="E36099" s="1" t="s">
        <v>1106</v>
      </c>
    </row>
    <row r="36100" ht="15.75" customHeight="1">
      <c r="E36100" s="1" t="s">
        <v>1106</v>
      </c>
    </row>
    <row r="36101" ht="15.75" customHeight="1">
      <c r="E36101" s="1" t="s">
        <v>1106</v>
      </c>
    </row>
    <row r="36102" ht="15.75" customHeight="1">
      <c r="E36102" s="1" t="s">
        <v>1106</v>
      </c>
    </row>
    <row r="36103" ht="15.75" customHeight="1">
      <c r="E36103" s="1" t="s">
        <v>1106</v>
      </c>
    </row>
    <row r="36104" ht="15.75" customHeight="1">
      <c r="E36104" s="1" t="s">
        <v>1106</v>
      </c>
    </row>
    <row r="36105" ht="15.75" customHeight="1">
      <c r="E36105" s="1" t="s">
        <v>1106</v>
      </c>
    </row>
    <row r="36106" ht="15.75" customHeight="1">
      <c r="E36106" s="1" t="s">
        <v>1106</v>
      </c>
    </row>
    <row r="36107" ht="15.75" customHeight="1">
      <c r="E36107" s="1" t="s">
        <v>1106</v>
      </c>
    </row>
    <row r="36108" ht="15.75" customHeight="1">
      <c r="E36108" s="1" t="s">
        <v>1106</v>
      </c>
    </row>
    <row r="36109" ht="15.75" customHeight="1">
      <c r="E36109" s="1" t="s">
        <v>1106</v>
      </c>
    </row>
    <row r="36110" ht="15.75" customHeight="1">
      <c r="E36110" s="1" t="s">
        <v>1106</v>
      </c>
    </row>
    <row r="36111" ht="15.75" customHeight="1">
      <c r="E36111" s="1" t="s">
        <v>1106</v>
      </c>
    </row>
    <row r="36112" ht="15.75" customHeight="1">
      <c r="E36112" s="1" t="s">
        <v>1106</v>
      </c>
    </row>
    <row r="36113" ht="15.75" customHeight="1">
      <c r="E36113" s="1" t="s">
        <v>1106</v>
      </c>
    </row>
    <row r="36114" ht="15.75" customHeight="1">
      <c r="E36114" s="1" t="s">
        <v>1106</v>
      </c>
    </row>
    <row r="36115" ht="15.75" customHeight="1">
      <c r="E36115" s="1" t="s">
        <v>1106</v>
      </c>
    </row>
    <row r="36116" ht="15.75" customHeight="1">
      <c r="E36116" s="1" t="s">
        <v>1106</v>
      </c>
    </row>
    <row r="36117" ht="15.75" customHeight="1">
      <c r="E36117" s="1" t="s">
        <v>1106</v>
      </c>
    </row>
    <row r="36118" ht="15.75" customHeight="1">
      <c r="E36118" s="1" t="s">
        <v>1106</v>
      </c>
    </row>
    <row r="36119" ht="15.75" customHeight="1">
      <c r="E36119" s="1" t="s">
        <v>1106</v>
      </c>
    </row>
    <row r="36120" ht="15.75" customHeight="1">
      <c r="E36120" s="1" t="s">
        <v>1106</v>
      </c>
    </row>
    <row r="36121" ht="15.75" customHeight="1">
      <c r="E36121" s="1" t="s">
        <v>1106</v>
      </c>
    </row>
    <row r="36122" ht="15.75" customHeight="1">
      <c r="E36122" s="1" t="s">
        <v>1106</v>
      </c>
    </row>
    <row r="36123" ht="15.75" customHeight="1">
      <c r="E36123" s="1" t="s">
        <v>1106</v>
      </c>
    </row>
    <row r="36124" ht="15.75" customHeight="1">
      <c r="E36124" s="1" t="s">
        <v>1106</v>
      </c>
    </row>
    <row r="36125" ht="15.75" customHeight="1">
      <c r="E36125" s="1" t="s">
        <v>1106</v>
      </c>
    </row>
    <row r="36126" ht="15.75" customHeight="1">
      <c r="E36126" s="1" t="s">
        <v>1106</v>
      </c>
    </row>
    <row r="36127" ht="15.75" customHeight="1">
      <c r="E36127" s="1" t="s">
        <v>1106</v>
      </c>
    </row>
    <row r="36128" ht="15.75" customHeight="1">
      <c r="E36128" s="1" t="s">
        <v>1106</v>
      </c>
    </row>
    <row r="36129" ht="15.75" customHeight="1">
      <c r="E36129" s="1" t="s">
        <v>1106</v>
      </c>
    </row>
    <row r="36130" ht="15.75" customHeight="1">
      <c r="E36130" s="1" t="s">
        <v>1106</v>
      </c>
    </row>
    <row r="36131" ht="15.75" customHeight="1">
      <c r="E36131" s="1" t="s">
        <v>1106</v>
      </c>
    </row>
    <row r="36132" ht="15.75" customHeight="1">
      <c r="E36132" s="1" t="s">
        <v>1106</v>
      </c>
    </row>
    <row r="36133" ht="15.75" customHeight="1">
      <c r="E36133" s="1" t="s">
        <v>1106</v>
      </c>
    </row>
    <row r="36134" ht="15.75" customHeight="1">
      <c r="E36134" s="1" t="s">
        <v>1106</v>
      </c>
    </row>
    <row r="36135" ht="15.75" customHeight="1">
      <c r="E36135" s="1" t="s">
        <v>1106</v>
      </c>
    </row>
    <row r="36136" ht="15.75" customHeight="1">
      <c r="E36136" s="1" t="s">
        <v>1106</v>
      </c>
    </row>
    <row r="36137" ht="15.75" customHeight="1">
      <c r="E36137" s="1" t="s">
        <v>1106</v>
      </c>
    </row>
    <row r="36138" ht="15.75" customHeight="1">
      <c r="E36138" s="1" t="s">
        <v>1106</v>
      </c>
    </row>
    <row r="36139" ht="15.75" customHeight="1">
      <c r="E36139" s="1" t="s">
        <v>1106</v>
      </c>
    </row>
    <row r="36140" ht="15.75" customHeight="1">
      <c r="E36140" s="1" t="s">
        <v>1106</v>
      </c>
    </row>
    <row r="36141" ht="15.75" customHeight="1">
      <c r="E36141" s="1" t="s">
        <v>1106</v>
      </c>
    </row>
    <row r="36142" ht="15.75" customHeight="1">
      <c r="E36142" s="1" t="s">
        <v>1106</v>
      </c>
    </row>
    <row r="36143" ht="15.75" customHeight="1">
      <c r="E36143" s="1" t="s">
        <v>1106</v>
      </c>
    </row>
    <row r="36144" ht="15.75" customHeight="1">
      <c r="E36144" s="1" t="s">
        <v>1106</v>
      </c>
    </row>
    <row r="36145" ht="15.75" customHeight="1">
      <c r="E36145" s="1" t="s">
        <v>1106</v>
      </c>
    </row>
    <row r="36146" ht="15.75" customHeight="1">
      <c r="E36146" s="1" t="s">
        <v>1106</v>
      </c>
    </row>
    <row r="36147" ht="15.75" customHeight="1">
      <c r="E36147" s="1" t="s">
        <v>1106</v>
      </c>
    </row>
    <row r="36148" ht="15.75" customHeight="1">
      <c r="E36148" s="1" t="s">
        <v>1106</v>
      </c>
    </row>
    <row r="36149" ht="15.75" customHeight="1">
      <c r="E36149" s="1" t="s">
        <v>1106</v>
      </c>
    </row>
    <row r="36150" ht="15.75" customHeight="1">
      <c r="E36150" s="1" t="s">
        <v>1106</v>
      </c>
    </row>
    <row r="36151" ht="15.75" customHeight="1">
      <c r="E36151" s="1" t="s">
        <v>1106</v>
      </c>
    </row>
    <row r="36152" ht="15.75" customHeight="1">
      <c r="E36152" s="1" t="s">
        <v>1106</v>
      </c>
    </row>
    <row r="36153" ht="15.75" customHeight="1">
      <c r="E36153" s="1" t="s">
        <v>1106</v>
      </c>
    </row>
    <row r="36154" ht="15.75" customHeight="1">
      <c r="E36154" s="1" t="s">
        <v>1106</v>
      </c>
    </row>
    <row r="36155" ht="15.75" customHeight="1">
      <c r="E36155" s="1" t="s">
        <v>1106</v>
      </c>
    </row>
    <row r="36156" ht="15.75" customHeight="1">
      <c r="E36156" s="1" t="s">
        <v>1106</v>
      </c>
    </row>
    <row r="36157" ht="15.75" customHeight="1">
      <c r="E36157" s="1" t="s">
        <v>1106</v>
      </c>
    </row>
    <row r="36158" ht="15.75" customHeight="1">
      <c r="E36158" s="1" t="s">
        <v>1106</v>
      </c>
    </row>
    <row r="36159" ht="15.75" customHeight="1">
      <c r="E36159" s="1" t="s">
        <v>1106</v>
      </c>
    </row>
    <row r="36160" ht="15.75" customHeight="1">
      <c r="E36160" s="1" t="s">
        <v>1106</v>
      </c>
    </row>
    <row r="36161" ht="15.75" customHeight="1">
      <c r="E36161" s="1" t="s">
        <v>1106</v>
      </c>
    </row>
    <row r="36162" ht="15.75" customHeight="1">
      <c r="E36162" s="1" t="s">
        <v>1106</v>
      </c>
    </row>
    <row r="36163" ht="15.75" customHeight="1">
      <c r="E36163" s="1" t="s">
        <v>1106</v>
      </c>
    </row>
    <row r="36164" ht="15.75" customHeight="1">
      <c r="E36164" s="1" t="s">
        <v>1106</v>
      </c>
    </row>
    <row r="36165" ht="15.75" customHeight="1">
      <c r="E36165" s="1" t="s">
        <v>1106</v>
      </c>
    </row>
    <row r="36166" ht="15.75" customHeight="1">
      <c r="E36166" s="1" t="s">
        <v>1106</v>
      </c>
    </row>
    <row r="36167" ht="15.75" customHeight="1">
      <c r="E36167" s="1" t="s">
        <v>1106</v>
      </c>
    </row>
    <row r="36168" ht="15.75" customHeight="1">
      <c r="E36168" s="1" t="s">
        <v>1106</v>
      </c>
    </row>
    <row r="36169" ht="15.75" customHeight="1">
      <c r="E36169" s="1" t="s">
        <v>1106</v>
      </c>
    </row>
    <row r="36170" ht="15.75" customHeight="1">
      <c r="E36170" s="1" t="s">
        <v>1106</v>
      </c>
    </row>
    <row r="36171" ht="15.75" customHeight="1">
      <c r="E36171" s="1" t="s">
        <v>1106</v>
      </c>
    </row>
    <row r="36172" ht="15.75" customHeight="1">
      <c r="E36172" s="1" t="s">
        <v>1106</v>
      </c>
    </row>
    <row r="36173" ht="15.75" customHeight="1">
      <c r="E36173" s="1" t="s">
        <v>1106</v>
      </c>
    </row>
    <row r="36174" ht="15.75" customHeight="1">
      <c r="E36174" s="1" t="s">
        <v>1106</v>
      </c>
    </row>
    <row r="36175" ht="15.75" customHeight="1">
      <c r="E36175" s="1" t="s">
        <v>1106</v>
      </c>
    </row>
    <row r="36176" ht="15.75" customHeight="1">
      <c r="E36176" s="1" t="s">
        <v>1106</v>
      </c>
    </row>
    <row r="36177" ht="15.75" customHeight="1">
      <c r="E36177" s="1" t="s">
        <v>1106</v>
      </c>
    </row>
    <row r="36178" ht="15.75" customHeight="1">
      <c r="E36178" s="1" t="s">
        <v>1106</v>
      </c>
    </row>
    <row r="36179" ht="15.75" customHeight="1">
      <c r="E36179" s="1" t="s">
        <v>1106</v>
      </c>
    </row>
    <row r="36180" ht="15.75" customHeight="1">
      <c r="E36180" s="1" t="s">
        <v>1106</v>
      </c>
    </row>
    <row r="36181" ht="15.75" customHeight="1">
      <c r="E36181" s="1" t="s">
        <v>1106</v>
      </c>
    </row>
    <row r="36182" ht="15.75" customHeight="1">
      <c r="E36182" s="1" t="s">
        <v>1106</v>
      </c>
    </row>
    <row r="36183" ht="15.75" customHeight="1">
      <c r="E36183" s="1" t="s">
        <v>1106</v>
      </c>
    </row>
    <row r="36184" ht="15.75" customHeight="1">
      <c r="E36184" s="1" t="s">
        <v>1106</v>
      </c>
    </row>
    <row r="36185" ht="15.75" customHeight="1">
      <c r="E36185" s="1" t="s">
        <v>1106</v>
      </c>
    </row>
    <row r="36186" ht="15.75" customHeight="1">
      <c r="E36186" s="1" t="s">
        <v>1106</v>
      </c>
    </row>
    <row r="36187" ht="15.75" customHeight="1">
      <c r="E36187" s="1" t="s">
        <v>1106</v>
      </c>
    </row>
    <row r="36188" ht="15.75" customHeight="1">
      <c r="E36188" s="1" t="s">
        <v>1106</v>
      </c>
    </row>
    <row r="36189" ht="15.75" customHeight="1">
      <c r="E36189" s="1" t="s">
        <v>1106</v>
      </c>
    </row>
    <row r="36190" ht="15.75" customHeight="1">
      <c r="E36190" s="1" t="s">
        <v>1106</v>
      </c>
    </row>
    <row r="36191" ht="15.75" customHeight="1">
      <c r="E36191" s="1" t="s">
        <v>1106</v>
      </c>
    </row>
    <row r="36192" ht="15.75" customHeight="1">
      <c r="E36192" s="1" t="s">
        <v>1106</v>
      </c>
    </row>
    <row r="36193" ht="15.75" customHeight="1">
      <c r="E36193" s="1" t="s">
        <v>1106</v>
      </c>
    </row>
    <row r="36194" ht="15.75" customHeight="1">
      <c r="E36194" s="1" t="s">
        <v>1106</v>
      </c>
    </row>
    <row r="36195" ht="15.75" customHeight="1">
      <c r="E36195" s="1" t="s">
        <v>1106</v>
      </c>
    </row>
    <row r="36196" ht="15.75" customHeight="1">
      <c r="E36196" s="1" t="s">
        <v>1106</v>
      </c>
    </row>
    <row r="36197" ht="15.75" customHeight="1">
      <c r="E36197" s="1" t="s">
        <v>1106</v>
      </c>
    </row>
    <row r="36198" ht="15.75" customHeight="1">
      <c r="E36198" s="1" t="s">
        <v>1106</v>
      </c>
    </row>
    <row r="36199" ht="15.75" customHeight="1">
      <c r="E36199" s="1" t="s">
        <v>1106</v>
      </c>
    </row>
    <row r="36200" ht="15.75" customHeight="1">
      <c r="E36200" s="1" t="s">
        <v>1106</v>
      </c>
    </row>
    <row r="36201" ht="15.75" customHeight="1">
      <c r="E36201" s="1" t="s">
        <v>1106</v>
      </c>
    </row>
    <row r="36202" ht="15.75" customHeight="1">
      <c r="E36202" s="1" t="s">
        <v>1106</v>
      </c>
    </row>
    <row r="36203" ht="15.75" customHeight="1">
      <c r="E36203" s="1" t="s">
        <v>1106</v>
      </c>
    </row>
    <row r="36204" ht="15.75" customHeight="1">
      <c r="E36204" s="1" t="s">
        <v>1106</v>
      </c>
    </row>
    <row r="36205" ht="15.75" customHeight="1">
      <c r="E36205" s="1" t="s">
        <v>1106</v>
      </c>
    </row>
    <row r="36206" ht="15.75" customHeight="1">
      <c r="E36206" s="1" t="s">
        <v>1106</v>
      </c>
    </row>
    <row r="36207" ht="15.75" customHeight="1">
      <c r="E36207" s="1" t="s">
        <v>1106</v>
      </c>
    </row>
    <row r="36208" ht="15.75" customHeight="1">
      <c r="E36208" s="1" t="s">
        <v>1106</v>
      </c>
    </row>
    <row r="36209" ht="15.75" customHeight="1">
      <c r="E36209" s="1" t="s">
        <v>1106</v>
      </c>
    </row>
    <row r="36210" ht="15.75" customHeight="1">
      <c r="E36210" s="1" t="s">
        <v>1106</v>
      </c>
    </row>
    <row r="36211" ht="15.75" customHeight="1">
      <c r="E36211" s="1" t="s">
        <v>1106</v>
      </c>
    </row>
    <row r="36212" ht="15.75" customHeight="1">
      <c r="E36212" s="1" t="s">
        <v>1106</v>
      </c>
    </row>
    <row r="36213" ht="15.75" customHeight="1">
      <c r="E36213" s="1" t="s">
        <v>1106</v>
      </c>
    </row>
    <row r="36214" ht="15.75" customHeight="1">
      <c r="E36214" s="1" t="s">
        <v>1106</v>
      </c>
    </row>
    <row r="36215" ht="15.75" customHeight="1">
      <c r="E36215" s="1" t="s">
        <v>1106</v>
      </c>
    </row>
    <row r="36216" ht="15.75" customHeight="1">
      <c r="E36216" s="1" t="s">
        <v>1106</v>
      </c>
    </row>
    <row r="36217" ht="15.75" customHeight="1">
      <c r="E36217" s="1" t="s">
        <v>1106</v>
      </c>
    </row>
    <row r="36218" ht="15.75" customHeight="1">
      <c r="E36218" s="1" t="s">
        <v>1106</v>
      </c>
    </row>
    <row r="36219" ht="15.75" customHeight="1">
      <c r="E36219" s="1" t="s">
        <v>1106</v>
      </c>
    </row>
    <row r="36220" ht="15.75" customHeight="1">
      <c r="E36220" s="1" t="s">
        <v>1106</v>
      </c>
    </row>
    <row r="36221" ht="15.75" customHeight="1">
      <c r="E36221" s="1" t="s">
        <v>1106</v>
      </c>
    </row>
    <row r="36222" ht="15.75" customHeight="1">
      <c r="E36222" s="1" t="s">
        <v>1106</v>
      </c>
    </row>
    <row r="36223" ht="15.75" customHeight="1">
      <c r="E36223" s="1" t="s">
        <v>1106</v>
      </c>
    </row>
    <row r="36224" ht="15.75" customHeight="1">
      <c r="E36224" s="1" t="s">
        <v>1106</v>
      </c>
    </row>
    <row r="36225" ht="15.75" customHeight="1">
      <c r="E36225" s="1" t="s">
        <v>1106</v>
      </c>
    </row>
    <row r="36226" ht="15.75" customHeight="1">
      <c r="E36226" s="1" t="s">
        <v>1106</v>
      </c>
    </row>
    <row r="36227" ht="15.75" customHeight="1">
      <c r="E36227" s="1" t="s">
        <v>1106</v>
      </c>
    </row>
    <row r="36228" ht="15.75" customHeight="1">
      <c r="E36228" s="1" t="s">
        <v>1106</v>
      </c>
    </row>
    <row r="36229" ht="15.75" customHeight="1">
      <c r="E36229" s="1" t="s">
        <v>1106</v>
      </c>
    </row>
    <row r="36230" ht="15.75" customHeight="1">
      <c r="E36230" s="1" t="s">
        <v>1106</v>
      </c>
    </row>
    <row r="36231" ht="15.75" customHeight="1">
      <c r="E36231" s="1" t="s">
        <v>1106</v>
      </c>
    </row>
    <row r="36232" ht="15.75" customHeight="1">
      <c r="E36232" s="1" t="s">
        <v>1106</v>
      </c>
    </row>
    <row r="36233" ht="15.75" customHeight="1">
      <c r="E36233" s="1" t="s">
        <v>1106</v>
      </c>
    </row>
    <row r="36234" ht="15.75" customHeight="1">
      <c r="E36234" s="1" t="s">
        <v>1106</v>
      </c>
    </row>
    <row r="36235" ht="15.75" customHeight="1">
      <c r="E36235" s="1" t="s">
        <v>1106</v>
      </c>
    </row>
    <row r="36236" ht="15.75" customHeight="1">
      <c r="E36236" s="1" t="s">
        <v>1106</v>
      </c>
    </row>
    <row r="36237" ht="15.75" customHeight="1">
      <c r="E36237" s="1" t="s">
        <v>1106</v>
      </c>
    </row>
    <row r="36238" ht="15.75" customHeight="1">
      <c r="E36238" s="1" t="s">
        <v>1106</v>
      </c>
    </row>
    <row r="36239" ht="15.75" customHeight="1">
      <c r="E36239" s="1" t="s">
        <v>1106</v>
      </c>
    </row>
    <row r="36240" ht="15.75" customHeight="1">
      <c r="E36240" s="1" t="s">
        <v>1106</v>
      </c>
    </row>
    <row r="36241" ht="15.75" customHeight="1">
      <c r="E36241" s="1" t="s">
        <v>1106</v>
      </c>
    </row>
    <row r="36242" ht="15.75" customHeight="1">
      <c r="E36242" s="1" t="s">
        <v>1106</v>
      </c>
    </row>
    <row r="36243" ht="15.75" customHeight="1">
      <c r="E36243" s="1" t="s">
        <v>1106</v>
      </c>
    </row>
    <row r="36244" ht="15.75" customHeight="1">
      <c r="E36244" s="1" t="s">
        <v>1106</v>
      </c>
    </row>
    <row r="36245" ht="15.75" customHeight="1">
      <c r="E36245" s="1" t="s">
        <v>1106</v>
      </c>
    </row>
    <row r="36246" ht="15.75" customHeight="1">
      <c r="E36246" s="1" t="s">
        <v>1106</v>
      </c>
    </row>
    <row r="36247" ht="15.75" customHeight="1">
      <c r="E36247" s="1" t="s">
        <v>1106</v>
      </c>
    </row>
    <row r="36248" ht="15.75" customHeight="1">
      <c r="E36248" s="1" t="s">
        <v>1106</v>
      </c>
    </row>
    <row r="36249" ht="15.75" customHeight="1">
      <c r="E36249" s="1" t="s">
        <v>1106</v>
      </c>
    </row>
    <row r="36250" ht="15.75" customHeight="1">
      <c r="E36250" s="1" t="s">
        <v>1106</v>
      </c>
    </row>
    <row r="36251" ht="15.75" customHeight="1">
      <c r="E36251" s="1" t="s">
        <v>1106</v>
      </c>
    </row>
    <row r="36252" ht="15.75" customHeight="1">
      <c r="E36252" s="1" t="s">
        <v>1106</v>
      </c>
    </row>
    <row r="36253" ht="15.75" customHeight="1">
      <c r="E36253" s="1" t="s">
        <v>1106</v>
      </c>
    </row>
    <row r="36254" ht="15.75" customHeight="1">
      <c r="E36254" s="1" t="s">
        <v>1106</v>
      </c>
    </row>
    <row r="36255" ht="15.75" customHeight="1">
      <c r="E36255" s="1" t="s">
        <v>1106</v>
      </c>
    </row>
    <row r="36256" ht="15.75" customHeight="1">
      <c r="E36256" s="1" t="s">
        <v>1106</v>
      </c>
    </row>
    <row r="36257" ht="15.75" customHeight="1">
      <c r="E36257" s="1" t="s">
        <v>1106</v>
      </c>
    </row>
    <row r="36258" ht="15.75" customHeight="1">
      <c r="E36258" s="1" t="s">
        <v>1106</v>
      </c>
    </row>
    <row r="36259" ht="15.75" customHeight="1">
      <c r="E36259" s="1" t="s">
        <v>1106</v>
      </c>
    </row>
    <row r="36260" ht="15.75" customHeight="1">
      <c r="E36260" s="1" t="s">
        <v>1106</v>
      </c>
    </row>
    <row r="36261" ht="15.75" customHeight="1">
      <c r="E36261" s="1" t="s">
        <v>1106</v>
      </c>
    </row>
    <row r="36262" ht="15.75" customHeight="1">
      <c r="E36262" s="1" t="s">
        <v>1106</v>
      </c>
    </row>
    <row r="36263" ht="15.75" customHeight="1">
      <c r="E36263" s="1" t="s">
        <v>1106</v>
      </c>
    </row>
    <row r="36264" ht="15.75" customHeight="1">
      <c r="E36264" s="1" t="s">
        <v>1106</v>
      </c>
    </row>
    <row r="36265" ht="15.75" customHeight="1">
      <c r="E36265" s="1" t="s">
        <v>1106</v>
      </c>
    </row>
    <row r="36266" ht="15.75" customHeight="1">
      <c r="E36266" s="1" t="s">
        <v>1106</v>
      </c>
    </row>
    <row r="36267" ht="15.75" customHeight="1">
      <c r="E36267" s="1" t="s">
        <v>1106</v>
      </c>
    </row>
    <row r="36268" ht="15.75" customHeight="1">
      <c r="E36268" s="1" t="s">
        <v>1106</v>
      </c>
    </row>
    <row r="36269" ht="15.75" customHeight="1">
      <c r="E36269" s="1" t="s">
        <v>1106</v>
      </c>
    </row>
    <row r="36270" ht="15.75" customHeight="1">
      <c r="E36270" s="1" t="s">
        <v>1106</v>
      </c>
    </row>
    <row r="36271" ht="15.75" customHeight="1">
      <c r="E36271" s="1" t="s">
        <v>1106</v>
      </c>
    </row>
    <row r="36272" ht="15.75" customHeight="1">
      <c r="E36272" s="1" t="s">
        <v>1106</v>
      </c>
    </row>
    <row r="36273" ht="15.75" customHeight="1">
      <c r="E36273" s="1" t="s">
        <v>1106</v>
      </c>
    </row>
    <row r="36274" ht="15.75" customHeight="1">
      <c r="E36274" s="1" t="s">
        <v>1106</v>
      </c>
    </row>
    <row r="36275" ht="15.75" customHeight="1">
      <c r="E36275" s="1" t="s">
        <v>1106</v>
      </c>
    </row>
    <row r="36276" ht="15.75" customHeight="1">
      <c r="E36276" s="1" t="s">
        <v>1106</v>
      </c>
    </row>
    <row r="36277" ht="15.75" customHeight="1">
      <c r="E36277" s="1" t="s">
        <v>1106</v>
      </c>
    </row>
    <row r="36278" ht="15.75" customHeight="1">
      <c r="E36278" s="1" t="s">
        <v>1106</v>
      </c>
    </row>
    <row r="36279" ht="15.75" customHeight="1">
      <c r="E36279" s="1" t="s">
        <v>1106</v>
      </c>
    </row>
    <row r="36280" ht="15.75" customHeight="1">
      <c r="E36280" s="1" t="s">
        <v>1106</v>
      </c>
    </row>
    <row r="36281" ht="15.75" customHeight="1">
      <c r="E36281" s="1" t="s">
        <v>1106</v>
      </c>
    </row>
    <row r="36282" ht="15.75" customHeight="1">
      <c r="E36282" s="1" t="s">
        <v>1106</v>
      </c>
    </row>
    <row r="36283" ht="15.75" customHeight="1">
      <c r="E36283" s="1" t="s">
        <v>1106</v>
      </c>
    </row>
    <row r="36284" ht="15.75" customHeight="1">
      <c r="E36284" s="1" t="s">
        <v>1106</v>
      </c>
    </row>
    <row r="36285" ht="15.75" customHeight="1">
      <c r="E36285" s="1" t="s">
        <v>1106</v>
      </c>
    </row>
    <row r="36286" ht="15.75" customHeight="1">
      <c r="E36286" s="1" t="s">
        <v>1106</v>
      </c>
    </row>
    <row r="36287" ht="15.75" customHeight="1">
      <c r="E36287" s="1" t="s">
        <v>1106</v>
      </c>
    </row>
    <row r="36288" ht="15.75" customHeight="1">
      <c r="E36288" s="1" t="s">
        <v>1106</v>
      </c>
    </row>
    <row r="36289" ht="15.75" customHeight="1">
      <c r="E36289" s="1" t="s">
        <v>1106</v>
      </c>
    </row>
    <row r="36290" ht="15.75" customHeight="1">
      <c r="E36290" s="1" t="s">
        <v>1106</v>
      </c>
    </row>
    <row r="36291" ht="15.75" customHeight="1">
      <c r="E36291" s="1" t="s">
        <v>1106</v>
      </c>
    </row>
    <row r="36292" ht="15.75" customHeight="1">
      <c r="E36292" s="1" t="s">
        <v>1106</v>
      </c>
    </row>
    <row r="36293" ht="15.75" customHeight="1">
      <c r="E36293" s="1" t="s">
        <v>1106</v>
      </c>
    </row>
    <row r="36294" ht="15.75" customHeight="1">
      <c r="E36294" s="1" t="s">
        <v>1106</v>
      </c>
    </row>
    <row r="36295" ht="15.75" customHeight="1">
      <c r="E36295" s="1" t="s">
        <v>1106</v>
      </c>
    </row>
    <row r="36296" ht="15.75" customHeight="1">
      <c r="E36296" s="1" t="s">
        <v>1106</v>
      </c>
    </row>
    <row r="36297" ht="15.75" customHeight="1">
      <c r="E36297" s="1" t="s">
        <v>1106</v>
      </c>
    </row>
    <row r="36298" ht="15.75" customHeight="1">
      <c r="E36298" s="1" t="s">
        <v>1106</v>
      </c>
    </row>
    <row r="36299" ht="15.75" customHeight="1">
      <c r="E36299" s="1" t="s">
        <v>1106</v>
      </c>
    </row>
    <row r="36300" ht="15.75" customHeight="1">
      <c r="E36300" s="1" t="s">
        <v>1106</v>
      </c>
    </row>
    <row r="36301" ht="15.75" customHeight="1">
      <c r="E36301" s="1" t="s">
        <v>1106</v>
      </c>
    </row>
    <row r="36302" ht="15.75" customHeight="1">
      <c r="E36302" s="1" t="s">
        <v>1106</v>
      </c>
    </row>
    <row r="36303" ht="15.75" customHeight="1">
      <c r="E36303" s="1" t="s">
        <v>1106</v>
      </c>
    </row>
    <row r="36304" ht="15.75" customHeight="1">
      <c r="E36304" s="1" t="s">
        <v>1106</v>
      </c>
    </row>
    <row r="36305" ht="15.75" customHeight="1">
      <c r="E36305" s="1" t="s">
        <v>1106</v>
      </c>
    </row>
    <row r="36306" ht="15.75" customHeight="1">
      <c r="E36306" s="1" t="s">
        <v>1106</v>
      </c>
    </row>
    <row r="36307" ht="15.75" customHeight="1">
      <c r="E36307" s="1" t="s">
        <v>1106</v>
      </c>
    </row>
    <row r="36308" ht="15.75" customHeight="1">
      <c r="E36308" s="1" t="s">
        <v>1106</v>
      </c>
    </row>
    <row r="36309" ht="15.75" customHeight="1">
      <c r="E36309" s="1" t="s">
        <v>1106</v>
      </c>
    </row>
    <row r="36310" ht="15.75" customHeight="1">
      <c r="E36310" s="1" t="s">
        <v>1106</v>
      </c>
    </row>
    <row r="36311" ht="15.75" customHeight="1">
      <c r="E36311" s="1" t="s">
        <v>1106</v>
      </c>
    </row>
    <row r="36312" ht="15.75" customHeight="1">
      <c r="E36312" s="1" t="s">
        <v>1106</v>
      </c>
    </row>
    <row r="36313" ht="15.75" customHeight="1">
      <c r="E36313" s="1" t="s">
        <v>1106</v>
      </c>
    </row>
    <row r="36314" ht="15.75" customHeight="1">
      <c r="E36314" s="1" t="s">
        <v>1106</v>
      </c>
    </row>
    <row r="36315" ht="15.75" customHeight="1">
      <c r="E36315" s="1" t="s">
        <v>1106</v>
      </c>
    </row>
    <row r="36316" ht="15.75" customHeight="1">
      <c r="E36316" s="1" t="s">
        <v>1106</v>
      </c>
    </row>
    <row r="36317" ht="15.75" customHeight="1">
      <c r="E36317" s="1" t="s">
        <v>1106</v>
      </c>
    </row>
    <row r="36318" ht="15.75" customHeight="1">
      <c r="E36318" s="1" t="s">
        <v>1106</v>
      </c>
    </row>
    <row r="36319" ht="15.75" customHeight="1">
      <c r="E36319" s="1" t="s">
        <v>1106</v>
      </c>
    </row>
    <row r="36320" ht="15.75" customHeight="1">
      <c r="E36320" s="1" t="s">
        <v>1106</v>
      </c>
    </row>
    <row r="36321" ht="15.75" customHeight="1">
      <c r="E36321" s="1" t="s">
        <v>1106</v>
      </c>
    </row>
    <row r="36322" ht="15.75" customHeight="1">
      <c r="E36322" s="1" t="s">
        <v>1106</v>
      </c>
    </row>
    <row r="36323" ht="15.75" customHeight="1">
      <c r="E36323" s="1" t="s">
        <v>1106</v>
      </c>
    </row>
    <row r="36324" ht="15.75" customHeight="1">
      <c r="E36324" s="1" t="s">
        <v>1106</v>
      </c>
    </row>
    <row r="36325" ht="15.75" customHeight="1">
      <c r="E36325" s="1" t="s">
        <v>1106</v>
      </c>
    </row>
    <row r="36326" ht="15.75" customHeight="1">
      <c r="E36326" s="1" t="s">
        <v>1106</v>
      </c>
    </row>
    <row r="36327" ht="15.75" customHeight="1">
      <c r="E36327" s="1" t="s">
        <v>1106</v>
      </c>
    </row>
    <row r="36328" ht="15.75" customHeight="1">
      <c r="E36328" s="1" t="s">
        <v>1106</v>
      </c>
    </row>
    <row r="36329" ht="15.75" customHeight="1">
      <c r="E36329" s="1" t="s">
        <v>1106</v>
      </c>
    </row>
    <row r="36330" ht="15.75" customHeight="1">
      <c r="E36330" s="1" t="s">
        <v>1106</v>
      </c>
    </row>
    <row r="36331" ht="15.75" customHeight="1">
      <c r="E36331" s="1" t="s">
        <v>1106</v>
      </c>
    </row>
    <row r="36332" ht="15.75" customHeight="1">
      <c r="E36332" s="1" t="s">
        <v>1106</v>
      </c>
    </row>
    <row r="36333" ht="15.75" customHeight="1">
      <c r="E36333" s="1" t="s">
        <v>1106</v>
      </c>
    </row>
    <row r="36334" ht="15.75" customHeight="1">
      <c r="E36334" s="1" t="s">
        <v>1106</v>
      </c>
    </row>
    <row r="36335" ht="15.75" customHeight="1">
      <c r="E36335" s="1" t="s">
        <v>1106</v>
      </c>
    </row>
    <row r="36336" ht="15.75" customHeight="1">
      <c r="E36336" s="1" t="s">
        <v>1106</v>
      </c>
    </row>
    <row r="36337" ht="15.75" customHeight="1">
      <c r="E36337" s="1" t="s">
        <v>1106</v>
      </c>
    </row>
    <row r="36338" ht="15.75" customHeight="1">
      <c r="E36338" s="1" t="s">
        <v>1106</v>
      </c>
    </row>
    <row r="36339" ht="15.75" customHeight="1">
      <c r="E36339" s="1" t="s">
        <v>1106</v>
      </c>
    </row>
    <row r="36340" ht="15.75" customHeight="1">
      <c r="E36340" s="1" t="s">
        <v>1106</v>
      </c>
    </row>
    <row r="36341" ht="15.75" customHeight="1">
      <c r="E36341" s="1" t="s">
        <v>1106</v>
      </c>
    </row>
    <row r="36342" ht="15.75" customHeight="1">
      <c r="E36342" s="1" t="s">
        <v>1106</v>
      </c>
    </row>
    <row r="36343" ht="15.75" customHeight="1">
      <c r="E36343" s="1" t="s">
        <v>1106</v>
      </c>
    </row>
    <row r="36344" ht="15.75" customHeight="1">
      <c r="E36344" s="1" t="s">
        <v>1106</v>
      </c>
    </row>
    <row r="36345" ht="15.75" customHeight="1">
      <c r="E36345" s="1" t="s">
        <v>1106</v>
      </c>
    </row>
    <row r="36346" ht="15.75" customHeight="1">
      <c r="E36346" s="1" t="s">
        <v>1106</v>
      </c>
    </row>
    <row r="36347" ht="15.75" customHeight="1">
      <c r="E36347" s="1" t="s">
        <v>1106</v>
      </c>
    </row>
    <row r="36348" ht="15.75" customHeight="1">
      <c r="E36348" s="1" t="s">
        <v>1106</v>
      </c>
    </row>
    <row r="36349" ht="15.75" customHeight="1">
      <c r="E36349" s="1" t="s">
        <v>1106</v>
      </c>
    </row>
    <row r="36350" ht="15.75" customHeight="1">
      <c r="E36350" s="1" t="s">
        <v>1106</v>
      </c>
    </row>
    <row r="36351" ht="15.75" customHeight="1">
      <c r="E36351" s="1" t="s">
        <v>1106</v>
      </c>
    </row>
    <row r="36352" ht="15.75" customHeight="1">
      <c r="E36352" s="1" t="s">
        <v>1106</v>
      </c>
    </row>
    <row r="36353" ht="15.75" customHeight="1">
      <c r="E36353" s="1" t="s">
        <v>1106</v>
      </c>
    </row>
    <row r="36354" ht="15.75" customHeight="1">
      <c r="E36354" s="1" t="s">
        <v>1106</v>
      </c>
    </row>
    <row r="36355" ht="15.75" customHeight="1">
      <c r="E36355" s="1" t="s">
        <v>1106</v>
      </c>
    </row>
    <row r="36356" ht="15.75" customHeight="1">
      <c r="E36356" s="1" t="s">
        <v>1106</v>
      </c>
    </row>
    <row r="36357" ht="15.75" customHeight="1">
      <c r="E36357" s="1" t="s">
        <v>1106</v>
      </c>
    </row>
    <row r="36358" ht="15.75" customHeight="1">
      <c r="E36358" s="1" t="s">
        <v>1106</v>
      </c>
    </row>
    <row r="36359" ht="15.75" customHeight="1">
      <c r="E36359" s="1" t="s">
        <v>1106</v>
      </c>
    </row>
    <row r="36360" ht="15.75" customHeight="1">
      <c r="E36360" s="1" t="s">
        <v>1106</v>
      </c>
    </row>
    <row r="36361" ht="15.75" customHeight="1">
      <c r="E36361" s="1" t="s">
        <v>1106</v>
      </c>
    </row>
    <row r="36362" ht="15.75" customHeight="1">
      <c r="E36362" s="1" t="s">
        <v>1106</v>
      </c>
    </row>
    <row r="36363" ht="15.75" customHeight="1">
      <c r="E36363" s="1" t="s">
        <v>1106</v>
      </c>
    </row>
    <row r="36364" ht="15.75" customHeight="1">
      <c r="E36364" s="1" t="s">
        <v>1106</v>
      </c>
    </row>
    <row r="36365" ht="15.75" customHeight="1">
      <c r="E36365" s="1" t="s">
        <v>1106</v>
      </c>
    </row>
    <row r="36366" ht="15.75" customHeight="1">
      <c r="E36366" s="1" t="s">
        <v>1106</v>
      </c>
    </row>
    <row r="36367" ht="15.75" customHeight="1">
      <c r="E36367" s="1" t="s">
        <v>1106</v>
      </c>
    </row>
    <row r="36368" ht="15.75" customHeight="1">
      <c r="E36368" s="1" t="s">
        <v>1106</v>
      </c>
    </row>
    <row r="36369" ht="15.75" customHeight="1">
      <c r="E36369" s="1" t="s">
        <v>1106</v>
      </c>
    </row>
    <row r="36370" ht="15.75" customHeight="1">
      <c r="E36370" s="1" t="s">
        <v>1106</v>
      </c>
    </row>
    <row r="36371" ht="15.75" customHeight="1">
      <c r="E36371" s="1" t="s">
        <v>1106</v>
      </c>
    </row>
    <row r="36372" ht="15.75" customHeight="1">
      <c r="E36372" s="1" t="s">
        <v>1106</v>
      </c>
    </row>
    <row r="36373" ht="15.75" customHeight="1">
      <c r="E36373" s="1" t="s">
        <v>1106</v>
      </c>
    </row>
    <row r="36374" ht="15.75" customHeight="1">
      <c r="E36374" s="1" t="s">
        <v>1106</v>
      </c>
    </row>
    <row r="36375" ht="15.75" customHeight="1">
      <c r="E36375" s="1" t="s">
        <v>1106</v>
      </c>
    </row>
    <row r="36376" ht="15.75" customHeight="1">
      <c r="E36376" s="1" t="s">
        <v>1106</v>
      </c>
    </row>
    <row r="36377" ht="15.75" customHeight="1">
      <c r="E36377" s="1" t="s">
        <v>1106</v>
      </c>
    </row>
    <row r="36378" ht="15.75" customHeight="1">
      <c r="E36378" s="1" t="s">
        <v>1106</v>
      </c>
    </row>
    <row r="36379" ht="15.75" customHeight="1">
      <c r="E36379" s="1" t="s">
        <v>1106</v>
      </c>
    </row>
    <row r="36380" ht="15.75" customHeight="1">
      <c r="E36380" s="1" t="s">
        <v>1106</v>
      </c>
    </row>
    <row r="36381" ht="15.75" customHeight="1">
      <c r="E36381" s="1" t="s">
        <v>1106</v>
      </c>
    </row>
    <row r="36382" ht="15.75" customHeight="1">
      <c r="E36382" s="1" t="s">
        <v>1106</v>
      </c>
    </row>
    <row r="36383" ht="15.75" customHeight="1">
      <c r="E36383" s="1" t="s">
        <v>1106</v>
      </c>
    </row>
    <row r="36384" ht="15.75" customHeight="1">
      <c r="E36384" s="1" t="s">
        <v>1106</v>
      </c>
    </row>
    <row r="36385" ht="15.75" customHeight="1">
      <c r="E36385" s="1" t="s">
        <v>1106</v>
      </c>
    </row>
    <row r="36386" ht="15.75" customHeight="1">
      <c r="E36386" s="1" t="s">
        <v>1106</v>
      </c>
    </row>
    <row r="36387" ht="15.75" customHeight="1">
      <c r="E36387" s="1" t="s">
        <v>1106</v>
      </c>
    </row>
    <row r="36388" ht="15.75" customHeight="1">
      <c r="E36388" s="1" t="s">
        <v>1106</v>
      </c>
    </row>
    <row r="36389" ht="15.75" customHeight="1">
      <c r="E36389" s="1" t="s">
        <v>1106</v>
      </c>
    </row>
    <row r="36390" ht="15.75" customHeight="1">
      <c r="E36390" s="1" t="s">
        <v>1106</v>
      </c>
    </row>
    <row r="36391" ht="15.75" customHeight="1">
      <c r="E36391" s="1" t="s">
        <v>1106</v>
      </c>
    </row>
    <row r="36392" ht="15.75" customHeight="1">
      <c r="E36392" s="1" t="s">
        <v>1106</v>
      </c>
    </row>
    <row r="36393" ht="15.75" customHeight="1">
      <c r="E36393" s="1" t="s">
        <v>1106</v>
      </c>
    </row>
    <row r="36394" ht="15.75" customHeight="1">
      <c r="E36394" s="1" t="s">
        <v>1106</v>
      </c>
    </row>
    <row r="36395" ht="15.75" customHeight="1">
      <c r="E36395" s="1" t="s">
        <v>1106</v>
      </c>
    </row>
    <row r="36396" ht="15.75" customHeight="1">
      <c r="E36396" s="1" t="s">
        <v>1106</v>
      </c>
    </row>
    <row r="36397" ht="15.75" customHeight="1">
      <c r="E36397" s="1" t="s">
        <v>1106</v>
      </c>
    </row>
    <row r="36398" ht="15.75" customHeight="1">
      <c r="E36398" s="1" t="s">
        <v>1106</v>
      </c>
    </row>
    <row r="36399" ht="15.75" customHeight="1">
      <c r="E36399" s="1" t="s">
        <v>1106</v>
      </c>
    </row>
    <row r="36400" ht="15.75" customHeight="1">
      <c r="E36400" s="1" t="s">
        <v>1106</v>
      </c>
    </row>
    <row r="36401" ht="15.75" customHeight="1">
      <c r="E36401" s="1" t="s">
        <v>1106</v>
      </c>
    </row>
    <row r="36402" ht="15.75" customHeight="1">
      <c r="E36402" s="1" t="s">
        <v>1106</v>
      </c>
    </row>
    <row r="36403" ht="15.75" customHeight="1">
      <c r="E36403" s="1" t="s">
        <v>1106</v>
      </c>
    </row>
    <row r="36404" ht="15.75" customHeight="1">
      <c r="E36404" s="1" t="s">
        <v>1106</v>
      </c>
    </row>
    <row r="36405" ht="15.75" customHeight="1">
      <c r="E36405" s="1" t="s">
        <v>1106</v>
      </c>
    </row>
    <row r="36406" ht="15.75" customHeight="1">
      <c r="E36406" s="1" t="s">
        <v>1106</v>
      </c>
    </row>
    <row r="36407" ht="15.75" customHeight="1">
      <c r="E36407" s="1" t="s">
        <v>1106</v>
      </c>
    </row>
    <row r="36408" ht="15.75" customHeight="1">
      <c r="E36408" s="1" t="s">
        <v>1106</v>
      </c>
    </row>
    <row r="36409" ht="15.75" customHeight="1">
      <c r="E36409" s="1" t="s">
        <v>1106</v>
      </c>
    </row>
    <row r="36410" ht="15.75" customHeight="1">
      <c r="E36410" s="1" t="s">
        <v>1106</v>
      </c>
    </row>
    <row r="36411" ht="15.75" customHeight="1">
      <c r="E36411" s="1" t="s">
        <v>1106</v>
      </c>
    </row>
    <row r="36412" ht="15.75" customHeight="1">
      <c r="E36412" s="1" t="s">
        <v>1106</v>
      </c>
    </row>
    <row r="36413" ht="15.75" customHeight="1">
      <c r="E36413" s="1" t="s">
        <v>1106</v>
      </c>
    </row>
    <row r="36414" ht="15.75" customHeight="1">
      <c r="E36414" s="1" t="s">
        <v>1106</v>
      </c>
    </row>
    <row r="36415" ht="15.75" customHeight="1">
      <c r="E36415" s="1" t="s">
        <v>1106</v>
      </c>
    </row>
    <row r="36416" ht="15.75" customHeight="1">
      <c r="E36416" s="1" t="s">
        <v>1106</v>
      </c>
    </row>
    <row r="36417" ht="15.75" customHeight="1">
      <c r="E36417" s="1" t="s">
        <v>1106</v>
      </c>
    </row>
    <row r="36418" ht="15.75" customHeight="1">
      <c r="E36418" s="1" t="s">
        <v>1106</v>
      </c>
    </row>
    <row r="36419" ht="15.75" customHeight="1">
      <c r="E36419" s="1" t="s">
        <v>1106</v>
      </c>
    </row>
    <row r="36420" ht="15.75" customHeight="1">
      <c r="E36420" s="1" t="s">
        <v>1106</v>
      </c>
    </row>
    <row r="36421" ht="15.75" customHeight="1">
      <c r="E36421" s="1" t="s">
        <v>1106</v>
      </c>
    </row>
    <row r="36422" ht="15.75" customHeight="1">
      <c r="E36422" s="1" t="s">
        <v>1106</v>
      </c>
    </row>
    <row r="36423" ht="15.75" customHeight="1">
      <c r="E36423" s="1" t="s">
        <v>1106</v>
      </c>
    </row>
    <row r="36424" ht="15.75" customHeight="1">
      <c r="E36424" s="1" t="s">
        <v>1106</v>
      </c>
    </row>
    <row r="36425" ht="15.75" customHeight="1">
      <c r="E36425" s="1" t="s">
        <v>1106</v>
      </c>
    </row>
    <row r="36426" ht="15.75" customHeight="1">
      <c r="E36426" s="1" t="s">
        <v>1106</v>
      </c>
    </row>
    <row r="36427" ht="15.75" customHeight="1">
      <c r="E36427" s="1" t="s">
        <v>1106</v>
      </c>
    </row>
    <row r="36428" ht="15.75" customHeight="1">
      <c r="E36428" s="1" t="s">
        <v>1106</v>
      </c>
    </row>
    <row r="36429" ht="15.75" customHeight="1">
      <c r="E36429" s="1" t="s">
        <v>1106</v>
      </c>
    </row>
    <row r="36430" ht="15.75" customHeight="1">
      <c r="E36430" s="1" t="s">
        <v>1106</v>
      </c>
    </row>
    <row r="36431" ht="15.75" customHeight="1">
      <c r="E36431" s="1" t="s">
        <v>1106</v>
      </c>
    </row>
    <row r="36432" ht="15.75" customHeight="1">
      <c r="E36432" s="1" t="s">
        <v>1106</v>
      </c>
    </row>
    <row r="36433" ht="15.75" customHeight="1">
      <c r="E36433" s="1" t="s">
        <v>1106</v>
      </c>
    </row>
    <row r="36434" ht="15.75" customHeight="1">
      <c r="E36434" s="1" t="s">
        <v>1106</v>
      </c>
    </row>
    <row r="36435" ht="15.75" customHeight="1">
      <c r="E36435" s="1" t="s">
        <v>1106</v>
      </c>
    </row>
    <row r="36436" ht="15.75" customHeight="1">
      <c r="E36436" s="1" t="s">
        <v>1106</v>
      </c>
    </row>
    <row r="36437" ht="15.75" customHeight="1">
      <c r="E36437" s="1" t="s">
        <v>1106</v>
      </c>
    </row>
    <row r="36438" ht="15.75" customHeight="1">
      <c r="E36438" s="1" t="s">
        <v>1106</v>
      </c>
    </row>
    <row r="36439" ht="15.75" customHeight="1">
      <c r="E36439" s="1" t="s">
        <v>1106</v>
      </c>
    </row>
    <row r="36440" ht="15.75" customHeight="1">
      <c r="E36440" s="1" t="s">
        <v>1106</v>
      </c>
    </row>
    <row r="36441" ht="15.75" customHeight="1">
      <c r="E36441" s="1" t="s">
        <v>1106</v>
      </c>
    </row>
    <row r="36442" ht="15.75" customHeight="1">
      <c r="E36442" s="1" t="s">
        <v>1106</v>
      </c>
    </row>
    <row r="36443" ht="15.75" customHeight="1">
      <c r="E36443" s="1" t="s">
        <v>1106</v>
      </c>
    </row>
    <row r="36444" ht="15.75" customHeight="1">
      <c r="E36444" s="1" t="s">
        <v>1106</v>
      </c>
    </row>
    <row r="36445" ht="15.75" customHeight="1">
      <c r="E36445" s="1" t="s">
        <v>1106</v>
      </c>
    </row>
    <row r="36446" ht="15.75" customHeight="1">
      <c r="E36446" s="1" t="s">
        <v>1106</v>
      </c>
    </row>
    <row r="36447" ht="15.75" customHeight="1">
      <c r="E36447" s="1" t="s">
        <v>1106</v>
      </c>
    </row>
    <row r="36448" ht="15.75" customHeight="1">
      <c r="E36448" s="1" t="s">
        <v>1106</v>
      </c>
    </row>
    <row r="36449" ht="15.75" customHeight="1">
      <c r="E36449" s="1" t="s">
        <v>1106</v>
      </c>
    </row>
    <row r="36450" ht="15.75" customHeight="1">
      <c r="E36450" s="1" t="s">
        <v>1106</v>
      </c>
    </row>
    <row r="36451" ht="15.75" customHeight="1">
      <c r="E36451" s="1" t="s">
        <v>1106</v>
      </c>
    </row>
    <row r="36452" ht="15.75" customHeight="1">
      <c r="E36452" s="1" t="s">
        <v>1106</v>
      </c>
    </row>
    <row r="36453" ht="15.75" customHeight="1">
      <c r="E36453" s="1" t="s">
        <v>1106</v>
      </c>
    </row>
    <row r="36454" ht="15.75" customHeight="1">
      <c r="E36454" s="1" t="s">
        <v>1106</v>
      </c>
    </row>
    <row r="36455" ht="15.75" customHeight="1">
      <c r="E36455" s="1" t="s">
        <v>1106</v>
      </c>
    </row>
    <row r="36456" ht="15.75" customHeight="1">
      <c r="E36456" s="1" t="s">
        <v>1106</v>
      </c>
    </row>
    <row r="36457" ht="15.75" customHeight="1">
      <c r="E36457" s="1" t="s">
        <v>1106</v>
      </c>
    </row>
    <row r="36458" ht="15.75" customHeight="1">
      <c r="E36458" s="1" t="s">
        <v>1106</v>
      </c>
    </row>
    <row r="36459" ht="15.75" customHeight="1">
      <c r="E36459" s="1" t="s">
        <v>1106</v>
      </c>
    </row>
    <row r="36460" ht="15.75" customHeight="1">
      <c r="E36460" s="1" t="s">
        <v>1106</v>
      </c>
    </row>
    <row r="36461" ht="15.75" customHeight="1">
      <c r="E36461" s="1" t="s">
        <v>1106</v>
      </c>
    </row>
    <row r="36462" ht="15.75" customHeight="1">
      <c r="E36462" s="1" t="s">
        <v>1106</v>
      </c>
    </row>
    <row r="36463" ht="15.75" customHeight="1">
      <c r="E36463" s="1" t="s">
        <v>1106</v>
      </c>
    </row>
    <row r="36464" ht="15.75" customHeight="1">
      <c r="E36464" s="1" t="s">
        <v>1106</v>
      </c>
    </row>
    <row r="36465" ht="15.75" customHeight="1">
      <c r="E36465" s="1" t="s">
        <v>1106</v>
      </c>
    </row>
    <row r="36466" ht="15.75" customHeight="1">
      <c r="E36466" s="1" t="s">
        <v>1106</v>
      </c>
    </row>
    <row r="36467" ht="15.75" customHeight="1">
      <c r="E36467" s="1" t="s">
        <v>1106</v>
      </c>
    </row>
    <row r="36468" ht="15.75" customHeight="1">
      <c r="E36468" s="1" t="s">
        <v>1106</v>
      </c>
    </row>
    <row r="36469" ht="15.75" customHeight="1">
      <c r="E36469" s="1" t="s">
        <v>1106</v>
      </c>
    </row>
    <row r="36470" ht="15.75" customHeight="1">
      <c r="E36470" s="1" t="s">
        <v>1106</v>
      </c>
    </row>
    <row r="36471" ht="15.75" customHeight="1">
      <c r="E36471" s="1" t="s">
        <v>1106</v>
      </c>
    </row>
    <row r="36472" ht="15.75" customHeight="1">
      <c r="E36472" s="1" t="s">
        <v>1106</v>
      </c>
    </row>
    <row r="36473" ht="15.75" customHeight="1">
      <c r="E36473" s="1" t="s">
        <v>1106</v>
      </c>
    </row>
    <row r="36474" ht="15.75" customHeight="1">
      <c r="E36474" s="1" t="s">
        <v>1106</v>
      </c>
    </row>
    <row r="36475" ht="15.75" customHeight="1">
      <c r="E36475" s="1" t="s">
        <v>1106</v>
      </c>
    </row>
    <row r="36476" ht="15.75" customHeight="1">
      <c r="E36476" s="1" t="s">
        <v>1106</v>
      </c>
    </row>
    <row r="36477" ht="15.75" customHeight="1">
      <c r="E36477" s="1" t="s">
        <v>1106</v>
      </c>
    </row>
    <row r="36478" ht="15.75" customHeight="1">
      <c r="E36478" s="1" t="s">
        <v>1106</v>
      </c>
    </row>
    <row r="36479" ht="15.75" customHeight="1">
      <c r="E36479" s="1" t="s">
        <v>1106</v>
      </c>
    </row>
    <row r="36480" ht="15.75" customHeight="1">
      <c r="E36480" s="1" t="s">
        <v>1106</v>
      </c>
    </row>
    <row r="36481" ht="15.75" customHeight="1">
      <c r="E36481" s="1" t="s">
        <v>1106</v>
      </c>
    </row>
    <row r="36482" ht="15.75" customHeight="1">
      <c r="E36482" s="1" t="s">
        <v>1106</v>
      </c>
    </row>
    <row r="36483" ht="15.75" customHeight="1">
      <c r="E36483" s="1" t="s">
        <v>1106</v>
      </c>
    </row>
    <row r="36484" ht="15.75" customHeight="1">
      <c r="E36484" s="1" t="s">
        <v>1106</v>
      </c>
    </row>
    <row r="36485" ht="15.75" customHeight="1">
      <c r="E36485" s="1" t="s">
        <v>1106</v>
      </c>
    </row>
    <row r="36486" ht="15.75" customHeight="1">
      <c r="E36486" s="1" t="s">
        <v>1106</v>
      </c>
    </row>
    <row r="36487" ht="15.75" customHeight="1">
      <c r="E36487" s="1" t="s">
        <v>1106</v>
      </c>
    </row>
    <row r="36488" ht="15.75" customHeight="1">
      <c r="E36488" s="1" t="s">
        <v>1106</v>
      </c>
    </row>
    <row r="36489" ht="15.75" customHeight="1">
      <c r="E36489" s="1" t="s">
        <v>1106</v>
      </c>
    </row>
    <row r="36490" ht="15.75" customHeight="1">
      <c r="E36490" s="1" t="s">
        <v>1106</v>
      </c>
    </row>
    <row r="36491" ht="15.75" customHeight="1">
      <c r="E36491" s="1" t="s">
        <v>1106</v>
      </c>
    </row>
    <row r="36492" ht="15.75" customHeight="1">
      <c r="E36492" s="1" t="s">
        <v>1106</v>
      </c>
    </row>
    <row r="36493" ht="15.75" customHeight="1">
      <c r="E36493" s="1" t="s">
        <v>1106</v>
      </c>
    </row>
    <row r="36494" ht="15.75" customHeight="1">
      <c r="E36494" s="1" t="s">
        <v>1106</v>
      </c>
    </row>
    <row r="36495" ht="15.75" customHeight="1">
      <c r="E36495" s="1" t="s">
        <v>1106</v>
      </c>
    </row>
    <row r="36496" ht="15.75" customHeight="1">
      <c r="E36496" s="1" t="s">
        <v>1106</v>
      </c>
    </row>
    <row r="36497" ht="15.75" customHeight="1">
      <c r="E36497" s="1" t="s">
        <v>1106</v>
      </c>
    </row>
    <row r="36498" ht="15.75" customHeight="1">
      <c r="E36498" s="1" t="s">
        <v>1106</v>
      </c>
    </row>
    <row r="36499" ht="15.75" customHeight="1">
      <c r="E36499" s="1" t="s">
        <v>1106</v>
      </c>
    </row>
    <row r="36500" ht="15.75" customHeight="1">
      <c r="E36500" s="1" t="s">
        <v>1106</v>
      </c>
    </row>
    <row r="36501" ht="15.75" customHeight="1">
      <c r="E36501" s="1" t="s">
        <v>1106</v>
      </c>
    </row>
    <row r="36502" ht="15.75" customHeight="1">
      <c r="E36502" s="1" t="s">
        <v>1106</v>
      </c>
    </row>
    <row r="36503" ht="15.75" customHeight="1">
      <c r="E36503" s="1" t="s">
        <v>1106</v>
      </c>
    </row>
    <row r="36504" ht="15.75" customHeight="1">
      <c r="E36504" s="1" t="s">
        <v>1106</v>
      </c>
    </row>
    <row r="36505" ht="15.75" customHeight="1">
      <c r="E36505" s="1" t="s">
        <v>1106</v>
      </c>
    </row>
    <row r="36506" ht="15.75" customHeight="1">
      <c r="E36506" s="1" t="s">
        <v>1106</v>
      </c>
    </row>
    <row r="36507" ht="15.75" customHeight="1">
      <c r="E36507" s="1" t="s">
        <v>1106</v>
      </c>
    </row>
    <row r="36508" ht="15.75" customHeight="1">
      <c r="E36508" s="1" t="s">
        <v>1106</v>
      </c>
    </row>
    <row r="36509" ht="15.75" customHeight="1">
      <c r="E36509" s="1" t="s">
        <v>1106</v>
      </c>
    </row>
    <row r="36510" ht="15.75" customHeight="1">
      <c r="E36510" s="1" t="s">
        <v>1106</v>
      </c>
    </row>
    <row r="36511" ht="15.75" customHeight="1">
      <c r="E36511" s="1" t="s">
        <v>1106</v>
      </c>
    </row>
    <row r="36512" ht="15.75" customHeight="1">
      <c r="E36512" s="1" t="s">
        <v>1106</v>
      </c>
    </row>
    <row r="36513" ht="15.75" customHeight="1">
      <c r="E36513" s="1" t="s">
        <v>1106</v>
      </c>
    </row>
    <row r="36514" ht="15.75" customHeight="1">
      <c r="E36514" s="1" t="s">
        <v>1106</v>
      </c>
    </row>
    <row r="36515" ht="15.75" customHeight="1">
      <c r="E36515" s="1" t="s">
        <v>1106</v>
      </c>
    </row>
    <row r="36516" ht="15.75" customHeight="1">
      <c r="E36516" s="1" t="s">
        <v>1106</v>
      </c>
    </row>
    <row r="36517" ht="15.75" customHeight="1">
      <c r="E36517" s="1" t="s">
        <v>1106</v>
      </c>
    </row>
    <row r="36518" ht="15.75" customHeight="1">
      <c r="E36518" s="1" t="s">
        <v>1106</v>
      </c>
    </row>
    <row r="36519" ht="15.75" customHeight="1">
      <c r="E36519" s="1" t="s">
        <v>1106</v>
      </c>
    </row>
    <row r="36520" ht="15.75" customHeight="1">
      <c r="E36520" s="1" t="s">
        <v>1106</v>
      </c>
    </row>
    <row r="36521" ht="15.75" customHeight="1">
      <c r="E36521" s="1" t="s">
        <v>1106</v>
      </c>
    </row>
    <row r="36522" ht="15.75" customHeight="1">
      <c r="E36522" s="1" t="s">
        <v>1106</v>
      </c>
    </row>
    <row r="36523" ht="15.75" customHeight="1">
      <c r="E36523" s="1" t="s">
        <v>1106</v>
      </c>
    </row>
    <row r="36524" ht="15.75" customHeight="1">
      <c r="E36524" s="1" t="s">
        <v>1106</v>
      </c>
    </row>
    <row r="36525" ht="15.75" customHeight="1">
      <c r="E36525" s="1" t="s">
        <v>1106</v>
      </c>
    </row>
    <row r="36526" ht="15.75" customHeight="1">
      <c r="E36526" s="1" t="s">
        <v>1106</v>
      </c>
    </row>
    <row r="36527" ht="15.75" customHeight="1">
      <c r="E36527" s="1" t="s">
        <v>1106</v>
      </c>
    </row>
    <row r="36528" ht="15.75" customHeight="1">
      <c r="E36528" s="1" t="s">
        <v>1106</v>
      </c>
    </row>
    <row r="36529" ht="15.75" customHeight="1">
      <c r="E36529" s="1" t="s">
        <v>1106</v>
      </c>
    </row>
    <row r="36530" ht="15.75" customHeight="1">
      <c r="E36530" s="1" t="s">
        <v>1106</v>
      </c>
    </row>
    <row r="36531" ht="15.75" customHeight="1">
      <c r="E36531" s="1" t="s">
        <v>1106</v>
      </c>
    </row>
    <row r="36532" ht="15.75" customHeight="1">
      <c r="E36532" s="1" t="s">
        <v>1106</v>
      </c>
    </row>
    <row r="36533" ht="15.75" customHeight="1">
      <c r="E36533" s="1" t="s">
        <v>1106</v>
      </c>
    </row>
    <row r="36534" ht="15.75" customHeight="1">
      <c r="E36534" s="1" t="s">
        <v>1106</v>
      </c>
    </row>
    <row r="36535" ht="15.75" customHeight="1">
      <c r="E36535" s="1" t="s">
        <v>1106</v>
      </c>
    </row>
    <row r="36536" ht="15.75" customHeight="1">
      <c r="E36536" s="1" t="s">
        <v>1106</v>
      </c>
    </row>
    <row r="36537" ht="15.75" customHeight="1">
      <c r="E36537" s="1" t="s">
        <v>1106</v>
      </c>
    </row>
    <row r="36538" ht="15.75" customHeight="1">
      <c r="E36538" s="1" t="s">
        <v>1106</v>
      </c>
    </row>
    <row r="36539" ht="15.75" customHeight="1">
      <c r="E36539" s="1" t="s">
        <v>1106</v>
      </c>
    </row>
    <row r="36540" ht="15.75" customHeight="1">
      <c r="E36540" s="1" t="s">
        <v>1106</v>
      </c>
    </row>
    <row r="36541" ht="15.75" customHeight="1">
      <c r="E36541" s="1" t="s">
        <v>1106</v>
      </c>
    </row>
    <row r="36542" ht="15.75" customHeight="1">
      <c r="E36542" s="1" t="s">
        <v>1106</v>
      </c>
    </row>
    <row r="36543" ht="15.75" customHeight="1">
      <c r="E36543" s="1" t="s">
        <v>1106</v>
      </c>
    </row>
    <row r="36544" ht="15.75" customHeight="1">
      <c r="E36544" s="1" t="s">
        <v>1106</v>
      </c>
    </row>
    <row r="36545" ht="15.75" customHeight="1">
      <c r="E36545" s="1" t="s">
        <v>1106</v>
      </c>
    </row>
    <row r="36546" ht="15.75" customHeight="1">
      <c r="E36546" s="1" t="s">
        <v>1106</v>
      </c>
    </row>
    <row r="36547" ht="15.75" customHeight="1">
      <c r="E36547" s="1" t="s">
        <v>1106</v>
      </c>
    </row>
    <row r="36548" ht="15.75" customHeight="1">
      <c r="E36548" s="1" t="s">
        <v>1106</v>
      </c>
    </row>
    <row r="36549" ht="15.75" customHeight="1">
      <c r="E36549" s="1" t="s">
        <v>1106</v>
      </c>
    </row>
    <row r="36550" ht="15.75" customHeight="1">
      <c r="E36550" s="1" t="s">
        <v>1106</v>
      </c>
    </row>
    <row r="36551" ht="15.75" customHeight="1">
      <c r="E36551" s="1" t="s">
        <v>1106</v>
      </c>
    </row>
    <row r="36552" ht="15.75" customHeight="1">
      <c r="E36552" s="1" t="s">
        <v>1106</v>
      </c>
    </row>
    <row r="36553" ht="15.75" customHeight="1">
      <c r="E36553" s="1" t="s">
        <v>1106</v>
      </c>
    </row>
    <row r="36554" ht="15.75" customHeight="1">
      <c r="E36554" s="1" t="s">
        <v>1106</v>
      </c>
    </row>
    <row r="36555" ht="15.75" customHeight="1">
      <c r="E36555" s="1" t="s">
        <v>1106</v>
      </c>
    </row>
    <row r="36556" ht="15.75" customHeight="1">
      <c r="E36556" s="1" t="s">
        <v>1106</v>
      </c>
    </row>
    <row r="36557" ht="15.75" customHeight="1">
      <c r="E36557" s="1" t="s">
        <v>1106</v>
      </c>
    </row>
    <row r="36558" ht="15.75" customHeight="1">
      <c r="E36558" s="1" t="s">
        <v>1106</v>
      </c>
    </row>
    <row r="36559" ht="15.75" customHeight="1">
      <c r="E36559" s="1" t="s">
        <v>1106</v>
      </c>
    </row>
    <row r="36560" ht="15.75" customHeight="1">
      <c r="E36560" s="1" t="s">
        <v>1106</v>
      </c>
    </row>
    <row r="36561" ht="15.75" customHeight="1">
      <c r="E36561" s="1" t="s">
        <v>1106</v>
      </c>
    </row>
    <row r="36562" ht="15.75" customHeight="1">
      <c r="E36562" s="1" t="s">
        <v>1106</v>
      </c>
    </row>
    <row r="36563" ht="15.75" customHeight="1">
      <c r="E36563" s="1" t="s">
        <v>1106</v>
      </c>
    </row>
    <row r="36564" ht="15.75" customHeight="1">
      <c r="E36564" s="1" t="s">
        <v>1106</v>
      </c>
    </row>
    <row r="36565" ht="15.75" customHeight="1">
      <c r="E36565" s="1" t="s">
        <v>1106</v>
      </c>
    </row>
    <row r="36566" ht="15.75" customHeight="1">
      <c r="E36566" s="1" t="s">
        <v>1106</v>
      </c>
    </row>
    <row r="36567" ht="15.75" customHeight="1">
      <c r="E36567" s="1" t="s">
        <v>1106</v>
      </c>
    </row>
    <row r="36568" ht="15.75" customHeight="1">
      <c r="E36568" s="1" t="s">
        <v>1106</v>
      </c>
    </row>
    <row r="36569" ht="15.75" customHeight="1">
      <c r="E36569" s="1" t="s">
        <v>1106</v>
      </c>
    </row>
    <row r="36570" ht="15.75" customHeight="1">
      <c r="E36570" s="1" t="s">
        <v>1106</v>
      </c>
    </row>
    <row r="36571" ht="15.75" customHeight="1">
      <c r="E36571" s="1" t="s">
        <v>1106</v>
      </c>
    </row>
    <row r="36572" ht="15.75" customHeight="1">
      <c r="E36572" s="1" t="s">
        <v>1106</v>
      </c>
    </row>
    <row r="36573" ht="15.75" customHeight="1">
      <c r="E36573" s="1" t="s">
        <v>1106</v>
      </c>
    </row>
    <row r="36574" ht="15.75" customHeight="1">
      <c r="E36574" s="1" t="s">
        <v>1106</v>
      </c>
    </row>
    <row r="36575" ht="15.75" customHeight="1">
      <c r="E36575" s="1" t="s">
        <v>1106</v>
      </c>
    </row>
    <row r="36576" ht="15.75" customHeight="1">
      <c r="E36576" s="1" t="s">
        <v>1106</v>
      </c>
    </row>
    <row r="36577" ht="15.75" customHeight="1">
      <c r="E36577" s="1" t="s">
        <v>1106</v>
      </c>
    </row>
    <row r="36578" ht="15.75" customHeight="1">
      <c r="E36578" s="1" t="s">
        <v>1106</v>
      </c>
    </row>
    <row r="36579" ht="15.75" customHeight="1">
      <c r="E36579" s="1" t="s">
        <v>1106</v>
      </c>
    </row>
    <row r="36580" ht="15.75" customHeight="1">
      <c r="E36580" s="1" t="s">
        <v>1106</v>
      </c>
    </row>
    <row r="36581" ht="15.75" customHeight="1">
      <c r="E36581" s="1" t="s">
        <v>1106</v>
      </c>
    </row>
    <row r="36582" ht="15.75" customHeight="1">
      <c r="E36582" s="1" t="s">
        <v>1106</v>
      </c>
    </row>
    <row r="36583" ht="15.75" customHeight="1">
      <c r="E36583" s="1" t="s">
        <v>1106</v>
      </c>
    </row>
    <row r="36584" ht="15.75" customHeight="1">
      <c r="E36584" s="1" t="s">
        <v>1106</v>
      </c>
    </row>
    <row r="36585" ht="15.75" customHeight="1">
      <c r="E36585" s="1" t="s">
        <v>1106</v>
      </c>
    </row>
    <row r="36586" ht="15.75" customHeight="1">
      <c r="E36586" s="1" t="s">
        <v>1106</v>
      </c>
    </row>
    <row r="36587" ht="15.75" customHeight="1">
      <c r="E36587" s="1" t="s">
        <v>1106</v>
      </c>
    </row>
    <row r="36588" ht="15.75" customHeight="1">
      <c r="E36588" s="1" t="s">
        <v>1106</v>
      </c>
    </row>
    <row r="36589" ht="15.75" customHeight="1">
      <c r="E36589" s="1" t="s">
        <v>1106</v>
      </c>
    </row>
    <row r="36590" ht="15.75" customHeight="1">
      <c r="E36590" s="1" t="s">
        <v>1106</v>
      </c>
    </row>
    <row r="36591" ht="15.75" customHeight="1">
      <c r="E36591" s="1" t="s">
        <v>1106</v>
      </c>
    </row>
    <row r="36592" ht="15.75" customHeight="1">
      <c r="E36592" s="1" t="s">
        <v>1106</v>
      </c>
    </row>
    <row r="36593" ht="15.75" customHeight="1">
      <c r="E36593" s="1" t="s">
        <v>1106</v>
      </c>
    </row>
    <row r="36594" ht="15.75" customHeight="1">
      <c r="E36594" s="1" t="s">
        <v>1106</v>
      </c>
    </row>
    <row r="36595" ht="15.75" customHeight="1">
      <c r="E36595" s="1" t="s">
        <v>1106</v>
      </c>
    </row>
    <row r="36596" ht="15.75" customHeight="1">
      <c r="E36596" s="1" t="s">
        <v>1106</v>
      </c>
    </row>
    <row r="36597" ht="15.75" customHeight="1">
      <c r="E36597" s="1" t="s">
        <v>1106</v>
      </c>
    </row>
    <row r="36598" ht="15.75" customHeight="1">
      <c r="E36598" s="1" t="s">
        <v>1106</v>
      </c>
    </row>
    <row r="36599" ht="15.75" customHeight="1">
      <c r="E36599" s="1" t="s">
        <v>1106</v>
      </c>
    </row>
    <row r="36600" ht="15.75" customHeight="1">
      <c r="E36600" s="1" t="s">
        <v>1106</v>
      </c>
    </row>
    <row r="36601" ht="15.75" customHeight="1">
      <c r="E36601" s="1" t="s">
        <v>1106</v>
      </c>
    </row>
    <row r="36602" ht="15.75" customHeight="1">
      <c r="E36602" s="1" t="s">
        <v>1106</v>
      </c>
    </row>
    <row r="36603" ht="15.75" customHeight="1">
      <c r="E36603" s="1" t="s">
        <v>1106</v>
      </c>
    </row>
    <row r="36604" ht="15.75" customHeight="1">
      <c r="E36604" s="1" t="s">
        <v>1106</v>
      </c>
    </row>
    <row r="36605" ht="15.75" customHeight="1">
      <c r="E36605" s="1" t="s">
        <v>1106</v>
      </c>
    </row>
    <row r="36606" ht="15.75" customHeight="1">
      <c r="E36606" s="1" t="s">
        <v>1106</v>
      </c>
    </row>
    <row r="36607" ht="15.75" customHeight="1">
      <c r="E36607" s="1" t="s">
        <v>1106</v>
      </c>
    </row>
    <row r="36608" ht="15.75" customHeight="1">
      <c r="E36608" s="1" t="s">
        <v>1106</v>
      </c>
    </row>
    <row r="36609" ht="15.75" customHeight="1">
      <c r="E36609" s="1" t="s">
        <v>1106</v>
      </c>
    </row>
    <row r="36610" ht="15.75" customHeight="1">
      <c r="E36610" s="1" t="s">
        <v>1106</v>
      </c>
    </row>
    <row r="36611" ht="15.75" customHeight="1">
      <c r="E36611" s="1" t="s">
        <v>1106</v>
      </c>
    </row>
    <row r="36612" ht="15.75" customHeight="1">
      <c r="E36612" s="1" t="s">
        <v>1106</v>
      </c>
    </row>
    <row r="36613" ht="15.75" customHeight="1">
      <c r="E36613" s="1" t="s">
        <v>1106</v>
      </c>
    </row>
    <row r="36614" ht="15.75" customHeight="1">
      <c r="E36614" s="1" t="s">
        <v>1106</v>
      </c>
    </row>
    <row r="36615" ht="15.75" customHeight="1">
      <c r="E36615" s="1" t="s">
        <v>1106</v>
      </c>
    </row>
    <row r="36616" ht="15.75" customHeight="1">
      <c r="E36616" s="1" t="s">
        <v>1106</v>
      </c>
    </row>
    <row r="36617" ht="15.75" customHeight="1">
      <c r="E36617" s="1" t="s">
        <v>1106</v>
      </c>
    </row>
    <row r="36618" ht="15.75" customHeight="1">
      <c r="E36618" s="1" t="s">
        <v>1106</v>
      </c>
    </row>
    <row r="36619" ht="15.75" customHeight="1">
      <c r="E36619" s="1" t="s">
        <v>1106</v>
      </c>
    </row>
    <row r="36620" ht="15.75" customHeight="1">
      <c r="E36620" s="1" t="s">
        <v>1106</v>
      </c>
    </row>
    <row r="36621" ht="15.75" customHeight="1">
      <c r="E36621" s="1" t="s">
        <v>1106</v>
      </c>
    </row>
    <row r="36622" ht="15.75" customHeight="1">
      <c r="E36622" s="1" t="s">
        <v>1106</v>
      </c>
    </row>
    <row r="36623" ht="15.75" customHeight="1">
      <c r="E36623" s="1" t="s">
        <v>1106</v>
      </c>
    </row>
    <row r="36624" ht="15.75" customHeight="1">
      <c r="E36624" s="1" t="s">
        <v>1106</v>
      </c>
    </row>
    <row r="36625" ht="15.75" customHeight="1">
      <c r="E36625" s="1" t="s">
        <v>1106</v>
      </c>
    </row>
    <row r="36626" ht="15.75" customHeight="1">
      <c r="E36626" s="1" t="s">
        <v>1106</v>
      </c>
    </row>
    <row r="36627" ht="15.75" customHeight="1">
      <c r="E36627" s="1" t="s">
        <v>1106</v>
      </c>
    </row>
    <row r="36628" ht="15.75" customHeight="1">
      <c r="E36628" s="1" t="s">
        <v>1106</v>
      </c>
    </row>
    <row r="36629" ht="15.75" customHeight="1">
      <c r="E36629" s="1" t="s">
        <v>1106</v>
      </c>
    </row>
    <row r="36630" ht="15.75" customHeight="1">
      <c r="E36630" s="1" t="s">
        <v>1106</v>
      </c>
    </row>
    <row r="36631" ht="15.75" customHeight="1">
      <c r="E36631" s="1" t="s">
        <v>1106</v>
      </c>
    </row>
    <row r="36632" ht="15.75" customHeight="1">
      <c r="E36632" s="1" t="s">
        <v>1106</v>
      </c>
    </row>
    <row r="36633" ht="15.75" customHeight="1">
      <c r="E36633" s="1" t="s">
        <v>1106</v>
      </c>
    </row>
    <row r="36634" ht="15.75" customHeight="1">
      <c r="E36634" s="1" t="s">
        <v>1106</v>
      </c>
    </row>
    <row r="36635" ht="15.75" customHeight="1">
      <c r="E36635" s="1" t="s">
        <v>1106</v>
      </c>
    </row>
    <row r="36636" ht="15.75" customHeight="1">
      <c r="E36636" s="1" t="s">
        <v>1106</v>
      </c>
    </row>
    <row r="36637" ht="15.75" customHeight="1">
      <c r="E36637" s="1" t="s">
        <v>1106</v>
      </c>
    </row>
    <row r="36638" ht="15.75" customHeight="1">
      <c r="E36638" s="1" t="s">
        <v>1106</v>
      </c>
    </row>
    <row r="36639" ht="15.75" customHeight="1">
      <c r="E36639" s="1" t="s">
        <v>1106</v>
      </c>
    </row>
    <row r="36640" ht="15.75" customHeight="1">
      <c r="E36640" s="1" t="s">
        <v>1106</v>
      </c>
    </row>
    <row r="36641" ht="15.75" customHeight="1">
      <c r="E36641" s="1" t="s">
        <v>1106</v>
      </c>
    </row>
    <row r="36642" ht="15.75" customHeight="1">
      <c r="E36642" s="1" t="s">
        <v>1106</v>
      </c>
    </row>
    <row r="36643" ht="15.75" customHeight="1">
      <c r="E36643" s="1" t="s">
        <v>1106</v>
      </c>
    </row>
    <row r="36644" ht="15.75" customHeight="1">
      <c r="E36644" s="1" t="s">
        <v>1106</v>
      </c>
    </row>
    <row r="36645" ht="15.75" customHeight="1">
      <c r="E36645" s="1" t="s">
        <v>1106</v>
      </c>
    </row>
    <row r="36646" ht="15.75" customHeight="1">
      <c r="E36646" s="1" t="s">
        <v>1106</v>
      </c>
    </row>
    <row r="36647" ht="15.75" customHeight="1">
      <c r="E36647" s="1" t="s">
        <v>1106</v>
      </c>
    </row>
    <row r="36648" ht="15.75" customHeight="1">
      <c r="E36648" s="1" t="s">
        <v>1106</v>
      </c>
    </row>
    <row r="36649" ht="15.75" customHeight="1">
      <c r="E36649" s="1" t="s">
        <v>1106</v>
      </c>
    </row>
    <row r="36650" ht="15.75" customHeight="1">
      <c r="E36650" s="1" t="s">
        <v>1106</v>
      </c>
    </row>
    <row r="36651" ht="15.75" customHeight="1">
      <c r="E36651" s="1" t="s">
        <v>1106</v>
      </c>
    </row>
    <row r="36652" ht="15.75" customHeight="1">
      <c r="E36652" s="1" t="s">
        <v>1106</v>
      </c>
    </row>
    <row r="36653" ht="15.75" customHeight="1">
      <c r="E36653" s="1" t="s">
        <v>1106</v>
      </c>
    </row>
    <row r="36654" ht="15.75" customHeight="1">
      <c r="E36654" s="1" t="s">
        <v>1106</v>
      </c>
    </row>
    <row r="36655" ht="15.75" customHeight="1">
      <c r="E36655" s="1" t="s">
        <v>1106</v>
      </c>
    </row>
    <row r="36656" ht="15.75" customHeight="1">
      <c r="E36656" s="1" t="s">
        <v>1106</v>
      </c>
    </row>
    <row r="36657" ht="15.75" customHeight="1">
      <c r="E36657" s="1" t="s">
        <v>1106</v>
      </c>
    </row>
    <row r="36658" ht="15.75" customHeight="1">
      <c r="E36658" s="1" t="s">
        <v>1106</v>
      </c>
    </row>
    <row r="36659" ht="15.75" customHeight="1">
      <c r="E36659" s="1" t="s">
        <v>1106</v>
      </c>
    </row>
    <row r="36660" ht="15.75" customHeight="1">
      <c r="E36660" s="1" t="s">
        <v>1106</v>
      </c>
    </row>
    <row r="36661" ht="15.75" customHeight="1">
      <c r="E36661" s="1" t="s">
        <v>1106</v>
      </c>
    </row>
    <row r="36662" ht="15.75" customHeight="1">
      <c r="E36662" s="1" t="s">
        <v>1106</v>
      </c>
    </row>
    <row r="36663" ht="15.75" customHeight="1">
      <c r="E36663" s="1" t="s">
        <v>1106</v>
      </c>
    </row>
    <row r="36664" ht="15.75" customHeight="1">
      <c r="E36664" s="1" t="s">
        <v>1106</v>
      </c>
    </row>
    <row r="36665" ht="15.75" customHeight="1">
      <c r="E36665" s="1" t="s">
        <v>1106</v>
      </c>
    </row>
    <row r="36666" ht="15.75" customHeight="1">
      <c r="E36666" s="1" t="s">
        <v>1106</v>
      </c>
    </row>
    <row r="36667" ht="15.75" customHeight="1">
      <c r="E36667" s="1" t="s">
        <v>1106</v>
      </c>
    </row>
    <row r="36668" ht="15.75" customHeight="1">
      <c r="E36668" s="1" t="s">
        <v>1106</v>
      </c>
    </row>
    <row r="36669" ht="15.75" customHeight="1">
      <c r="E36669" s="1" t="s">
        <v>1106</v>
      </c>
    </row>
    <row r="36670" ht="15.75" customHeight="1">
      <c r="E36670" s="1" t="s">
        <v>1106</v>
      </c>
    </row>
    <row r="36671" ht="15.75" customHeight="1">
      <c r="E36671" s="1" t="s">
        <v>1106</v>
      </c>
    </row>
    <row r="36672" ht="15.75" customHeight="1">
      <c r="E36672" s="1" t="s">
        <v>1106</v>
      </c>
    </row>
    <row r="36673" ht="15.75" customHeight="1">
      <c r="E36673" s="1" t="s">
        <v>1106</v>
      </c>
    </row>
    <row r="36674" ht="15.75" customHeight="1">
      <c r="E36674" s="1" t="s">
        <v>1106</v>
      </c>
    </row>
    <row r="36675" ht="15.75" customHeight="1">
      <c r="E36675" s="1" t="s">
        <v>1106</v>
      </c>
    </row>
    <row r="36676" ht="15.75" customHeight="1">
      <c r="E36676" s="1" t="s">
        <v>1106</v>
      </c>
    </row>
    <row r="36677" ht="15.75" customHeight="1">
      <c r="E36677" s="1" t="s">
        <v>1106</v>
      </c>
    </row>
    <row r="36678" ht="15.75" customHeight="1">
      <c r="E36678" s="1" t="s">
        <v>1106</v>
      </c>
    </row>
    <row r="36679" ht="15.75" customHeight="1">
      <c r="E36679" s="1" t="s">
        <v>1106</v>
      </c>
    </row>
    <row r="36680" ht="15.75" customHeight="1">
      <c r="E36680" s="1" t="s">
        <v>1106</v>
      </c>
    </row>
    <row r="36681" ht="15.75" customHeight="1">
      <c r="E36681" s="1" t="s">
        <v>1106</v>
      </c>
    </row>
    <row r="36682" ht="15.75" customHeight="1">
      <c r="E36682" s="1" t="s">
        <v>1106</v>
      </c>
    </row>
    <row r="36683" ht="15.75" customHeight="1">
      <c r="E36683" s="1" t="s">
        <v>1106</v>
      </c>
    </row>
    <row r="36684" ht="15.75" customHeight="1">
      <c r="E36684" s="1" t="s">
        <v>1106</v>
      </c>
    </row>
    <row r="36685" ht="15.75" customHeight="1">
      <c r="E36685" s="1" t="s">
        <v>1106</v>
      </c>
    </row>
    <row r="36686" ht="15.75" customHeight="1">
      <c r="E36686" s="1" t="s">
        <v>1106</v>
      </c>
    </row>
    <row r="36687" ht="15.75" customHeight="1">
      <c r="E36687" s="1" t="s">
        <v>1106</v>
      </c>
    </row>
    <row r="36688" ht="15.75" customHeight="1">
      <c r="E36688" s="1" t="s">
        <v>1106</v>
      </c>
    </row>
    <row r="36689" ht="15.75" customHeight="1">
      <c r="E36689" s="1" t="s">
        <v>1106</v>
      </c>
    </row>
    <row r="36690" ht="15.75" customHeight="1">
      <c r="E36690" s="1" t="s">
        <v>1106</v>
      </c>
    </row>
    <row r="36691" ht="15.75" customHeight="1">
      <c r="E36691" s="1" t="s">
        <v>1106</v>
      </c>
    </row>
    <row r="36692" ht="15.75" customHeight="1">
      <c r="E36692" s="1" t="s">
        <v>1106</v>
      </c>
    </row>
    <row r="36693" ht="15.75" customHeight="1">
      <c r="E36693" s="1" t="s">
        <v>1106</v>
      </c>
    </row>
    <row r="36694" ht="15.75" customHeight="1">
      <c r="E36694" s="1" t="s">
        <v>1106</v>
      </c>
    </row>
    <row r="36695" ht="15.75" customHeight="1">
      <c r="E36695" s="1" t="s">
        <v>1106</v>
      </c>
    </row>
    <row r="36696" ht="15.75" customHeight="1">
      <c r="E36696" s="1" t="s">
        <v>1106</v>
      </c>
    </row>
    <row r="36697" ht="15.75" customHeight="1">
      <c r="E36697" s="1" t="s">
        <v>1106</v>
      </c>
    </row>
    <row r="36698" ht="15.75" customHeight="1">
      <c r="E36698" s="1" t="s">
        <v>1106</v>
      </c>
    </row>
    <row r="36699" ht="15.75" customHeight="1">
      <c r="E36699" s="1" t="s">
        <v>1106</v>
      </c>
    </row>
    <row r="36700" ht="15.75" customHeight="1">
      <c r="E36700" s="1" t="s">
        <v>1106</v>
      </c>
    </row>
    <row r="36701" ht="15.75" customHeight="1">
      <c r="E36701" s="1" t="s">
        <v>1106</v>
      </c>
    </row>
    <row r="36702" ht="15.75" customHeight="1">
      <c r="E36702" s="1" t="s">
        <v>1106</v>
      </c>
    </row>
    <row r="36703" ht="15.75" customHeight="1">
      <c r="E36703" s="1" t="s">
        <v>1106</v>
      </c>
    </row>
    <row r="36704" ht="15.75" customHeight="1">
      <c r="E36704" s="1" t="s">
        <v>1106</v>
      </c>
    </row>
    <row r="36705" ht="15.75" customHeight="1">
      <c r="E36705" s="1" t="s">
        <v>1106</v>
      </c>
    </row>
    <row r="36706" ht="15.75" customHeight="1">
      <c r="E36706" s="1" t="s">
        <v>1106</v>
      </c>
    </row>
    <row r="36707" ht="15.75" customHeight="1">
      <c r="E36707" s="1" t="s">
        <v>1106</v>
      </c>
    </row>
    <row r="36708" ht="15.75" customHeight="1">
      <c r="E36708" s="1" t="s">
        <v>1106</v>
      </c>
    </row>
    <row r="36709" ht="15.75" customHeight="1">
      <c r="E36709" s="1" t="s">
        <v>1106</v>
      </c>
    </row>
    <row r="36710" ht="15.75" customHeight="1">
      <c r="E36710" s="1" t="s">
        <v>1106</v>
      </c>
    </row>
    <row r="36711" ht="15.75" customHeight="1">
      <c r="E36711" s="1" t="s">
        <v>1106</v>
      </c>
    </row>
    <row r="36712" ht="15.75" customHeight="1">
      <c r="E36712" s="1" t="s">
        <v>1106</v>
      </c>
    </row>
    <row r="36713" ht="15.75" customHeight="1">
      <c r="E36713" s="1" t="s">
        <v>1106</v>
      </c>
    </row>
    <row r="36714" ht="15.75" customHeight="1">
      <c r="E36714" s="1" t="s">
        <v>1106</v>
      </c>
    </row>
    <row r="36715" ht="15.75" customHeight="1">
      <c r="E36715" s="1" t="s">
        <v>1106</v>
      </c>
    </row>
    <row r="36716" ht="15.75" customHeight="1">
      <c r="E36716" s="1" t="s">
        <v>1106</v>
      </c>
    </row>
    <row r="36717" ht="15.75" customHeight="1">
      <c r="E36717" s="1" t="s">
        <v>1106</v>
      </c>
    </row>
    <row r="36718" ht="15.75" customHeight="1">
      <c r="E36718" s="1" t="s">
        <v>1106</v>
      </c>
    </row>
    <row r="36719" ht="15.75" customHeight="1">
      <c r="E36719" s="1" t="s">
        <v>1106</v>
      </c>
    </row>
    <row r="36720" ht="15.75" customHeight="1">
      <c r="E36720" s="1" t="s">
        <v>1106</v>
      </c>
    </row>
    <row r="36721" ht="15.75" customHeight="1">
      <c r="E36721" s="1" t="s">
        <v>1106</v>
      </c>
    </row>
    <row r="36722" ht="15.75" customHeight="1">
      <c r="E36722" s="1" t="s">
        <v>1106</v>
      </c>
    </row>
    <row r="36723" ht="15.75" customHeight="1">
      <c r="E36723" s="1" t="s">
        <v>1106</v>
      </c>
    </row>
    <row r="36724" ht="15.75" customHeight="1">
      <c r="E36724" s="1" t="s">
        <v>1106</v>
      </c>
    </row>
    <row r="36725" ht="15.75" customHeight="1">
      <c r="E36725" s="1" t="s">
        <v>1106</v>
      </c>
    </row>
    <row r="36726" ht="15.75" customHeight="1">
      <c r="E36726" s="1" t="s">
        <v>1106</v>
      </c>
    </row>
    <row r="36727" ht="15.75" customHeight="1">
      <c r="E36727" s="1" t="s">
        <v>1106</v>
      </c>
    </row>
    <row r="36728" ht="15.75" customHeight="1">
      <c r="E36728" s="1" t="s">
        <v>1106</v>
      </c>
    </row>
    <row r="36729" ht="15.75" customHeight="1">
      <c r="E36729" s="1" t="s">
        <v>1106</v>
      </c>
    </row>
    <row r="36730" ht="15.75" customHeight="1">
      <c r="E36730" s="1" t="s">
        <v>1106</v>
      </c>
    </row>
    <row r="36731" ht="15.75" customHeight="1">
      <c r="E36731" s="1" t="s">
        <v>1106</v>
      </c>
    </row>
    <row r="36732" ht="15.75" customHeight="1">
      <c r="E36732" s="1" t="s">
        <v>1106</v>
      </c>
    </row>
    <row r="36733" ht="15.75" customHeight="1">
      <c r="E36733" s="1" t="s">
        <v>1106</v>
      </c>
    </row>
    <row r="36734" ht="15.75" customHeight="1">
      <c r="E36734" s="1" t="s">
        <v>1106</v>
      </c>
    </row>
    <row r="36735" ht="15.75" customHeight="1">
      <c r="E36735" s="1" t="s">
        <v>1106</v>
      </c>
    </row>
    <row r="36736" ht="15.75" customHeight="1">
      <c r="E36736" s="1" t="s">
        <v>1106</v>
      </c>
    </row>
    <row r="36737" ht="15.75" customHeight="1">
      <c r="E36737" s="1" t="s">
        <v>1106</v>
      </c>
    </row>
    <row r="36738" ht="15.75" customHeight="1">
      <c r="E36738" s="1" t="s">
        <v>1106</v>
      </c>
    </row>
    <row r="36739" ht="15.75" customHeight="1">
      <c r="E36739" s="1" t="s">
        <v>1106</v>
      </c>
    </row>
    <row r="36740" ht="15.75" customHeight="1">
      <c r="E36740" s="1" t="s">
        <v>1106</v>
      </c>
    </row>
    <row r="36741" ht="15.75" customHeight="1">
      <c r="E36741" s="1" t="s">
        <v>1106</v>
      </c>
    </row>
    <row r="36742" ht="15.75" customHeight="1">
      <c r="E36742" s="1" t="s">
        <v>1106</v>
      </c>
    </row>
    <row r="36743" ht="15.75" customHeight="1">
      <c r="E36743" s="1" t="s">
        <v>1106</v>
      </c>
    </row>
    <row r="36744" ht="15.75" customHeight="1">
      <c r="E36744" s="1" t="s">
        <v>1106</v>
      </c>
    </row>
    <row r="36745" ht="15.75" customHeight="1">
      <c r="E36745" s="1" t="s">
        <v>1106</v>
      </c>
    </row>
    <row r="36746" ht="15.75" customHeight="1">
      <c r="E36746" s="1" t="s">
        <v>1106</v>
      </c>
    </row>
    <row r="36747" ht="15.75" customHeight="1">
      <c r="E36747" s="1" t="s">
        <v>1106</v>
      </c>
    </row>
    <row r="36748" ht="15.75" customHeight="1">
      <c r="E36748" s="1" t="s">
        <v>1106</v>
      </c>
    </row>
    <row r="36749" ht="15.75" customHeight="1">
      <c r="E36749" s="1" t="s">
        <v>1106</v>
      </c>
    </row>
    <row r="36750" ht="15.75" customHeight="1">
      <c r="E36750" s="1" t="s">
        <v>1106</v>
      </c>
    </row>
    <row r="36751" ht="15.75" customHeight="1">
      <c r="E36751" s="1" t="s">
        <v>1106</v>
      </c>
    </row>
    <row r="36752" ht="15.75" customHeight="1">
      <c r="E36752" s="1" t="s">
        <v>1106</v>
      </c>
    </row>
    <row r="36753" ht="15.75" customHeight="1">
      <c r="E36753" s="1" t="s">
        <v>1106</v>
      </c>
    </row>
    <row r="36754" ht="15.75" customHeight="1">
      <c r="E36754" s="1" t="s">
        <v>1106</v>
      </c>
    </row>
    <row r="36755" ht="15.75" customHeight="1">
      <c r="E36755" s="1" t="s">
        <v>1106</v>
      </c>
    </row>
    <row r="36756" ht="15.75" customHeight="1">
      <c r="E36756" s="1" t="s">
        <v>1106</v>
      </c>
    </row>
    <row r="36757" ht="15.75" customHeight="1">
      <c r="E36757" s="1" t="s">
        <v>1106</v>
      </c>
    </row>
    <row r="36758" ht="15.75" customHeight="1">
      <c r="E36758" s="1" t="s">
        <v>1106</v>
      </c>
    </row>
    <row r="36759" ht="15.75" customHeight="1">
      <c r="E36759" s="1" t="s">
        <v>1106</v>
      </c>
    </row>
    <row r="36760" ht="15.75" customHeight="1">
      <c r="E36760" s="1" t="s">
        <v>1106</v>
      </c>
    </row>
    <row r="36761" ht="15.75" customHeight="1">
      <c r="E36761" s="1" t="s">
        <v>1106</v>
      </c>
    </row>
    <row r="36762" ht="15.75" customHeight="1">
      <c r="E36762" s="1" t="s">
        <v>1106</v>
      </c>
    </row>
    <row r="36763" ht="15.75" customHeight="1">
      <c r="E36763" s="1" t="s">
        <v>1106</v>
      </c>
    </row>
    <row r="36764" ht="15.75" customHeight="1">
      <c r="E36764" s="1" t="s">
        <v>1106</v>
      </c>
    </row>
    <row r="36765" ht="15.75" customHeight="1">
      <c r="E36765" s="1" t="s">
        <v>1106</v>
      </c>
    </row>
    <row r="36766" ht="15.75" customHeight="1">
      <c r="E36766" s="1" t="s">
        <v>1106</v>
      </c>
    </row>
    <row r="36767" ht="15.75" customHeight="1">
      <c r="E36767" s="1" t="s">
        <v>1106</v>
      </c>
    </row>
    <row r="36768" ht="15.75" customHeight="1">
      <c r="E36768" s="1" t="s">
        <v>1106</v>
      </c>
    </row>
    <row r="36769" ht="15.75" customHeight="1">
      <c r="E36769" s="1" t="s">
        <v>1106</v>
      </c>
    </row>
    <row r="36770" ht="15.75" customHeight="1">
      <c r="E36770" s="1" t="s">
        <v>1106</v>
      </c>
    </row>
    <row r="36771" ht="15.75" customHeight="1">
      <c r="E36771" s="1" t="s">
        <v>1106</v>
      </c>
    </row>
    <row r="36772" ht="15.75" customHeight="1">
      <c r="E36772" s="1" t="s">
        <v>1106</v>
      </c>
    </row>
    <row r="36773" ht="15.75" customHeight="1">
      <c r="E36773" s="1" t="s">
        <v>1106</v>
      </c>
    </row>
    <row r="36774" ht="15.75" customHeight="1">
      <c r="E36774" s="1" t="s">
        <v>1106</v>
      </c>
    </row>
    <row r="36775" ht="15.75" customHeight="1">
      <c r="E36775" s="1" t="s">
        <v>1106</v>
      </c>
    </row>
    <row r="36776" ht="15.75" customHeight="1">
      <c r="E36776" s="1" t="s">
        <v>1106</v>
      </c>
    </row>
    <row r="36777" ht="15.75" customHeight="1">
      <c r="E36777" s="1" t="s">
        <v>1106</v>
      </c>
    </row>
    <row r="36778" ht="15.75" customHeight="1">
      <c r="E36778" s="1" t="s">
        <v>1106</v>
      </c>
    </row>
    <row r="36779" ht="15.75" customHeight="1">
      <c r="E36779" s="1" t="s">
        <v>1106</v>
      </c>
    </row>
    <row r="36780" ht="15.75" customHeight="1">
      <c r="E36780" s="1" t="s">
        <v>1106</v>
      </c>
    </row>
    <row r="36781" ht="15.75" customHeight="1">
      <c r="E36781" s="1" t="s">
        <v>1106</v>
      </c>
    </row>
    <row r="36782" ht="15.75" customHeight="1">
      <c r="E36782" s="1" t="s">
        <v>1106</v>
      </c>
    </row>
    <row r="36783" ht="15.75" customHeight="1">
      <c r="E36783" s="1" t="s">
        <v>1106</v>
      </c>
    </row>
    <row r="36784" ht="15.75" customHeight="1">
      <c r="E36784" s="1" t="s">
        <v>1106</v>
      </c>
    </row>
    <row r="36785" ht="15.75" customHeight="1">
      <c r="E36785" s="1" t="s">
        <v>1106</v>
      </c>
    </row>
    <row r="36786" ht="15.75" customHeight="1">
      <c r="E36786" s="1" t="s">
        <v>1106</v>
      </c>
    </row>
    <row r="36787" ht="15.75" customHeight="1">
      <c r="E36787" s="1" t="s">
        <v>1106</v>
      </c>
    </row>
    <row r="36788" ht="15.75" customHeight="1">
      <c r="E36788" s="1" t="s">
        <v>1106</v>
      </c>
    </row>
    <row r="36789" ht="15.75" customHeight="1">
      <c r="E36789" s="1" t="s">
        <v>1106</v>
      </c>
    </row>
    <row r="36790" ht="15.75" customHeight="1">
      <c r="E36790" s="1" t="s">
        <v>1106</v>
      </c>
    </row>
    <row r="36791" ht="15.75" customHeight="1">
      <c r="E36791" s="1" t="s">
        <v>1106</v>
      </c>
    </row>
    <row r="36792" ht="15.75" customHeight="1">
      <c r="E36792" s="1" t="s">
        <v>1106</v>
      </c>
    </row>
    <row r="36793" ht="15.75" customHeight="1">
      <c r="E36793" s="1" t="s">
        <v>1106</v>
      </c>
    </row>
    <row r="36794" ht="15.75" customHeight="1">
      <c r="E36794" s="1" t="s">
        <v>1106</v>
      </c>
    </row>
    <row r="36795" ht="15.75" customHeight="1">
      <c r="E36795" s="1" t="s">
        <v>1106</v>
      </c>
    </row>
    <row r="36796" ht="15.75" customHeight="1">
      <c r="E36796" s="1" t="s">
        <v>1106</v>
      </c>
    </row>
    <row r="36797" ht="15.75" customHeight="1">
      <c r="E36797" s="1" t="s">
        <v>1106</v>
      </c>
    </row>
    <row r="36798" ht="15.75" customHeight="1">
      <c r="E36798" s="1" t="s">
        <v>1106</v>
      </c>
    </row>
    <row r="36799" ht="15.75" customHeight="1">
      <c r="E36799" s="1" t="s">
        <v>1106</v>
      </c>
    </row>
    <row r="36800" ht="15.75" customHeight="1">
      <c r="E36800" s="1" t="s">
        <v>1106</v>
      </c>
    </row>
    <row r="36801" ht="15.75" customHeight="1">
      <c r="E36801" s="1" t="s">
        <v>1106</v>
      </c>
    </row>
    <row r="36802" ht="15.75" customHeight="1">
      <c r="E36802" s="1" t="s">
        <v>1106</v>
      </c>
    </row>
    <row r="36803" ht="15.75" customHeight="1">
      <c r="E36803" s="1" t="s">
        <v>1106</v>
      </c>
    </row>
    <row r="36804" ht="15.75" customHeight="1">
      <c r="E36804" s="1" t="s">
        <v>1106</v>
      </c>
    </row>
    <row r="36805" ht="15.75" customHeight="1">
      <c r="E36805" s="1" t="s">
        <v>1106</v>
      </c>
    </row>
    <row r="36806" ht="15.75" customHeight="1">
      <c r="E36806" s="1" t="s">
        <v>1106</v>
      </c>
    </row>
    <row r="36807" ht="15.75" customHeight="1">
      <c r="E36807" s="1" t="s">
        <v>1106</v>
      </c>
    </row>
    <row r="36808" ht="15.75" customHeight="1">
      <c r="E36808" s="1" t="s">
        <v>1106</v>
      </c>
    </row>
    <row r="36809" ht="15.75" customHeight="1">
      <c r="E36809" s="1" t="s">
        <v>1106</v>
      </c>
    </row>
    <row r="36810" ht="15.75" customHeight="1">
      <c r="E36810" s="1" t="s">
        <v>1106</v>
      </c>
    </row>
    <row r="36811" ht="15.75" customHeight="1">
      <c r="E36811" s="1" t="s">
        <v>1106</v>
      </c>
    </row>
    <row r="36812" ht="15.75" customHeight="1">
      <c r="E36812" s="1" t="s">
        <v>1106</v>
      </c>
    </row>
    <row r="36813" ht="15.75" customHeight="1">
      <c r="E36813" s="1" t="s">
        <v>1106</v>
      </c>
    </row>
    <row r="36814" ht="15.75" customHeight="1">
      <c r="E36814" s="1" t="s">
        <v>1106</v>
      </c>
    </row>
    <row r="36815" ht="15.75" customHeight="1">
      <c r="E36815" s="1" t="s">
        <v>1106</v>
      </c>
    </row>
    <row r="36816" ht="15.75" customHeight="1">
      <c r="E36816" s="1" t="s">
        <v>1106</v>
      </c>
    </row>
    <row r="36817" ht="15.75" customHeight="1">
      <c r="E36817" s="1" t="s">
        <v>1106</v>
      </c>
    </row>
    <row r="36818" ht="15.75" customHeight="1">
      <c r="E36818" s="1" t="s">
        <v>1106</v>
      </c>
    </row>
    <row r="36819" ht="15.75" customHeight="1">
      <c r="E36819" s="1" t="s">
        <v>1106</v>
      </c>
    </row>
    <row r="36820" ht="15.75" customHeight="1">
      <c r="E36820" s="1" t="s">
        <v>1106</v>
      </c>
    </row>
    <row r="36821" ht="15.75" customHeight="1">
      <c r="E36821" s="1" t="s">
        <v>1106</v>
      </c>
    </row>
    <row r="36822" ht="15.75" customHeight="1">
      <c r="E36822" s="1" t="s">
        <v>1106</v>
      </c>
    </row>
    <row r="36823" ht="15.75" customHeight="1">
      <c r="E36823" s="1" t="s">
        <v>1106</v>
      </c>
    </row>
    <row r="36824" ht="15.75" customHeight="1">
      <c r="E36824" s="1" t="s">
        <v>1106</v>
      </c>
    </row>
    <row r="36825" ht="15.75" customHeight="1">
      <c r="E36825" s="1" t="s">
        <v>1106</v>
      </c>
    </row>
    <row r="36826" ht="15.75" customHeight="1">
      <c r="E36826" s="1" t="s">
        <v>1106</v>
      </c>
    </row>
    <row r="36827" ht="15.75" customHeight="1">
      <c r="E36827" s="1" t="s">
        <v>1106</v>
      </c>
    </row>
    <row r="36828" ht="15.75" customHeight="1">
      <c r="E36828" s="1" t="s">
        <v>1106</v>
      </c>
    </row>
    <row r="36829" ht="15.75" customHeight="1">
      <c r="E36829" s="1" t="s">
        <v>1106</v>
      </c>
    </row>
    <row r="36830" ht="15.75" customHeight="1">
      <c r="E36830" s="1" t="s">
        <v>1106</v>
      </c>
    </row>
    <row r="36831" ht="15.75" customHeight="1">
      <c r="E36831" s="1" t="s">
        <v>1106</v>
      </c>
    </row>
    <row r="36832" ht="15.75" customHeight="1">
      <c r="E36832" s="1" t="s">
        <v>1106</v>
      </c>
    </row>
    <row r="36833" ht="15.75" customHeight="1">
      <c r="E36833" s="1" t="s">
        <v>1106</v>
      </c>
    </row>
    <row r="36834" ht="15.75" customHeight="1">
      <c r="E36834" s="1" t="s">
        <v>1106</v>
      </c>
    </row>
    <row r="36835" ht="15.75" customHeight="1">
      <c r="E36835" s="1" t="s">
        <v>1106</v>
      </c>
    </row>
    <row r="36836" ht="15.75" customHeight="1">
      <c r="E36836" s="1" t="s">
        <v>1106</v>
      </c>
    </row>
    <row r="36837" ht="15.75" customHeight="1">
      <c r="E36837" s="1" t="s">
        <v>1106</v>
      </c>
    </row>
    <row r="36838" ht="15.75" customHeight="1">
      <c r="E36838" s="1" t="s">
        <v>1106</v>
      </c>
    </row>
    <row r="36839" ht="15.75" customHeight="1">
      <c r="E36839" s="1" t="s">
        <v>1106</v>
      </c>
    </row>
    <row r="36840" ht="15.75" customHeight="1">
      <c r="E36840" s="1" t="s">
        <v>1106</v>
      </c>
    </row>
    <row r="36841" ht="15.75" customHeight="1">
      <c r="E36841" s="1" t="s">
        <v>1106</v>
      </c>
    </row>
    <row r="36842" ht="15.75" customHeight="1">
      <c r="E36842" s="1" t="s">
        <v>1106</v>
      </c>
    </row>
    <row r="36843" ht="15.75" customHeight="1">
      <c r="E36843" s="1" t="s">
        <v>1106</v>
      </c>
    </row>
    <row r="36844" ht="15.75" customHeight="1">
      <c r="E36844" s="1" t="s">
        <v>1106</v>
      </c>
    </row>
    <row r="36845" ht="15.75" customHeight="1">
      <c r="E36845" s="1" t="s">
        <v>1106</v>
      </c>
    </row>
    <row r="36846" ht="15.75" customHeight="1">
      <c r="E36846" s="1" t="s">
        <v>1106</v>
      </c>
    </row>
    <row r="36847" ht="15.75" customHeight="1">
      <c r="E36847" s="1" t="s">
        <v>1106</v>
      </c>
    </row>
    <row r="36848" ht="15.75" customHeight="1">
      <c r="E36848" s="1" t="s">
        <v>1106</v>
      </c>
    </row>
    <row r="36849" ht="15.75" customHeight="1">
      <c r="E36849" s="1" t="s">
        <v>1106</v>
      </c>
    </row>
    <row r="36850" ht="15.75" customHeight="1">
      <c r="E36850" s="1" t="s">
        <v>1106</v>
      </c>
    </row>
    <row r="36851" ht="15.75" customHeight="1">
      <c r="E36851" s="1" t="s">
        <v>1106</v>
      </c>
    </row>
    <row r="36852" ht="15.75" customHeight="1">
      <c r="E36852" s="1" t="s">
        <v>1106</v>
      </c>
    </row>
    <row r="36853" ht="15.75" customHeight="1">
      <c r="E36853" s="1" t="s">
        <v>1106</v>
      </c>
    </row>
    <row r="36854" ht="15.75" customHeight="1">
      <c r="E36854" s="1" t="s">
        <v>1106</v>
      </c>
    </row>
    <row r="36855" ht="15.75" customHeight="1">
      <c r="E36855" s="1" t="s">
        <v>1106</v>
      </c>
    </row>
    <row r="36856" ht="15.75" customHeight="1">
      <c r="E36856" s="1" t="s">
        <v>1106</v>
      </c>
    </row>
    <row r="36857" ht="15.75" customHeight="1">
      <c r="E36857" s="1" t="s">
        <v>1106</v>
      </c>
    </row>
    <row r="36858" ht="15.75" customHeight="1">
      <c r="E36858" s="1" t="s">
        <v>1106</v>
      </c>
    </row>
    <row r="36859" ht="15.75" customHeight="1">
      <c r="E36859" s="1" t="s">
        <v>1106</v>
      </c>
    </row>
    <row r="36860" ht="15.75" customHeight="1">
      <c r="E36860" s="1" t="s">
        <v>1106</v>
      </c>
    </row>
    <row r="36861" ht="15.75" customHeight="1">
      <c r="E36861" s="1" t="s">
        <v>1106</v>
      </c>
    </row>
    <row r="36862" ht="15.75" customHeight="1">
      <c r="E36862" s="1" t="s">
        <v>1106</v>
      </c>
    </row>
    <row r="36863" ht="15.75" customHeight="1">
      <c r="E36863" s="1" t="s">
        <v>1106</v>
      </c>
    </row>
    <row r="36864" ht="15.75" customHeight="1">
      <c r="E36864" s="1" t="s">
        <v>1106</v>
      </c>
    </row>
    <row r="36865" ht="15.75" customHeight="1">
      <c r="E36865" s="1" t="s">
        <v>1106</v>
      </c>
    </row>
    <row r="36866" ht="15.75" customHeight="1">
      <c r="E36866" s="1" t="s">
        <v>1106</v>
      </c>
    </row>
    <row r="36867" ht="15.75" customHeight="1">
      <c r="E36867" s="1" t="s">
        <v>1106</v>
      </c>
    </row>
    <row r="36868" ht="15.75" customHeight="1">
      <c r="E36868" s="1" t="s">
        <v>1106</v>
      </c>
    </row>
    <row r="36869" ht="15.75" customHeight="1">
      <c r="E36869" s="1" t="s">
        <v>1106</v>
      </c>
    </row>
    <row r="36870" ht="15.75" customHeight="1">
      <c r="E36870" s="1" t="s">
        <v>1106</v>
      </c>
    </row>
    <row r="36871" ht="15.75" customHeight="1">
      <c r="E36871" s="1" t="s">
        <v>1106</v>
      </c>
    </row>
    <row r="36872" ht="15.75" customHeight="1">
      <c r="E36872" s="1" t="s">
        <v>1106</v>
      </c>
    </row>
    <row r="36873" ht="15.75" customHeight="1">
      <c r="E36873" s="1" t="s">
        <v>1106</v>
      </c>
    </row>
    <row r="36874" ht="15.75" customHeight="1">
      <c r="E36874" s="1" t="s">
        <v>1106</v>
      </c>
    </row>
    <row r="36875" ht="15.75" customHeight="1">
      <c r="E36875" s="1" t="s">
        <v>1106</v>
      </c>
    </row>
    <row r="36876" ht="15.75" customHeight="1">
      <c r="E36876" s="1" t="s">
        <v>1106</v>
      </c>
    </row>
    <row r="36877" ht="15.75" customHeight="1">
      <c r="E36877" s="1" t="s">
        <v>1106</v>
      </c>
    </row>
    <row r="36878" ht="15.75" customHeight="1">
      <c r="E36878" s="1" t="s">
        <v>1106</v>
      </c>
    </row>
    <row r="36879" ht="15.75" customHeight="1">
      <c r="E36879" s="1" t="s">
        <v>1106</v>
      </c>
    </row>
    <row r="36880" ht="15.75" customHeight="1">
      <c r="E36880" s="1" t="s">
        <v>1106</v>
      </c>
    </row>
    <row r="36881" ht="15.75" customHeight="1">
      <c r="E36881" s="1" t="s">
        <v>1106</v>
      </c>
    </row>
    <row r="36882" ht="15.75" customHeight="1">
      <c r="E36882" s="1" t="s">
        <v>1106</v>
      </c>
    </row>
    <row r="36883" ht="15.75" customHeight="1">
      <c r="E36883" s="1" t="s">
        <v>1106</v>
      </c>
    </row>
    <row r="36884" ht="15.75" customHeight="1">
      <c r="E36884" s="1" t="s">
        <v>1106</v>
      </c>
    </row>
    <row r="36885" ht="15.75" customHeight="1">
      <c r="E36885" s="1" t="s">
        <v>1106</v>
      </c>
    </row>
    <row r="36886" ht="15.75" customHeight="1">
      <c r="E36886" s="1" t="s">
        <v>1106</v>
      </c>
    </row>
    <row r="36887" ht="15.75" customHeight="1">
      <c r="E36887" s="1" t="s">
        <v>1106</v>
      </c>
    </row>
    <row r="36888" ht="15.75" customHeight="1">
      <c r="E36888" s="1" t="s">
        <v>1106</v>
      </c>
    </row>
    <row r="36889" ht="15.75" customHeight="1">
      <c r="E36889" s="1" t="s">
        <v>1106</v>
      </c>
    </row>
    <row r="36890" ht="15.75" customHeight="1">
      <c r="E36890" s="1" t="s">
        <v>1106</v>
      </c>
    </row>
    <row r="36891" ht="15.75" customHeight="1">
      <c r="E36891" s="1" t="s">
        <v>1106</v>
      </c>
    </row>
    <row r="36892" ht="15.75" customHeight="1">
      <c r="E36892" s="1" t="s">
        <v>1106</v>
      </c>
    </row>
    <row r="36893" ht="15.75" customHeight="1">
      <c r="E36893" s="1" t="s">
        <v>1106</v>
      </c>
    </row>
    <row r="36894" ht="15.75" customHeight="1">
      <c r="E36894" s="1" t="s">
        <v>1106</v>
      </c>
    </row>
    <row r="36895" ht="15.75" customHeight="1">
      <c r="E36895" s="1" t="s">
        <v>1106</v>
      </c>
    </row>
    <row r="36896" ht="15.75" customHeight="1">
      <c r="E36896" s="1" t="s">
        <v>1106</v>
      </c>
    </row>
    <row r="36897" ht="15.75" customHeight="1">
      <c r="E36897" s="1" t="s">
        <v>1106</v>
      </c>
    </row>
    <row r="36898" ht="15.75" customHeight="1">
      <c r="E36898" s="1" t="s">
        <v>1106</v>
      </c>
    </row>
    <row r="36899" ht="15.75" customHeight="1">
      <c r="E36899" s="1" t="s">
        <v>1106</v>
      </c>
    </row>
    <row r="36900" ht="15.75" customHeight="1">
      <c r="E36900" s="1" t="s">
        <v>1106</v>
      </c>
    </row>
    <row r="36901" ht="15.75" customHeight="1">
      <c r="E36901" s="1" t="s">
        <v>1106</v>
      </c>
    </row>
    <row r="36902" ht="15.75" customHeight="1">
      <c r="E36902" s="1" t="s">
        <v>1106</v>
      </c>
    </row>
    <row r="36903" ht="15.75" customHeight="1">
      <c r="E36903" s="1" t="s">
        <v>1106</v>
      </c>
    </row>
    <row r="36904" ht="15.75" customHeight="1">
      <c r="E36904" s="1" t="s">
        <v>1106</v>
      </c>
    </row>
    <row r="36905" ht="15.75" customHeight="1">
      <c r="E36905" s="1" t="s">
        <v>1106</v>
      </c>
    </row>
    <row r="36906" ht="15.75" customHeight="1">
      <c r="E36906" s="1" t="s">
        <v>1106</v>
      </c>
    </row>
    <row r="36907" ht="15.75" customHeight="1">
      <c r="E36907" s="1" t="s">
        <v>1106</v>
      </c>
    </row>
    <row r="36908" ht="15.75" customHeight="1">
      <c r="E36908" s="1" t="s">
        <v>1106</v>
      </c>
    </row>
    <row r="36909" ht="15.75" customHeight="1">
      <c r="E36909" s="1" t="s">
        <v>1106</v>
      </c>
    </row>
    <row r="36910" ht="15.75" customHeight="1">
      <c r="E36910" s="1" t="s">
        <v>1106</v>
      </c>
    </row>
    <row r="36911" ht="15.75" customHeight="1">
      <c r="E36911" s="1" t="s">
        <v>1106</v>
      </c>
    </row>
    <row r="36912" ht="15.75" customHeight="1">
      <c r="E36912" s="1" t="s">
        <v>1106</v>
      </c>
    </row>
    <row r="36913" ht="15.75" customHeight="1">
      <c r="E36913" s="1" t="s">
        <v>1106</v>
      </c>
    </row>
    <row r="36914" ht="15.75" customHeight="1">
      <c r="E36914" s="1" t="s">
        <v>1106</v>
      </c>
    </row>
    <row r="36915" ht="15.75" customHeight="1">
      <c r="E36915" s="1" t="s">
        <v>1106</v>
      </c>
    </row>
    <row r="36916" ht="15.75" customHeight="1">
      <c r="E36916" s="1" t="s">
        <v>1106</v>
      </c>
    </row>
    <row r="36917" ht="15.75" customHeight="1">
      <c r="E36917" s="1" t="s">
        <v>1106</v>
      </c>
    </row>
    <row r="36918" ht="15.75" customHeight="1">
      <c r="E36918" s="1" t="s">
        <v>1106</v>
      </c>
    </row>
    <row r="36919" ht="15.75" customHeight="1">
      <c r="E36919" s="1" t="s">
        <v>1106</v>
      </c>
    </row>
    <row r="36920" ht="15.75" customHeight="1">
      <c r="E36920" s="1" t="s">
        <v>1106</v>
      </c>
    </row>
    <row r="36921" ht="15.75" customHeight="1">
      <c r="E36921" s="1" t="s">
        <v>1106</v>
      </c>
    </row>
    <row r="36922" ht="15.75" customHeight="1">
      <c r="E36922" s="1" t="s">
        <v>1106</v>
      </c>
    </row>
    <row r="36923" ht="15.75" customHeight="1">
      <c r="E36923" s="1" t="s">
        <v>1106</v>
      </c>
    </row>
    <row r="36924" ht="15.75" customHeight="1">
      <c r="E36924" s="1" t="s">
        <v>1106</v>
      </c>
    </row>
    <row r="36925" ht="15.75" customHeight="1">
      <c r="E36925" s="1" t="s">
        <v>1106</v>
      </c>
    </row>
    <row r="36926" ht="15.75" customHeight="1">
      <c r="E36926" s="1" t="s">
        <v>1106</v>
      </c>
    </row>
    <row r="36927" ht="15.75" customHeight="1">
      <c r="E36927" s="1" t="s">
        <v>1106</v>
      </c>
    </row>
    <row r="36928" ht="15.75" customHeight="1">
      <c r="E36928" s="1" t="s">
        <v>1106</v>
      </c>
    </row>
    <row r="36929" ht="15.75" customHeight="1">
      <c r="E36929" s="1" t="s">
        <v>1106</v>
      </c>
    </row>
    <row r="36930" ht="15.75" customHeight="1">
      <c r="E36930" s="1" t="s">
        <v>1106</v>
      </c>
    </row>
    <row r="36931" ht="15.75" customHeight="1">
      <c r="E36931" s="1" t="s">
        <v>1106</v>
      </c>
    </row>
    <row r="36932" ht="15.75" customHeight="1">
      <c r="E36932" s="1" t="s">
        <v>1106</v>
      </c>
    </row>
    <row r="36933" ht="15.75" customHeight="1">
      <c r="E36933" s="1" t="s">
        <v>1106</v>
      </c>
    </row>
    <row r="36934" ht="15.75" customHeight="1">
      <c r="E36934" s="1" t="s">
        <v>1106</v>
      </c>
    </row>
    <row r="36935" ht="15.75" customHeight="1">
      <c r="E36935" s="1" t="s">
        <v>1106</v>
      </c>
    </row>
    <row r="36936" ht="15.75" customHeight="1">
      <c r="E36936" s="1" t="s">
        <v>1106</v>
      </c>
    </row>
    <row r="36937" ht="15.75" customHeight="1">
      <c r="E36937" s="1" t="s">
        <v>1106</v>
      </c>
    </row>
    <row r="36938" ht="15.75" customHeight="1">
      <c r="E36938" s="1" t="s">
        <v>1106</v>
      </c>
    </row>
    <row r="36939" ht="15.75" customHeight="1">
      <c r="E36939" s="1" t="s">
        <v>1106</v>
      </c>
    </row>
    <row r="36940" ht="15.75" customHeight="1">
      <c r="E36940" s="1" t="s">
        <v>1106</v>
      </c>
    </row>
    <row r="36941" ht="15.75" customHeight="1">
      <c r="E36941" s="1" t="s">
        <v>1106</v>
      </c>
    </row>
    <row r="36942" ht="15.75" customHeight="1">
      <c r="E36942" s="1" t="s">
        <v>1106</v>
      </c>
    </row>
    <row r="36943" ht="15.75" customHeight="1">
      <c r="E36943" s="1" t="s">
        <v>1106</v>
      </c>
    </row>
    <row r="36944" ht="15.75" customHeight="1">
      <c r="E36944" s="1" t="s">
        <v>1106</v>
      </c>
    </row>
    <row r="36945" ht="15.75" customHeight="1">
      <c r="E36945" s="1" t="s">
        <v>1106</v>
      </c>
    </row>
    <row r="36946" ht="15.75" customHeight="1">
      <c r="E36946" s="1" t="s">
        <v>1106</v>
      </c>
    </row>
    <row r="36947" ht="15.75" customHeight="1">
      <c r="E36947" s="1" t="s">
        <v>1106</v>
      </c>
    </row>
    <row r="36948" ht="15.75" customHeight="1">
      <c r="E36948" s="1" t="s">
        <v>1106</v>
      </c>
    </row>
    <row r="36949" ht="15.75" customHeight="1">
      <c r="E36949" s="1" t="s">
        <v>1106</v>
      </c>
    </row>
    <row r="36950" ht="15.75" customHeight="1">
      <c r="E36950" s="1" t="s">
        <v>1106</v>
      </c>
    </row>
    <row r="36951" ht="15.75" customHeight="1">
      <c r="E36951" s="1" t="s">
        <v>1106</v>
      </c>
    </row>
    <row r="36952" ht="15.75" customHeight="1">
      <c r="E36952" s="1" t="s">
        <v>1106</v>
      </c>
    </row>
    <row r="36953" ht="15.75" customHeight="1">
      <c r="E36953" s="1" t="s">
        <v>1106</v>
      </c>
    </row>
    <row r="36954" ht="15.75" customHeight="1">
      <c r="E36954" s="1" t="s">
        <v>1106</v>
      </c>
    </row>
    <row r="36955" ht="15.75" customHeight="1">
      <c r="E36955" s="1" t="s">
        <v>1106</v>
      </c>
    </row>
    <row r="36956" ht="15.75" customHeight="1">
      <c r="E36956" s="1" t="s">
        <v>1106</v>
      </c>
    </row>
    <row r="36957" ht="15.75" customHeight="1">
      <c r="E36957" s="1" t="s">
        <v>1106</v>
      </c>
    </row>
    <row r="36958" ht="15.75" customHeight="1">
      <c r="E36958" s="1" t="s">
        <v>1106</v>
      </c>
    </row>
    <row r="36959" ht="15.75" customHeight="1">
      <c r="E36959" s="1" t="s">
        <v>1106</v>
      </c>
    </row>
    <row r="36960" ht="15.75" customHeight="1">
      <c r="E36960" s="1" t="s">
        <v>1106</v>
      </c>
    </row>
    <row r="36961" ht="15.75" customHeight="1">
      <c r="E36961" s="1" t="s">
        <v>1106</v>
      </c>
    </row>
    <row r="36962" ht="15.75" customHeight="1">
      <c r="E36962" s="1" t="s">
        <v>1106</v>
      </c>
    </row>
    <row r="36963" ht="15.75" customHeight="1">
      <c r="E36963" s="1" t="s">
        <v>1106</v>
      </c>
    </row>
    <row r="36964" ht="15.75" customHeight="1">
      <c r="E36964" s="1" t="s">
        <v>1106</v>
      </c>
    </row>
    <row r="36965" ht="15.75" customHeight="1">
      <c r="E36965" s="1" t="s">
        <v>1106</v>
      </c>
    </row>
    <row r="36966" ht="15.75" customHeight="1">
      <c r="E36966" s="1" t="s">
        <v>1106</v>
      </c>
    </row>
    <row r="36967" ht="15.75" customHeight="1">
      <c r="E36967" s="1" t="s">
        <v>1106</v>
      </c>
    </row>
    <row r="36968" ht="15.75" customHeight="1">
      <c r="E36968" s="1" t="s">
        <v>1106</v>
      </c>
    </row>
    <row r="36969" ht="15.75" customHeight="1">
      <c r="E36969" s="1" t="s">
        <v>1106</v>
      </c>
    </row>
    <row r="36970" ht="15.75" customHeight="1">
      <c r="E36970" s="1" t="s">
        <v>1106</v>
      </c>
    </row>
    <row r="36971" ht="15.75" customHeight="1">
      <c r="E36971" s="1" t="s">
        <v>1106</v>
      </c>
    </row>
    <row r="36972" ht="15.75" customHeight="1">
      <c r="E36972" s="1" t="s">
        <v>1106</v>
      </c>
    </row>
    <row r="36973" ht="15.75" customHeight="1">
      <c r="E36973" s="1" t="s">
        <v>1106</v>
      </c>
    </row>
    <row r="36974" ht="15.75" customHeight="1">
      <c r="E36974" s="1" t="s">
        <v>1106</v>
      </c>
    </row>
    <row r="36975" ht="15.75" customHeight="1">
      <c r="E36975" s="1" t="s">
        <v>1106</v>
      </c>
    </row>
    <row r="36976" ht="15.75" customHeight="1">
      <c r="E36976" s="1" t="s">
        <v>1106</v>
      </c>
    </row>
    <row r="36977" ht="15.75" customHeight="1">
      <c r="E36977" s="1" t="s">
        <v>1106</v>
      </c>
    </row>
    <row r="36978" ht="15.75" customHeight="1">
      <c r="E36978" s="1" t="s">
        <v>1106</v>
      </c>
    </row>
    <row r="36979" ht="15.75" customHeight="1">
      <c r="E36979" s="1" t="s">
        <v>1106</v>
      </c>
    </row>
    <row r="36980" ht="15.75" customHeight="1">
      <c r="E36980" s="1" t="s">
        <v>1106</v>
      </c>
    </row>
    <row r="36981" ht="15.75" customHeight="1">
      <c r="E36981" s="1" t="s">
        <v>1106</v>
      </c>
    </row>
    <row r="36982" ht="15.75" customHeight="1">
      <c r="E36982" s="1" t="s">
        <v>1106</v>
      </c>
    </row>
    <row r="36983" ht="15.75" customHeight="1">
      <c r="E36983" s="1" t="s">
        <v>1106</v>
      </c>
    </row>
    <row r="36984" ht="15.75" customHeight="1">
      <c r="E36984" s="1" t="s">
        <v>1106</v>
      </c>
    </row>
    <row r="36985" ht="15.75" customHeight="1">
      <c r="E36985" s="1" t="s">
        <v>1106</v>
      </c>
    </row>
    <row r="36986" ht="15.75" customHeight="1">
      <c r="E36986" s="1" t="s">
        <v>1106</v>
      </c>
    </row>
    <row r="36987" ht="15.75" customHeight="1">
      <c r="E36987" s="1" t="s">
        <v>1106</v>
      </c>
    </row>
    <row r="36988" ht="15.75" customHeight="1">
      <c r="E36988" s="1" t="s">
        <v>1106</v>
      </c>
    </row>
    <row r="36989" ht="15.75" customHeight="1">
      <c r="E36989" s="1" t="s">
        <v>1106</v>
      </c>
    </row>
    <row r="36990" ht="15.75" customHeight="1">
      <c r="E36990" s="1" t="s">
        <v>1106</v>
      </c>
    </row>
    <row r="36991" ht="15.75" customHeight="1">
      <c r="E36991" s="1" t="s">
        <v>1106</v>
      </c>
    </row>
    <row r="36992" ht="15.75" customHeight="1">
      <c r="E36992" s="1" t="s">
        <v>1106</v>
      </c>
    </row>
    <row r="36993" ht="15.75" customHeight="1">
      <c r="E36993" s="1" t="s">
        <v>1106</v>
      </c>
    </row>
    <row r="36994" ht="15.75" customHeight="1">
      <c r="E36994" s="1" t="s">
        <v>1106</v>
      </c>
    </row>
    <row r="36995" ht="15.75" customHeight="1">
      <c r="E36995" s="1" t="s">
        <v>1106</v>
      </c>
    </row>
    <row r="36996" ht="15.75" customHeight="1">
      <c r="E36996" s="1" t="s">
        <v>1106</v>
      </c>
    </row>
    <row r="36997" ht="15.75" customHeight="1">
      <c r="E36997" s="1" t="s">
        <v>1106</v>
      </c>
    </row>
    <row r="36998" ht="15.75" customHeight="1">
      <c r="E36998" s="1" t="s">
        <v>1106</v>
      </c>
    </row>
    <row r="36999" ht="15.75" customHeight="1">
      <c r="E36999" s="1" t="s">
        <v>1106</v>
      </c>
    </row>
    <row r="37000" ht="15.75" customHeight="1">
      <c r="E37000" s="1" t="s">
        <v>1106</v>
      </c>
    </row>
    <row r="37001" ht="15.75" customHeight="1">
      <c r="E37001" s="1" t="s">
        <v>1106</v>
      </c>
    </row>
    <row r="37002" ht="15.75" customHeight="1">
      <c r="E37002" s="1" t="s">
        <v>1106</v>
      </c>
    </row>
    <row r="37003" ht="15.75" customHeight="1">
      <c r="E37003" s="1" t="s">
        <v>1106</v>
      </c>
    </row>
    <row r="37004" ht="15.75" customHeight="1">
      <c r="E37004" s="1" t="s">
        <v>1106</v>
      </c>
    </row>
    <row r="37005" ht="15.75" customHeight="1">
      <c r="E37005" s="1" t="s">
        <v>1106</v>
      </c>
    </row>
    <row r="37006" ht="15.75" customHeight="1">
      <c r="E37006" s="1" t="s">
        <v>1106</v>
      </c>
    </row>
    <row r="37007" ht="15.75" customHeight="1">
      <c r="E37007" s="1" t="s">
        <v>1106</v>
      </c>
    </row>
    <row r="37008" ht="15.75" customHeight="1">
      <c r="E37008" s="1" t="s">
        <v>1106</v>
      </c>
    </row>
    <row r="37009" ht="15.75" customHeight="1">
      <c r="E37009" s="1" t="s">
        <v>1106</v>
      </c>
    </row>
    <row r="37010" ht="15.75" customHeight="1">
      <c r="E37010" s="1" t="s">
        <v>1106</v>
      </c>
    </row>
    <row r="37011" ht="15.75" customHeight="1">
      <c r="E37011" s="1" t="s">
        <v>1106</v>
      </c>
    </row>
    <row r="37012" ht="15.75" customHeight="1">
      <c r="E37012" s="1" t="s">
        <v>1106</v>
      </c>
    </row>
    <row r="37013" ht="15.75" customHeight="1">
      <c r="E37013" s="1" t="s">
        <v>1106</v>
      </c>
    </row>
    <row r="37014" ht="15.75" customHeight="1">
      <c r="E37014" s="1" t="s">
        <v>1106</v>
      </c>
    </row>
    <row r="37015" ht="15.75" customHeight="1">
      <c r="E37015" s="1" t="s">
        <v>1106</v>
      </c>
    </row>
    <row r="37016" ht="15.75" customHeight="1">
      <c r="E37016" s="1" t="s">
        <v>1106</v>
      </c>
    </row>
    <row r="37017" ht="15.75" customHeight="1">
      <c r="E37017" s="1" t="s">
        <v>1106</v>
      </c>
    </row>
    <row r="37018" ht="15.75" customHeight="1">
      <c r="E37018" s="1" t="s">
        <v>1106</v>
      </c>
    </row>
    <row r="37019" ht="15.75" customHeight="1">
      <c r="E37019" s="1" t="s">
        <v>1106</v>
      </c>
    </row>
    <row r="37020" ht="15.75" customHeight="1">
      <c r="E37020" s="1" t="s">
        <v>1106</v>
      </c>
    </row>
    <row r="37021" ht="15.75" customHeight="1">
      <c r="E37021" s="1" t="s">
        <v>1106</v>
      </c>
    </row>
    <row r="37022" ht="15.75" customHeight="1">
      <c r="E37022" s="1" t="s">
        <v>1106</v>
      </c>
    </row>
    <row r="37023" ht="15.75" customHeight="1">
      <c r="E37023" s="1" t="s">
        <v>1106</v>
      </c>
    </row>
    <row r="37024" ht="15.75" customHeight="1">
      <c r="E37024" s="1" t="s">
        <v>1106</v>
      </c>
    </row>
    <row r="37025" ht="15.75" customHeight="1">
      <c r="E37025" s="1" t="s">
        <v>1106</v>
      </c>
    </row>
    <row r="37026" ht="15.75" customHeight="1">
      <c r="E37026" s="1" t="s">
        <v>1106</v>
      </c>
    </row>
    <row r="37027" ht="15.75" customHeight="1">
      <c r="E37027" s="1" t="s">
        <v>1106</v>
      </c>
    </row>
    <row r="37028" ht="15.75" customHeight="1">
      <c r="E37028" s="1" t="s">
        <v>1106</v>
      </c>
    </row>
    <row r="37029" ht="15.75" customHeight="1">
      <c r="E37029" s="1" t="s">
        <v>1106</v>
      </c>
    </row>
    <row r="37030" ht="15.75" customHeight="1">
      <c r="E37030" s="1" t="s">
        <v>1106</v>
      </c>
    </row>
    <row r="37031" ht="15.75" customHeight="1">
      <c r="E37031" s="1" t="s">
        <v>1106</v>
      </c>
    </row>
    <row r="37032" ht="15.75" customHeight="1">
      <c r="E37032" s="1" t="s">
        <v>1106</v>
      </c>
    </row>
    <row r="37033" ht="15.75" customHeight="1">
      <c r="E37033" s="1" t="s">
        <v>1106</v>
      </c>
    </row>
    <row r="37034" ht="15.75" customHeight="1">
      <c r="E37034" s="1" t="s">
        <v>1106</v>
      </c>
    </row>
    <row r="37035" ht="15.75" customHeight="1">
      <c r="E37035" s="1" t="s">
        <v>1106</v>
      </c>
    </row>
    <row r="37036" ht="15.75" customHeight="1">
      <c r="E37036" s="1" t="s">
        <v>1106</v>
      </c>
    </row>
    <row r="37037" ht="15.75" customHeight="1">
      <c r="E37037" s="1" t="s">
        <v>1106</v>
      </c>
    </row>
    <row r="37038" ht="15.75" customHeight="1">
      <c r="E37038" s="1" t="s">
        <v>1106</v>
      </c>
    </row>
    <row r="37039" ht="15.75" customHeight="1">
      <c r="E37039" s="1" t="s">
        <v>1106</v>
      </c>
    </row>
    <row r="37040" ht="15.75" customHeight="1">
      <c r="E37040" s="1" t="s">
        <v>1106</v>
      </c>
    </row>
    <row r="37041" ht="15.75" customHeight="1">
      <c r="E37041" s="1" t="s">
        <v>1106</v>
      </c>
    </row>
    <row r="37042" ht="15.75" customHeight="1">
      <c r="E37042" s="1" t="s">
        <v>1106</v>
      </c>
    </row>
    <row r="37043" ht="15.75" customHeight="1">
      <c r="E37043" s="1" t="s">
        <v>1106</v>
      </c>
    </row>
    <row r="37044" ht="15.75" customHeight="1">
      <c r="E37044" s="1" t="s">
        <v>1106</v>
      </c>
    </row>
    <row r="37045" ht="15.75" customHeight="1">
      <c r="E37045" s="1" t="s">
        <v>1106</v>
      </c>
    </row>
    <row r="37046" ht="15.75" customHeight="1">
      <c r="E37046" s="1" t="s">
        <v>1106</v>
      </c>
    </row>
    <row r="37047" ht="15.75" customHeight="1">
      <c r="E37047" s="1" t="s">
        <v>1106</v>
      </c>
    </row>
    <row r="37048" ht="15.75" customHeight="1">
      <c r="E37048" s="1" t="s">
        <v>1106</v>
      </c>
    </row>
    <row r="37049" ht="15.75" customHeight="1">
      <c r="E37049" s="1" t="s">
        <v>1106</v>
      </c>
    </row>
    <row r="37050" ht="15.75" customHeight="1">
      <c r="E37050" s="1" t="s">
        <v>1106</v>
      </c>
    </row>
    <row r="37051" ht="15.75" customHeight="1">
      <c r="E37051" s="1" t="s">
        <v>1106</v>
      </c>
    </row>
    <row r="37052" ht="15.75" customHeight="1">
      <c r="E37052" s="1" t="s">
        <v>1106</v>
      </c>
    </row>
    <row r="37053" ht="15.75" customHeight="1">
      <c r="E37053" s="1" t="s">
        <v>1106</v>
      </c>
    </row>
    <row r="37054" ht="15.75" customHeight="1">
      <c r="E37054" s="1" t="s">
        <v>1106</v>
      </c>
    </row>
    <row r="37055" ht="15.75" customHeight="1">
      <c r="E37055" s="1" t="s">
        <v>1106</v>
      </c>
    </row>
    <row r="37056" ht="15.75" customHeight="1">
      <c r="E37056" s="1" t="s">
        <v>1106</v>
      </c>
    </row>
    <row r="37057" ht="15.75" customHeight="1">
      <c r="E37057" s="1" t="s">
        <v>1106</v>
      </c>
    </row>
    <row r="37058" ht="15.75" customHeight="1">
      <c r="E37058" s="1" t="s">
        <v>1106</v>
      </c>
    </row>
    <row r="37059" ht="15.75" customHeight="1">
      <c r="E37059" s="1" t="s">
        <v>1106</v>
      </c>
    </row>
    <row r="37060" ht="15.75" customHeight="1">
      <c r="E37060" s="1" t="s">
        <v>1106</v>
      </c>
    </row>
    <row r="37061" ht="15.75" customHeight="1">
      <c r="E37061" s="1" t="s">
        <v>1106</v>
      </c>
    </row>
    <row r="37062" ht="15.75" customHeight="1">
      <c r="E37062" s="1" t="s">
        <v>1106</v>
      </c>
    </row>
    <row r="37063" ht="15.75" customHeight="1">
      <c r="E37063" s="1" t="s">
        <v>1106</v>
      </c>
    </row>
    <row r="37064" ht="15.75" customHeight="1">
      <c r="E37064" s="1" t="s">
        <v>1106</v>
      </c>
    </row>
    <row r="37065" ht="15.75" customHeight="1">
      <c r="E37065" s="1" t="s">
        <v>1106</v>
      </c>
    </row>
    <row r="37066" ht="15.75" customHeight="1">
      <c r="E37066" s="1" t="s">
        <v>1106</v>
      </c>
    </row>
    <row r="37067" ht="15.75" customHeight="1">
      <c r="E37067" s="1" t="s">
        <v>1106</v>
      </c>
    </row>
    <row r="37068" ht="15.75" customHeight="1">
      <c r="E37068" s="1" t="s">
        <v>1106</v>
      </c>
    </row>
    <row r="37069" ht="15.75" customHeight="1">
      <c r="E37069" s="1" t="s">
        <v>1106</v>
      </c>
    </row>
    <row r="37070" ht="15.75" customHeight="1">
      <c r="E37070" s="1" t="s">
        <v>1106</v>
      </c>
    </row>
    <row r="37071" ht="15.75" customHeight="1">
      <c r="E37071" s="1" t="s">
        <v>1106</v>
      </c>
    </row>
    <row r="37072" ht="15.75" customHeight="1">
      <c r="E37072" s="1" t="s">
        <v>1106</v>
      </c>
    </row>
    <row r="37073" ht="15.75" customHeight="1">
      <c r="E37073" s="1" t="s">
        <v>1106</v>
      </c>
    </row>
    <row r="37074" ht="15.75" customHeight="1">
      <c r="E37074" s="1" t="s">
        <v>1106</v>
      </c>
    </row>
    <row r="37075" ht="15.75" customHeight="1">
      <c r="E37075" s="1" t="s">
        <v>1106</v>
      </c>
    </row>
    <row r="37076" ht="15.75" customHeight="1">
      <c r="E37076" s="1" t="s">
        <v>1106</v>
      </c>
    </row>
    <row r="37077" ht="15.75" customHeight="1">
      <c r="E37077" s="1" t="s">
        <v>1106</v>
      </c>
    </row>
    <row r="37078" ht="15.75" customHeight="1">
      <c r="E37078" s="1" t="s">
        <v>1106</v>
      </c>
    </row>
    <row r="37079" ht="15.75" customHeight="1">
      <c r="E37079" s="1" t="s">
        <v>1106</v>
      </c>
    </row>
    <row r="37080" ht="15.75" customHeight="1">
      <c r="E37080" s="1" t="s">
        <v>1106</v>
      </c>
    </row>
    <row r="37081" ht="15.75" customHeight="1">
      <c r="E37081" s="1" t="s">
        <v>1106</v>
      </c>
    </row>
    <row r="37082" ht="15.75" customHeight="1">
      <c r="E37082" s="1" t="s">
        <v>1106</v>
      </c>
    </row>
    <row r="37083" ht="15.75" customHeight="1">
      <c r="E37083" s="1" t="s">
        <v>1106</v>
      </c>
    </row>
    <row r="37084" ht="15.75" customHeight="1">
      <c r="E37084" s="1" t="s">
        <v>1106</v>
      </c>
    </row>
    <row r="37085" ht="15.75" customHeight="1">
      <c r="E37085" s="1" t="s">
        <v>1106</v>
      </c>
    </row>
    <row r="37086" ht="15.75" customHeight="1">
      <c r="E37086" s="1" t="s">
        <v>1106</v>
      </c>
    </row>
    <row r="37087" ht="15.75" customHeight="1">
      <c r="E37087" s="1" t="s">
        <v>1106</v>
      </c>
    </row>
    <row r="37088" ht="15.75" customHeight="1">
      <c r="E37088" s="1" t="s">
        <v>1106</v>
      </c>
    </row>
    <row r="37089" ht="15.75" customHeight="1">
      <c r="E37089" s="1" t="s">
        <v>1106</v>
      </c>
    </row>
    <row r="37090" ht="15.75" customHeight="1">
      <c r="E37090" s="1" t="s">
        <v>1106</v>
      </c>
    </row>
    <row r="37091" ht="15.75" customHeight="1">
      <c r="E37091" s="1" t="s">
        <v>1106</v>
      </c>
    </row>
    <row r="37092" ht="15.75" customHeight="1">
      <c r="E37092" s="1" t="s">
        <v>1106</v>
      </c>
    </row>
    <row r="37093" ht="15.75" customHeight="1">
      <c r="E37093" s="1" t="s">
        <v>1106</v>
      </c>
    </row>
    <row r="37094" ht="15.75" customHeight="1">
      <c r="E37094" s="1" t="s">
        <v>1106</v>
      </c>
    </row>
    <row r="37095" ht="15.75" customHeight="1">
      <c r="E37095" s="1" t="s">
        <v>1106</v>
      </c>
    </row>
    <row r="37096" ht="15.75" customHeight="1">
      <c r="E37096" s="1" t="s">
        <v>1106</v>
      </c>
    </row>
    <row r="37097" ht="15.75" customHeight="1">
      <c r="E37097" s="1" t="s">
        <v>1106</v>
      </c>
    </row>
    <row r="37098" ht="15.75" customHeight="1">
      <c r="E37098" s="1" t="s">
        <v>1106</v>
      </c>
    </row>
    <row r="37099" ht="15.75" customHeight="1">
      <c r="E37099" s="1" t="s">
        <v>1106</v>
      </c>
    </row>
    <row r="37100" ht="15.75" customHeight="1">
      <c r="E37100" s="1" t="s">
        <v>1106</v>
      </c>
    </row>
    <row r="37101" ht="15.75" customHeight="1">
      <c r="E37101" s="1" t="s">
        <v>1106</v>
      </c>
    </row>
    <row r="37102" ht="15.75" customHeight="1">
      <c r="E37102" s="1" t="s">
        <v>1106</v>
      </c>
    </row>
    <row r="37103" ht="15.75" customHeight="1">
      <c r="E37103" s="1" t="s">
        <v>1106</v>
      </c>
    </row>
    <row r="37104" ht="15.75" customHeight="1">
      <c r="E37104" s="1" t="s">
        <v>1106</v>
      </c>
    </row>
    <row r="37105" ht="15.75" customHeight="1">
      <c r="E37105" s="1" t="s">
        <v>1106</v>
      </c>
    </row>
    <row r="37106" ht="15.75" customHeight="1">
      <c r="E37106" s="1" t="s">
        <v>1106</v>
      </c>
    </row>
    <row r="37107" ht="15.75" customHeight="1">
      <c r="E37107" s="1" t="s">
        <v>1106</v>
      </c>
    </row>
    <row r="37108" ht="15.75" customHeight="1">
      <c r="E37108" s="1" t="s">
        <v>1106</v>
      </c>
    </row>
    <row r="37109" ht="15.75" customHeight="1">
      <c r="E37109" s="1" t="s">
        <v>1106</v>
      </c>
    </row>
    <row r="37110" ht="15.75" customHeight="1">
      <c r="E37110" s="1" t="s">
        <v>1106</v>
      </c>
    </row>
    <row r="37111" ht="15.75" customHeight="1">
      <c r="E37111" s="1" t="s">
        <v>1106</v>
      </c>
    </row>
    <row r="37112" ht="15.75" customHeight="1">
      <c r="E37112" s="1" t="s">
        <v>1106</v>
      </c>
    </row>
    <row r="37113" ht="15.75" customHeight="1">
      <c r="E37113" s="1" t="s">
        <v>1106</v>
      </c>
    </row>
    <row r="37114" ht="15.75" customHeight="1">
      <c r="E37114" s="1" t="s">
        <v>1106</v>
      </c>
    </row>
    <row r="37115" ht="15.75" customHeight="1">
      <c r="E37115" s="1" t="s">
        <v>1106</v>
      </c>
    </row>
    <row r="37116" ht="15.75" customHeight="1">
      <c r="E37116" s="1" t="s">
        <v>1106</v>
      </c>
    </row>
    <row r="37117" ht="15.75" customHeight="1">
      <c r="E37117" s="1" t="s">
        <v>1106</v>
      </c>
    </row>
    <row r="37118" ht="15.75" customHeight="1">
      <c r="E37118" s="1" t="s">
        <v>1106</v>
      </c>
    </row>
    <row r="37119" ht="15.75" customHeight="1">
      <c r="E37119" s="1" t="s">
        <v>1106</v>
      </c>
    </row>
    <row r="37120" ht="15.75" customHeight="1">
      <c r="E37120" s="1" t="s">
        <v>1106</v>
      </c>
    </row>
    <row r="37121" ht="15.75" customHeight="1">
      <c r="E37121" s="1" t="s">
        <v>1106</v>
      </c>
    </row>
    <row r="37122" ht="15.75" customHeight="1">
      <c r="E37122" s="1" t="s">
        <v>1106</v>
      </c>
    </row>
    <row r="37123" ht="15.75" customHeight="1">
      <c r="E37123" s="1" t="s">
        <v>1106</v>
      </c>
    </row>
    <row r="37124" ht="15.75" customHeight="1">
      <c r="E37124" s="1" t="s">
        <v>1106</v>
      </c>
    </row>
    <row r="37125" ht="15.75" customHeight="1">
      <c r="E37125" s="1" t="s">
        <v>1106</v>
      </c>
    </row>
    <row r="37126" ht="15.75" customHeight="1">
      <c r="E37126" s="1" t="s">
        <v>1106</v>
      </c>
    </row>
    <row r="37127" ht="15.75" customHeight="1">
      <c r="E37127" s="1" t="s">
        <v>1106</v>
      </c>
    </row>
    <row r="37128" ht="15.75" customHeight="1">
      <c r="E37128" s="1" t="s">
        <v>1106</v>
      </c>
    </row>
    <row r="37129" ht="15.75" customHeight="1">
      <c r="E37129" s="1" t="s">
        <v>1106</v>
      </c>
    </row>
    <row r="37130" ht="15.75" customHeight="1">
      <c r="E37130" s="1" t="s">
        <v>1106</v>
      </c>
    </row>
    <row r="37131" ht="15.75" customHeight="1">
      <c r="E37131" s="1" t="s">
        <v>1106</v>
      </c>
    </row>
    <row r="37132" ht="15.75" customHeight="1">
      <c r="E37132" s="1" t="s">
        <v>1106</v>
      </c>
    </row>
    <row r="37133" ht="15.75" customHeight="1">
      <c r="E37133" s="1" t="s">
        <v>1106</v>
      </c>
    </row>
    <row r="37134" ht="15.75" customHeight="1">
      <c r="E37134" s="1" t="s">
        <v>1106</v>
      </c>
    </row>
    <row r="37135" ht="15.75" customHeight="1">
      <c r="E37135" s="1" t="s">
        <v>1106</v>
      </c>
    </row>
    <row r="37136" ht="15.75" customHeight="1">
      <c r="E37136" s="1" t="s">
        <v>1106</v>
      </c>
    </row>
    <row r="37137" ht="15.75" customHeight="1">
      <c r="E37137" s="1" t="s">
        <v>1106</v>
      </c>
    </row>
    <row r="37138" ht="15.75" customHeight="1">
      <c r="E37138" s="1" t="s">
        <v>1106</v>
      </c>
    </row>
    <row r="37139" ht="15.75" customHeight="1">
      <c r="E37139" s="1" t="s">
        <v>1106</v>
      </c>
    </row>
    <row r="37140" ht="15.75" customHeight="1">
      <c r="E37140" s="1" t="s">
        <v>1106</v>
      </c>
    </row>
    <row r="37141" ht="15.75" customHeight="1">
      <c r="E37141" s="1" t="s">
        <v>1106</v>
      </c>
    </row>
    <row r="37142" ht="15.75" customHeight="1">
      <c r="E37142" s="1" t="s">
        <v>1106</v>
      </c>
    </row>
    <row r="37143" ht="15.75" customHeight="1">
      <c r="E37143" s="1" t="s">
        <v>1106</v>
      </c>
    </row>
    <row r="37144" ht="15.75" customHeight="1">
      <c r="E37144" s="1" t="s">
        <v>1106</v>
      </c>
    </row>
    <row r="37145" ht="15.75" customHeight="1">
      <c r="E37145" s="1" t="s">
        <v>1106</v>
      </c>
    </row>
    <row r="37146" ht="15.75" customHeight="1">
      <c r="E37146" s="1" t="s">
        <v>1106</v>
      </c>
    </row>
    <row r="37147" ht="15.75" customHeight="1">
      <c r="E37147" s="1" t="s">
        <v>1106</v>
      </c>
    </row>
    <row r="37148" ht="15.75" customHeight="1">
      <c r="E37148" s="1" t="s">
        <v>1106</v>
      </c>
    </row>
    <row r="37149" ht="15.75" customHeight="1">
      <c r="E37149" s="1" t="s">
        <v>1106</v>
      </c>
    </row>
    <row r="37150" ht="15.75" customHeight="1">
      <c r="E37150" s="1" t="s">
        <v>1106</v>
      </c>
    </row>
    <row r="37151" ht="15.75" customHeight="1">
      <c r="E37151" s="1" t="s">
        <v>1106</v>
      </c>
    </row>
    <row r="37152" ht="15.75" customHeight="1">
      <c r="E37152" s="1" t="s">
        <v>1106</v>
      </c>
    </row>
    <row r="37153" ht="15.75" customHeight="1">
      <c r="E37153" s="1" t="s">
        <v>1106</v>
      </c>
    </row>
    <row r="37154" ht="15.75" customHeight="1">
      <c r="E37154" s="1" t="s">
        <v>1106</v>
      </c>
    </row>
    <row r="37155" ht="15.75" customHeight="1">
      <c r="E37155" s="1" t="s">
        <v>1106</v>
      </c>
    </row>
    <row r="37156" ht="15.75" customHeight="1">
      <c r="E37156" s="1" t="s">
        <v>1106</v>
      </c>
    </row>
    <row r="37157" ht="15.75" customHeight="1">
      <c r="E37157" s="1" t="s">
        <v>1106</v>
      </c>
    </row>
    <row r="37158" ht="15.75" customHeight="1">
      <c r="E37158" s="1" t="s">
        <v>1106</v>
      </c>
    </row>
    <row r="37159" ht="15.75" customHeight="1">
      <c r="E37159" s="1" t="s">
        <v>1106</v>
      </c>
    </row>
    <row r="37160" ht="15.75" customHeight="1">
      <c r="E37160" s="1" t="s">
        <v>1106</v>
      </c>
    </row>
    <row r="37161" ht="15.75" customHeight="1">
      <c r="E37161" s="1" t="s">
        <v>1106</v>
      </c>
    </row>
    <row r="37162" ht="15.75" customHeight="1">
      <c r="E37162" s="1" t="s">
        <v>1106</v>
      </c>
    </row>
    <row r="37163" ht="15.75" customHeight="1">
      <c r="E37163" s="1" t="s">
        <v>1106</v>
      </c>
    </row>
    <row r="37164" ht="15.75" customHeight="1">
      <c r="E37164" s="1" t="s">
        <v>1106</v>
      </c>
    </row>
    <row r="37165" ht="15.75" customHeight="1">
      <c r="E37165" s="1" t="s">
        <v>1106</v>
      </c>
    </row>
    <row r="37166" ht="15.75" customHeight="1">
      <c r="E37166" s="1" t="s">
        <v>1106</v>
      </c>
    </row>
    <row r="37167" ht="15.75" customHeight="1">
      <c r="E37167" s="1" t="s">
        <v>1106</v>
      </c>
    </row>
    <row r="37168" ht="15.75" customHeight="1">
      <c r="E37168" s="1" t="s">
        <v>1106</v>
      </c>
    </row>
    <row r="37169" ht="15.75" customHeight="1">
      <c r="E37169" s="1" t="s">
        <v>1106</v>
      </c>
    </row>
    <row r="37170" ht="15.75" customHeight="1">
      <c r="E37170" s="1" t="s">
        <v>1106</v>
      </c>
    </row>
    <row r="37171" ht="15.75" customHeight="1">
      <c r="E37171" s="1" t="s">
        <v>1106</v>
      </c>
    </row>
    <row r="37172" ht="15.75" customHeight="1">
      <c r="E37172" s="1" t="s">
        <v>1106</v>
      </c>
    </row>
    <row r="37173" ht="15.75" customHeight="1">
      <c r="E37173" s="1" t="s">
        <v>1106</v>
      </c>
    </row>
    <row r="37174" ht="15.75" customHeight="1">
      <c r="E37174" s="1" t="s">
        <v>1106</v>
      </c>
    </row>
    <row r="37175" ht="15.75" customHeight="1">
      <c r="E37175" s="1" t="s">
        <v>1106</v>
      </c>
    </row>
    <row r="37176" ht="15.75" customHeight="1">
      <c r="E37176" s="1" t="s">
        <v>1106</v>
      </c>
    </row>
    <row r="37177" ht="15.75" customHeight="1">
      <c r="E37177" s="1" t="s">
        <v>1106</v>
      </c>
    </row>
    <row r="37178" ht="15.75" customHeight="1">
      <c r="E37178" s="1" t="s">
        <v>1106</v>
      </c>
    </row>
    <row r="37179" ht="15.75" customHeight="1">
      <c r="E37179" s="1" t="s">
        <v>1106</v>
      </c>
    </row>
    <row r="37180" ht="15.75" customHeight="1">
      <c r="E37180" s="1" t="s">
        <v>1106</v>
      </c>
    </row>
    <row r="37181" ht="15.75" customHeight="1">
      <c r="E37181" s="1" t="s">
        <v>1106</v>
      </c>
    </row>
    <row r="37182" ht="15.75" customHeight="1">
      <c r="E37182" s="1" t="s">
        <v>1106</v>
      </c>
    </row>
    <row r="37183" ht="15.75" customHeight="1">
      <c r="E37183" s="1" t="s">
        <v>1106</v>
      </c>
    </row>
    <row r="37184" ht="15.75" customHeight="1">
      <c r="E37184" s="1" t="s">
        <v>1106</v>
      </c>
    </row>
    <row r="37185" ht="15.75" customHeight="1">
      <c r="E37185" s="1" t="s">
        <v>1106</v>
      </c>
    </row>
    <row r="37186" ht="15.75" customHeight="1">
      <c r="E37186" s="1" t="s">
        <v>1106</v>
      </c>
    </row>
    <row r="37187" ht="15.75" customHeight="1">
      <c r="E37187" s="1" t="s">
        <v>1106</v>
      </c>
    </row>
    <row r="37188" ht="15.75" customHeight="1">
      <c r="E37188" s="1" t="s">
        <v>1106</v>
      </c>
    </row>
    <row r="37189" ht="15.75" customHeight="1">
      <c r="E37189" s="1" t="s">
        <v>1106</v>
      </c>
    </row>
    <row r="37190" ht="15.75" customHeight="1">
      <c r="E37190" s="1" t="s">
        <v>1106</v>
      </c>
    </row>
    <row r="37191" ht="15.75" customHeight="1">
      <c r="E37191" s="1" t="s">
        <v>1106</v>
      </c>
    </row>
    <row r="37192" ht="15.75" customHeight="1">
      <c r="E37192" s="1" t="s">
        <v>1106</v>
      </c>
    </row>
    <row r="37193" ht="15.75" customHeight="1">
      <c r="E37193" s="1" t="s">
        <v>1106</v>
      </c>
    </row>
    <row r="37194" ht="15.75" customHeight="1">
      <c r="E37194" s="1" t="s">
        <v>1106</v>
      </c>
    </row>
    <row r="37195" ht="15.75" customHeight="1">
      <c r="E37195" s="1" t="s">
        <v>1106</v>
      </c>
    </row>
    <row r="37196" ht="15.75" customHeight="1">
      <c r="E37196" s="1" t="s">
        <v>1106</v>
      </c>
    </row>
    <row r="37197" ht="15.75" customHeight="1">
      <c r="E37197" s="1" t="s">
        <v>1106</v>
      </c>
    </row>
    <row r="37198" ht="15.75" customHeight="1">
      <c r="E37198" s="1" t="s">
        <v>1106</v>
      </c>
    </row>
    <row r="37199" ht="15.75" customHeight="1">
      <c r="E37199" s="1" t="s">
        <v>1106</v>
      </c>
    </row>
    <row r="37200" ht="15.75" customHeight="1">
      <c r="E37200" s="1" t="s">
        <v>1106</v>
      </c>
    </row>
    <row r="37201" ht="15.75" customHeight="1">
      <c r="E37201" s="1" t="s">
        <v>1106</v>
      </c>
    </row>
    <row r="37202" ht="15.75" customHeight="1">
      <c r="E37202" s="1" t="s">
        <v>1106</v>
      </c>
    </row>
    <row r="37203" ht="15.75" customHeight="1">
      <c r="E37203" s="1" t="s">
        <v>1106</v>
      </c>
    </row>
    <row r="37204" ht="15.75" customHeight="1">
      <c r="E37204" s="1" t="s">
        <v>1106</v>
      </c>
    </row>
    <row r="37205" ht="15.75" customHeight="1">
      <c r="E37205" s="1" t="s">
        <v>1106</v>
      </c>
    </row>
    <row r="37206" ht="15.75" customHeight="1">
      <c r="E37206" s="1" t="s">
        <v>1106</v>
      </c>
    </row>
    <row r="37207" ht="15.75" customHeight="1">
      <c r="E37207" s="1" t="s">
        <v>1106</v>
      </c>
    </row>
    <row r="37208" ht="15.75" customHeight="1">
      <c r="E37208" s="1" t="s">
        <v>1106</v>
      </c>
    </row>
    <row r="37209" ht="15.75" customHeight="1">
      <c r="E37209" s="1" t="s">
        <v>1106</v>
      </c>
    </row>
    <row r="37210" ht="15.75" customHeight="1">
      <c r="E37210" s="1" t="s">
        <v>1106</v>
      </c>
    </row>
    <row r="37211" ht="15.75" customHeight="1">
      <c r="E37211" s="1" t="s">
        <v>1106</v>
      </c>
    </row>
    <row r="37212" ht="15.75" customHeight="1">
      <c r="E37212" s="1" t="s">
        <v>1106</v>
      </c>
    </row>
    <row r="37213" ht="15.75" customHeight="1">
      <c r="E37213" s="1" t="s">
        <v>1106</v>
      </c>
    </row>
    <row r="37214" ht="15.75" customHeight="1">
      <c r="E37214" s="1" t="s">
        <v>1106</v>
      </c>
    </row>
    <row r="37215" ht="15.75" customHeight="1">
      <c r="E37215" s="1" t="s">
        <v>1106</v>
      </c>
    </row>
    <row r="37216" ht="15.75" customHeight="1">
      <c r="E37216" s="1" t="s">
        <v>1106</v>
      </c>
    </row>
    <row r="37217" ht="15.75" customHeight="1">
      <c r="E37217" s="1" t="s">
        <v>1106</v>
      </c>
    </row>
    <row r="37218" ht="15.75" customHeight="1">
      <c r="E37218" s="1" t="s">
        <v>1106</v>
      </c>
    </row>
    <row r="37219" ht="15.75" customHeight="1">
      <c r="E37219" s="1" t="s">
        <v>1106</v>
      </c>
    </row>
    <row r="37220" ht="15.75" customHeight="1">
      <c r="E37220" s="1" t="s">
        <v>1106</v>
      </c>
    </row>
    <row r="37221" ht="15.75" customHeight="1">
      <c r="E37221" s="1" t="s">
        <v>1106</v>
      </c>
    </row>
    <row r="37222" ht="15.75" customHeight="1">
      <c r="E37222" s="1" t="s">
        <v>1106</v>
      </c>
    </row>
    <row r="37223" ht="15.75" customHeight="1">
      <c r="E37223" s="1" t="s">
        <v>1106</v>
      </c>
    </row>
    <row r="37224" ht="15.75" customHeight="1">
      <c r="E37224" s="1" t="s">
        <v>1106</v>
      </c>
    </row>
    <row r="37225" ht="15.75" customHeight="1">
      <c r="E37225" s="1" t="s">
        <v>1106</v>
      </c>
    </row>
    <row r="37226" ht="15.75" customHeight="1">
      <c r="E37226" s="1" t="s">
        <v>1106</v>
      </c>
    </row>
    <row r="37227" ht="15.75" customHeight="1">
      <c r="E37227" s="1" t="s">
        <v>1106</v>
      </c>
    </row>
    <row r="37228" ht="15.75" customHeight="1">
      <c r="E37228" s="1" t="s">
        <v>1106</v>
      </c>
    </row>
    <row r="37229" ht="15.75" customHeight="1">
      <c r="E37229" s="1" t="s">
        <v>1106</v>
      </c>
    </row>
    <row r="37230" ht="15.75" customHeight="1">
      <c r="E37230" s="1" t="s">
        <v>1106</v>
      </c>
    </row>
    <row r="37231" ht="15.75" customHeight="1">
      <c r="E37231" s="1" t="s">
        <v>1106</v>
      </c>
    </row>
    <row r="37232" ht="15.75" customHeight="1">
      <c r="E37232" s="1" t="s">
        <v>1106</v>
      </c>
    </row>
    <row r="37233" ht="15.75" customHeight="1">
      <c r="E37233" s="1" t="s">
        <v>1106</v>
      </c>
    </row>
    <row r="37234" ht="15.75" customHeight="1">
      <c r="E37234" s="1" t="s">
        <v>1106</v>
      </c>
    </row>
    <row r="37235" ht="15.75" customHeight="1">
      <c r="E37235" s="1" t="s">
        <v>1106</v>
      </c>
    </row>
    <row r="37236" ht="15.75" customHeight="1">
      <c r="E37236" s="1" t="s">
        <v>1106</v>
      </c>
    </row>
    <row r="37237" ht="15.75" customHeight="1">
      <c r="E37237" s="1" t="s">
        <v>1106</v>
      </c>
    </row>
    <row r="37238" ht="15.75" customHeight="1">
      <c r="E37238" s="1" t="s">
        <v>1106</v>
      </c>
    </row>
    <row r="37239" ht="15.75" customHeight="1">
      <c r="E37239" s="1" t="s">
        <v>1106</v>
      </c>
    </row>
    <row r="37240" ht="15.75" customHeight="1">
      <c r="E37240" s="1" t="s">
        <v>1106</v>
      </c>
    </row>
    <row r="37241" ht="15.75" customHeight="1">
      <c r="E37241" s="1" t="s">
        <v>1106</v>
      </c>
    </row>
    <row r="37242" ht="15.75" customHeight="1">
      <c r="E37242" s="1" t="s">
        <v>1106</v>
      </c>
    </row>
    <row r="37243" ht="15.75" customHeight="1">
      <c r="E37243" s="1" t="s">
        <v>1106</v>
      </c>
    </row>
    <row r="37244" ht="15.75" customHeight="1">
      <c r="E37244" s="1" t="s">
        <v>1106</v>
      </c>
    </row>
    <row r="37245" ht="15.75" customHeight="1">
      <c r="E37245" s="1" t="s">
        <v>1106</v>
      </c>
    </row>
    <row r="37246" ht="15.75" customHeight="1">
      <c r="E37246" s="1" t="s">
        <v>1106</v>
      </c>
    </row>
    <row r="37247" ht="15.75" customHeight="1">
      <c r="E37247" s="1" t="s">
        <v>1106</v>
      </c>
    </row>
    <row r="37248" ht="15.75" customHeight="1">
      <c r="E37248" s="1" t="s">
        <v>1106</v>
      </c>
    </row>
    <row r="37249" ht="15.75" customHeight="1">
      <c r="E37249" s="1" t="s">
        <v>1106</v>
      </c>
    </row>
    <row r="37250" ht="15.75" customHeight="1">
      <c r="E37250" s="1" t="s">
        <v>1106</v>
      </c>
    </row>
    <row r="37251" ht="15.75" customHeight="1">
      <c r="E37251" s="1" t="s">
        <v>1106</v>
      </c>
    </row>
    <row r="37252" ht="15.75" customHeight="1">
      <c r="E37252" s="1" t="s">
        <v>1106</v>
      </c>
    </row>
    <row r="37253" ht="15.75" customHeight="1">
      <c r="E37253" s="1" t="s">
        <v>1106</v>
      </c>
    </row>
    <row r="37254" ht="15.75" customHeight="1">
      <c r="E37254" s="1" t="s">
        <v>1106</v>
      </c>
    </row>
    <row r="37255" ht="15.75" customHeight="1">
      <c r="E37255" s="1" t="s">
        <v>1106</v>
      </c>
    </row>
    <row r="37256" ht="15.75" customHeight="1">
      <c r="E37256" s="1" t="s">
        <v>1106</v>
      </c>
    </row>
    <row r="37257" ht="15.75" customHeight="1">
      <c r="E37257" s="1" t="s">
        <v>1106</v>
      </c>
    </row>
    <row r="37258" ht="15.75" customHeight="1">
      <c r="E37258" s="1" t="s">
        <v>1106</v>
      </c>
    </row>
    <row r="37259" ht="15.75" customHeight="1">
      <c r="E37259" s="1" t="s">
        <v>1106</v>
      </c>
    </row>
    <row r="37260" ht="15.75" customHeight="1">
      <c r="E37260" s="1" t="s">
        <v>1106</v>
      </c>
    </row>
    <row r="37261" ht="15.75" customHeight="1">
      <c r="E37261" s="1" t="s">
        <v>1106</v>
      </c>
    </row>
    <row r="37262" ht="15.75" customHeight="1">
      <c r="E37262" s="1" t="s">
        <v>1106</v>
      </c>
    </row>
    <row r="37263" ht="15.75" customHeight="1">
      <c r="E37263" s="1" t="s">
        <v>1106</v>
      </c>
    </row>
    <row r="37264" ht="15.75" customHeight="1">
      <c r="E37264" s="1" t="s">
        <v>1106</v>
      </c>
    </row>
    <row r="37265" ht="15.75" customHeight="1">
      <c r="E37265" s="1" t="s">
        <v>1106</v>
      </c>
    </row>
    <row r="37266" ht="15.75" customHeight="1">
      <c r="E37266" s="1" t="s">
        <v>1106</v>
      </c>
    </row>
    <row r="37267" ht="15.75" customHeight="1">
      <c r="E37267" s="1" t="s">
        <v>1106</v>
      </c>
    </row>
    <row r="37268" ht="15.75" customHeight="1">
      <c r="E37268" s="1" t="s">
        <v>1106</v>
      </c>
    </row>
    <row r="37269" ht="15.75" customHeight="1">
      <c r="E37269" s="1" t="s">
        <v>1106</v>
      </c>
    </row>
    <row r="37270" ht="15.75" customHeight="1">
      <c r="E37270" s="1" t="s">
        <v>1106</v>
      </c>
    </row>
    <row r="37271" ht="15.75" customHeight="1">
      <c r="E37271" s="1" t="s">
        <v>1106</v>
      </c>
    </row>
    <row r="37272" ht="15.75" customHeight="1">
      <c r="E37272" s="1" t="s">
        <v>1106</v>
      </c>
    </row>
    <row r="37273" ht="15.75" customHeight="1">
      <c r="E37273" s="1" t="s">
        <v>1106</v>
      </c>
    </row>
    <row r="37274" ht="15.75" customHeight="1">
      <c r="E37274" s="1" t="s">
        <v>1106</v>
      </c>
    </row>
    <row r="37275" ht="15.75" customHeight="1">
      <c r="E37275" s="1" t="s">
        <v>1106</v>
      </c>
    </row>
    <row r="37276" ht="15.75" customHeight="1">
      <c r="E37276" s="1" t="s">
        <v>1106</v>
      </c>
    </row>
    <row r="37277" ht="15.75" customHeight="1">
      <c r="E37277" s="1" t="s">
        <v>1106</v>
      </c>
    </row>
    <row r="37278" ht="15.75" customHeight="1">
      <c r="E37278" s="1" t="s">
        <v>1106</v>
      </c>
    </row>
    <row r="37279" ht="15.75" customHeight="1">
      <c r="E37279" s="1" t="s">
        <v>1106</v>
      </c>
    </row>
    <row r="37280" ht="15.75" customHeight="1">
      <c r="E37280" s="1" t="s">
        <v>1106</v>
      </c>
    </row>
    <row r="37281" ht="15.75" customHeight="1">
      <c r="E37281" s="1" t="s">
        <v>1106</v>
      </c>
    </row>
    <row r="37282" ht="15.75" customHeight="1">
      <c r="E37282" s="1" t="s">
        <v>1106</v>
      </c>
    </row>
    <row r="37283" ht="15.75" customHeight="1">
      <c r="E37283" s="1" t="s">
        <v>1106</v>
      </c>
    </row>
    <row r="37284" ht="15.75" customHeight="1">
      <c r="E37284" s="1" t="s">
        <v>1106</v>
      </c>
    </row>
    <row r="37285" ht="15.75" customHeight="1">
      <c r="E37285" s="1" t="s">
        <v>1106</v>
      </c>
    </row>
    <row r="37286" ht="15.75" customHeight="1">
      <c r="E37286" s="1" t="s">
        <v>1106</v>
      </c>
    </row>
    <row r="37287" ht="15.75" customHeight="1">
      <c r="E37287" s="1" t="s">
        <v>1106</v>
      </c>
    </row>
    <row r="37288" ht="15.75" customHeight="1">
      <c r="E37288" s="1" t="s">
        <v>1106</v>
      </c>
    </row>
    <row r="37289" ht="15.75" customHeight="1">
      <c r="E37289" s="1" t="s">
        <v>1106</v>
      </c>
    </row>
    <row r="37290" ht="15.75" customHeight="1">
      <c r="E37290" s="1" t="s">
        <v>1106</v>
      </c>
    </row>
    <row r="37291" ht="15.75" customHeight="1">
      <c r="E37291" s="1" t="s">
        <v>1106</v>
      </c>
    </row>
    <row r="37292" ht="15.75" customHeight="1">
      <c r="E37292" s="1" t="s">
        <v>1106</v>
      </c>
    </row>
    <row r="37293" ht="15.75" customHeight="1">
      <c r="E37293" s="1" t="s">
        <v>1106</v>
      </c>
    </row>
    <row r="37294" ht="15.75" customHeight="1">
      <c r="E37294" s="1" t="s">
        <v>1106</v>
      </c>
    </row>
    <row r="37295" ht="15.75" customHeight="1">
      <c r="E37295" s="1" t="s">
        <v>1106</v>
      </c>
    </row>
    <row r="37296" ht="15.75" customHeight="1">
      <c r="E37296" s="1" t="s">
        <v>1106</v>
      </c>
    </row>
    <row r="37297" ht="15.75" customHeight="1">
      <c r="E37297" s="1" t="s">
        <v>1106</v>
      </c>
    </row>
    <row r="37298" ht="15.75" customHeight="1">
      <c r="E37298" s="1" t="s">
        <v>1106</v>
      </c>
    </row>
    <row r="37299" ht="15.75" customHeight="1">
      <c r="E37299" s="1" t="s">
        <v>1106</v>
      </c>
    </row>
    <row r="37300" ht="15.75" customHeight="1">
      <c r="E37300" s="1" t="s">
        <v>1106</v>
      </c>
    </row>
    <row r="37301" ht="15.75" customHeight="1">
      <c r="E37301" s="1" t="s">
        <v>1106</v>
      </c>
    </row>
    <row r="37302" ht="15.75" customHeight="1">
      <c r="E37302" s="1" t="s">
        <v>1106</v>
      </c>
    </row>
    <row r="37303" ht="15.75" customHeight="1">
      <c r="E37303" s="1" t="s">
        <v>1106</v>
      </c>
    </row>
    <row r="37304" ht="15.75" customHeight="1">
      <c r="E37304" s="1" t="s">
        <v>1106</v>
      </c>
    </row>
    <row r="37305" ht="15.75" customHeight="1">
      <c r="E37305" s="1" t="s">
        <v>1106</v>
      </c>
    </row>
    <row r="37306" ht="15.75" customHeight="1">
      <c r="E37306" s="1" t="s">
        <v>1106</v>
      </c>
    </row>
    <row r="37307" ht="15.75" customHeight="1">
      <c r="E37307" s="1" t="s">
        <v>1106</v>
      </c>
    </row>
    <row r="37308" ht="15.75" customHeight="1">
      <c r="E37308" s="1" t="s">
        <v>1106</v>
      </c>
    </row>
    <row r="37309" ht="15.75" customHeight="1">
      <c r="E37309" s="1" t="s">
        <v>1106</v>
      </c>
    </row>
    <row r="37310" ht="15.75" customHeight="1">
      <c r="E37310" s="1" t="s">
        <v>1106</v>
      </c>
    </row>
    <row r="37311" ht="15.75" customHeight="1">
      <c r="E37311" s="1" t="s">
        <v>1106</v>
      </c>
    </row>
    <row r="37312" ht="15.75" customHeight="1">
      <c r="E37312" s="1" t="s">
        <v>1106</v>
      </c>
    </row>
    <row r="37313" ht="15.75" customHeight="1">
      <c r="E37313" s="1" t="s">
        <v>1106</v>
      </c>
    </row>
    <row r="37314" ht="15.75" customHeight="1">
      <c r="E37314" s="1" t="s">
        <v>1106</v>
      </c>
    </row>
    <row r="37315" ht="15.75" customHeight="1">
      <c r="E37315" s="1" t="s">
        <v>1106</v>
      </c>
    </row>
    <row r="37316" ht="15.75" customHeight="1">
      <c r="E37316" s="1" t="s">
        <v>1106</v>
      </c>
    </row>
    <row r="37317" ht="15.75" customHeight="1">
      <c r="E37317" s="1" t="s">
        <v>1106</v>
      </c>
    </row>
    <row r="37318" ht="15.75" customHeight="1">
      <c r="E37318" s="1" t="s">
        <v>1106</v>
      </c>
    </row>
    <row r="37319" ht="15.75" customHeight="1">
      <c r="E37319" s="1" t="s">
        <v>1106</v>
      </c>
    </row>
    <row r="37320" ht="15.75" customHeight="1">
      <c r="E37320" s="1" t="s">
        <v>1106</v>
      </c>
    </row>
    <row r="37321" ht="15.75" customHeight="1">
      <c r="E37321" s="1" t="s">
        <v>1106</v>
      </c>
    </row>
    <row r="37322" ht="15.75" customHeight="1">
      <c r="E37322" s="1" t="s">
        <v>1106</v>
      </c>
    </row>
    <row r="37323" ht="15.75" customHeight="1">
      <c r="E37323" s="1" t="s">
        <v>1106</v>
      </c>
    </row>
    <row r="37324" ht="15.75" customHeight="1">
      <c r="E37324" s="1" t="s">
        <v>1106</v>
      </c>
    </row>
    <row r="37325" ht="15.75" customHeight="1">
      <c r="E37325" s="1" t="s">
        <v>1106</v>
      </c>
    </row>
    <row r="37326" ht="15.75" customHeight="1">
      <c r="E37326" s="1" t="s">
        <v>1106</v>
      </c>
    </row>
    <row r="37327" ht="15.75" customHeight="1">
      <c r="E37327" s="1" t="s">
        <v>1106</v>
      </c>
    </row>
    <row r="37328" ht="15.75" customHeight="1">
      <c r="E37328" s="1" t="s">
        <v>1106</v>
      </c>
    </row>
    <row r="37329" ht="15.75" customHeight="1">
      <c r="E37329" s="1" t="s">
        <v>1106</v>
      </c>
    </row>
    <row r="37330" ht="15.75" customHeight="1">
      <c r="E37330" s="1" t="s">
        <v>1106</v>
      </c>
    </row>
    <row r="37331" ht="15.75" customHeight="1">
      <c r="E37331" s="1" t="s">
        <v>1106</v>
      </c>
    </row>
    <row r="37332" ht="15.75" customHeight="1">
      <c r="E37332" s="1" t="s">
        <v>1106</v>
      </c>
    </row>
    <row r="37333" ht="15.75" customHeight="1">
      <c r="E37333" s="1" t="s">
        <v>1106</v>
      </c>
    </row>
    <row r="37334" ht="15.75" customHeight="1">
      <c r="E37334" s="1" t="s">
        <v>1106</v>
      </c>
    </row>
    <row r="37335" ht="15.75" customHeight="1">
      <c r="E37335" s="1" t="s">
        <v>1106</v>
      </c>
    </row>
    <row r="37336" ht="15.75" customHeight="1">
      <c r="E37336" s="1" t="s">
        <v>1106</v>
      </c>
    </row>
    <row r="37337" ht="15.75" customHeight="1">
      <c r="E37337" s="1" t="s">
        <v>1106</v>
      </c>
    </row>
    <row r="37338" ht="15.75" customHeight="1">
      <c r="E37338" s="1" t="s">
        <v>1106</v>
      </c>
    </row>
    <row r="37339" ht="15.75" customHeight="1">
      <c r="E37339" s="1" t="s">
        <v>1106</v>
      </c>
    </row>
    <row r="37340" ht="15.75" customHeight="1">
      <c r="E37340" s="1" t="s">
        <v>1106</v>
      </c>
    </row>
    <row r="37341" ht="15.75" customHeight="1">
      <c r="E37341" s="1" t="s">
        <v>1106</v>
      </c>
    </row>
    <row r="37342" ht="15.75" customHeight="1">
      <c r="E37342" s="1" t="s">
        <v>1106</v>
      </c>
    </row>
    <row r="37343" ht="15.75" customHeight="1">
      <c r="E37343" s="1" t="s">
        <v>1106</v>
      </c>
    </row>
    <row r="37344" ht="15.75" customHeight="1">
      <c r="E37344" s="1" t="s">
        <v>1106</v>
      </c>
    </row>
    <row r="37345" ht="15.75" customHeight="1">
      <c r="E37345" s="1" t="s">
        <v>1106</v>
      </c>
    </row>
    <row r="37346" ht="15.75" customHeight="1">
      <c r="E37346" s="1" t="s">
        <v>1106</v>
      </c>
    </row>
    <row r="37347" ht="15.75" customHeight="1">
      <c r="E37347" s="1" t="s">
        <v>1106</v>
      </c>
    </row>
    <row r="37348" ht="15.75" customHeight="1">
      <c r="E37348" s="1" t="s">
        <v>1106</v>
      </c>
    </row>
    <row r="37349" ht="15.75" customHeight="1">
      <c r="E37349" s="1" t="s">
        <v>1106</v>
      </c>
    </row>
    <row r="37350" ht="15.75" customHeight="1">
      <c r="E37350" s="1" t="s">
        <v>1106</v>
      </c>
    </row>
    <row r="37351" ht="15.75" customHeight="1">
      <c r="E37351" s="1" t="s">
        <v>1106</v>
      </c>
    </row>
    <row r="37352" ht="15.75" customHeight="1">
      <c r="E37352" s="1" t="s">
        <v>1106</v>
      </c>
    </row>
    <row r="37353" ht="15.75" customHeight="1">
      <c r="E37353" s="1" t="s">
        <v>1106</v>
      </c>
    </row>
    <row r="37354" ht="15.75" customHeight="1">
      <c r="E37354" s="1" t="s">
        <v>1106</v>
      </c>
    </row>
    <row r="37355" ht="15.75" customHeight="1">
      <c r="E37355" s="1" t="s">
        <v>1106</v>
      </c>
    </row>
    <row r="37356" ht="15.75" customHeight="1">
      <c r="E37356" s="1" t="s">
        <v>1106</v>
      </c>
    </row>
    <row r="37357" ht="15.75" customHeight="1">
      <c r="E37357" s="1" t="s">
        <v>1106</v>
      </c>
    </row>
    <row r="37358" ht="15.75" customHeight="1">
      <c r="E37358" s="1" t="s">
        <v>1106</v>
      </c>
    </row>
    <row r="37359" ht="15.75" customHeight="1">
      <c r="E37359" s="1" t="s">
        <v>1106</v>
      </c>
    </row>
    <row r="37360" ht="15.75" customHeight="1">
      <c r="E37360" s="1" t="s">
        <v>1106</v>
      </c>
    </row>
    <row r="37361" ht="15.75" customHeight="1">
      <c r="E37361" s="1" t="s">
        <v>1106</v>
      </c>
    </row>
    <row r="37362" ht="15.75" customHeight="1">
      <c r="E37362" s="1" t="s">
        <v>1106</v>
      </c>
    </row>
    <row r="37363" ht="15.75" customHeight="1">
      <c r="E37363" s="1" t="s">
        <v>1106</v>
      </c>
    </row>
    <row r="37364" ht="15.75" customHeight="1">
      <c r="E37364" s="1" t="s">
        <v>1106</v>
      </c>
    </row>
    <row r="37365" ht="15.75" customHeight="1">
      <c r="E37365" s="1" t="s">
        <v>1106</v>
      </c>
    </row>
    <row r="37366" ht="15.75" customHeight="1">
      <c r="E37366" s="1" t="s">
        <v>1106</v>
      </c>
    </row>
    <row r="37367" ht="15.75" customHeight="1">
      <c r="E37367" s="1" t="s">
        <v>1106</v>
      </c>
    </row>
    <row r="37368" ht="15.75" customHeight="1">
      <c r="E37368" s="1" t="s">
        <v>1106</v>
      </c>
    </row>
    <row r="37369" ht="15.75" customHeight="1">
      <c r="E37369" s="1" t="s">
        <v>1106</v>
      </c>
    </row>
    <row r="37370" ht="15.75" customHeight="1">
      <c r="E37370" s="1" t="s">
        <v>1106</v>
      </c>
    </row>
    <row r="37371" ht="15.75" customHeight="1">
      <c r="E37371" s="1" t="s">
        <v>1106</v>
      </c>
    </row>
    <row r="37372" ht="15.75" customHeight="1">
      <c r="E37372" s="1" t="s">
        <v>1106</v>
      </c>
    </row>
    <row r="37373" ht="15.75" customHeight="1">
      <c r="E37373" s="1" t="s">
        <v>1106</v>
      </c>
    </row>
    <row r="37374" ht="15.75" customHeight="1">
      <c r="E37374" s="1" t="s">
        <v>1106</v>
      </c>
    </row>
    <row r="37375" ht="15.75" customHeight="1">
      <c r="E37375" s="1" t="s">
        <v>1106</v>
      </c>
    </row>
    <row r="37376" ht="15.75" customHeight="1">
      <c r="E37376" s="1" t="s">
        <v>1106</v>
      </c>
    </row>
    <row r="37377" ht="15.75" customHeight="1">
      <c r="E37377" s="1" t="s">
        <v>1106</v>
      </c>
    </row>
    <row r="37378" ht="15.75" customHeight="1">
      <c r="E37378" s="1" t="s">
        <v>1106</v>
      </c>
    </row>
    <row r="37379" ht="15.75" customHeight="1">
      <c r="E37379" s="1" t="s">
        <v>1106</v>
      </c>
    </row>
    <row r="37380" ht="15.75" customHeight="1">
      <c r="E37380" s="1" t="s">
        <v>1106</v>
      </c>
    </row>
    <row r="37381" ht="15.75" customHeight="1">
      <c r="E37381" s="1" t="s">
        <v>1106</v>
      </c>
    </row>
    <row r="37382" ht="15.75" customHeight="1">
      <c r="E37382" s="1" t="s">
        <v>1106</v>
      </c>
    </row>
    <row r="37383" ht="15.75" customHeight="1">
      <c r="E37383" s="1" t="s">
        <v>1106</v>
      </c>
    </row>
    <row r="37384" ht="15.75" customHeight="1">
      <c r="E37384" s="1" t="s">
        <v>1106</v>
      </c>
    </row>
    <row r="37385" ht="15.75" customHeight="1">
      <c r="E37385" s="1" t="s">
        <v>1106</v>
      </c>
    </row>
    <row r="37386" ht="15.75" customHeight="1">
      <c r="E37386" s="1" t="s">
        <v>1106</v>
      </c>
    </row>
    <row r="37387" ht="15.75" customHeight="1">
      <c r="E37387" s="1" t="s">
        <v>1106</v>
      </c>
    </row>
    <row r="37388" ht="15.75" customHeight="1">
      <c r="E37388" s="1" t="s">
        <v>1106</v>
      </c>
    </row>
    <row r="37389" ht="15.75" customHeight="1">
      <c r="E37389" s="1" t="s">
        <v>1106</v>
      </c>
    </row>
    <row r="37390" ht="15.75" customHeight="1">
      <c r="E37390" s="1" t="s">
        <v>1106</v>
      </c>
    </row>
    <row r="37391" ht="15.75" customHeight="1">
      <c r="E37391" s="1" t="s">
        <v>1106</v>
      </c>
    </row>
    <row r="37392" ht="15.75" customHeight="1">
      <c r="E37392" s="1" t="s">
        <v>1106</v>
      </c>
    </row>
    <row r="37393" ht="15.75" customHeight="1">
      <c r="E37393" s="1" t="s">
        <v>1106</v>
      </c>
    </row>
    <row r="37394" ht="15.75" customHeight="1">
      <c r="E37394" s="1" t="s">
        <v>1106</v>
      </c>
    </row>
    <row r="37395" ht="15.75" customHeight="1">
      <c r="E37395" s="1" t="s">
        <v>1106</v>
      </c>
    </row>
    <row r="37396" ht="15.75" customHeight="1">
      <c r="E37396" s="1" t="s">
        <v>1106</v>
      </c>
    </row>
    <row r="37397" ht="15.75" customHeight="1">
      <c r="E37397" s="1" t="s">
        <v>1106</v>
      </c>
    </row>
    <row r="37398" ht="15.75" customHeight="1">
      <c r="E37398" s="1" t="s">
        <v>1106</v>
      </c>
    </row>
    <row r="37399" ht="15.75" customHeight="1">
      <c r="E37399" s="1" t="s">
        <v>1106</v>
      </c>
    </row>
    <row r="37400" ht="15.75" customHeight="1">
      <c r="E37400" s="1" t="s">
        <v>1106</v>
      </c>
    </row>
    <row r="37401" ht="15.75" customHeight="1">
      <c r="E37401" s="1" t="s">
        <v>1106</v>
      </c>
    </row>
    <row r="37402" ht="15.75" customHeight="1">
      <c r="E37402" s="1" t="s">
        <v>1106</v>
      </c>
    </row>
    <row r="37403" ht="15.75" customHeight="1">
      <c r="E37403" s="1" t="s">
        <v>1106</v>
      </c>
    </row>
    <row r="37404" ht="15.75" customHeight="1">
      <c r="E37404" s="1" t="s">
        <v>1106</v>
      </c>
    </row>
    <row r="37405" ht="15.75" customHeight="1">
      <c r="E37405" s="1" t="s">
        <v>1106</v>
      </c>
    </row>
    <row r="37406" ht="15.75" customHeight="1">
      <c r="E37406" s="1" t="s">
        <v>1106</v>
      </c>
    </row>
    <row r="37407" ht="15.75" customHeight="1">
      <c r="E37407" s="1" t="s">
        <v>1106</v>
      </c>
    </row>
    <row r="37408" ht="15.75" customHeight="1">
      <c r="E37408" s="1" t="s">
        <v>1106</v>
      </c>
    </row>
    <row r="37409" ht="15.75" customHeight="1">
      <c r="E37409" s="1" t="s">
        <v>1106</v>
      </c>
    </row>
    <row r="37410" ht="15.75" customHeight="1">
      <c r="E37410" s="1" t="s">
        <v>1106</v>
      </c>
    </row>
    <row r="37411" ht="15.75" customHeight="1">
      <c r="E37411" s="1" t="s">
        <v>1106</v>
      </c>
    </row>
    <row r="37412" ht="15.75" customHeight="1">
      <c r="E37412" s="1" t="s">
        <v>1106</v>
      </c>
    </row>
    <row r="37413" ht="15.75" customHeight="1">
      <c r="E37413" s="1" t="s">
        <v>1106</v>
      </c>
    </row>
    <row r="37414" ht="15.75" customHeight="1">
      <c r="E37414" s="1" t="s">
        <v>1106</v>
      </c>
    </row>
    <row r="37415" ht="15.75" customHeight="1">
      <c r="E37415" s="1" t="s">
        <v>1106</v>
      </c>
    </row>
    <row r="37416" ht="15.75" customHeight="1">
      <c r="E37416" s="1" t="s">
        <v>1106</v>
      </c>
    </row>
    <row r="37417" ht="15.75" customHeight="1">
      <c r="E37417" s="1" t="s">
        <v>1106</v>
      </c>
    </row>
    <row r="37418" ht="15.75" customHeight="1">
      <c r="E37418" s="1" t="s">
        <v>1106</v>
      </c>
    </row>
    <row r="37419" ht="15.75" customHeight="1">
      <c r="E37419" s="1" t="s">
        <v>1106</v>
      </c>
    </row>
    <row r="37420" ht="15.75" customHeight="1">
      <c r="E37420" s="1" t="s">
        <v>1106</v>
      </c>
    </row>
    <row r="37421" ht="15.75" customHeight="1">
      <c r="E37421" s="1" t="s">
        <v>1106</v>
      </c>
    </row>
    <row r="37422" ht="15.75" customHeight="1">
      <c r="E37422" s="1" t="s">
        <v>1106</v>
      </c>
    </row>
    <row r="37423" ht="15.75" customHeight="1">
      <c r="E37423" s="1" t="s">
        <v>1106</v>
      </c>
    </row>
    <row r="37424" ht="15.75" customHeight="1">
      <c r="E37424" s="1" t="s">
        <v>1106</v>
      </c>
    </row>
    <row r="37425" ht="15.75" customHeight="1">
      <c r="E37425" s="1" t="s">
        <v>1106</v>
      </c>
    </row>
    <row r="37426" ht="15.75" customHeight="1">
      <c r="E37426" s="1" t="s">
        <v>1106</v>
      </c>
    </row>
    <row r="37427" ht="15.75" customHeight="1">
      <c r="E37427" s="1" t="s">
        <v>1106</v>
      </c>
    </row>
    <row r="37428" ht="15.75" customHeight="1">
      <c r="E37428" s="1" t="s">
        <v>1106</v>
      </c>
    </row>
    <row r="37429" ht="15.75" customHeight="1">
      <c r="E37429" s="1" t="s">
        <v>1106</v>
      </c>
    </row>
    <row r="37430" ht="15.75" customHeight="1">
      <c r="E37430" s="1" t="s">
        <v>1106</v>
      </c>
    </row>
    <row r="37431" ht="15.75" customHeight="1">
      <c r="E37431" s="1" t="s">
        <v>1106</v>
      </c>
    </row>
    <row r="37432" ht="15.75" customHeight="1">
      <c r="E37432" s="1" t="s">
        <v>1106</v>
      </c>
    </row>
    <row r="37433" ht="15.75" customHeight="1">
      <c r="E37433" s="1" t="s">
        <v>1106</v>
      </c>
    </row>
    <row r="37434" ht="15.75" customHeight="1">
      <c r="E37434" s="1" t="s">
        <v>1106</v>
      </c>
    </row>
    <row r="37435" ht="15.75" customHeight="1">
      <c r="E37435" s="1" t="s">
        <v>1106</v>
      </c>
    </row>
    <row r="37436" ht="15.75" customHeight="1">
      <c r="E37436" s="1" t="s">
        <v>1106</v>
      </c>
    </row>
    <row r="37437" ht="15.75" customHeight="1">
      <c r="E37437" s="1" t="s">
        <v>1106</v>
      </c>
    </row>
    <row r="37438" ht="15.75" customHeight="1">
      <c r="E37438" s="1" t="s">
        <v>1106</v>
      </c>
    </row>
    <row r="37439" ht="15.75" customHeight="1">
      <c r="E37439" s="1" t="s">
        <v>1106</v>
      </c>
    </row>
    <row r="37440" ht="15.75" customHeight="1">
      <c r="E37440" s="1" t="s">
        <v>1106</v>
      </c>
    </row>
    <row r="37441" ht="15.75" customHeight="1">
      <c r="E37441" s="1" t="s">
        <v>1106</v>
      </c>
    </row>
    <row r="37442" ht="15.75" customHeight="1">
      <c r="E37442" s="1" t="s">
        <v>1106</v>
      </c>
    </row>
    <row r="37443" ht="15.75" customHeight="1">
      <c r="E37443" s="1" t="s">
        <v>1106</v>
      </c>
    </row>
    <row r="37444" ht="15.75" customHeight="1">
      <c r="E37444" s="1" t="s">
        <v>1106</v>
      </c>
    </row>
    <row r="37445" ht="15.75" customHeight="1">
      <c r="E37445" s="1" t="s">
        <v>1106</v>
      </c>
    </row>
    <row r="37446" ht="15.75" customHeight="1">
      <c r="E37446" s="1" t="s">
        <v>1106</v>
      </c>
    </row>
    <row r="37447" ht="15.75" customHeight="1">
      <c r="E37447" s="1" t="s">
        <v>1106</v>
      </c>
    </row>
    <row r="37448" ht="15.75" customHeight="1">
      <c r="E37448" s="1" t="s">
        <v>1106</v>
      </c>
    </row>
    <row r="37449" ht="15.75" customHeight="1">
      <c r="E37449" s="1" t="s">
        <v>1106</v>
      </c>
    </row>
    <row r="37450" ht="15.75" customHeight="1">
      <c r="E37450" s="1" t="s">
        <v>1106</v>
      </c>
    </row>
    <row r="37451" ht="15.75" customHeight="1">
      <c r="E37451" s="1" t="s">
        <v>1106</v>
      </c>
    </row>
    <row r="37452" ht="15.75" customHeight="1">
      <c r="E37452" s="1" t="s">
        <v>1106</v>
      </c>
    </row>
    <row r="37453" ht="15.75" customHeight="1">
      <c r="E37453" s="1" t="s">
        <v>1106</v>
      </c>
    </row>
    <row r="37454" ht="15.75" customHeight="1">
      <c r="E37454" s="1" t="s">
        <v>1106</v>
      </c>
    </row>
    <row r="37455" ht="15.75" customHeight="1">
      <c r="E37455" s="1" t="s">
        <v>1106</v>
      </c>
    </row>
    <row r="37456" ht="15.75" customHeight="1">
      <c r="E37456" s="1" t="s">
        <v>1106</v>
      </c>
    </row>
    <row r="37457" ht="15.75" customHeight="1">
      <c r="E37457" s="1" t="s">
        <v>1106</v>
      </c>
    </row>
    <row r="37458" ht="15.75" customHeight="1">
      <c r="E37458" s="1" t="s">
        <v>1106</v>
      </c>
    </row>
    <row r="37459" ht="15.75" customHeight="1">
      <c r="E37459" s="1" t="s">
        <v>1106</v>
      </c>
    </row>
    <row r="37460" ht="15.75" customHeight="1">
      <c r="E37460" s="1" t="s">
        <v>1106</v>
      </c>
    </row>
    <row r="37461" ht="15.75" customHeight="1">
      <c r="E37461" s="1" t="s">
        <v>1106</v>
      </c>
    </row>
    <row r="37462" ht="15.75" customHeight="1">
      <c r="E37462" s="1" t="s">
        <v>1106</v>
      </c>
    </row>
    <row r="37463" ht="15.75" customHeight="1">
      <c r="E37463" s="1" t="s">
        <v>1106</v>
      </c>
    </row>
    <row r="37464" ht="15.75" customHeight="1">
      <c r="E37464" s="1" t="s">
        <v>1106</v>
      </c>
    </row>
    <row r="37465" ht="15.75" customHeight="1">
      <c r="E37465" s="1" t="s">
        <v>1106</v>
      </c>
    </row>
    <row r="37466" ht="15.75" customHeight="1">
      <c r="E37466" s="1" t="s">
        <v>1106</v>
      </c>
    </row>
    <row r="37467" ht="15.75" customHeight="1">
      <c r="E37467" s="1" t="s">
        <v>1106</v>
      </c>
    </row>
    <row r="37468" ht="15.75" customHeight="1">
      <c r="E37468" s="1" t="s">
        <v>1106</v>
      </c>
    </row>
    <row r="37469" ht="15.75" customHeight="1">
      <c r="E37469" s="1" t="s">
        <v>1106</v>
      </c>
    </row>
    <row r="37470" ht="15.75" customHeight="1">
      <c r="E37470" s="1" t="s">
        <v>1106</v>
      </c>
    </row>
    <row r="37471" ht="15.75" customHeight="1">
      <c r="E37471" s="1" t="s">
        <v>1106</v>
      </c>
    </row>
    <row r="37472" ht="15.75" customHeight="1">
      <c r="E37472" s="1" t="s">
        <v>1106</v>
      </c>
    </row>
    <row r="37473" ht="15.75" customHeight="1">
      <c r="E37473" s="1" t="s">
        <v>1106</v>
      </c>
    </row>
    <row r="37474" ht="15.75" customHeight="1">
      <c r="E37474" s="1" t="s">
        <v>1106</v>
      </c>
    </row>
    <row r="37475" ht="15.75" customHeight="1">
      <c r="E37475" s="1" t="s">
        <v>1106</v>
      </c>
    </row>
    <row r="37476" ht="15.75" customHeight="1">
      <c r="E37476" s="1" t="s">
        <v>1106</v>
      </c>
    </row>
    <row r="37477" ht="15.75" customHeight="1">
      <c r="E37477" s="1" t="s">
        <v>1106</v>
      </c>
    </row>
    <row r="37478" ht="15.75" customHeight="1">
      <c r="E37478" s="1" t="s">
        <v>1106</v>
      </c>
    </row>
    <row r="37479" ht="15.75" customHeight="1">
      <c r="E37479" s="1" t="s">
        <v>1106</v>
      </c>
    </row>
    <row r="37480" ht="15.75" customHeight="1">
      <c r="E37480" s="1" t="s">
        <v>1106</v>
      </c>
    </row>
    <row r="37481" ht="15.75" customHeight="1">
      <c r="E37481" s="1" t="s">
        <v>1106</v>
      </c>
    </row>
    <row r="37482" ht="15.75" customHeight="1">
      <c r="E37482" s="1" t="s">
        <v>1106</v>
      </c>
    </row>
    <row r="37483" ht="15.75" customHeight="1">
      <c r="E37483" s="1" t="s">
        <v>1106</v>
      </c>
    </row>
    <row r="37484" ht="15.75" customHeight="1">
      <c r="E37484" s="1" t="s">
        <v>1106</v>
      </c>
    </row>
    <row r="37485" ht="15.75" customHeight="1">
      <c r="E37485" s="1" t="s">
        <v>1106</v>
      </c>
    </row>
    <row r="37486" ht="15.75" customHeight="1">
      <c r="E37486" s="1" t="s">
        <v>1106</v>
      </c>
    </row>
    <row r="37487" ht="15.75" customHeight="1">
      <c r="E37487" s="1" t="s">
        <v>1106</v>
      </c>
    </row>
    <row r="37488" ht="15.75" customHeight="1">
      <c r="E37488" s="1" t="s">
        <v>1106</v>
      </c>
    </row>
    <row r="37489" ht="15.75" customHeight="1">
      <c r="E37489" s="1" t="s">
        <v>1106</v>
      </c>
    </row>
    <row r="37490" ht="15.75" customHeight="1">
      <c r="E37490" s="1" t="s">
        <v>1106</v>
      </c>
    </row>
    <row r="37491" ht="15.75" customHeight="1">
      <c r="E37491" s="1" t="s">
        <v>1106</v>
      </c>
    </row>
    <row r="37492" ht="15.75" customHeight="1">
      <c r="E37492" s="1" t="s">
        <v>1106</v>
      </c>
    </row>
    <row r="37493" ht="15.75" customHeight="1">
      <c r="E37493" s="1" t="s">
        <v>1106</v>
      </c>
    </row>
    <row r="37494" ht="15.75" customHeight="1">
      <c r="E37494" s="1" t="s">
        <v>1106</v>
      </c>
    </row>
    <row r="37495" ht="15.75" customHeight="1">
      <c r="E37495" s="1" t="s">
        <v>1106</v>
      </c>
    </row>
    <row r="37496" ht="15.75" customHeight="1">
      <c r="E37496" s="1" t="s">
        <v>1106</v>
      </c>
    </row>
    <row r="37497" ht="15.75" customHeight="1">
      <c r="E37497" s="1" t="s">
        <v>1106</v>
      </c>
    </row>
    <row r="37498" ht="15.75" customHeight="1">
      <c r="E37498" s="1" t="s">
        <v>1106</v>
      </c>
    </row>
    <row r="37499" ht="15.75" customHeight="1">
      <c r="E37499" s="1" t="s">
        <v>1106</v>
      </c>
    </row>
    <row r="37500" ht="15.75" customHeight="1">
      <c r="E37500" s="1" t="s">
        <v>1106</v>
      </c>
    </row>
    <row r="37501" ht="15.75" customHeight="1">
      <c r="E37501" s="1" t="s">
        <v>1106</v>
      </c>
    </row>
    <row r="37502" ht="15.75" customHeight="1">
      <c r="E37502" s="1" t="s">
        <v>1106</v>
      </c>
    </row>
    <row r="37503" ht="15.75" customHeight="1">
      <c r="E37503" s="1" t="s">
        <v>1106</v>
      </c>
    </row>
    <row r="37504" ht="15.75" customHeight="1">
      <c r="E37504" s="1" t="s">
        <v>1106</v>
      </c>
    </row>
    <row r="37505" ht="15.75" customHeight="1">
      <c r="E37505" s="1" t="s">
        <v>1106</v>
      </c>
    </row>
    <row r="37506" ht="15.75" customHeight="1">
      <c r="E37506" s="1" t="s">
        <v>1106</v>
      </c>
    </row>
    <row r="37507" ht="15.75" customHeight="1">
      <c r="E37507" s="1" t="s">
        <v>1106</v>
      </c>
    </row>
    <row r="37508" ht="15.75" customHeight="1">
      <c r="E37508" s="1" t="s">
        <v>1106</v>
      </c>
    </row>
    <row r="37509" ht="15.75" customHeight="1">
      <c r="E37509" s="1" t="s">
        <v>1106</v>
      </c>
    </row>
    <row r="37510" ht="15.75" customHeight="1">
      <c r="E37510" s="1" t="s">
        <v>1106</v>
      </c>
    </row>
    <row r="37511" ht="15.75" customHeight="1">
      <c r="E37511" s="1" t="s">
        <v>1106</v>
      </c>
    </row>
    <row r="37512" ht="15.75" customHeight="1">
      <c r="E37512" s="1" t="s">
        <v>1106</v>
      </c>
    </row>
    <row r="37513" ht="15.75" customHeight="1">
      <c r="E37513" s="1" t="s">
        <v>1106</v>
      </c>
    </row>
    <row r="37514" ht="15.75" customHeight="1">
      <c r="E37514" s="1" t="s">
        <v>1106</v>
      </c>
    </row>
    <row r="37515" ht="15.75" customHeight="1">
      <c r="E37515" s="1" t="s">
        <v>1106</v>
      </c>
    </row>
    <row r="37516" ht="15.75" customHeight="1">
      <c r="E37516" s="1" t="s">
        <v>1106</v>
      </c>
    </row>
    <row r="37517" ht="15.75" customHeight="1">
      <c r="E37517" s="1" t="s">
        <v>1106</v>
      </c>
    </row>
    <row r="37518" ht="15.75" customHeight="1">
      <c r="E37518" s="1" t="s">
        <v>1106</v>
      </c>
    </row>
    <row r="37519" ht="15.75" customHeight="1">
      <c r="E37519" s="1" t="s">
        <v>1106</v>
      </c>
    </row>
    <row r="37520" ht="15.75" customHeight="1">
      <c r="E37520" s="1" t="s">
        <v>1106</v>
      </c>
    </row>
    <row r="37521" ht="15.75" customHeight="1">
      <c r="E37521" s="1" t="s">
        <v>1106</v>
      </c>
    </row>
    <row r="37522" ht="15.75" customHeight="1">
      <c r="E37522" s="1" t="s">
        <v>1106</v>
      </c>
    </row>
    <row r="37523" ht="15.75" customHeight="1">
      <c r="E37523" s="1" t="s">
        <v>1106</v>
      </c>
    </row>
    <row r="37524" ht="15.75" customHeight="1">
      <c r="E37524" s="1" t="s">
        <v>1106</v>
      </c>
    </row>
    <row r="37525" ht="15.75" customHeight="1">
      <c r="E37525" s="1" t="s">
        <v>1106</v>
      </c>
    </row>
    <row r="37526" ht="15.75" customHeight="1">
      <c r="E37526" s="1" t="s">
        <v>1106</v>
      </c>
    </row>
    <row r="37527" ht="15.75" customHeight="1">
      <c r="E37527" s="1" t="s">
        <v>1106</v>
      </c>
    </row>
    <row r="37528" ht="15.75" customHeight="1">
      <c r="E37528" s="1" t="s">
        <v>1106</v>
      </c>
    </row>
    <row r="37529" ht="15.75" customHeight="1">
      <c r="E37529" s="1" t="s">
        <v>1106</v>
      </c>
    </row>
    <row r="37530" ht="15.75" customHeight="1">
      <c r="E37530" s="1" t="s">
        <v>1106</v>
      </c>
    </row>
    <row r="37531" ht="15.75" customHeight="1">
      <c r="E37531" s="1" t="s">
        <v>1106</v>
      </c>
    </row>
    <row r="37532" ht="15.75" customHeight="1">
      <c r="E37532" s="1" t="s">
        <v>1106</v>
      </c>
    </row>
    <row r="37533" ht="15.75" customHeight="1">
      <c r="E37533" s="1" t="s">
        <v>1106</v>
      </c>
    </row>
    <row r="37534" ht="15.75" customHeight="1">
      <c r="E37534" s="1" t="s">
        <v>1106</v>
      </c>
    </row>
    <row r="37535" ht="15.75" customHeight="1">
      <c r="E37535" s="1" t="s">
        <v>1106</v>
      </c>
    </row>
    <row r="37536" ht="15.75" customHeight="1">
      <c r="E37536" s="1" t="s">
        <v>1106</v>
      </c>
    </row>
    <row r="37537" ht="15.75" customHeight="1">
      <c r="E37537" s="1" t="s">
        <v>1106</v>
      </c>
    </row>
    <row r="37538" ht="15.75" customHeight="1">
      <c r="E37538" s="1" t="s">
        <v>1106</v>
      </c>
    </row>
    <row r="37539" ht="15.75" customHeight="1">
      <c r="E37539" s="1" t="s">
        <v>1106</v>
      </c>
    </row>
    <row r="37540" ht="15.75" customHeight="1">
      <c r="E37540" s="1" t="s">
        <v>1106</v>
      </c>
    </row>
    <row r="37541" ht="15.75" customHeight="1">
      <c r="E37541" s="1" t="s">
        <v>1106</v>
      </c>
    </row>
    <row r="37542" ht="15.75" customHeight="1">
      <c r="E37542" s="1" t="s">
        <v>1106</v>
      </c>
    </row>
    <row r="37543" ht="15.75" customHeight="1">
      <c r="E37543" s="1" t="s">
        <v>1106</v>
      </c>
    </row>
    <row r="37544" ht="15.75" customHeight="1">
      <c r="E37544" s="1" t="s">
        <v>1106</v>
      </c>
    </row>
    <row r="37545" ht="15.75" customHeight="1">
      <c r="E37545" s="1" t="s">
        <v>1106</v>
      </c>
    </row>
    <row r="37546" ht="15.75" customHeight="1">
      <c r="E37546" s="1" t="s">
        <v>1106</v>
      </c>
    </row>
    <row r="37547" ht="15.75" customHeight="1">
      <c r="E37547" s="1" t="s">
        <v>1106</v>
      </c>
    </row>
    <row r="37548" ht="15.75" customHeight="1">
      <c r="E37548" s="1" t="s">
        <v>1106</v>
      </c>
    </row>
    <row r="37549" ht="15.75" customHeight="1">
      <c r="E37549" s="1" t="s">
        <v>1106</v>
      </c>
    </row>
    <row r="37550" ht="15.75" customHeight="1">
      <c r="E37550" s="1" t="s">
        <v>1106</v>
      </c>
    </row>
    <row r="37551" ht="15.75" customHeight="1">
      <c r="E37551" s="1" t="s">
        <v>1106</v>
      </c>
    </row>
    <row r="37552" ht="15.75" customHeight="1">
      <c r="E37552" s="1" t="s">
        <v>1106</v>
      </c>
    </row>
    <row r="37553" ht="15.75" customHeight="1">
      <c r="E37553" s="1" t="s">
        <v>1106</v>
      </c>
    </row>
    <row r="37554" ht="15.75" customHeight="1">
      <c r="E37554" s="1" t="s">
        <v>1106</v>
      </c>
    </row>
    <row r="37555" ht="15.75" customHeight="1">
      <c r="E37555" s="1" t="s">
        <v>1106</v>
      </c>
    </row>
    <row r="37556" ht="15.75" customHeight="1">
      <c r="E37556" s="1" t="s">
        <v>1106</v>
      </c>
    </row>
    <row r="37557" ht="15.75" customHeight="1">
      <c r="E37557" s="1" t="s">
        <v>1106</v>
      </c>
    </row>
    <row r="37558" ht="15.75" customHeight="1">
      <c r="E37558" s="1" t="s">
        <v>1106</v>
      </c>
    </row>
    <row r="37559" ht="15.75" customHeight="1">
      <c r="E37559" s="1" t="s">
        <v>1106</v>
      </c>
    </row>
    <row r="37560" ht="15.75" customHeight="1">
      <c r="E37560" s="1" t="s">
        <v>1106</v>
      </c>
    </row>
    <row r="37561" ht="15.75" customHeight="1">
      <c r="E37561" s="1" t="s">
        <v>1106</v>
      </c>
    </row>
    <row r="37562" ht="15.75" customHeight="1">
      <c r="E37562" s="1" t="s">
        <v>1106</v>
      </c>
    </row>
    <row r="37563" ht="15.75" customHeight="1">
      <c r="E37563" s="1" t="s">
        <v>1106</v>
      </c>
    </row>
    <row r="37564" ht="15.75" customHeight="1">
      <c r="E37564" s="1" t="s">
        <v>1106</v>
      </c>
    </row>
    <row r="37565" ht="15.75" customHeight="1">
      <c r="E37565" s="1" t="s">
        <v>1106</v>
      </c>
    </row>
    <row r="37566" ht="15.75" customHeight="1">
      <c r="E37566" s="1" t="s">
        <v>1106</v>
      </c>
    </row>
    <row r="37567" ht="15.75" customHeight="1">
      <c r="E37567" s="1" t="s">
        <v>1106</v>
      </c>
    </row>
    <row r="37568" ht="15.75" customHeight="1">
      <c r="E37568" s="1" t="s">
        <v>1106</v>
      </c>
    </row>
    <row r="37569" ht="15.75" customHeight="1">
      <c r="E37569" s="1" t="s">
        <v>1106</v>
      </c>
    </row>
    <row r="37570" ht="15.75" customHeight="1">
      <c r="E37570" s="1" t="s">
        <v>1106</v>
      </c>
    </row>
    <row r="37571" ht="15.75" customHeight="1">
      <c r="E37571" s="1" t="s">
        <v>1106</v>
      </c>
    </row>
    <row r="37572" ht="15.75" customHeight="1">
      <c r="E37572" s="1" t="s">
        <v>1106</v>
      </c>
    </row>
    <row r="37573" ht="15.75" customHeight="1">
      <c r="E37573" s="1" t="s">
        <v>1106</v>
      </c>
    </row>
    <row r="37574" ht="15.75" customHeight="1">
      <c r="E37574" s="1" t="s">
        <v>1106</v>
      </c>
    </row>
    <row r="37575" ht="15.75" customHeight="1">
      <c r="E37575" s="1" t="s">
        <v>1106</v>
      </c>
    </row>
    <row r="37576" ht="15.75" customHeight="1">
      <c r="E37576" s="1" t="s">
        <v>1106</v>
      </c>
    </row>
    <row r="37577" ht="15.75" customHeight="1">
      <c r="E37577" s="1" t="s">
        <v>1106</v>
      </c>
    </row>
    <row r="37578" ht="15.75" customHeight="1">
      <c r="E37578" s="1" t="s">
        <v>1106</v>
      </c>
    </row>
    <row r="37579" ht="15.75" customHeight="1">
      <c r="E37579" s="1" t="s">
        <v>1106</v>
      </c>
    </row>
    <row r="37580" ht="15.75" customHeight="1">
      <c r="E37580" s="1" t="s">
        <v>1106</v>
      </c>
    </row>
    <row r="37581" ht="15.75" customHeight="1">
      <c r="E37581" s="1" t="s">
        <v>1106</v>
      </c>
    </row>
    <row r="37582" ht="15.75" customHeight="1">
      <c r="E37582" s="1" t="s">
        <v>1106</v>
      </c>
    </row>
    <row r="37583" ht="15.75" customHeight="1">
      <c r="E37583" s="1" t="s">
        <v>1106</v>
      </c>
    </row>
    <row r="37584" ht="15.75" customHeight="1">
      <c r="E37584" s="1" t="s">
        <v>1106</v>
      </c>
    </row>
    <row r="37585" ht="15.75" customHeight="1">
      <c r="E37585" s="1" t="s">
        <v>1106</v>
      </c>
    </row>
    <row r="37586" ht="15.75" customHeight="1">
      <c r="E37586" s="1" t="s">
        <v>1106</v>
      </c>
    </row>
    <row r="37587" ht="15.75" customHeight="1">
      <c r="E37587" s="1" t="s">
        <v>1106</v>
      </c>
    </row>
    <row r="37588" ht="15.75" customHeight="1">
      <c r="E37588" s="1" t="s">
        <v>1106</v>
      </c>
    </row>
    <row r="37589" ht="15.75" customHeight="1">
      <c r="E37589" s="1" t="s">
        <v>1106</v>
      </c>
    </row>
    <row r="37590" ht="15.75" customHeight="1">
      <c r="E37590" s="1" t="s">
        <v>1106</v>
      </c>
    </row>
    <row r="37591" ht="15.75" customHeight="1">
      <c r="E37591" s="1" t="s">
        <v>1106</v>
      </c>
    </row>
    <row r="37592" ht="15.75" customHeight="1">
      <c r="E37592" s="1" t="s">
        <v>1106</v>
      </c>
    </row>
    <row r="37593" ht="15.75" customHeight="1">
      <c r="E37593" s="1" t="s">
        <v>1106</v>
      </c>
    </row>
    <row r="37594" ht="15.75" customHeight="1">
      <c r="E37594" s="1" t="s">
        <v>1106</v>
      </c>
    </row>
    <row r="37595" ht="15.75" customHeight="1">
      <c r="E37595" s="1" t="s">
        <v>1106</v>
      </c>
    </row>
    <row r="37596" ht="15.75" customHeight="1">
      <c r="E37596" s="1" t="s">
        <v>1106</v>
      </c>
    </row>
    <row r="37597" ht="15.75" customHeight="1">
      <c r="E37597" s="1" t="s">
        <v>1106</v>
      </c>
    </row>
    <row r="37598" ht="15.75" customHeight="1">
      <c r="E37598" s="1" t="s">
        <v>1106</v>
      </c>
    </row>
    <row r="37599" ht="15.75" customHeight="1">
      <c r="E37599" s="1" t="s">
        <v>1106</v>
      </c>
    </row>
    <row r="37600" ht="15.75" customHeight="1">
      <c r="E37600" s="1" t="s">
        <v>1106</v>
      </c>
    </row>
    <row r="37601" ht="15.75" customHeight="1">
      <c r="E37601" s="1" t="s">
        <v>1106</v>
      </c>
    </row>
    <row r="37602" ht="15.75" customHeight="1">
      <c r="E37602" s="1" t="s">
        <v>1106</v>
      </c>
    </row>
    <row r="37603" ht="15.75" customHeight="1">
      <c r="E37603" s="1" t="s">
        <v>1106</v>
      </c>
    </row>
    <row r="37604" ht="15.75" customHeight="1">
      <c r="E37604" s="1" t="s">
        <v>1106</v>
      </c>
    </row>
    <row r="37605" ht="15.75" customHeight="1">
      <c r="E37605" s="1" t="s">
        <v>1106</v>
      </c>
    </row>
    <row r="37606" ht="15.75" customHeight="1">
      <c r="E37606" s="1" t="s">
        <v>1106</v>
      </c>
    </row>
    <row r="37607" ht="15.75" customHeight="1">
      <c r="E37607" s="1" t="s">
        <v>1106</v>
      </c>
    </row>
    <row r="37608" ht="15.75" customHeight="1">
      <c r="E37608" s="1" t="s">
        <v>1106</v>
      </c>
    </row>
    <row r="37609" ht="15.75" customHeight="1">
      <c r="E37609" s="1" t="s">
        <v>1106</v>
      </c>
    </row>
    <row r="37610" ht="15.75" customHeight="1">
      <c r="E37610" s="1" t="s">
        <v>1106</v>
      </c>
    </row>
    <row r="37611" ht="15.75" customHeight="1">
      <c r="E37611" s="1" t="s">
        <v>1106</v>
      </c>
    </row>
    <row r="37612" ht="15.75" customHeight="1">
      <c r="E37612" s="1" t="s">
        <v>1106</v>
      </c>
    </row>
    <row r="37613" ht="15.75" customHeight="1">
      <c r="E37613" s="1" t="s">
        <v>1106</v>
      </c>
    </row>
    <row r="37614" ht="15.75" customHeight="1">
      <c r="E37614" s="1" t="s">
        <v>1106</v>
      </c>
    </row>
    <row r="37615" ht="15.75" customHeight="1">
      <c r="E37615" s="1" t="s">
        <v>1106</v>
      </c>
    </row>
    <row r="37616" ht="15.75" customHeight="1">
      <c r="E37616" s="1" t="s">
        <v>1106</v>
      </c>
    </row>
    <row r="37617" ht="15.75" customHeight="1">
      <c r="E37617" s="1" t="s">
        <v>1106</v>
      </c>
    </row>
    <row r="37618" ht="15.75" customHeight="1">
      <c r="E37618" s="1" t="s">
        <v>1106</v>
      </c>
    </row>
    <row r="37619" ht="15.75" customHeight="1">
      <c r="E37619" s="1" t="s">
        <v>1106</v>
      </c>
    </row>
    <row r="37620" ht="15.75" customHeight="1">
      <c r="E37620" s="1" t="s">
        <v>1106</v>
      </c>
    </row>
    <row r="37621" ht="15.75" customHeight="1">
      <c r="E37621" s="1" t="s">
        <v>1106</v>
      </c>
    </row>
    <row r="37622" ht="15.75" customHeight="1">
      <c r="E37622" s="1" t="s">
        <v>1106</v>
      </c>
    </row>
    <row r="37623" ht="15.75" customHeight="1">
      <c r="E37623" s="1" t="s">
        <v>1106</v>
      </c>
    </row>
    <row r="37624" ht="15.75" customHeight="1">
      <c r="E37624" s="1" t="s">
        <v>1106</v>
      </c>
    </row>
    <row r="37625" ht="15.75" customHeight="1">
      <c r="E37625" s="1" t="s">
        <v>1106</v>
      </c>
    </row>
    <row r="37626" ht="15.75" customHeight="1">
      <c r="E37626" s="1" t="s">
        <v>1106</v>
      </c>
    </row>
    <row r="37627" ht="15.75" customHeight="1">
      <c r="E37627" s="1" t="s">
        <v>1106</v>
      </c>
    </row>
    <row r="37628" ht="15.75" customHeight="1">
      <c r="E37628" s="1" t="s">
        <v>1106</v>
      </c>
    </row>
    <row r="37629" ht="15.75" customHeight="1">
      <c r="E37629" s="1" t="s">
        <v>1106</v>
      </c>
    </row>
    <row r="37630" ht="15.75" customHeight="1">
      <c r="E37630" s="1" t="s">
        <v>1106</v>
      </c>
    </row>
    <row r="37631" ht="15.75" customHeight="1">
      <c r="E37631" s="1" t="s">
        <v>1106</v>
      </c>
    </row>
    <row r="37632" ht="15.75" customHeight="1">
      <c r="E37632" s="1" t="s">
        <v>1106</v>
      </c>
    </row>
    <row r="37633" ht="15.75" customHeight="1">
      <c r="E37633" s="1" t="s">
        <v>1106</v>
      </c>
    </row>
    <row r="37634" ht="15.75" customHeight="1">
      <c r="E37634" s="1" t="s">
        <v>1106</v>
      </c>
    </row>
    <row r="37635" ht="15.75" customHeight="1">
      <c r="E37635" s="1" t="s">
        <v>1106</v>
      </c>
    </row>
    <row r="37636" ht="15.75" customHeight="1">
      <c r="E37636" s="1" t="s">
        <v>1106</v>
      </c>
    </row>
    <row r="37637" ht="15.75" customHeight="1">
      <c r="E37637" s="1" t="s">
        <v>1106</v>
      </c>
    </row>
    <row r="37638" ht="15.75" customHeight="1">
      <c r="E37638" s="1" t="s">
        <v>1106</v>
      </c>
    </row>
    <row r="37639" ht="15.75" customHeight="1">
      <c r="E37639" s="1" t="s">
        <v>1106</v>
      </c>
    </row>
    <row r="37640" ht="15.75" customHeight="1">
      <c r="E37640" s="1" t="s">
        <v>1106</v>
      </c>
    </row>
    <row r="37641" ht="15.75" customHeight="1">
      <c r="E37641" s="1" t="s">
        <v>1106</v>
      </c>
    </row>
    <row r="37642" ht="15.75" customHeight="1">
      <c r="E37642" s="1" t="s">
        <v>1106</v>
      </c>
    </row>
    <row r="37643" ht="15.75" customHeight="1">
      <c r="E37643" s="1" t="s">
        <v>1106</v>
      </c>
    </row>
    <row r="37644" ht="15.75" customHeight="1">
      <c r="E37644" s="1" t="s">
        <v>1106</v>
      </c>
    </row>
    <row r="37645" ht="15.75" customHeight="1">
      <c r="E37645" s="1" t="s">
        <v>1106</v>
      </c>
    </row>
    <row r="37646" ht="15.75" customHeight="1">
      <c r="E37646" s="1" t="s">
        <v>1106</v>
      </c>
    </row>
    <row r="37647" ht="15.75" customHeight="1">
      <c r="E37647" s="1" t="s">
        <v>1106</v>
      </c>
    </row>
    <row r="37648" ht="15.75" customHeight="1">
      <c r="E37648" s="1" t="s">
        <v>1106</v>
      </c>
    </row>
    <row r="37649" ht="15.75" customHeight="1">
      <c r="E37649" s="1" t="s">
        <v>1106</v>
      </c>
    </row>
    <row r="37650" ht="15.75" customHeight="1">
      <c r="E37650" s="1" t="s">
        <v>1106</v>
      </c>
    </row>
    <row r="37651" ht="15.75" customHeight="1">
      <c r="E37651" s="1" t="s">
        <v>1106</v>
      </c>
    </row>
    <row r="37652" ht="15.75" customHeight="1">
      <c r="E37652" s="1" t="s">
        <v>1106</v>
      </c>
    </row>
    <row r="37653" ht="15.75" customHeight="1">
      <c r="E37653" s="1" t="s">
        <v>1106</v>
      </c>
    </row>
    <row r="37654" ht="15.75" customHeight="1">
      <c r="E37654" s="1" t="s">
        <v>1106</v>
      </c>
    </row>
    <row r="37655" ht="15.75" customHeight="1">
      <c r="E37655" s="1" t="s">
        <v>1106</v>
      </c>
    </row>
    <row r="37656" ht="15.75" customHeight="1">
      <c r="E37656" s="1" t="s">
        <v>1106</v>
      </c>
    </row>
    <row r="37657" ht="15.75" customHeight="1">
      <c r="E37657" s="1" t="s">
        <v>1106</v>
      </c>
    </row>
    <row r="37658" ht="15.75" customHeight="1">
      <c r="E37658" s="1" t="s">
        <v>1106</v>
      </c>
    </row>
    <row r="37659" ht="15.75" customHeight="1">
      <c r="E37659" s="1" t="s">
        <v>1106</v>
      </c>
    </row>
    <row r="37660" ht="15.75" customHeight="1">
      <c r="E37660" s="1" t="s">
        <v>1106</v>
      </c>
    </row>
    <row r="37661" ht="15.75" customHeight="1">
      <c r="E37661" s="1" t="s">
        <v>1106</v>
      </c>
    </row>
    <row r="37662" ht="15.75" customHeight="1">
      <c r="E37662" s="1" t="s">
        <v>1106</v>
      </c>
    </row>
    <row r="37663" ht="15.75" customHeight="1">
      <c r="E37663" s="1" t="s">
        <v>1106</v>
      </c>
    </row>
    <row r="37664" ht="15.75" customHeight="1">
      <c r="E37664" s="1" t="s">
        <v>1106</v>
      </c>
    </row>
    <row r="37665" ht="15.75" customHeight="1">
      <c r="E37665" s="1" t="s">
        <v>1106</v>
      </c>
    </row>
    <row r="37666" ht="15.75" customHeight="1">
      <c r="E37666" s="1" t="s">
        <v>1106</v>
      </c>
    </row>
    <row r="37667" ht="15.75" customHeight="1">
      <c r="E37667" s="1" t="s">
        <v>1106</v>
      </c>
    </row>
    <row r="37668" ht="15.75" customHeight="1">
      <c r="E37668" s="1" t="s">
        <v>1106</v>
      </c>
    </row>
    <row r="37669" ht="15.75" customHeight="1">
      <c r="E37669" s="1" t="s">
        <v>1106</v>
      </c>
    </row>
    <row r="37670" ht="15.75" customHeight="1">
      <c r="E37670" s="1" t="s">
        <v>1106</v>
      </c>
    </row>
    <row r="37671" ht="15.75" customHeight="1">
      <c r="E37671" s="1" t="s">
        <v>1106</v>
      </c>
    </row>
    <row r="37672" ht="15.75" customHeight="1">
      <c r="E37672" s="1" t="s">
        <v>1106</v>
      </c>
    </row>
    <row r="37673" ht="15.75" customHeight="1">
      <c r="E37673" s="1" t="s">
        <v>1106</v>
      </c>
    </row>
    <row r="37674" ht="15.75" customHeight="1">
      <c r="E37674" s="1" t="s">
        <v>1106</v>
      </c>
    </row>
    <row r="37675" ht="15.75" customHeight="1">
      <c r="E37675" s="1" t="s">
        <v>1106</v>
      </c>
    </row>
    <row r="37676" ht="15.75" customHeight="1">
      <c r="E37676" s="1" t="s">
        <v>1106</v>
      </c>
    </row>
    <row r="37677" ht="15.75" customHeight="1">
      <c r="E37677" s="1" t="s">
        <v>1106</v>
      </c>
    </row>
    <row r="37678" ht="15.75" customHeight="1">
      <c r="E37678" s="1" t="s">
        <v>1106</v>
      </c>
    </row>
    <row r="37679" ht="15.75" customHeight="1">
      <c r="E37679" s="1" t="s">
        <v>1106</v>
      </c>
    </row>
    <row r="37680" ht="15.75" customHeight="1">
      <c r="E37680" s="1" t="s">
        <v>1106</v>
      </c>
    </row>
    <row r="37681" ht="15.75" customHeight="1">
      <c r="E37681" s="1" t="s">
        <v>1106</v>
      </c>
    </row>
    <row r="37682" ht="15.75" customHeight="1">
      <c r="E37682" s="1" t="s">
        <v>1106</v>
      </c>
    </row>
    <row r="37683" ht="15.75" customHeight="1">
      <c r="E37683" s="1" t="s">
        <v>1106</v>
      </c>
    </row>
    <row r="37684" ht="15.75" customHeight="1">
      <c r="E37684" s="1" t="s">
        <v>1106</v>
      </c>
    </row>
    <row r="37685" ht="15.75" customHeight="1">
      <c r="E37685" s="1" t="s">
        <v>1106</v>
      </c>
    </row>
    <row r="37686" ht="15.75" customHeight="1">
      <c r="E37686" s="1" t="s">
        <v>1106</v>
      </c>
    </row>
    <row r="37687" ht="15.75" customHeight="1">
      <c r="E37687" s="1" t="s">
        <v>1106</v>
      </c>
    </row>
    <row r="37688" ht="15.75" customHeight="1">
      <c r="E37688" s="1" t="s">
        <v>1106</v>
      </c>
    </row>
    <row r="37689" ht="15.75" customHeight="1">
      <c r="E37689" s="1" t="s">
        <v>1106</v>
      </c>
    </row>
    <row r="37690" ht="15.75" customHeight="1">
      <c r="E37690" s="1" t="s">
        <v>1106</v>
      </c>
    </row>
    <row r="37691" ht="15.75" customHeight="1">
      <c r="E37691" s="1" t="s">
        <v>1106</v>
      </c>
    </row>
    <row r="37692" ht="15.75" customHeight="1">
      <c r="E37692" s="1" t="s">
        <v>1106</v>
      </c>
    </row>
    <row r="37693" ht="15.75" customHeight="1">
      <c r="E37693" s="1" t="s">
        <v>1106</v>
      </c>
    </row>
    <row r="37694" ht="15.75" customHeight="1">
      <c r="E37694" s="1" t="s">
        <v>1106</v>
      </c>
    </row>
    <row r="37695" ht="15.75" customHeight="1">
      <c r="E37695" s="1" t="s">
        <v>1106</v>
      </c>
    </row>
    <row r="37696" ht="15.75" customHeight="1">
      <c r="E37696" s="1" t="s">
        <v>1106</v>
      </c>
    </row>
    <row r="37697" ht="15.75" customHeight="1">
      <c r="E37697" s="1" t="s">
        <v>1106</v>
      </c>
    </row>
    <row r="37698" ht="15.75" customHeight="1">
      <c r="E37698" s="1" t="s">
        <v>1106</v>
      </c>
    </row>
    <row r="37699" ht="15.75" customHeight="1">
      <c r="E37699" s="1" t="s">
        <v>1106</v>
      </c>
    </row>
    <row r="37700" ht="15.75" customHeight="1">
      <c r="E37700" s="1" t="s">
        <v>1106</v>
      </c>
    </row>
    <row r="37701" ht="15.75" customHeight="1">
      <c r="E37701" s="1" t="s">
        <v>1106</v>
      </c>
    </row>
    <row r="37702" ht="15.75" customHeight="1">
      <c r="E37702" s="1" t="s">
        <v>1106</v>
      </c>
    </row>
    <row r="37703" ht="15.75" customHeight="1">
      <c r="E37703" s="1" t="s">
        <v>1106</v>
      </c>
    </row>
    <row r="37704" ht="15.75" customHeight="1">
      <c r="E37704" s="1" t="s">
        <v>1106</v>
      </c>
    </row>
    <row r="37705" ht="15.75" customHeight="1">
      <c r="E37705" s="1" t="s">
        <v>1106</v>
      </c>
    </row>
    <row r="37706" ht="15.75" customHeight="1">
      <c r="E37706" s="1" t="s">
        <v>1106</v>
      </c>
    </row>
    <row r="37707" ht="15.75" customHeight="1">
      <c r="E37707" s="1" t="s">
        <v>1106</v>
      </c>
    </row>
    <row r="37708" ht="15.75" customHeight="1">
      <c r="E37708" s="1" t="s">
        <v>1106</v>
      </c>
    </row>
    <row r="37709" ht="15.75" customHeight="1">
      <c r="E37709" s="1" t="s">
        <v>1106</v>
      </c>
    </row>
    <row r="37710" ht="15.75" customHeight="1">
      <c r="E37710" s="1" t="s">
        <v>1106</v>
      </c>
    </row>
    <row r="37711" ht="15.75" customHeight="1">
      <c r="E37711" s="1" t="s">
        <v>1106</v>
      </c>
    </row>
    <row r="37712" ht="15.75" customHeight="1">
      <c r="E37712" s="1" t="s">
        <v>1106</v>
      </c>
    </row>
    <row r="37713" ht="15.75" customHeight="1">
      <c r="E37713" s="1" t="s">
        <v>1106</v>
      </c>
    </row>
    <row r="37714" ht="15.75" customHeight="1">
      <c r="E37714" s="1" t="s">
        <v>1106</v>
      </c>
    </row>
    <row r="37715" ht="15.75" customHeight="1">
      <c r="E37715" s="1" t="s">
        <v>1106</v>
      </c>
    </row>
    <row r="37716" ht="15.75" customHeight="1">
      <c r="E37716" s="1" t="s">
        <v>1106</v>
      </c>
    </row>
    <row r="37717" ht="15.75" customHeight="1">
      <c r="E37717" s="1" t="s">
        <v>1106</v>
      </c>
    </row>
    <row r="37718" ht="15.75" customHeight="1">
      <c r="E37718" s="1" t="s">
        <v>1106</v>
      </c>
    </row>
    <row r="37719" ht="15.75" customHeight="1">
      <c r="E37719" s="1" t="s">
        <v>1106</v>
      </c>
    </row>
    <row r="37720" ht="15.75" customHeight="1">
      <c r="E37720" s="1" t="s">
        <v>1106</v>
      </c>
    </row>
    <row r="37721" ht="15.75" customHeight="1">
      <c r="E37721" s="1" t="s">
        <v>1106</v>
      </c>
    </row>
    <row r="37722" ht="15.75" customHeight="1">
      <c r="E37722" s="1" t="s">
        <v>1106</v>
      </c>
    </row>
    <row r="37723" ht="15.75" customHeight="1">
      <c r="E37723" s="1" t="s">
        <v>1106</v>
      </c>
    </row>
    <row r="37724" ht="15.75" customHeight="1">
      <c r="E37724" s="1" t="s">
        <v>1106</v>
      </c>
    </row>
    <row r="37725" ht="15.75" customHeight="1">
      <c r="E37725" s="1" t="s">
        <v>1106</v>
      </c>
    </row>
    <row r="37726" ht="15.75" customHeight="1">
      <c r="E37726" s="1" t="s">
        <v>1106</v>
      </c>
    </row>
    <row r="37727" ht="15.75" customHeight="1">
      <c r="E37727" s="1" t="s">
        <v>1106</v>
      </c>
    </row>
    <row r="37728" ht="15.75" customHeight="1">
      <c r="E37728" s="1" t="s">
        <v>1106</v>
      </c>
    </row>
    <row r="37729" ht="15.75" customHeight="1">
      <c r="E37729" s="1" t="s">
        <v>1106</v>
      </c>
    </row>
    <row r="37730" ht="15.75" customHeight="1">
      <c r="E37730" s="1" t="s">
        <v>1106</v>
      </c>
    </row>
    <row r="37731" ht="15.75" customHeight="1">
      <c r="E37731" s="1" t="s">
        <v>1106</v>
      </c>
    </row>
    <row r="37732" ht="15.75" customHeight="1">
      <c r="E37732" s="1" t="s">
        <v>1106</v>
      </c>
    </row>
    <row r="37733" ht="15.75" customHeight="1">
      <c r="E37733" s="1" t="s">
        <v>1106</v>
      </c>
    </row>
    <row r="37734" ht="15.75" customHeight="1">
      <c r="E37734" s="1" t="s">
        <v>1106</v>
      </c>
    </row>
    <row r="37735" ht="15.75" customHeight="1">
      <c r="E37735" s="1" t="s">
        <v>1106</v>
      </c>
    </row>
    <row r="37736" ht="15.75" customHeight="1">
      <c r="E37736" s="1" t="s">
        <v>1106</v>
      </c>
    </row>
    <row r="37737" ht="15.75" customHeight="1">
      <c r="E37737" s="1" t="s">
        <v>1106</v>
      </c>
    </row>
    <row r="37738" ht="15.75" customHeight="1">
      <c r="E37738" s="1" t="s">
        <v>1106</v>
      </c>
    </row>
    <row r="37739" ht="15.75" customHeight="1">
      <c r="E37739" s="1" t="s">
        <v>1106</v>
      </c>
    </row>
    <row r="37740" ht="15.75" customHeight="1">
      <c r="E37740" s="1" t="s">
        <v>1106</v>
      </c>
    </row>
    <row r="37741" ht="15.75" customHeight="1">
      <c r="E37741" s="1" t="s">
        <v>1106</v>
      </c>
    </row>
    <row r="37742" ht="15.75" customHeight="1">
      <c r="E37742" s="1" t="s">
        <v>1106</v>
      </c>
    </row>
    <row r="37743" ht="15.75" customHeight="1">
      <c r="E37743" s="1" t="s">
        <v>1106</v>
      </c>
    </row>
    <row r="37744" ht="15.75" customHeight="1">
      <c r="E37744" s="1" t="s">
        <v>1106</v>
      </c>
    </row>
    <row r="37745" ht="15.75" customHeight="1">
      <c r="E37745" s="1" t="s">
        <v>1106</v>
      </c>
    </row>
    <row r="37746" ht="15.75" customHeight="1">
      <c r="E37746" s="1" t="s">
        <v>1106</v>
      </c>
    </row>
    <row r="37747" ht="15.75" customHeight="1">
      <c r="E37747" s="1" t="s">
        <v>1106</v>
      </c>
    </row>
    <row r="37748" ht="15.75" customHeight="1">
      <c r="E37748" s="1" t="s">
        <v>1106</v>
      </c>
    </row>
    <row r="37749" ht="15.75" customHeight="1">
      <c r="E37749" s="1" t="s">
        <v>1106</v>
      </c>
    </row>
    <row r="37750" ht="15.75" customHeight="1">
      <c r="E37750" s="1" t="s">
        <v>1106</v>
      </c>
    </row>
    <row r="37751" ht="15.75" customHeight="1">
      <c r="E37751" s="1" t="s">
        <v>1106</v>
      </c>
    </row>
    <row r="37752" ht="15.75" customHeight="1">
      <c r="E37752" s="1" t="s">
        <v>1106</v>
      </c>
    </row>
    <row r="37753" ht="15.75" customHeight="1">
      <c r="E37753" s="1" t="s">
        <v>1106</v>
      </c>
    </row>
    <row r="37754" ht="15.75" customHeight="1">
      <c r="E37754" s="1" t="s">
        <v>1106</v>
      </c>
    </row>
    <row r="37755" ht="15.75" customHeight="1">
      <c r="E37755" s="1" t="s">
        <v>1106</v>
      </c>
    </row>
    <row r="37756" ht="15.75" customHeight="1">
      <c r="E37756" s="1" t="s">
        <v>1106</v>
      </c>
    </row>
    <row r="37757" ht="15.75" customHeight="1">
      <c r="E37757" s="1" t="s">
        <v>1106</v>
      </c>
    </row>
    <row r="37758" ht="15.75" customHeight="1">
      <c r="E37758" s="1" t="s">
        <v>1106</v>
      </c>
    </row>
    <row r="37759" ht="15.75" customHeight="1">
      <c r="E37759" s="1" t="s">
        <v>1106</v>
      </c>
    </row>
    <row r="37760" ht="15.75" customHeight="1">
      <c r="E37760" s="1" t="s">
        <v>1106</v>
      </c>
    </row>
    <row r="37761" ht="15.75" customHeight="1">
      <c r="E37761" s="1" t="s">
        <v>1106</v>
      </c>
    </row>
    <row r="37762" ht="15.75" customHeight="1">
      <c r="E37762" s="1" t="s">
        <v>1106</v>
      </c>
    </row>
    <row r="37763" ht="15.75" customHeight="1">
      <c r="E37763" s="1" t="s">
        <v>1106</v>
      </c>
    </row>
    <row r="37764" ht="15.75" customHeight="1">
      <c r="E37764" s="1" t="s">
        <v>1106</v>
      </c>
    </row>
    <row r="37765" ht="15.75" customHeight="1">
      <c r="E37765" s="1" t="s">
        <v>1106</v>
      </c>
    </row>
    <row r="37766" ht="15.75" customHeight="1">
      <c r="E37766" s="1" t="s">
        <v>1106</v>
      </c>
    </row>
    <row r="37767" ht="15.75" customHeight="1">
      <c r="E37767" s="1" t="s">
        <v>1106</v>
      </c>
    </row>
    <row r="37768" ht="15.75" customHeight="1">
      <c r="E37768" s="1" t="s">
        <v>1106</v>
      </c>
    </row>
    <row r="37769" ht="15.75" customHeight="1">
      <c r="E37769" s="1" t="s">
        <v>1106</v>
      </c>
    </row>
    <row r="37770" ht="15.75" customHeight="1">
      <c r="E37770" s="1" t="s">
        <v>1106</v>
      </c>
    </row>
    <row r="37771" ht="15.75" customHeight="1">
      <c r="E37771" s="1" t="s">
        <v>1106</v>
      </c>
    </row>
    <row r="37772" ht="15.75" customHeight="1">
      <c r="E37772" s="1" t="s">
        <v>1106</v>
      </c>
    </row>
    <row r="37773" ht="15.75" customHeight="1">
      <c r="E37773" s="1" t="s">
        <v>1106</v>
      </c>
    </row>
    <row r="37774" ht="15.75" customHeight="1">
      <c r="E37774" s="1" t="s">
        <v>1106</v>
      </c>
    </row>
    <row r="37775" ht="15.75" customHeight="1">
      <c r="E37775" s="1" t="s">
        <v>1106</v>
      </c>
    </row>
    <row r="37776" ht="15.75" customHeight="1">
      <c r="E37776" s="1" t="s">
        <v>1106</v>
      </c>
    </row>
    <row r="37777" ht="15.75" customHeight="1">
      <c r="E37777" s="1" t="s">
        <v>1106</v>
      </c>
    </row>
    <row r="37778" ht="15.75" customHeight="1">
      <c r="E37778" s="1" t="s">
        <v>1106</v>
      </c>
    </row>
    <row r="37779" ht="15.75" customHeight="1">
      <c r="E37779" s="1" t="s">
        <v>1106</v>
      </c>
    </row>
    <row r="37780" ht="15.75" customHeight="1">
      <c r="E37780" s="1" t="s">
        <v>1106</v>
      </c>
    </row>
    <row r="37781" ht="15.75" customHeight="1">
      <c r="E37781" s="1" t="s">
        <v>1106</v>
      </c>
    </row>
    <row r="37782" ht="15.75" customHeight="1">
      <c r="E37782" s="1" t="s">
        <v>1106</v>
      </c>
    </row>
    <row r="37783" ht="15.75" customHeight="1">
      <c r="E37783" s="1" t="s">
        <v>1106</v>
      </c>
    </row>
    <row r="37784" ht="15.75" customHeight="1">
      <c r="E37784" s="1" t="s">
        <v>1106</v>
      </c>
    </row>
    <row r="37785" ht="15.75" customHeight="1">
      <c r="E37785" s="1" t="s">
        <v>1106</v>
      </c>
    </row>
    <row r="37786" ht="15.75" customHeight="1">
      <c r="E37786" s="1" t="s">
        <v>1106</v>
      </c>
    </row>
    <row r="37787" ht="15.75" customHeight="1">
      <c r="E37787" s="1" t="s">
        <v>1106</v>
      </c>
    </row>
    <row r="37788" ht="15.75" customHeight="1">
      <c r="E37788" s="1" t="s">
        <v>1106</v>
      </c>
    </row>
    <row r="37789" ht="15.75" customHeight="1">
      <c r="E37789" s="1" t="s">
        <v>1106</v>
      </c>
    </row>
    <row r="37790" ht="15.75" customHeight="1">
      <c r="E37790" s="1" t="s">
        <v>1106</v>
      </c>
    </row>
    <row r="37791" ht="15.75" customHeight="1">
      <c r="E37791" s="1" t="s">
        <v>1106</v>
      </c>
    </row>
    <row r="37792" ht="15.75" customHeight="1">
      <c r="E37792" s="1" t="s">
        <v>1106</v>
      </c>
    </row>
    <row r="37793" ht="15.75" customHeight="1">
      <c r="E37793" s="1" t="s">
        <v>1106</v>
      </c>
    </row>
    <row r="37794" ht="15.75" customHeight="1">
      <c r="E37794" s="1" t="s">
        <v>1106</v>
      </c>
    </row>
    <row r="37795" ht="15.75" customHeight="1">
      <c r="E37795" s="1" t="s">
        <v>1106</v>
      </c>
    </row>
    <row r="37796" ht="15.75" customHeight="1">
      <c r="E37796" s="1" t="s">
        <v>1106</v>
      </c>
    </row>
    <row r="37797" ht="15.75" customHeight="1">
      <c r="E37797" s="1" t="s">
        <v>1106</v>
      </c>
    </row>
    <row r="37798" ht="15.75" customHeight="1">
      <c r="E37798" s="1" t="s">
        <v>1106</v>
      </c>
    </row>
    <row r="37799" ht="15.75" customHeight="1">
      <c r="E37799" s="1" t="s">
        <v>1106</v>
      </c>
    </row>
    <row r="37800" ht="15.75" customHeight="1">
      <c r="E37800" s="1" t="s">
        <v>1106</v>
      </c>
    </row>
    <row r="37801" ht="15.75" customHeight="1">
      <c r="E37801" s="1" t="s">
        <v>1106</v>
      </c>
    </row>
    <row r="37802" ht="15.75" customHeight="1">
      <c r="E37802" s="1" t="s">
        <v>1106</v>
      </c>
    </row>
    <row r="37803" ht="15.75" customHeight="1">
      <c r="E37803" s="1" t="s">
        <v>1106</v>
      </c>
    </row>
    <row r="37804" ht="15.75" customHeight="1">
      <c r="E37804" s="1" t="s">
        <v>1106</v>
      </c>
    </row>
    <row r="37805" ht="15.75" customHeight="1">
      <c r="E37805" s="1" t="s">
        <v>1106</v>
      </c>
    </row>
    <row r="37806" ht="15.75" customHeight="1">
      <c r="E37806" s="1" t="s">
        <v>1106</v>
      </c>
    </row>
    <row r="37807" ht="15.75" customHeight="1">
      <c r="E37807" s="1" t="s">
        <v>1106</v>
      </c>
    </row>
    <row r="37808" ht="15.75" customHeight="1">
      <c r="E37808" s="1" t="s">
        <v>1106</v>
      </c>
    </row>
    <row r="37809" ht="15.75" customHeight="1">
      <c r="E37809" s="1" t="s">
        <v>1106</v>
      </c>
    </row>
    <row r="37810" ht="15.75" customHeight="1">
      <c r="E37810" s="1" t="s">
        <v>1106</v>
      </c>
    </row>
    <row r="37811" ht="15.75" customHeight="1">
      <c r="E37811" s="1" t="s">
        <v>1106</v>
      </c>
    </row>
    <row r="37812" ht="15.75" customHeight="1">
      <c r="E37812" s="1" t="s">
        <v>1106</v>
      </c>
    </row>
    <row r="37813" ht="15.75" customHeight="1">
      <c r="E37813" s="1" t="s">
        <v>1106</v>
      </c>
    </row>
    <row r="37814" ht="15.75" customHeight="1">
      <c r="E37814" s="1" t="s">
        <v>1106</v>
      </c>
    </row>
    <row r="37815" ht="15.75" customHeight="1">
      <c r="E37815" s="1" t="s">
        <v>1106</v>
      </c>
    </row>
    <row r="37816" ht="15.75" customHeight="1">
      <c r="E37816" s="1" t="s">
        <v>1106</v>
      </c>
    </row>
    <row r="37817" ht="15.75" customHeight="1">
      <c r="E37817" s="1" t="s">
        <v>1106</v>
      </c>
    </row>
    <row r="37818" ht="15.75" customHeight="1">
      <c r="E37818" s="1" t="s">
        <v>1106</v>
      </c>
    </row>
    <row r="37819" ht="15.75" customHeight="1">
      <c r="E37819" s="1" t="s">
        <v>1106</v>
      </c>
    </row>
    <row r="37820" ht="15.75" customHeight="1">
      <c r="E37820" s="1" t="s">
        <v>1106</v>
      </c>
    </row>
    <row r="37821" ht="15.75" customHeight="1">
      <c r="E37821" s="1" t="s">
        <v>1106</v>
      </c>
    </row>
    <row r="37822" ht="15.75" customHeight="1">
      <c r="E37822" s="1" t="s">
        <v>1106</v>
      </c>
    </row>
    <row r="37823" ht="15.75" customHeight="1">
      <c r="E37823" s="1" t="s">
        <v>1106</v>
      </c>
    </row>
    <row r="37824" ht="15.75" customHeight="1">
      <c r="E37824" s="1" t="s">
        <v>1106</v>
      </c>
    </row>
    <row r="37825" ht="15.75" customHeight="1">
      <c r="E37825" s="1" t="s">
        <v>1106</v>
      </c>
    </row>
    <row r="37826" ht="15.75" customHeight="1">
      <c r="E37826" s="1" t="s">
        <v>1106</v>
      </c>
    </row>
    <row r="37827" ht="15.75" customHeight="1">
      <c r="E37827" s="1" t="s">
        <v>1106</v>
      </c>
    </row>
    <row r="37828" ht="15.75" customHeight="1">
      <c r="E37828" s="1" t="s">
        <v>1106</v>
      </c>
    </row>
    <row r="37829" ht="15.75" customHeight="1">
      <c r="E37829" s="1" t="s">
        <v>1106</v>
      </c>
    </row>
    <row r="37830" ht="15.75" customHeight="1">
      <c r="E37830" s="1" t="s">
        <v>1106</v>
      </c>
    </row>
    <row r="37831" ht="15.75" customHeight="1">
      <c r="E37831" s="1" t="s">
        <v>1106</v>
      </c>
    </row>
    <row r="37832" ht="15.75" customHeight="1">
      <c r="E37832" s="1" t="s">
        <v>1106</v>
      </c>
    </row>
    <row r="37833" ht="15.75" customHeight="1">
      <c r="E37833" s="1" t="s">
        <v>1106</v>
      </c>
    </row>
    <row r="37834" ht="15.75" customHeight="1">
      <c r="E37834" s="1" t="s">
        <v>1106</v>
      </c>
    </row>
    <row r="37835" ht="15.75" customHeight="1">
      <c r="E37835" s="1" t="s">
        <v>1106</v>
      </c>
    </row>
    <row r="37836" ht="15.75" customHeight="1">
      <c r="E37836" s="1" t="s">
        <v>1106</v>
      </c>
    </row>
    <row r="37837" ht="15.75" customHeight="1">
      <c r="E37837" s="1" t="s">
        <v>1106</v>
      </c>
    </row>
    <row r="37838" ht="15.75" customHeight="1">
      <c r="E37838" s="1" t="s">
        <v>1106</v>
      </c>
    </row>
    <row r="37839" ht="15.75" customHeight="1">
      <c r="E37839" s="1" t="s">
        <v>1106</v>
      </c>
    </row>
    <row r="37840" ht="15.75" customHeight="1">
      <c r="E37840" s="1" t="s">
        <v>1106</v>
      </c>
    </row>
    <row r="37841" ht="15.75" customHeight="1">
      <c r="E37841" s="1" t="s">
        <v>1106</v>
      </c>
    </row>
    <row r="37842" ht="15.75" customHeight="1">
      <c r="E37842" s="1" t="s">
        <v>1106</v>
      </c>
    </row>
    <row r="37843" ht="15.75" customHeight="1">
      <c r="E37843" s="1" t="s">
        <v>1106</v>
      </c>
    </row>
    <row r="37844" ht="15.75" customHeight="1">
      <c r="E37844" s="1" t="s">
        <v>1106</v>
      </c>
    </row>
    <row r="37845" ht="15.75" customHeight="1">
      <c r="E37845" s="1" t="s">
        <v>1106</v>
      </c>
    </row>
    <row r="37846" ht="15.75" customHeight="1">
      <c r="E37846" s="1" t="s">
        <v>1106</v>
      </c>
    </row>
    <row r="37847" ht="15.75" customHeight="1">
      <c r="E37847" s="1" t="s">
        <v>1106</v>
      </c>
    </row>
    <row r="37848" ht="15.75" customHeight="1">
      <c r="E37848" s="1" t="s">
        <v>1106</v>
      </c>
    </row>
    <row r="37849" ht="15.75" customHeight="1">
      <c r="E37849" s="1" t="s">
        <v>1106</v>
      </c>
    </row>
    <row r="37850" ht="15.75" customHeight="1">
      <c r="E37850" s="1" t="s">
        <v>1106</v>
      </c>
    </row>
    <row r="37851" ht="15.75" customHeight="1">
      <c r="E37851" s="1" t="s">
        <v>1106</v>
      </c>
    </row>
    <row r="37852" ht="15.75" customHeight="1">
      <c r="E37852" s="1" t="s">
        <v>1106</v>
      </c>
    </row>
    <row r="37853" ht="15.75" customHeight="1">
      <c r="E37853" s="1" t="s">
        <v>1106</v>
      </c>
    </row>
    <row r="37854" ht="15.75" customHeight="1">
      <c r="E37854" s="1" t="s">
        <v>1106</v>
      </c>
    </row>
    <row r="37855" ht="15.75" customHeight="1">
      <c r="E37855" s="1" t="s">
        <v>1106</v>
      </c>
    </row>
    <row r="37856" ht="15.75" customHeight="1">
      <c r="E37856" s="1" t="s">
        <v>1106</v>
      </c>
    </row>
    <row r="37857" ht="15.75" customHeight="1">
      <c r="E37857" s="1" t="s">
        <v>1106</v>
      </c>
    </row>
    <row r="37858" ht="15.75" customHeight="1">
      <c r="E37858" s="1" t="s">
        <v>1106</v>
      </c>
    </row>
    <row r="37859" ht="15.75" customHeight="1">
      <c r="E37859" s="1" t="s">
        <v>1106</v>
      </c>
    </row>
    <row r="37860" ht="15.75" customHeight="1">
      <c r="E37860" s="1" t="s">
        <v>1106</v>
      </c>
    </row>
    <row r="37861" ht="15.75" customHeight="1">
      <c r="E37861" s="1" t="s">
        <v>1106</v>
      </c>
    </row>
    <row r="37862" ht="15.75" customHeight="1">
      <c r="E37862" s="1" t="s">
        <v>1106</v>
      </c>
    </row>
    <row r="37863" ht="15.75" customHeight="1">
      <c r="E37863" s="1" t="s">
        <v>1106</v>
      </c>
    </row>
    <row r="37864" ht="15.75" customHeight="1">
      <c r="E37864" s="1" t="s">
        <v>1106</v>
      </c>
    </row>
    <row r="37865" ht="15.75" customHeight="1">
      <c r="E37865" s="1" t="s">
        <v>1106</v>
      </c>
    </row>
    <row r="37866" ht="15.75" customHeight="1">
      <c r="E37866" s="1" t="s">
        <v>1106</v>
      </c>
    </row>
    <row r="37867" ht="15.75" customHeight="1">
      <c r="E37867" s="1" t="s">
        <v>1106</v>
      </c>
    </row>
    <row r="37868" ht="15.75" customHeight="1">
      <c r="E37868" s="1" t="s">
        <v>1106</v>
      </c>
    </row>
    <row r="37869" ht="15.75" customHeight="1">
      <c r="E37869" s="1" t="s">
        <v>1106</v>
      </c>
    </row>
    <row r="37870" ht="15.75" customHeight="1">
      <c r="E37870" s="1" t="s">
        <v>1106</v>
      </c>
    </row>
    <row r="37871" ht="15.75" customHeight="1">
      <c r="E37871" s="1" t="s">
        <v>1106</v>
      </c>
    </row>
    <row r="37872" ht="15.75" customHeight="1">
      <c r="E37872" s="1" t="s">
        <v>1106</v>
      </c>
    </row>
    <row r="37873" ht="15.75" customHeight="1">
      <c r="E37873" s="1" t="s">
        <v>1106</v>
      </c>
    </row>
    <row r="37874" ht="15.75" customHeight="1">
      <c r="E37874" s="1" t="s">
        <v>1106</v>
      </c>
    </row>
    <row r="37875" ht="15.75" customHeight="1">
      <c r="E37875" s="1" t="s">
        <v>1106</v>
      </c>
    </row>
    <row r="37876" ht="15.75" customHeight="1">
      <c r="E37876" s="1" t="s">
        <v>1106</v>
      </c>
    </row>
    <row r="37877" ht="15.75" customHeight="1">
      <c r="E37877" s="1" t="s">
        <v>1106</v>
      </c>
    </row>
    <row r="37878" ht="15.75" customHeight="1">
      <c r="E37878" s="1" t="s">
        <v>1106</v>
      </c>
    </row>
    <row r="37879" ht="15.75" customHeight="1">
      <c r="E37879" s="1" t="s">
        <v>1106</v>
      </c>
    </row>
    <row r="37880" ht="15.75" customHeight="1">
      <c r="E37880" s="1" t="s">
        <v>1106</v>
      </c>
    </row>
    <row r="37881" ht="15.75" customHeight="1">
      <c r="E37881" s="1" t="s">
        <v>1106</v>
      </c>
    </row>
    <row r="37882" ht="15.75" customHeight="1">
      <c r="E37882" s="1" t="s">
        <v>1106</v>
      </c>
    </row>
    <row r="37883" ht="15.75" customHeight="1">
      <c r="E37883" s="1" t="s">
        <v>1106</v>
      </c>
    </row>
    <row r="37884" ht="15.75" customHeight="1">
      <c r="E37884" s="1" t="s">
        <v>1106</v>
      </c>
    </row>
    <row r="37885" ht="15.75" customHeight="1">
      <c r="E37885" s="1" t="s">
        <v>1106</v>
      </c>
    </row>
    <row r="37886" ht="15.75" customHeight="1">
      <c r="E37886" s="1" t="s">
        <v>1106</v>
      </c>
    </row>
    <row r="37887" ht="15.75" customHeight="1">
      <c r="E37887" s="1" t="s">
        <v>1106</v>
      </c>
    </row>
    <row r="37888" ht="15.75" customHeight="1">
      <c r="E37888" s="1" t="s">
        <v>1106</v>
      </c>
    </row>
    <row r="37889" ht="15.75" customHeight="1">
      <c r="E37889" s="1" t="s">
        <v>1106</v>
      </c>
    </row>
    <row r="37890" ht="15.75" customHeight="1">
      <c r="E37890" s="1" t="s">
        <v>1106</v>
      </c>
    </row>
    <row r="37891" ht="15.75" customHeight="1">
      <c r="E37891" s="1" t="s">
        <v>1106</v>
      </c>
    </row>
    <row r="37892" ht="15.75" customHeight="1">
      <c r="E37892" s="1" t="s">
        <v>1106</v>
      </c>
    </row>
    <row r="37893" ht="15.75" customHeight="1">
      <c r="E37893" s="1" t="s">
        <v>1106</v>
      </c>
    </row>
    <row r="37894" ht="15.75" customHeight="1">
      <c r="E37894" s="1" t="s">
        <v>1106</v>
      </c>
    </row>
    <row r="37895" ht="15.75" customHeight="1">
      <c r="E37895" s="1" t="s">
        <v>1106</v>
      </c>
    </row>
    <row r="37896" ht="15.75" customHeight="1">
      <c r="E37896" s="1" t="s">
        <v>1106</v>
      </c>
    </row>
    <row r="37897" ht="15.75" customHeight="1">
      <c r="E37897" s="1" t="s">
        <v>1106</v>
      </c>
    </row>
    <row r="37898" ht="15.75" customHeight="1">
      <c r="E37898" s="1" t="s">
        <v>1106</v>
      </c>
    </row>
    <row r="37899" ht="15.75" customHeight="1">
      <c r="E37899" s="1" t="s">
        <v>1106</v>
      </c>
    </row>
    <row r="37900" ht="15.75" customHeight="1">
      <c r="E37900" s="1" t="s">
        <v>1106</v>
      </c>
    </row>
    <row r="37901" ht="15.75" customHeight="1">
      <c r="E37901" s="1" t="s">
        <v>1106</v>
      </c>
    </row>
    <row r="37902" ht="15.75" customHeight="1">
      <c r="E37902" s="1" t="s">
        <v>1106</v>
      </c>
    </row>
    <row r="37903" ht="15.75" customHeight="1">
      <c r="E37903" s="1" t="s">
        <v>1106</v>
      </c>
    </row>
    <row r="37904" ht="15.75" customHeight="1">
      <c r="E37904" s="1" t="s">
        <v>1106</v>
      </c>
    </row>
    <row r="37905" ht="15.75" customHeight="1">
      <c r="E37905" s="1" t="s">
        <v>1106</v>
      </c>
    </row>
    <row r="37906" ht="15.75" customHeight="1">
      <c r="E37906" s="1" t="s">
        <v>1106</v>
      </c>
    </row>
    <row r="37907" ht="15.75" customHeight="1">
      <c r="E37907" s="1" t="s">
        <v>1106</v>
      </c>
    </row>
    <row r="37908" ht="15.75" customHeight="1">
      <c r="E37908" s="1" t="s">
        <v>1106</v>
      </c>
    </row>
    <row r="37909" ht="15.75" customHeight="1">
      <c r="E37909" s="1" t="s">
        <v>1106</v>
      </c>
    </row>
    <row r="37910" ht="15.75" customHeight="1">
      <c r="E37910" s="1" t="s">
        <v>1106</v>
      </c>
    </row>
    <row r="37911" ht="15.75" customHeight="1">
      <c r="E37911" s="1" t="s">
        <v>1106</v>
      </c>
    </row>
    <row r="37912" ht="15.75" customHeight="1">
      <c r="E37912" s="1" t="s">
        <v>1106</v>
      </c>
    </row>
    <row r="37913" ht="15.75" customHeight="1">
      <c r="E37913" s="1" t="s">
        <v>1106</v>
      </c>
    </row>
    <row r="37914" ht="15.75" customHeight="1">
      <c r="E37914" s="1" t="s">
        <v>1106</v>
      </c>
    </row>
    <row r="37915" ht="15.75" customHeight="1">
      <c r="E37915" s="1" t="s">
        <v>1106</v>
      </c>
    </row>
    <row r="37916" ht="15.75" customHeight="1">
      <c r="E37916" s="1" t="s">
        <v>1106</v>
      </c>
    </row>
    <row r="37917" ht="15.75" customHeight="1">
      <c r="E37917" s="1" t="s">
        <v>1106</v>
      </c>
    </row>
    <row r="37918" ht="15.75" customHeight="1">
      <c r="E37918" s="1" t="s">
        <v>1106</v>
      </c>
    </row>
    <row r="37919" ht="15.75" customHeight="1">
      <c r="E37919" s="1" t="s">
        <v>1106</v>
      </c>
    </row>
    <row r="37920" ht="15.75" customHeight="1">
      <c r="E37920" s="1" t="s">
        <v>1106</v>
      </c>
    </row>
    <row r="37921" ht="15.75" customHeight="1">
      <c r="E37921" s="1" t="s">
        <v>1106</v>
      </c>
    </row>
    <row r="37922" ht="15.75" customHeight="1">
      <c r="E37922" s="1" t="s">
        <v>1106</v>
      </c>
    </row>
    <row r="37923" ht="15.75" customHeight="1">
      <c r="E37923" s="1" t="s">
        <v>1106</v>
      </c>
    </row>
    <row r="37924" ht="15.75" customHeight="1">
      <c r="E37924" s="1" t="s">
        <v>1106</v>
      </c>
    </row>
    <row r="37925" ht="15.75" customHeight="1">
      <c r="E37925" s="1" t="s">
        <v>1106</v>
      </c>
    </row>
    <row r="37926" ht="15.75" customHeight="1">
      <c r="E37926" s="1" t="s">
        <v>1106</v>
      </c>
    </row>
    <row r="37927" ht="15.75" customHeight="1">
      <c r="E37927" s="1" t="s">
        <v>1106</v>
      </c>
    </row>
    <row r="37928" ht="15.75" customHeight="1">
      <c r="E37928" s="1" t="s">
        <v>1106</v>
      </c>
    </row>
    <row r="37929" ht="15.75" customHeight="1">
      <c r="E37929" s="1" t="s">
        <v>1106</v>
      </c>
    </row>
    <row r="37930" ht="15.75" customHeight="1">
      <c r="E37930" s="1" t="s">
        <v>1106</v>
      </c>
    </row>
    <row r="37931" ht="15.75" customHeight="1">
      <c r="E37931" s="1" t="s">
        <v>1106</v>
      </c>
    </row>
    <row r="37932" ht="15.75" customHeight="1">
      <c r="E37932" s="1" t="s">
        <v>1106</v>
      </c>
    </row>
    <row r="37933" ht="15.75" customHeight="1">
      <c r="E37933" s="1" t="s">
        <v>1106</v>
      </c>
    </row>
    <row r="37934" ht="15.75" customHeight="1">
      <c r="E37934" s="1" t="s">
        <v>1106</v>
      </c>
    </row>
    <row r="37935" ht="15.75" customHeight="1">
      <c r="E37935" s="1" t="s">
        <v>1106</v>
      </c>
    </row>
    <row r="37936" ht="15.75" customHeight="1">
      <c r="E37936" s="1" t="s">
        <v>1106</v>
      </c>
    </row>
    <row r="37937" ht="15.75" customHeight="1">
      <c r="E37937" s="1" t="s">
        <v>1106</v>
      </c>
    </row>
    <row r="37938" ht="15.75" customHeight="1">
      <c r="E37938" s="1" t="s">
        <v>1106</v>
      </c>
    </row>
    <row r="37939" ht="15.75" customHeight="1">
      <c r="E37939" s="1" t="s">
        <v>1106</v>
      </c>
    </row>
    <row r="37940" ht="15.75" customHeight="1">
      <c r="E37940" s="1" t="s">
        <v>1106</v>
      </c>
    </row>
    <row r="37941" ht="15.75" customHeight="1">
      <c r="E37941" s="1" t="s">
        <v>1106</v>
      </c>
    </row>
    <row r="37942" ht="15.75" customHeight="1">
      <c r="E37942" s="1" t="s">
        <v>1106</v>
      </c>
    </row>
    <row r="37943" ht="15.75" customHeight="1">
      <c r="E37943" s="1" t="s">
        <v>1106</v>
      </c>
    </row>
    <row r="37944" ht="15.75" customHeight="1">
      <c r="E37944" s="1" t="s">
        <v>1106</v>
      </c>
    </row>
    <row r="37945" ht="15.75" customHeight="1">
      <c r="E37945" s="1" t="s">
        <v>1106</v>
      </c>
    </row>
    <row r="37946" ht="15.75" customHeight="1">
      <c r="E37946" s="1" t="s">
        <v>1106</v>
      </c>
    </row>
    <row r="37947" ht="15.75" customHeight="1">
      <c r="E37947" s="1" t="s">
        <v>1106</v>
      </c>
    </row>
    <row r="37948" ht="15.75" customHeight="1">
      <c r="E37948" s="1" t="s">
        <v>1106</v>
      </c>
    </row>
    <row r="37949" ht="15.75" customHeight="1">
      <c r="E37949" s="1" t="s">
        <v>1106</v>
      </c>
    </row>
    <row r="37950" ht="15.75" customHeight="1">
      <c r="E37950" s="1" t="s">
        <v>1106</v>
      </c>
    </row>
    <row r="37951" ht="15.75" customHeight="1">
      <c r="E37951" s="1" t="s">
        <v>1106</v>
      </c>
    </row>
    <row r="37952" ht="15.75" customHeight="1">
      <c r="E37952" s="1" t="s">
        <v>1106</v>
      </c>
    </row>
    <row r="37953" ht="15.75" customHeight="1">
      <c r="E37953" s="1" t="s">
        <v>1106</v>
      </c>
    </row>
    <row r="37954" ht="15.75" customHeight="1">
      <c r="E37954" s="1" t="s">
        <v>1106</v>
      </c>
    </row>
    <row r="37955" ht="15.75" customHeight="1">
      <c r="E37955" s="1" t="s">
        <v>1106</v>
      </c>
    </row>
    <row r="37956" ht="15.75" customHeight="1">
      <c r="E37956" s="1" t="s">
        <v>1106</v>
      </c>
    </row>
    <row r="37957" ht="15.75" customHeight="1">
      <c r="E37957" s="1" t="s">
        <v>1106</v>
      </c>
    </row>
    <row r="37958" ht="15.75" customHeight="1">
      <c r="E37958" s="1" t="s">
        <v>1106</v>
      </c>
    </row>
    <row r="37959" ht="15.75" customHeight="1">
      <c r="E37959" s="1" t="s">
        <v>1106</v>
      </c>
    </row>
    <row r="37960" ht="15.75" customHeight="1">
      <c r="E37960" s="1" t="s">
        <v>1106</v>
      </c>
    </row>
    <row r="37961" ht="15.75" customHeight="1">
      <c r="E37961" s="1" t="s">
        <v>1106</v>
      </c>
    </row>
    <row r="37962" ht="15.75" customHeight="1">
      <c r="E37962" s="1" t="s">
        <v>1106</v>
      </c>
    </row>
    <row r="37963" ht="15.75" customHeight="1">
      <c r="E37963" s="1" t="s">
        <v>1106</v>
      </c>
    </row>
    <row r="37964" ht="15.75" customHeight="1">
      <c r="E37964" s="1" t="s">
        <v>1106</v>
      </c>
    </row>
    <row r="37965" ht="15.75" customHeight="1">
      <c r="E37965" s="1" t="s">
        <v>1106</v>
      </c>
    </row>
    <row r="37966" ht="15.75" customHeight="1">
      <c r="E37966" s="1" t="s">
        <v>1106</v>
      </c>
    </row>
    <row r="37967" ht="15.75" customHeight="1">
      <c r="E37967" s="1" t="s">
        <v>1106</v>
      </c>
    </row>
    <row r="37968" ht="15.75" customHeight="1">
      <c r="E37968" s="1" t="s">
        <v>1106</v>
      </c>
    </row>
    <row r="37969" ht="15.75" customHeight="1">
      <c r="E37969" s="1" t="s">
        <v>1106</v>
      </c>
    </row>
    <row r="37970" ht="15.75" customHeight="1">
      <c r="E37970" s="1" t="s">
        <v>1106</v>
      </c>
    </row>
    <row r="37971" ht="15.75" customHeight="1">
      <c r="E37971" s="1" t="s">
        <v>1106</v>
      </c>
    </row>
    <row r="37972" ht="15.75" customHeight="1">
      <c r="E37972" s="1" t="s">
        <v>1106</v>
      </c>
    </row>
    <row r="37973" ht="15.75" customHeight="1">
      <c r="E37973" s="1" t="s">
        <v>1106</v>
      </c>
    </row>
    <row r="37974" ht="15.75" customHeight="1">
      <c r="E37974" s="1" t="s">
        <v>1106</v>
      </c>
    </row>
    <row r="37975" ht="15.75" customHeight="1">
      <c r="E37975" s="1" t="s">
        <v>1106</v>
      </c>
    </row>
    <row r="37976" ht="15.75" customHeight="1">
      <c r="E37976" s="1" t="s">
        <v>1106</v>
      </c>
    </row>
    <row r="37977" ht="15.75" customHeight="1">
      <c r="E37977" s="1" t="s">
        <v>1106</v>
      </c>
    </row>
    <row r="37978" ht="15.75" customHeight="1">
      <c r="E37978" s="1" t="s">
        <v>1106</v>
      </c>
    </row>
    <row r="37979" ht="15.75" customHeight="1">
      <c r="E37979" s="1" t="s">
        <v>1106</v>
      </c>
    </row>
    <row r="37980" ht="15.75" customHeight="1">
      <c r="E37980" s="1" t="s">
        <v>1106</v>
      </c>
    </row>
    <row r="37981" ht="15.75" customHeight="1">
      <c r="E37981" s="1" t="s">
        <v>1106</v>
      </c>
    </row>
    <row r="37982" ht="15.75" customHeight="1">
      <c r="E37982" s="1" t="s">
        <v>1106</v>
      </c>
    </row>
    <row r="37983" ht="15.75" customHeight="1">
      <c r="E37983" s="1" t="s">
        <v>1106</v>
      </c>
    </row>
    <row r="37984" ht="15.75" customHeight="1">
      <c r="E37984" s="1" t="s">
        <v>1106</v>
      </c>
    </row>
    <row r="37985" ht="15.75" customHeight="1">
      <c r="E37985" s="1" t="s">
        <v>1106</v>
      </c>
    </row>
    <row r="37986" ht="15.75" customHeight="1">
      <c r="E37986" s="1" t="s">
        <v>1106</v>
      </c>
    </row>
    <row r="37987" ht="15.75" customHeight="1">
      <c r="E37987" s="1" t="s">
        <v>1106</v>
      </c>
    </row>
    <row r="37988" ht="15.75" customHeight="1">
      <c r="E37988" s="1" t="s">
        <v>1106</v>
      </c>
    </row>
    <row r="37989" ht="15.75" customHeight="1">
      <c r="E37989" s="1" t="s">
        <v>1106</v>
      </c>
    </row>
    <row r="37990" ht="15.75" customHeight="1">
      <c r="E37990" s="1" t="s">
        <v>1106</v>
      </c>
    </row>
    <row r="37991" ht="15.75" customHeight="1">
      <c r="E37991" s="1" t="s">
        <v>1106</v>
      </c>
    </row>
    <row r="37992" ht="15.75" customHeight="1">
      <c r="E37992" s="1" t="s">
        <v>1106</v>
      </c>
    </row>
    <row r="37993" ht="15.75" customHeight="1">
      <c r="E37993" s="1" t="s">
        <v>1106</v>
      </c>
    </row>
    <row r="37994" ht="15.75" customHeight="1">
      <c r="E37994" s="1" t="s">
        <v>1106</v>
      </c>
    </row>
    <row r="37995" ht="15.75" customHeight="1">
      <c r="E37995" s="1" t="s">
        <v>1106</v>
      </c>
    </row>
    <row r="37996" ht="15.75" customHeight="1">
      <c r="E37996" s="1" t="s">
        <v>1106</v>
      </c>
    </row>
    <row r="37997" ht="15.75" customHeight="1">
      <c r="E37997" s="1" t="s">
        <v>1106</v>
      </c>
    </row>
    <row r="37998" ht="15.75" customHeight="1">
      <c r="E37998" s="1" t="s">
        <v>1106</v>
      </c>
    </row>
    <row r="37999" ht="15.75" customHeight="1">
      <c r="E37999" s="1" t="s">
        <v>1106</v>
      </c>
    </row>
    <row r="38000" ht="15.75" customHeight="1">
      <c r="E38000" s="1" t="s">
        <v>1106</v>
      </c>
    </row>
    <row r="38001" ht="15.75" customHeight="1">
      <c r="E38001" s="1" t="s">
        <v>1106</v>
      </c>
    </row>
    <row r="38002" ht="15.75" customHeight="1">
      <c r="E38002" s="1" t="s">
        <v>1106</v>
      </c>
    </row>
    <row r="38003" ht="15.75" customHeight="1">
      <c r="E38003" s="1" t="s">
        <v>1106</v>
      </c>
    </row>
    <row r="38004" ht="15.75" customHeight="1">
      <c r="E38004" s="1" t="s">
        <v>1106</v>
      </c>
    </row>
    <row r="38005" ht="15.75" customHeight="1">
      <c r="E38005" s="1" t="s">
        <v>1106</v>
      </c>
    </row>
    <row r="38006" ht="15.75" customHeight="1">
      <c r="E38006" s="1" t="s">
        <v>1106</v>
      </c>
    </row>
    <row r="38007" ht="15.75" customHeight="1">
      <c r="E38007" s="1" t="s">
        <v>1106</v>
      </c>
    </row>
    <row r="38008" ht="15.75" customHeight="1">
      <c r="E38008" s="1" t="s">
        <v>1106</v>
      </c>
    </row>
    <row r="38009" ht="15.75" customHeight="1">
      <c r="E38009" s="1" t="s">
        <v>1106</v>
      </c>
    </row>
    <row r="38010" ht="15.75" customHeight="1">
      <c r="E38010" s="1" t="s">
        <v>1106</v>
      </c>
    </row>
    <row r="38011" ht="15.75" customHeight="1">
      <c r="E38011" s="1" t="s">
        <v>1106</v>
      </c>
    </row>
    <row r="38012" ht="15.75" customHeight="1">
      <c r="E38012" s="1" t="s">
        <v>1106</v>
      </c>
    </row>
    <row r="38013" ht="15.75" customHeight="1">
      <c r="E38013" s="1" t="s">
        <v>1106</v>
      </c>
    </row>
    <row r="38014" ht="15.75" customHeight="1">
      <c r="E38014" s="1" t="s">
        <v>1106</v>
      </c>
    </row>
    <row r="38015" ht="15.75" customHeight="1">
      <c r="E38015" s="1" t="s">
        <v>1106</v>
      </c>
    </row>
    <row r="38016" ht="15.75" customHeight="1">
      <c r="E38016" s="1" t="s">
        <v>1106</v>
      </c>
    </row>
    <row r="38017" ht="15.75" customHeight="1">
      <c r="E38017" s="1" t="s">
        <v>1106</v>
      </c>
    </row>
    <row r="38018" ht="15.75" customHeight="1">
      <c r="E38018" s="1" t="s">
        <v>1106</v>
      </c>
    </row>
    <row r="38019" ht="15.75" customHeight="1">
      <c r="E38019" s="1" t="s">
        <v>1106</v>
      </c>
    </row>
    <row r="38020" ht="15.75" customHeight="1">
      <c r="E38020" s="1" t="s">
        <v>1106</v>
      </c>
    </row>
    <row r="38021" ht="15.75" customHeight="1">
      <c r="E38021" s="1" t="s">
        <v>1106</v>
      </c>
    </row>
    <row r="38022" ht="15.75" customHeight="1">
      <c r="E38022" s="1" t="s">
        <v>1106</v>
      </c>
    </row>
    <row r="38023" ht="15.75" customHeight="1">
      <c r="E38023" s="1" t="s">
        <v>1106</v>
      </c>
    </row>
    <row r="38024" ht="15.75" customHeight="1">
      <c r="E38024" s="1" t="s">
        <v>1106</v>
      </c>
    </row>
    <row r="38025" ht="15.75" customHeight="1">
      <c r="E38025" s="1" t="s">
        <v>1106</v>
      </c>
    </row>
    <row r="38026" ht="15.75" customHeight="1">
      <c r="E38026" s="1" t="s">
        <v>1106</v>
      </c>
    </row>
    <row r="38027" ht="15.75" customHeight="1">
      <c r="E38027" s="1" t="s">
        <v>1106</v>
      </c>
    </row>
    <row r="38028" ht="15.75" customHeight="1">
      <c r="E38028" s="1" t="s">
        <v>1106</v>
      </c>
    </row>
    <row r="38029" ht="15.75" customHeight="1">
      <c r="E38029" s="1" t="s">
        <v>1106</v>
      </c>
    </row>
    <row r="38030" ht="15.75" customHeight="1">
      <c r="E38030" s="1" t="s">
        <v>1106</v>
      </c>
    </row>
    <row r="38031" ht="15.75" customHeight="1">
      <c r="E38031" s="1" t="s">
        <v>1106</v>
      </c>
    </row>
    <row r="38032" ht="15.75" customHeight="1">
      <c r="E38032" s="1" t="s">
        <v>1106</v>
      </c>
    </row>
    <row r="38033" ht="15.75" customHeight="1">
      <c r="E38033" s="1" t="s">
        <v>1106</v>
      </c>
    </row>
    <row r="38034" ht="15.75" customHeight="1">
      <c r="E38034" s="1" t="s">
        <v>1106</v>
      </c>
    </row>
    <row r="38035" ht="15.75" customHeight="1">
      <c r="E38035" s="1" t="s">
        <v>1106</v>
      </c>
    </row>
    <row r="38036" ht="15.75" customHeight="1">
      <c r="E38036" s="1" t="s">
        <v>1106</v>
      </c>
    </row>
    <row r="38037" ht="15.75" customHeight="1">
      <c r="E38037" s="1" t="s">
        <v>1106</v>
      </c>
    </row>
    <row r="38038" ht="15.75" customHeight="1">
      <c r="E38038" s="1" t="s">
        <v>1106</v>
      </c>
    </row>
    <row r="38039" ht="15.75" customHeight="1">
      <c r="E38039" s="1" t="s">
        <v>1106</v>
      </c>
    </row>
    <row r="38040" ht="15.75" customHeight="1">
      <c r="E38040" s="1" t="s">
        <v>1106</v>
      </c>
    </row>
    <row r="38041" ht="15.75" customHeight="1">
      <c r="E38041" s="1" t="s">
        <v>1106</v>
      </c>
    </row>
    <row r="38042" ht="15.75" customHeight="1">
      <c r="E38042" s="1" t="s">
        <v>1106</v>
      </c>
    </row>
    <row r="38043" ht="15.75" customHeight="1">
      <c r="E38043" s="1" t="s">
        <v>1106</v>
      </c>
    </row>
    <row r="38044" ht="15.75" customHeight="1">
      <c r="E38044" s="1" t="s">
        <v>1106</v>
      </c>
    </row>
    <row r="38045" ht="15.75" customHeight="1">
      <c r="E38045" s="1" t="s">
        <v>1106</v>
      </c>
    </row>
    <row r="38046" ht="15.75" customHeight="1">
      <c r="E38046" s="1" t="s">
        <v>1106</v>
      </c>
    </row>
    <row r="38047" ht="15.75" customHeight="1">
      <c r="E38047" s="1" t="s">
        <v>1106</v>
      </c>
    </row>
    <row r="38048" ht="15.75" customHeight="1">
      <c r="E38048" s="1" t="s">
        <v>1106</v>
      </c>
    </row>
    <row r="38049" ht="15.75" customHeight="1">
      <c r="E38049" s="1" t="s">
        <v>1106</v>
      </c>
    </row>
    <row r="38050" ht="15.75" customHeight="1">
      <c r="E38050" s="1" t="s">
        <v>1106</v>
      </c>
    </row>
    <row r="38051" ht="15.75" customHeight="1">
      <c r="E38051" s="1" t="s">
        <v>1106</v>
      </c>
    </row>
    <row r="38052" ht="15.75" customHeight="1">
      <c r="E38052" s="1" t="s">
        <v>1106</v>
      </c>
    </row>
    <row r="38053" ht="15.75" customHeight="1">
      <c r="E38053" s="1" t="s">
        <v>1106</v>
      </c>
    </row>
    <row r="38054" ht="15.75" customHeight="1">
      <c r="E38054" s="1" t="s">
        <v>1106</v>
      </c>
    </row>
    <row r="38055" ht="15.75" customHeight="1">
      <c r="E38055" s="1" t="s">
        <v>1106</v>
      </c>
    </row>
    <row r="38056" ht="15.75" customHeight="1">
      <c r="E38056" s="1" t="s">
        <v>1106</v>
      </c>
    </row>
    <row r="38057" ht="15.75" customHeight="1">
      <c r="E38057" s="1" t="s">
        <v>1106</v>
      </c>
    </row>
    <row r="38058" ht="15.75" customHeight="1">
      <c r="E38058" s="1" t="s">
        <v>1106</v>
      </c>
    </row>
    <row r="38059" ht="15.75" customHeight="1">
      <c r="E38059" s="1" t="s">
        <v>1106</v>
      </c>
    </row>
    <row r="38060" ht="15.75" customHeight="1">
      <c r="E38060" s="1" t="s">
        <v>1106</v>
      </c>
    </row>
    <row r="38061" ht="15.75" customHeight="1">
      <c r="E38061" s="1" t="s">
        <v>1106</v>
      </c>
    </row>
    <row r="38062" ht="15.75" customHeight="1">
      <c r="E38062" s="1" t="s">
        <v>1106</v>
      </c>
    </row>
    <row r="38063" ht="15.75" customHeight="1">
      <c r="E38063" s="1" t="s">
        <v>1106</v>
      </c>
    </row>
    <row r="38064" ht="15.75" customHeight="1">
      <c r="E38064" s="1" t="s">
        <v>1106</v>
      </c>
    </row>
    <row r="38065" ht="15.75" customHeight="1">
      <c r="E38065" s="1" t="s">
        <v>1106</v>
      </c>
    </row>
    <row r="38066" ht="15.75" customHeight="1">
      <c r="E38066" s="1" t="s">
        <v>1106</v>
      </c>
    </row>
    <row r="38067" ht="15.75" customHeight="1">
      <c r="E38067" s="1" t="s">
        <v>1106</v>
      </c>
    </row>
    <row r="38068" ht="15.75" customHeight="1">
      <c r="E38068" s="1" t="s">
        <v>1106</v>
      </c>
    </row>
    <row r="38069" ht="15.75" customHeight="1">
      <c r="E38069" s="1" t="s">
        <v>1106</v>
      </c>
    </row>
    <row r="38070" ht="15.75" customHeight="1">
      <c r="E38070" s="1" t="s">
        <v>1106</v>
      </c>
    </row>
    <row r="38071" ht="15.75" customHeight="1">
      <c r="E38071" s="1" t="s">
        <v>1106</v>
      </c>
    </row>
    <row r="38072" ht="15.75" customHeight="1">
      <c r="E38072" s="1" t="s">
        <v>1106</v>
      </c>
    </row>
    <row r="38073" ht="15.75" customHeight="1">
      <c r="E38073" s="1" t="s">
        <v>1106</v>
      </c>
    </row>
    <row r="38074" ht="15.75" customHeight="1">
      <c r="E38074" s="1" t="s">
        <v>1106</v>
      </c>
    </row>
    <row r="38075" ht="15.75" customHeight="1">
      <c r="E38075" s="1" t="s">
        <v>1106</v>
      </c>
    </row>
    <row r="38076" ht="15.75" customHeight="1">
      <c r="E38076" s="1" t="s">
        <v>1106</v>
      </c>
    </row>
    <row r="38077" ht="15.75" customHeight="1">
      <c r="E38077" s="1" t="s">
        <v>1106</v>
      </c>
    </row>
    <row r="38078" ht="15.75" customHeight="1">
      <c r="E38078" s="1" t="s">
        <v>1106</v>
      </c>
    </row>
    <row r="38079" ht="15.75" customHeight="1">
      <c r="E38079" s="1" t="s">
        <v>1106</v>
      </c>
    </row>
    <row r="38080" ht="15.75" customHeight="1">
      <c r="E38080" s="1" t="s">
        <v>1106</v>
      </c>
    </row>
    <row r="38081" ht="15.75" customHeight="1">
      <c r="E38081" s="1" t="s">
        <v>1106</v>
      </c>
    </row>
    <row r="38082" ht="15.75" customHeight="1">
      <c r="E38082" s="1" t="s">
        <v>1106</v>
      </c>
    </row>
    <row r="38083" ht="15.75" customHeight="1">
      <c r="E38083" s="1" t="s">
        <v>1106</v>
      </c>
    </row>
    <row r="38084" ht="15.75" customHeight="1">
      <c r="E38084" s="1" t="s">
        <v>1106</v>
      </c>
    </row>
    <row r="38085" ht="15.75" customHeight="1">
      <c r="E38085" s="1" t="s">
        <v>1106</v>
      </c>
    </row>
    <row r="38086" ht="15.75" customHeight="1">
      <c r="E38086" s="1" t="s">
        <v>1106</v>
      </c>
    </row>
    <row r="38087" ht="15.75" customHeight="1">
      <c r="E38087" s="1" t="s">
        <v>1106</v>
      </c>
    </row>
    <row r="38088" ht="15.75" customHeight="1">
      <c r="E38088" s="1" t="s">
        <v>1106</v>
      </c>
    </row>
    <row r="38089" ht="15.75" customHeight="1">
      <c r="E38089" s="1" t="s">
        <v>1106</v>
      </c>
    </row>
    <row r="38090" ht="15.75" customHeight="1">
      <c r="E38090" s="1" t="s">
        <v>1106</v>
      </c>
    </row>
    <row r="38091" ht="15.75" customHeight="1">
      <c r="E38091" s="1" t="s">
        <v>1106</v>
      </c>
    </row>
    <row r="38092" ht="15.75" customHeight="1">
      <c r="E38092" s="1" t="s">
        <v>1106</v>
      </c>
    </row>
    <row r="38093" ht="15.75" customHeight="1">
      <c r="E38093" s="1" t="s">
        <v>1106</v>
      </c>
    </row>
    <row r="38094" ht="15.75" customHeight="1">
      <c r="E38094" s="1" t="s">
        <v>1106</v>
      </c>
    </row>
    <row r="38095" ht="15.75" customHeight="1">
      <c r="E38095" s="1" t="s">
        <v>1106</v>
      </c>
    </row>
    <row r="38096" ht="15.75" customHeight="1">
      <c r="E38096" s="1" t="s">
        <v>1106</v>
      </c>
    </row>
    <row r="38097" ht="15.75" customHeight="1">
      <c r="E38097" s="1" t="s">
        <v>1106</v>
      </c>
    </row>
    <row r="38098" ht="15.75" customHeight="1">
      <c r="E38098" s="1" t="s">
        <v>1106</v>
      </c>
    </row>
    <row r="38099" ht="15.75" customHeight="1">
      <c r="E38099" s="1" t="s">
        <v>1106</v>
      </c>
    </row>
    <row r="38100" ht="15.75" customHeight="1">
      <c r="E38100" s="1" t="s">
        <v>1106</v>
      </c>
    </row>
    <row r="38101" ht="15.75" customHeight="1">
      <c r="E38101" s="1" t="s">
        <v>1106</v>
      </c>
    </row>
    <row r="38102" ht="15.75" customHeight="1">
      <c r="E38102" s="1" t="s">
        <v>1106</v>
      </c>
    </row>
    <row r="38103" ht="15.75" customHeight="1">
      <c r="E38103" s="1" t="s">
        <v>1106</v>
      </c>
    </row>
    <row r="38104" ht="15.75" customHeight="1">
      <c r="E38104" s="1" t="s">
        <v>1106</v>
      </c>
    </row>
    <row r="38105" ht="15.75" customHeight="1">
      <c r="E38105" s="1" t="s">
        <v>1106</v>
      </c>
    </row>
    <row r="38106" ht="15.75" customHeight="1">
      <c r="E38106" s="1" t="s">
        <v>1106</v>
      </c>
    </row>
    <row r="38107" ht="15.75" customHeight="1">
      <c r="E38107" s="1" t="s">
        <v>1106</v>
      </c>
    </row>
    <row r="38108" ht="15.75" customHeight="1">
      <c r="E38108" s="1" t="s">
        <v>1106</v>
      </c>
    </row>
    <row r="38109" ht="15.75" customHeight="1">
      <c r="E38109" s="1" t="s">
        <v>1106</v>
      </c>
    </row>
    <row r="38110" ht="15.75" customHeight="1">
      <c r="E38110" s="1" t="s">
        <v>1106</v>
      </c>
    </row>
    <row r="38111" ht="15.75" customHeight="1">
      <c r="E38111" s="1" t="s">
        <v>1106</v>
      </c>
    </row>
    <row r="38112" ht="15.75" customHeight="1">
      <c r="E38112" s="1" t="s">
        <v>1106</v>
      </c>
    </row>
    <row r="38113" ht="15.75" customHeight="1">
      <c r="E38113" s="1" t="s">
        <v>1106</v>
      </c>
    </row>
    <row r="38114" ht="15.75" customHeight="1">
      <c r="E38114" s="1" t="s">
        <v>1106</v>
      </c>
    </row>
    <row r="38115" ht="15.75" customHeight="1">
      <c r="E38115" s="1" t="s">
        <v>1106</v>
      </c>
    </row>
    <row r="38116" ht="15.75" customHeight="1">
      <c r="E38116" s="1" t="s">
        <v>1106</v>
      </c>
    </row>
    <row r="38117" ht="15.75" customHeight="1">
      <c r="E38117" s="1" t="s">
        <v>1106</v>
      </c>
    </row>
    <row r="38118" ht="15.75" customHeight="1">
      <c r="E38118" s="1" t="s">
        <v>1106</v>
      </c>
    </row>
    <row r="38119" ht="15.75" customHeight="1">
      <c r="E38119" s="1" t="s">
        <v>1106</v>
      </c>
    </row>
    <row r="38120" ht="15.75" customHeight="1">
      <c r="E38120" s="1" t="s">
        <v>1106</v>
      </c>
    </row>
    <row r="38121" ht="15.75" customHeight="1">
      <c r="E38121" s="1" t="s">
        <v>1106</v>
      </c>
    </row>
    <row r="38122" ht="15.75" customHeight="1">
      <c r="E38122" s="1" t="s">
        <v>1106</v>
      </c>
    </row>
    <row r="38123" ht="15.75" customHeight="1">
      <c r="E38123" s="1" t="s">
        <v>1106</v>
      </c>
    </row>
    <row r="38124" ht="15.75" customHeight="1">
      <c r="E38124" s="1" t="s">
        <v>1106</v>
      </c>
    </row>
    <row r="38125" ht="15.75" customHeight="1">
      <c r="E38125" s="1" t="s">
        <v>1106</v>
      </c>
    </row>
    <row r="38126" ht="15.75" customHeight="1">
      <c r="E38126" s="1" t="s">
        <v>1106</v>
      </c>
    </row>
    <row r="38127" ht="15.75" customHeight="1">
      <c r="E38127" s="1" t="s">
        <v>1106</v>
      </c>
    </row>
    <row r="38128" ht="15.75" customHeight="1">
      <c r="E38128" s="1" t="s">
        <v>1106</v>
      </c>
    </row>
    <row r="38129" ht="15.75" customHeight="1">
      <c r="E38129" s="1" t="s">
        <v>1106</v>
      </c>
    </row>
    <row r="38130" ht="15.75" customHeight="1">
      <c r="E38130" s="1" t="s">
        <v>1106</v>
      </c>
    </row>
    <row r="38131" ht="15.75" customHeight="1">
      <c r="E38131" s="1" t="s">
        <v>1106</v>
      </c>
    </row>
    <row r="38132" ht="15.75" customHeight="1">
      <c r="E38132" s="1" t="s">
        <v>1106</v>
      </c>
    </row>
    <row r="38133" ht="15.75" customHeight="1">
      <c r="E38133" s="1" t="s">
        <v>1106</v>
      </c>
    </row>
    <row r="38134" ht="15.75" customHeight="1">
      <c r="E38134" s="1" t="s">
        <v>1106</v>
      </c>
    </row>
    <row r="38135" ht="15.75" customHeight="1">
      <c r="E38135" s="1" t="s">
        <v>1106</v>
      </c>
    </row>
    <row r="38136" ht="15.75" customHeight="1">
      <c r="E38136" s="1" t="s">
        <v>1106</v>
      </c>
    </row>
    <row r="38137" ht="15.75" customHeight="1">
      <c r="E38137" s="1" t="s">
        <v>1106</v>
      </c>
    </row>
    <row r="38138" ht="15.75" customHeight="1">
      <c r="E38138" s="1" t="s">
        <v>1106</v>
      </c>
    </row>
    <row r="38139" ht="15.75" customHeight="1">
      <c r="E38139" s="1" t="s">
        <v>1106</v>
      </c>
    </row>
    <row r="38140" ht="15.75" customHeight="1">
      <c r="E38140" s="1" t="s">
        <v>1106</v>
      </c>
    </row>
    <row r="38141" ht="15.75" customHeight="1">
      <c r="E38141" s="1" t="s">
        <v>1106</v>
      </c>
    </row>
    <row r="38142" ht="15.75" customHeight="1">
      <c r="E38142" s="1" t="s">
        <v>1106</v>
      </c>
    </row>
    <row r="38143" ht="15.75" customHeight="1">
      <c r="E38143" s="1" t="s">
        <v>1106</v>
      </c>
    </row>
    <row r="38144" ht="15.75" customHeight="1">
      <c r="E38144" s="1" t="s">
        <v>1106</v>
      </c>
    </row>
    <row r="38145" ht="15.75" customHeight="1">
      <c r="E38145" s="1" t="s">
        <v>1106</v>
      </c>
    </row>
    <row r="38146" ht="15.75" customHeight="1">
      <c r="E38146" s="1" t="s">
        <v>1106</v>
      </c>
    </row>
    <row r="38147" ht="15.75" customHeight="1">
      <c r="E38147" s="1" t="s">
        <v>1106</v>
      </c>
    </row>
    <row r="38148" ht="15.75" customHeight="1">
      <c r="E38148" s="1" t="s">
        <v>1106</v>
      </c>
    </row>
    <row r="38149" ht="15.75" customHeight="1">
      <c r="E38149" s="1" t="s">
        <v>1106</v>
      </c>
    </row>
    <row r="38150" ht="15.75" customHeight="1">
      <c r="E38150" s="1" t="s">
        <v>1106</v>
      </c>
    </row>
    <row r="38151" ht="15.75" customHeight="1">
      <c r="E38151" s="1" t="s">
        <v>1106</v>
      </c>
    </row>
    <row r="38152" ht="15.75" customHeight="1">
      <c r="E38152" s="1" t="s">
        <v>1106</v>
      </c>
    </row>
    <row r="38153" ht="15.75" customHeight="1">
      <c r="E38153" s="1" t="s">
        <v>1106</v>
      </c>
    </row>
    <row r="38154" ht="15.75" customHeight="1">
      <c r="E38154" s="1" t="s">
        <v>1106</v>
      </c>
    </row>
    <row r="38155" ht="15.75" customHeight="1">
      <c r="E38155" s="1" t="s">
        <v>1106</v>
      </c>
    </row>
    <row r="38156" ht="15.75" customHeight="1">
      <c r="E38156" s="1" t="s">
        <v>1106</v>
      </c>
    </row>
    <row r="38157" ht="15.75" customHeight="1">
      <c r="E38157" s="1" t="s">
        <v>1106</v>
      </c>
    </row>
    <row r="38158" ht="15.75" customHeight="1">
      <c r="E38158" s="1" t="s">
        <v>1106</v>
      </c>
    </row>
    <row r="38159" ht="15.75" customHeight="1">
      <c r="E38159" s="1" t="s">
        <v>1106</v>
      </c>
    </row>
    <row r="38160" ht="15.75" customHeight="1">
      <c r="E38160" s="1" t="s">
        <v>1106</v>
      </c>
    </row>
    <row r="38161" ht="15.75" customHeight="1">
      <c r="E38161" s="1" t="s">
        <v>1106</v>
      </c>
    </row>
    <row r="38162" ht="15.75" customHeight="1">
      <c r="E38162" s="1" t="s">
        <v>1106</v>
      </c>
    </row>
    <row r="38163" ht="15.75" customHeight="1">
      <c r="E38163" s="1" t="s">
        <v>1106</v>
      </c>
    </row>
    <row r="38164" ht="15.75" customHeight="1">
      <c r="E38164" s="1" t="s">
        <v>1106</v>
      </c>
    </row>
    <row r="38165" ht="15.75" customHeight="1">
      <c r="E38165" s="1" t="s">
        <v>1106</v>
      </c>
    </row>
    <row r="38166" ht="15.75" customHeight="1">
      <c r="E38166" s="1" t="s">
        <v>1106</v>
      </c>
    </row>
    <row r="38167" ht="15.75" customHeight="1">
      <c r="E38167" s="1" t="s">
        <v>1106</v>
      </c>
    </row>
    <row r="38168" ht="15.75" customHeight="1">
      <c r="E38168" s="1" t="s">
        <v>1106</v>
      </c>
    </row>
    <row r="38169" ht="15.75" customHeight="1">
      <c r="E38169" s="1" t="s">
        <v>1106</v>
      </c>
    </row>
    <row r="38170" ht="15.75" customHeight="1">
      <c r="E38170" s="1" t="s">
        <v>1106</v>
      </c>
    </row>
    <row r="38171" ht="15.75" customHeight="1">
      <c r="E38171" s="1" t="s">
        <v>1106</v>
      </c>
    </row>
    <row r="38172" ht="15.75" customHeight="1">
      <c r="E38172" s="1" t="s">
        <v>1106</v>
      </c>
    </row>
    <row r="38173" ht="15.75" customHeight="1">
      <c r="E38173" s="1" t="s">
        <v>1106</v>
      </c>
    </row>
    <row r="38174" ht="15.75" customHeight="1">
      <c r="E38174" s="1" t="s">
        <v>1106</v>
      </c>
    </row>
    <row r="38175" ht="15.75" customHeight="1">
      <c r="E38175" s="1" t="s">
        <v>1106</v>
      </c>
    </row>
    <row r="38176" ht="15.75" customHeight="1">
      <c r="E38176" s="1" t="s">
        <v>1106</v>
      </c>
    </row>
    <row r="38177" ht="15.75" customHeight="1">
      <c r="E38177" s="1" t="s">
        <v>1106</v>
      </c>
    </row>
    <row r="38178" ht="15.75" customHeight="1">
      <c r="E38178" s="1" t="s">
        <v>1106</v>
      </c>
    </row>
    <row r="38179" ht="15.75" customHeight="1">
      <c r="E38179" s="1" t="s">
        <v>1106</v>
      </c>
    </row>
    <row r="38180" ht="15.75" customHeight="1">
      <c r="E38180" s="1" t="s">
        <v>1106</v>
      </c>
    </row>
    <row r="38181" ht="15.75" customHeight="1">
      <c r="E38181" s="1" t="s">
        <v>1106</v>
      </c>
    </row>
    <row r="38182" ht="15.75" customHeight="1">
      <c r="E38182" s="1" t="s">
        <v>1106</v>
      </c>
    </row>
    <row r="38183" ht="15.75" customHeight="1">
      <c r="E38183" s="1" t="s">
        <v>1106</v>
      </c>
    </row>
    <row r="38184" ht="15.75" customHeight="1">
      <c r="E38184" s="1" t="s">
        <v>1106</v>
      </c>
    </row>
    <row r="38185" ht="15.75" customHeight="1">
      <c r="E38185" s="1" t="s">
        <v>1106</v>
      </c>
    </row>
    <row r="38186" ht="15.75" customHeight="1">
      <c r="E38186" s="1" t="s">
        <v>1106</v>
      </c>
    </row>
    <row r="38187" ht="15.75" customHeight="1">
      <c r="E38187" s="1" t="s">
        <v>1106</v>
      </c>
    </row>
    <row r="38188" ht="15.75" customHeight="1">
      <c r="E38188" s="1" t="s">
        <v>1106</v>
      </c>
    </row>
    <row r="38189" ht="15.75" customHeight="1">
      <c r="E38189" s="1" t="s">
        <v>1106</v>
      </c>
    </row>
    <row r="38190" ht="15.75" customHeight="1">
      <c r="E38190" s="1" t="s">
        <v>1106</v>
      </c>
    </row>
    <row r="38191" ht="15.75" customHeight="1">
      <c r="E38191" s="1" t="s">
        <v>1106</v>
      </c>
    </row>
    <row r="38192" ht="15.75" customHeight="1">
      <c r="E38192" s="1" t="s">
        <v>1106</v>
      </c>
    </row>
    <row r="38193" ht="15.75" customHeight="1">
      <c r="E38193" s="1" t="s">
        <v>1106</v>
      </c>
    </row>
    <row r="38194" ht="15.75" customHeight="1">
      <c r="E38194" s="1" t="s">
        <v>1106</v>
      </c>
    </row>
    <row r="38195" ht="15.75" customHeight="1">
      <c r="E38195" s="1" t="s">
        <v>1106</v>
      </c>
    </row>
    <row r="38196" ht="15.75" customHeight="1">
      <c r="E38196" s="1" t="s">
        <v>1106</v>
      </c>
    </row>
    <row r="38197" ht="15.75" customHeight="1">
      <c r="E38197" s="1" t="s">
        <v>1106</v>
      </c>
    </row>
    <row r="38198" ht="15.75" customHeight="1">
      <c r="E38198" s="1" t="s">
        <v>1106</v>
      </c>
    </row>
    <row r="38199" ht="15.75" customHeight="1">
      <c r="E38199" s="1" t="s">
        <v>1106</v>
      </c>
    </row>
    <row r="38200" ht="15.75" customHeight="1">
      <c r="E38200" s="1" t="s">
        <v>1106</v>
      </c>
    </row>
    <row r="38201" ht="15.75" customHeight="1">
      <c r="E38201" s="1" t="s">
        <v>1106</v>
      </c>
    </row>
    <row r="38202" ht="15.75" customHeight="1">
      <c r="E38202" s="1" t="s">
        <v>1106</v>
      </c>
    </row>
    <row r="38203" ht="15.75" customHeight="1">
      <c r="E38203" s="1" t="s">
        <v>1106</v>
      </c>
    </row>
    <row r="38204" ht="15.75" customHeight="1">
      <c r="E38204" s="1" t="s">
        <v>1106</v>
      </c>
    </row>
    <row r="38205" ht="15.75" customHeight="1">
      <c r="E38205" s="1" t="s">
        <v>1106</v>
      </c>
    </row>
    <row r="38206" ht="15.75" customHeight="1">
      <c r="E38206" s="1" t="s">
        <v>1106</v>
      </c>
    </row>
    <row r="38207" ht="15.75" customHeight="1">
      <c r="E38207" s="1" t="s">
        <v>1106</v>
      </c>
    </row>
    <row r="38208" ht="15.75" customHeight="1">
      <c r="E38208" s="1" t="s">
        <v>1106</v>
      </c>
    </row>
    <row r="38209" ht="15.75" customHeight="1">
      <c r="E38209" s="1" t="s">
        <v>1106</v>
      </c>
    </row>
    <row r="38210" ht="15.75" customHeight="1">
      <c r="E38210" s="1" t="s">
        <v>1106</v>
      </c>
    </row>
    <row r="38211" ht="15.75" customHeight="1">
      <c r="E38211" s="1" t="s">
        <v>1106</v>
      </c>
    </row>
    <row r="38212" ht="15.75" customHeight="1">
      <c r="E38212" s="1" t="s">
        <v>1106</v>
      </c>
    </row>
    <row r="38213" ht="15.75" customHeight="1">
      <c r="E38213" s="1" t="s">
        <v>1106</v>
      </c>
    </row>
    <row r="38214" ht="15.75" customHeight="1">
      <c r="E38214" s="1" t="s">
        <v>1106</v>
      </c>
    </row>
    <row r="38215" ht="15.75" customHeight="1">
      <c r="E38215" s="1" t="s">
        <v>1106</v>
      </c>
    </row>
    <row r="38216" ht="15.75" customHeight="1">
      <c r="E38216" s="1" t="s">
        <v>1106</v>
      </c>
    </row>
    <row r="38217" ht="15.75" customHeight="1">
      <c r="E38217" s="1" t="s">
        <v>1106</v>
      </c>
    </row>
    <row r="38218" ht="15.75" customHeight="1">
      <c r="E38218" s="1" t="s">
        <v>1106</v>
      </c>
    </row>
    <row r="38219" ht="15.75" customHeight="1">
      <c r="E38219" s="1" t="s">
        <v>1106</v>
      </c>
    </row>
    <row r="38220" ht="15.75" customHeight="1">
      <c r="E38220" s="1" t="s">
        <v>1106</v>
      </c>
    </row>
    <row r="38221" ht="15.75" customHeight="1">
      <c r="E38221" s="1" t="s">
        <v>1106</v>
      </c>
    </row>
    <row r="38222" ht="15.75" customHeight="1">
      <c r="E38222" s="1" t="s">
        <v>1106</v>
      </c>
    </row>
    <row r="38223" ht="15.75" customHeight="1">
      <c r="E38223" s="1" t="s">
        <v>1106</v>
      </c>
    </row>
    <row r="38224" ht="15.75" customHeight="1">
      <c r="E38224" s="1" t="s">
        <v>1106</v>
      </c>
    </row>
    <row r="38225" ht="15.75" customHeight="1">
      <c r="E38225" s="1" t="s">
        <v>1106</v>
      </c>
    </row>
    <row r="38226" ht="15.75" customHeight="1">
      <c r="E38226" s="1" t="s">
        <v>1106</v>
      </c>
    </row>
    <row r="38227" ht="15.75" customHeight="1">
      <c r="E38227" s="1" t="s">
        <v>1106</v>
      </c>
    </row>
    <row r="38228" ht="15.75" customHeight="1">
      <c r="E38228" s="1" t="s">
        <v>1106</v>
      </c>
    </row>
    <row r="38229" ht="15.75" customHeight="1">
      <c r="E38229" s="1" t="s">
        <v>1106</v>
      </c>
    </row>
    <row r="38230" ht="15.75" customHeight="1">
      <c r="E38230" s="1" t="s">
        <v>1106</v>
      </c>
    </row>
    <row r="38231" ht="15.75" customHeight="1">
      <c r="E38231" s="1" t="s">
        <v>1106</v>
      </c>
    </row>
    <row r="38232" ht="15.75" customHeight="1">
      <c r="E38232" s="1" t="s">
        <v>1106</v>
      </c>
    </row>
    <row r="38233" ht="15.75" customHeight="1">
      <c r="E38233" s="1" t="s">
        <v>1106</v>
      </c>
    </row>
    <row r="38234" ht="15.75" customHeight="1">
      <c r="E38234" s="1" t="s">
        <v>1106</v>
      </c>
    </row>
    <row r="38235" ht="15.75" customHeight="1">
      <c r="E38235" s="1" t="s">
        <v>1106</v>
      </c>
    </row>
    <row r="38236" ht="15.75" customHeight="1">
      <c r="E38236" s="1" t="s">
        <v>1106</v>
      </c>
    </row>
    <row r="38237" ht="15.75" customHeight="1">
      <c r="E38237" s="1" t="s">
        <v>1106</v>
      </c>
    </row>
    <row r="38238" ht="15.75" customHeight="1">
      <c r="E38238" s="1" t="s">
        <v>1106</v>
      </c>
    </row>
    <row r="38239" ht="15.75" customHeight="1">
      <c r="E38239" s="1" t="s">
        <v>1106</v>
      </c>
    </row>
    <row r="38240" ht="15.75" customHeight="1">
      <c r="E38240" s="1" t="s">
        <v>1106</v>
      </c>
    </row>
    <row r="38241" ht="15.75" customHeight="1">
      <c r="E38241" s="1" t="s">
        <v>1106</v>
      </c>
    </row>
    <row r="38242" ht="15.75" customHeight="1">
      <c r="E38242" s="1" t="s">
        <v>1106</v>
      </c>
    </row>
    <row r="38243" ht="15.75" customHeight="1">
      <c r="E38243" s="1" t="s">
        <v>1106</v>
      </c>
    </row>
    <row r="38244" ht="15.75" customHeight="1">
      <c r="E38244" s="1" t="s">
        <v>1106</v>
      </c>
    </row>
    <row r="38245" ht="15.75" customHeight="1">
      <c r="E38245" s="1" t="s">
        <v>1106</v>
      </c>
    </row>
    <row r="38246" ht="15.75" customHeight="1">
      <c r="E38246" s="1" t="s">
        <v>1106</v>
      </c>
    </row>
    <row r="38247" ht="15.75" customHeight="1">
      <c r="E38247" s="1" t="s">
        <v>1106</v>
      </c>
    </row>
    <row r="38248" ht="15.75" customHeight="1">
      <c r="E38248" s="1" t="s">
        <v>1106</v>
      </c>
    </row>
    <row r="38249" ht="15.75" customHeight="1">
      <c r="E38249" s="1" t="s">
        <v>1106</v>
      </c>
    </row>
    <row r="38250" ht="15.75" customHeight="1">
      <c r="E38250" s="1" t="s">
        <v>1106</v>
      </c>
    </row>
    <row r="38251" ht="15.75" customHeight="1">
      <c r="E38251" s="1" t="s">
        <v>1106</v>
      </c>
    </row>
    <row r="38252" ht="15.75" customHeight="1">
      <c r="E38252" s="1" t="s">
        <v>1106</v>
      </c>
    </row>
    <row r="38253" ht="15.75" customHeight="1">
      <c r="E38253" s="1" t="s">
        <v>1106</v>
      </c>
    </row>
    <row r="38254" ht="15.75" customHeight="1">
      <c r="E38254" s="1" t="s">
        <v>1106</v>
      </c>
    </row>
    <row r="38255" ht="15.75" customHeight="1">
      <c r="E38255" s="1" t="s">
        <v>1106</v>
      </c>
    </row>
    <row r="38256" ht="15.75" customHeight="1">
      <c r="E38256" s="1" t="s">
        <v>1106</v>
      </c>
    </row>
    <row r="38257" ht="15.75" customHeight="1">
      <c r="E38257" s="1" t="s">
        <v>1106</v>
      </c>
    </row>
    <row r="38258" ht="15.75" customHeight="1">
      <c r="E38258" s="1" t="s">
        <v>1106</v>
      </c>
    </row>
    <row r="38259" ht="15.75" customHeight="1">
      <c r="E38259" s="1" t="s">
        <v>1106</v>
      </c>
    </row>
    <row r="38260" ht="15.75" customHeight="1">
      <c r="E38260" s="1" t="s">
        <v>1106</v>
      </c>
    </row>
    <row r="38261" ht="15.75" customHeight="1">
      <c r="E38261" s="1" t="s">
        <v>1106</v>
      </c>
    </row>
    <row r="38262" ht="15.75" customHeight="1">
      <c r="E38262" s="1" t="s">
        <v>1106</v>
      </c>
    </row>
    <row r="38263" ht="15.75" customHeight="1">
      <c r="E38263" s="1" t="s">
        <v>1106</v>
      </c>
    </row>
    <row r="38264" ht="15.75" customHeight="1">
      <c r="E38264" s="1" t="s">
        <v>1106</v>
      </c>
    </row>
    <row r="38265" ht="15.75" customHeight="1">
      <c r="E38265" s="1" t="s">
        <v>1106</v>
      </c>
    </row>
    <row r="38266" ht="15.75" customHeight="1">
      <c r="E38266" s="1" t="s">
        <v>1106</v>
      </c>
    </row>
    <row r="38267" ht="15.75" customHeight="1">
      <c r="E38267" s="1" t="s">
        <v>1106</v>
      </c>
    </row>
    <row r="38268" ht="15.75" customHeight="1">
      <c r="E38268" s="1" t="s">
        <v>1106</v>
      </c>
    </row>
    <row r="38269" ht="15.75" customHeight="1">
      <c r="E38269" s="1" t="s">
        <v>1106</v>
      </c>
    </row>
    <row r="38270" ht="15.75" customHeight="1">
      <c r="E38270" s="1" t="s">
        <v>1106</v>
      </c>
    </row>
    <row r="38271" ht="15.75" customHeight="1">
      <c r="E38271" s="1" t="s">
        <v>1106</v>
      </c>
    </row>
    <row r="38272" ht="15.75" customHeight="1">
      <c r="E38272" s="1" t="s">
        <v>1106</v>
      </c>
    </row>
    <row r="38273" ht="15.75" customHeight="1">
      <c r="E38273" s="1" t="s">
        <v>1106</v>
      </c>
    </row>
    <row r="38274" ht="15.75" customHeight="1">
      <c r="E38274" s="1" t="s">
        <v>1106</v>
      </c>
    </row>
    <row r="38275" ht="15.75" customHeight="1">
      <c r="E38275" s="1" t="s">
        <v>1106</v>
      </c>
    </row>
    <row r="38276" ht="15.75" customHeight="1">
      <c r="E38276" s="1" t="s">
        <v>1106</v>
      </c>
    </row>
    <row r="38277" ht="15.75" customHeight="1">
      <c r="E38277" s="1" t="s">
        <v>1106</v>
      </c>
    </row>
    <row r="38278" ht="15.75" customHeight="1">
      <c r="E38278" s="1" t="s">
        <v>1106</v>
      </c>
    </row>
    <row r="38279" ht="15.75" customHeight="1">
      <c r="E38279" s="1" t="s">
        <v>1106</v>
      </c>
    </row>
    <row r="38280" ht="15.75" customHeight="1">
      <c r="E38280" s="1" t="s">
        <v>1106</v>
      </c>
    </row>
    <row r="38281" ht="15.75" customHeight="1">
      <c r="E38281" s="1" t="s">
        <v>1106</v>
      </c>
    </row>
    <row r="38282" ht="15.75" customHeight="1">
      <c r="E38282" s="1" t="s">
        <v>1106</v>
      </c>
    </row>
    <row r="38283" ht="15.75" customHeight="1">
      <c r="E38283" s="1" t="s">
        <v>1106</v>
      </c>
    </row>
    <row r="38284" ht="15.75" customHeight="1">
      <c r="E38284" s="1" t="s">
        <v>1106</v>
      </c>
    </row>
    <row r="38285" ht="15.75" customHeight="1">
      <c r="E38285" s="1" t="s">
        <v>1106</v>
      </c>
    </row>
    <row r="38286" ht="15.75" customHeight="1">
      <c r="E38286" s="1" t="s">
        <v>1106</v>
      </c>
    </row>
    <row r="38287" ht="15.75" customHeight="1">
      <c r="E38287" s="1" t="s">
        <v>1106</v>
      </c>
    </row>
    <row r="38288" ht="15.75" customHeight="1">
      <c r="E38288" s="1" t="s">
        <v>1106</v>
      </c>
    </row>
    <row r="38289" ht="15.75" customHeight="1">
      <c r="E38289" s="1" t="s">
        <v>1106</v>
      </c>
    </row>
    <row r="38290" ht="15.75" customHeight="1">
      <c r="E38290" s="1" t="s">
        <v>1106</v>
      </c>
    </row>
    <row r="38291" ht="15.75" customHeight="1">
      <c r="E38291" s="1" t="s">
        <v>1106</v>
      </c>
    </row>
    <row r="38292" ht="15.75" customHeight="1">
      <c r="E38292" s="1" t="s">
        <v>1106</v>
      </c>
    </row>
    <row r="38293" ht="15.75" customHeight="1">
      <c r="E38293" s="1" t="s">
        <v>1106</v>
      </c>
    </row>
    <row r="38294" ht="15.75" customHeight="1">
      <c r="E38294" s="1" t="s">
        <v>1106</v>
      </c>
    </row>
    <row r="38295" ht="15.75" customHeight="1">
      <c r="E38295" s="1" t="s">
        <v>1106</v>
      </c>
    </row>
    <row r="38296" ht="15.75" customHeight="1">
      <c r="E38296" s="1" t="s">
        <v>1106</v>
      </c>
    </row>
    <row r="38297" ht="15.75" customHeight="1">
      <c r="E38297" s="1" t="s">
        <v>1106</v>
      </c>
    </row>
    <row r="38298" ht="15.75" customHeight="1">
      <c r="E38298" s="1" t="s">
        <v>1106</v>
      </c>
    </row>
    <row r="38299" ht="15.75" customHeight="1">
      <c r="E38299" s="1" t="s">
        <v>1106</v>
      </c>
    </row>
    <row r="38300" ht="15.75" customHeight="1">
      <c r="E38300" s="1" t="s">
        <v>1106</v>
      </c>
    </row>
    <row r="38301" ht="15.75" customHeight="1">
      <c r="E38301" s="1" t="s">
        <v>1106</v>
      </c>
    </row>
    <row r="38302" ht="15.75" customHeight="1">
      <c r="E38302" s="1" t="s">
        <v>1106</v>
      </c>
    </row>
    <row r="38303" ht="15.75" customHeight="1">
      <c r="E38303" s="1" t="s">
        <v>1106</v>
      </c>
    </row>
    <row r="38304" ht="15.75" customHeight="1">
      <c r="E38304" s="1" t="s">
        <v>1106</v>
      </c>
    </row>
    <row r="38305" ht="15.75" customHeight="1">
      <c r="E38305" s="1" t="s">
        <v>1106</v>
      </c>
    </row>
    <row r="38306" ht="15.75" customHeight="1">
      <c r="E38306" s="1" t="s">
        <v>1106</v>
      </c>
    </row>
    <row r="38307" ht="15.75" customHeight="1">
      <c r="E38307" s="1" t="s">
        <v>1106</v>
      </c>
    </row>
    <row r="38308" ht="15.75" customHeight="1">
      <c r="E38308" s="1" t="s">
        <v>1106</v>
      </c>
    </row>
    <row r="38309" ht="15.75" customHeight="1">
      <c r="E38309" s="1" t="s">
        <v>1106</v>
      </c>
    </row>
    <row r="38310" ht="15.75" customHeight="1">
      <c r="E38310" s="1" t="s">
        <v>1106</v>
      </c>
    </row>
    <row r="38311" ht="15.75" customHeight="1">
      <c r="E38311" s="1" t="s">
        <v>1106</v>
      </c>
    </row>
    <row r="38312" ht="15.75" customHeight="1">
      <c r="E38312" s="1" t="s">
        <v>1106</v>
      </c>
    </row>
    <row r="38313" ht="15.75" customHeight="1">
      <c r="E38313" s="1" t="s">
        <v>1106</v>
      </c>
    </row>
    <row r="38314" ht="15.75" customHeight="1">
      <c r="E38314" s="1" t="s">
        <v>1106</v>
      </c>
    </row>
    <row r="38315" ht="15.75" customHeight="1">
      <c r="E38315" s="1" t="s">
        <v>1106</v>
      </c>
    </row>
    <row r="38316" ht="15.75" customHeight="1">
      <c r="E38316" s="1" t="s">
        <v>1106</v>
      </c>
    </row>
    <row r="38317" ht="15.75" customHeight="1">
      <c r="E38317" s="1" t="s">
        <v>1106</v>
      </c>
    </row>
    <row r="38318" ht="15.75" customHeight="1">
      <c r="E38318" s="1" t="s">
        <v>1106</v>
      </c>
    </row>
    <row r="38319" ht="15.75" customHeight="1">
      <c r="E38319" s="1" t="s">
        <v>1106</v>
      </c>
    </row>
    <row r="38320" ht="15.75" customHeight="1">
      <c r="E38320" s="1" t="s">
        <v>1106</v>
      </c>
    </row>
    <row r="38321" ht="15.75" customHeight="1">
      <c r="E38321" s="1" t="s">
        <v>1106</v>
      </c>
    </row>
    <row r="38322" ht="15.75" customHeight="1">
      <c r="E38322" s="1" t="s">
        <v>1106</v>
      </c>
    </row>
    <row r="38323" ht="15.75" customHeight="1">
      <c r="E38323" s="1" t="s">
        <v>1106</v>
      </c>
    </row>
    <row r="38324" ht="15.75" customHeight="1">
      <c r="E38324" s="1" t="s">
        <v>1106</v>
      </c>
    </row>
    <row r="38325" ht="15.75" customHeight="1">
      <c r="E38325" s="1" t="s">
        <v>1106</v>
      </c>
    </row>
    <row r="38326" ht="15.75" customHeight="1">
      <c r="E38326" s="1" t="s">
        <v>1106</v>
      </c>
    </row>
    <row r="38327" ht="15.75" customHeight="1">
      <c r="E38327" s="1" t="s">
        <v>1106</v>
      </c>
    </row>
    <row r="38328" ht="15.75" customHeight="1">
      <c r="E38328" s="1" t="s">
        <v>1106</v>
      </c>
    </row>
    <row r="38329" ht="15.75" customHeight="1">
      <c r="E38329" s="1" t="s">
        <v>1106</v>
      </c>
    </row>
    <row r="38330" ht="15.75" customHeight="1">
      <c r="E38330" s="1" t="s">
        <v>1106</v>
      </c>
    </row>
    <row r="38331" ht="15.75" customHeight="1">
      <c r="E38331" s="1" t="s">
        <v>1106</v>
      </c>
    </row>
    <row r="38332" ht="15.75" customHeight="1">
      <c r="E38332" s="1" t="s">
        <v>1106</v>
      </c>
    </row>
    <row r="38333" ht="15.75" customHeight="1">
      <c r="E38333" s="1" t="s">
        <v>1106</v>
      </c>
    </row>
    <row r="38334" ht="15.75" customHeight="1">
      <c r="E38334" s="1" t="s">
        <v>1106</v>
      </c>
    </row>
    <row r="38335" ht="15.75" customHeight="1">
      <c r="E38335" s="1" t="s">
        <v>1106</v>
      </c>
    </row>
    <row r="38336" ht="15.75" customHeight="1">
      <c r="E38336" s="1" t="s">
        <v>1106</v>
      </c>
    </row>
    <row r="38337" ht="15.75" customHeight="1">
      <c r="E38337" s="1" t="s">
        <v>1106</v>
      </c>
    </row>
    <row r="38338" ht="15.75" customHeight="1">
      <c r="E38338" s="1" t="s">
        <v>1106</v>
      </c>
    </row>
    <row r="38339" ht="15.75" customHeight="1">
      <c r="E38339" s="1" t="s">
        <v>1106</v>
      </c>
    </row>
    <row r="38340" ht="15.75" customHeight="1">
      <c r="E38340" s="1" t="s">
        <v>1106</v>
      </c>
    </row>
    <row r="38341" ht="15.75" customHeight="1">
      <c r="E38341" s="1" t="s">
        <v>1106</v>
      </c>
    </row>
    <row r="38342" ht="15.75" customHeight="1">
      <c r="E38342" s="1" t="s">
        <v>1106</v>
      </c>
    </row>
    <row r="38343" ht="15.75" customHeight="1">
      <c r="E38343" s="1" t="s">
        <v>1106</v>
      </c>
    </row>
    <row r="38344" ht="15.75" customHeight="1">
      <c r="E38344" s="1" t="s">
        <v>1106</v>
      </c>
    </row>
    <row r="38345" ht="15.75" customHeight="1">
      <c r="E38345" s="1" t="s">
        <v>1106</v>
      </c>
    </row>
    <row r="38346" ht="15.75" customHeight="1">
      <c r="E38346" s="1" t="s">
        <v>1106</v>
      </c>
    </row>
    <row r="38347" ht="15.75" customHeight="1">
      <c r="E38347" s="1" t="s">
        <v>1106</v>
      </c>
    </row>
    <row r="38348" ht="15.75" customHeight="1">
      <c r="E38348" s="1" t="s">
        <v>1106</v>
      </c>
    </row>
    <row r="38349" ht="15.75" customHeight="1">
      <c r="E38349" s="1" t="s">
        <v>1106</v>
      </c>
    </row>
    <row r="38350" ht="15.75" customHeight="1">
      <c r="E38350" s="1" t="s">
        <v>1106</v>
      </c>
    </row>
    <row r="38351" ht="15.75" customHeight="1">
      <c r="E38351" s="1" t="s">
        <v>1106</v>
      </c>
    </row>
    <row r="38352" ht="15.75" customHeight="1">
      <c r="E38352" s="1" t="s">
        <v>1106</v>
      </c>
    </row>
    <row r="38353" ht="15.75" customHeight="1">
      <c r="E38353" s="1" t="s">
        <v>1106</v>
      </c>
    </row>
    <row r="38354" ht="15.75" customHeight="1">
      <c r="E38354" s="1" t="s">
        <v>1106</v>
      </c>
    </row>
    <row r="38355" ht="15.75" customHeight="1">
      <c r="E38355" s="1" t="s">
        <v>1106</v>
      </c>
    </row>
    <row r="38356" ht="15.75" customHeight="1">
      <c r="E38356" s="1" t="s">
        <v>1106</v>
      </c>
    </row>
    <row r="38357" ht="15.75" customHeight="1">
      <c r="E38357" s="1" t="s">
        <v>1106</v>
      </c>
    </row>
    <row r="38358" ht="15.75" customHeight="1">
      <c r="E38358" s="1" t="s">
        <v>1106</v>
      </c>
    </row>
    <row r="38359" ht="15.75" customHeight="1">
      <c r="E38359" s="1" t="s">
        <v>1106</v>
      </c>
    </row>
    <row r="38360" ht="15.75" customHeight="1">
      <c r="E38360" s="1" t="s">
        <v>1106</v>
      </c>
    </row>
    <row r="38361" ht="15.75" customHeight="1">
      <c r="E38361" s="1" t="s">
        <v>1106</v>
      </c>
    </row>
    <row r="38362" ht="15.75" customHeight="1">
      <c r="E38362" s="1" t="s">
        <v>1106</v>
      </c>
    </row>
    <row r="38363" ht="15.75" customHeight="1">
      <c r="E38363" s="1" t="s">
        <v>1106</v>
      </c>
    </row>
    <row r="38364" ht="15.75" customHeight="1">
      <c r="E38364" s="1" t="s">
        <v>1106</v>
      </c>
    </row>
    <row r="38365" ht="15.75" customHeight="1">
      <c r="E38365" s="1" t="s">
        <v>1106</v>
      </c>
    </row>
    <row r="38366" ht="15.75" customHeight="1">
      <c r="E38366" s="1" t="s">
        <v>1106</v>
      </c>
    </row>
    <row r="38367" ht="15.75" customHeight="1">
      <c r="E38367" s="1" t="s">
        <v>1106</v>
      </c>
    </row>
    <row r="38368" ht="15.75" customHeight="1">
      <c r="E38368" s="1" t="s">
        <v>1106</v>
      </c>
    </row>
    <row r="38369" ht="15.75" customHeight="1">
      <c r="E38369" s="1" t="s">
        <v>1106</v>
      </c>
    </row>
    <row r="38370" ht="15.75" customHeight="1">
      <c r="E38370" s="1" t="s">
        <v>1106</v>
      </c>
    </row>
    <row r="38371" ht="15.75" customHeight="1">
      <c r="E38371" s="1" t="s">
        <v>1106</v>
      </c>
    </row>
    <row r="38372" ht="15.75" customHeight="1">
      <c r="E38372" s="1" t="s">
        <v>1106</v>
      </c>
    </row>
    <row r="38373" ht="15.75" customHeight="1">
      <c r="E38373" s="1" t="s">
        <v>1106</v>
      </c>
    </row>
    <row r="38374" ht="15.75" customHeight="1">
      <c r="E38374" s="1" t="s">
        <v>1106</v>
      </c>
    </row>
    <row r="38375" ht="15.75" customHeight="1">
      <c r="E38375" s="1" t="s">
        <v>1106</v>
      </c>
    </row>
    <row r="38376" ht="15.75" customHeight="1">
      <c r="E38376" s="1" t="s">
        <v>1106</v>
      </c>
    </row>
    <row r="38377" ht="15.75" customHeight="1">
      <c r="E38377" s="1" t="s">
        <v>1106</v>
      </c>
    </row>
    <row r="38378" ht="15.75" customHeight="1">
      <c r="E38378" s="1" t="s">
        <v>1106</v>
      </c>
    </row>
    <row r="38379" ht="15.75" customHeight="1">
      <c r="E38379" s="1" t="s">
        <v>1106</v>
      </c>
    </row>
    <row r="38380" ht="15.75" customHeight="1">
      <c r="E38380" s="1" t="s">
        <v>1106</v>
      </c>
    </row>
    <row r="38381" ht="15.75" customHeight="1">
      <c r="E38381" s="1" t="s">
        <v>1106</v>
      </c>
    </row>
    <row r="38382" ht="15.75" customHeight="1">
      <c r="E38382" s="1" t="s">
        <v>1106</v>
      </c>
    </row>
    <row r="38383" ht="15.75" customHeight="1">
      <c r="E38383" s="1" t="s">
        <v>1106</v>
      </c>
    </row>
    <row r="38384" ht="15.75" customHeight="1">
      <c r="E38384" s="1" t="s">
        <v>1106</v>
      </c>
    </row>
    <row r="38385" ht="15.75" customHeight="1">
      <c r="E38385" s="1" t="s">
        <v>1106</v>
      </c>
    </row>
    <row r="38386" ht="15.75" customHeight="1">
      <c r="E38386" s="1" t="s">
        <v>1106</v>
      </c>
    </row>
    <row r="38387" ht="15.75" customHeight="1">
      <c r="E38387" s="1" t="s">
        <v>1106</v>
      </c>
    </row>
    <row r="38388" ht="15.75" customHeight="1">
      <c r="E38388" s="1" t="s">
        <v>1106</v>
      </c>
    </row>
    <row r="38389" ht="15.75" customHeight="1">
      <c r="E38389" s="1" t="s">
        <v>1106</v>
      </c>
    </row>
    <row r="38390" ht="15.75" customHeight="1">
      <c r="E38390" s="1" t="s">
        <v>1106</v>
      </c>
    </row>
    <row r="38391" ht="15.75" customHeight="1">
      <c r="E38391" s="1" t="s">
        <v>1106</v>
      </c>
    </row>
    <row r="38392" ht="15.75" customHeight="1">
      <c r="E38392" s="1" t="s">
        <v>1106</v>
      </c>
    </row>
    <row r="38393" ht="15.75" customHeight="1">
      <c r="E38393" s="1" t="s">
        <v>1106</v>
      </c>
    </row>
    <row r="38394" ht="15.75" customHeight="1">
      <c r="E38394" s="1" t="s">
        <v>1106</v>
      </c>
    </row>
    <row r="38395" ht="15.75" customHeight="1">
      <c r="E38395" s="1" t="s">
        <v>1106</v>
      </c>
    </row>
    <row r="38396" ht="15.75" customHeight="1">
      <c r="E38396" s="1" t="s">
        <v>1106</v>
      </c>
    </row>
    <row r="38397" ht="15.75" customHeight="1">
      <c r="E38397" s="1" t="s">
        <v>1106</v>
      </c>
    </row>
    <row r="38398" ht="15.75" customHeight="1">
      <c r="E38398" s="1" t="s">
        <v>1106</v>
      </c>
    </row>
    <row r="38399" ht="15.75" customHeight="1">
      <c r="E38399" s="1" t="s">
        <v>1106</v>
      </c>
    </row>
    <row r="38400" ht="15.75" customHeight="1">
      <c r="E38400" s="1" t="s">
        <v>1106</v>
      </c>
    </row>
    <row r="38401" ht="15.75" customHeight="1">
      <c r="E38401" s="1" t="s">
        <v>1106</v>
      </c>
    </row>
    <row r="38402" ht="15.75" customHeight="1">
      <c r="E38402" s="1" t="s">
        <v>1106</v>
      </c>
    </row>
    <row r="38403" ht="15.75" customHeight="1">
      <c r="E38403" s="1" t="s">
        <v>1106</v>
      </c>
    </row>
    <row r="38404" ht="15.75" customHeight="1">
      <c r="E38404" s="1" t="s">
        <v>1106</v>
      </c>
    </row>
    <row r="38405" ht="15.75" customHeight="1">
      <c r="E38405" s="1" t="s">
        <v>1106</v>
      </c>
    </row>
    <row r="38406" ht="15.75" customHeight="1">
      <c r="E38406" s="1" t="s">
        <v>1106</v>
      </c>
    </row>
    <row r="38407" ht="15.75" customHeight="1">
      <c r="E38407" s="1" t="s">
        <v>1106</v>
      </c>
    </row>
    <row r="38408" ht="15.75" customHeight="1">
      <c r="E38408" s="1" t="s">
        <v>1106</v>
      </c>
    </row>
    <row r="38409" ht="15.75" customHeight="1">
      <c r="E38409" s="1" t="s">
        <v>1106</v>
      </c>
    </row>
    <row r="38410" ht="15.75" customHeight="1">
      <c r="E38410" s="1" t="s">
        <v>1106</v>
      </c>
    </row>
    <row r="38411" ht="15.75" customHeight="1">
      <c r="E38411" s="1" t="s">
        <v>1106</v>
      </c>
    </row>
    <row r="38412" ht="15.75" customHeight="1">
      <c r="E38412" s="1" t="s">
        <v>1106</v>
      </c>
    </row>
    <row r="38413" ht="15.75" customHeight="1">
      <c r="E38413" s="1" t="s">
        <v>1106</v>
      </c>
    </row>
    <row r="38414" ht="15.75" customHeight="1">
      <c r="E38414" s="1" t="s">
        <v>1106</v>
      </c>
    </row>
    <row r="38415" ht="15.75" customHeight="1">
      <c r="E38415" s="1" t="s">
        <v>1106</v>
      </c>
    </row>
    <row r="38416" ht="15.75" customHeight="1">
      <c r="E38416" s="1" t="s">
        <v>1106</v>
      </c>
    </row>
    <row r="38417" ht="15.75" customHeight="1">
      <c r="E38417" s="1" t="s">
        <v>1106</v>
      </c>
    </row>
    <row r="38418" ht="15.75" customHeight="1">
      <c r="E38418" s="1" t="s">
        <v>1106</v>
      </c>
    </row>
    <row r="38419" ht="15.75" customHeight="1">
      <c r="E38419" s="1" t="s">
        <v>1106</v>
      </c>
    </row>
    <row r="38420" ht="15.75" customHeight="1">
      <c r="E38420" s="1" t="s">
        <v>1106</v>
      </c>
    </row>
    <row r="38421" ht="15.75" customHeight="1">
      <c r="E38421" s="1" t="s">
        <v>1106</v>
      </c>
    </row>
    <row r="38422" ht="15.75" customHeight="1">
      <c r="E38422" s="1" t="s">
        <v>1106</v>
      </c>
    </row>
    <row r="38423" ht="15.75" customHeight="1">
      <c r="E38423" s="1" t="s">
        <v>1106</v>
      </c>
    </row>
    <row r="38424" ht="15.75" customHeight="1">
      <c r="E38424" s="1" t="s">
        <v>1106</v>
      </c>
    </row>
    <row r="38425" ht="15.75" customHeight="1">
      <c r="E38425" s="1" t="s">
        <v>1106</v>
      </c>
    </row>
    <row r="38426" ht="15.75" customHeight="1">
      <c r="E38426" s="1" t="s">
        <v>1106</v>
      </c>
    </row>
    <row r="38427" ht="15.75" customHeight="1">
      <c r="E38427" s="1" t="s">
        <v>1106</v>
      </c>
    </row>
    <row r="38428" ht="15.75" customHeight="1">
      <c r="E38428" s="1" t="s">
        <v>1106</v>
      </c>
    </row>
    <row r="38429" ht="15.75" customHeight="1">
      <c r="E38429" s="1" t="s">
        <v>1106</v>
      </c>
    </row>
    <row r="38430" ht="15.75" customHeight="1">
      <c r="E38430" s="1" t="s">
        <v>1106</v>
      </c>
    </row>
    <row r="38431" ht="15.75" customHeight="1">
      <c r="E38431" s="1" t="s">
        <v>1106</v>
      </c>
    </row>
    <row r="38432" ht="15.75" customHeight="1">
      <c r="E38432" s="1" t="s">
        <v>1106</v>
      </c>
    </row>
    <row r="38433" ht="15.75" customHeight="1">
      <c r="E38433" s="1" t="s">
        <v>1106</v>
      </c>
    </row>
    <row r="38434" ht="15.75" customHeight="1">
      <c r="E38434" s="1" t="s">
        <v>1106</v>
      </c>
    </row>
    <row r="38435" ht="15.75" customHeight="1">
      <c r="E38435" s="1" t="s">
        <v>1106</v>
      </c>
    </row>
    <row r="38436" ht="15.75" customHeight="1">
      <c r="E38436" s="1" t="s">
        <v>1106</v>
      </c>
    </row>
    <row r="38437" ht="15.75" customHeight="1">
      <c r="E38437" s="1" t="s">
        <v>1106</v>
      </c>
    </row>
    <row r="38438" ht="15.75" customHeight="1">
      <c r="E38438" s="1" t="s">
        <v>1106</v>
      </c>
    </row>
    <row r="38439" ht="15.75" customHeight="1">
      <c r="E38439" s="1" t="s">
        <v>1106</v>
      </c>
    </row>
    <row r="38440" ht="15.75" customHeight="1">
      <c r="E38440" s="1" t="s">
        <v>1106</v>
      </c>
    </row>
    <row r="38441" ht="15.75" customHeight="1">
      <c r="E38441" s="1" t="s">
        <v>1106</v>
      </c>
    </row>
    <row r="38442" ht="15.75" customHeight="1">
      <c r="E38442" s="1" t="s">
        <v>1106</v>
      </c>
    </row>
    <row r="38443" ht="15.75" customHeight="1">
      <c r="E38443" s="1" t="s">
        <v>1106</v>
      </c>
    </row>
    <row r="38444" ht="15.75" customHeight="1">
      <c r="E38444" s="1" t="s">
        <v>1106</v>
      </c>
    </row>
    <row r="38445" ht="15.75" customHeight="1">
      <c r="E38445" s="1" t="s">
        <v>1106</v>
      </c>
    </row>
    <row r="38446" ht="15.75" customHeight="1">
      <c r="E38446" s="1" t="s">
        <v>1106</v>
      </c>
    </row>
    <row r="38447" ht="15.75" customHeight="1">
      <c r="E38447" s="1" t="s">
        <v>1106</v>
      </c>
    </row>
    <row r="38448" ht="15.75" customHeight="1">
      <c r="E38448" s="1" t="s">
        <v>1106</v>
      </c>
    </row>
    <row r="38449" ht="15.75" customHeight="1">
      <c r="E38449" s="1" t="s">
        <v>1106</v>
      </c>
    </row>
    <row r="38450" ht="15.75" customHeight="1">
      <c r="E38450" s="1" t="s">
        <v>1106</v>
      </c>
    </row>
    <row r="38451" ht="15.75" customHeight="1">
      <c r="E38451" s="1" t="s">
        <v>1106</v>
      </c>
    </row>
    <row r="38452" ht="15.75" customHeight="1">
      <c r="E38452" s="1" t="s">
        <v>1106</v>
      </c>
    </row>
    <row r="38453" ht="15.75" customHeight="1">
      <c r="E38453" s="1" t="s">
        <v>1106</v>
      </c>
    </row>
    <row r="38454" ht="15.75" customHeight="1">
      <c r="E38454" s="1" t="s">
        <v>1106</v>
      </c>
    </row>
    <row r="38455" ht="15.75" customHeight="1">
      <c r="E38455" s="1" t="s">
        <v>1106</v>
      </c>
    </row>
    <row r="38456" ht="15.75" customHeight="1">
      <c r="E38456" s="1" t="s">
        <v>1106</v>
      </c>
    </row>
    <row r="38457" ht="15.75" customHeight="1">
      <c r="E38457" s="1" t="s">
        <v>1106</v>
      </c>
    </row>
    <row r="38458" ht="15.75" customHeight="1">
      <c r="E38458" s="1" t="s">
        <v>1106</v>
      </c>
    </row>
    <row r="38459" ht="15.75" customHeight="1">
      <c r="E38459" s="1" t="s">
        <v>1106</v>
      </c>
    </row>
    <row r="38460" ht="15.75" customHeight="1">
      <c r="E38460" s="1" t="s">
        <v>1106</v>
      </c>
    </row>
    <row r="38461" ht="15.75" customHeight="1">
      <c r="E38461" s="1" t="s">
        <v>1106</v>
      </c>
    </row>
    <row r="38462" ht="15.75" customHeight="1">
      <c r="E38462" s="1" t="s">
        <v>1106</v>
      </c>
    </row>
    <row r="38463" ht="15.75" customHeight="1">
      <c r="E38463" s="1" t="s">
        <v>1106</v>
      </c>
    </row>
    <row r="38464" ht="15.75" customHeight="1">
      <c r="E38464" s="1" t="s">
        <v>1106</v>
      </c>
    </row>
    <row r="38465" ht="15.75" customHeight="1">
      <c r="E38465" s="1" t="s">
        <v>1106</v>
      </c>
    </row>
    <row r="38466" ht="15.75" customHeight="1">
      <c r="E38466" s="1" t="s">
        <v>1106</v>
      </c>
    </row>
    <row r="38467" ht="15.75" customHeight="1">
      <c r="E38467" s="1" t="s">
        <v>1106</v>
      </c>
    </row>
    <row r="38468" ht="15.75" customHeight="1">
      <c r="E38468" s="1" t="s">
        <v>1106</v>
      </c>
    </row>
    <row r="38469" ht="15.75" customHeight="1">
      <c r="E38469" s="1" t="s">
        <v>1106</v>
      </c>
    </row>
    <row r="38470" ht="15.75" customHeight="1">
      <c r="E38470" s="1" t="s">
        <v>1106</v>
      </c>
    </row>
    <row r="38471" ht="15.75" customHeight="1">
      <c r="E38471" s="1" t="s">
        <v>1106</v>
      </c>
    </row>
    <row r="38472" ht="15.75" customHeight="1">
      <c r="E38472" s="1" t="s">
        <v>1106</v>
      </c>
    </row>
    <row r="38473" ht="15.75" customHeight="1">
      <c r="E38473" s="1" t="s">
        <v>1106</v>
      </c>
    </row>
    <row r="38474" ht="15.75" customHeight="1">
      <c r="E38474" s="1" t="s">
        <v>1106</v>
      </c>
    </row>
    <row r="38475" ht="15.75" customHeight="1">
      <c r="E38475" s="1" t="s">
        <v>1106</v>
      </c>
    </row>
    <row r="38476" ht="15.75" customHeight="1">
      <c r="E38476" s="1" t="s">
        <v>1106</v>
      </c>
    </row>
    <row r="38477" ht="15.75" customHeight="1">
      <c r="E38477" s="1" t="s">
        <v>1106</v>
      </c>
    </row>
    <row r="38478" ht="15.75" customHeight="1">
      <c r="E38478" s="1" t="s">
        <v>1106</v>
      </c>
    </row>
    <row r="38479" ht="15.75" customHeight="1">
      <c r="E38479" s="1" t="s">
        <v>1106</v>
      </c>
    </row>
    <row r="38480" ht="15.75" customHeight="1">
      <c r="E38480" s="1" t="s">
        <v>1106</v>
      </c>
    </row>
    <row r="38481" ht="15.75" customHeight="1">
      <c r="E38481" s="1" t="s">
        <v>1106</v>
      </c>
    </row>
    <row r="38482" ht="15.75" customHeight="1">
      <c r="E38482" s="1" t="s">
        <v>1106</v>
      </c>
    </row>
    <row r="38483" ht="15.75" customHeight="1">
      <c r="E38483" s="1" t="s">
        <v>1106</v>
      </c>
    </row>
    <row r="38484" ht="15.75" customHeight="1">
      <c r="E38484" s="1" t="s">
        <v>1106</v>
      </c>
    </row>
    <row r="38485" ht="15.75" customHeight="1">
      <c r="E38485" s="1" t="s">
        <v>1106</v>
      </c>
    </row>
    <row r="38486" ht="15.75" customHeight="1">
      <c r="E38486" s="1" t="s">
        <v>1106</v>
      </c>
    </row>
    <row r="38487" ht="15.75" customHeight="1">
      <c r="E38487" s="1" t="s">
        <v>1106</v>
      </c>
    </row>
    <row r="38488" ht="15.75" customHeight="1">
      <c r="E38488" s="1" t="s">
        <v>1106</v>
      </c>
    </row>
    <row r="38489" ht="15.75" customHeight="1">
      <c r="E38489" s="1" t="s">
        <v>1106</v>
      </c>
    </row>
    <row r="38490" ht="15.75" customHeight="1">
      <c r="E38490" s="1" t="s">
        <v>1106</v>
      </c>
    </row>
    <row r="38491" ht="15.75" customHeight="1">
      <c r="E38491" s="1" t="s">
        <v>1106</v>
      </c>
    </row>
    <row r="38492" ht="15.75" customHeight="1">
      <c r="E38492" s="1" t="s">
        <v>1106</v>
      </c>
    </row>
    <row r="38493" ht="15.75" customHeight="1">
      <c r="E38493" s="1" t="s">
        <v>1106</v>
      </c>
    </row>
    <row r="38494" ht="15.75" customHeight="1">
      <c r="E38494" s="1" t="s">
        <v>1106</v>
      </c>
    </row>
    <row r="38495" ht="15.75" customHeight="1">
      <c r="E38495" s="1" t="s">
        <v>1106</v>
      </c>
    </row>
    <row r="38496" ht="15.75" customHeight="1">
      <c r="E38496" s="1" t="s">
        <v>1106</v>
      </c>
    </row>
    <row r="38497" ht="15.75" customHeight="1">
      <c r="E38497" s="1" t="s">
        <v>1106</v>
      </c>
    </row>
    <row r="38498" ht="15.75" customHeight="1">
      <c r="E38498" s="1" t="s">
        <v>1106</v>
      </c>
    </row>
    <row r="38499" ht="15.75" customHeight="1">
      <c r="E38499" s="1" t="s">
        <v>1106</v>
      </c>
    </row>
    <row r="38500" ht="15.75" customHeight="1">
      <c r="E38500" s="1" t="s">
        <v>1106</v>
      </c>
    </row>
    <row r="38501" ht="15.75" customHeight="1">
      <c r="E38501" s="1" t="s">
        <v>1106</v>
      </c>
    </row>
    <row r="38502" ht="15.75" customHeight="1">
      <c r="E38502" s="1" t="s">
        <v>1106</v>
      </c>
    </row>
    <row r="38503" ht="15.75" customHeight="1">
      <c r="E38503" s="1" t="s">
        <v>1106</v>
      </c>
    </row>
    <row r="38504" ht="15.75" customHeight="1">
      <c r="E38504" s="1" t="s">
        <v>1106</v>
      </c>
    </row>
    <row r="38505" ht="15.75" customHeight="1">
      <c r="E38505" s="1" t="s">
        <v>1106</v>
      </c>
    </row>
    <row r="38506" ht="15.75" customHeight="1">
      <c r="E38506" s="1" t="s">
        <v>1106</v>
      </c>
    </row>
    <row r="38507" ht="15.75" customHeight="1">
      <c r="E38507" s="1" t="s">
        <v>1106</v>
      </c>
    </row>
    <row r="38508" ht="15.75" customHeight="1">
      <c r="E38508" s="1" t="s">
        <v>1106</v>
      </c>
    </row>
    <row r="38509" ht="15.75" customHeight="1">
      <c r="E38509" s="1" t="s">
        <v>1106</v>
      </c>
    </row>
    <row r="38510" ht="15.75" customHeight="1">
      <c r="E38510" s="1" t="s">
        <v>1106</v>
      </c>
    </row>
    <row r="38511" ht="15.75" customHeight="1">
      <c r="E38511" s="1" t="s">
        <v>1106</v>
      </c>
    </row>
    <row r="38512" ht="15.75" customHeight="1">
      <c r="E38512" s="1" t="s">
        <v>1106</v>
      </c>
    </row>
    <row r="38513" ht="15.75" customHeight="1">
      <c r="E38513" s="1" t="s">
        <v>1106</v>
      </c>
    </row>
    <row r="38514" ht="15.75" customHeight="1">
      <c r="E38514" s="1" t="s">
        <v>1106</v>
      </c>
    </row>
    <row r="38515" ht="15.75" customHeight="1">
      <c r="E38515" s="1" t="s">
        <v>1106</v>
      </c>
    </row>
    <row r="38516" ht="15.75" customHeight="1">
      <c r="E38516" s="1" t="s">
        <v>1106</v>
      </c>
    </row>
    <row r="38517" ht="15.75" customHeight="1">
      <c r="E38517" s="1" t="s">
        <v>1106</v>
      </c>
    </row>
    <row r="38518" ht="15.75" customHeight="1">
      <c r="E38518" s="1" t="s">
        <v>1106</v>
      </c>
    </row>
    <row r="38519" ht="15.75" customHeight="1">
      <c r="E38519" s="1" t="s">
        <v>1106</v>
      </c>
    </row>
    <row r="38520" ht="15.75" customHeight="1">
      <c r="E38520" s="1" t="s">
        <v>1106</v>
      </c>
    </row>
    <row r="38521" ht="15.75" customHeight="1">
      <c r="E38521" s="1" t="s">
        <v>1106</v>
      </c>
    </row>
    <row r="38522" ht="15.75" customHeight="1">
      <c r="E38522" s="1" t="s">
        <v>1106</v>
      </c>
    </row>
    <row r="38523" ht="15.75" customHeight="1">
      <c r="E38523" s="1" t="s">
        <v>1106</v>
      </c>
    </row>
    <row r="38524" ht="15.75" customHeight="1">
      <c r="E38524" s="1" t="s">
        <v>1106</v>
      </c>
    </row>
    <row r="38525" ht="15.75" customHeight="1">
      <c r="E38525" s="1" t="s">
        <v>1106</v>
      </c>
    </row>
    <row r="38526" ht="15.75" customHeight="1">
      <c r="E38526" s="1" t="s">
        <v>1106</v>
      </c>
    </row>
    <row r="38527" ht="15.75" customHeight="1">
      <c r="E38527" s="1" t="s">
        <v>1106</v>
      </c>
    </row>
    <row r="38528" ht="15.75" customHeight="1">
      <c r="E38528" s="1" t="s">
        <v>1106</v>
      </c>
    </row>
    <row r="38529" ht="15.75" customHeight="1">
      <c r="E38529" s="1" t="s">
        <v>1106</v>
      </c>
    </row>
    <row r="38530" ht="15.75" customHeight="1">
      <c r="E38530" s="1" t="s">
        <v>1106</v>
      </c>
    </row>
    <row r="38531" ht="15.75" customHeight="1">
      <c r="E38531" s="1" t="s">
        <v>1106</v>
      </c>
    </row>
    <row r="38532" ht="15.75" customHeight="1">
      <c r="E38532" s="1" t="s">
        <v>1106</v>
      </c>
    </row>
    <row r="38533" ht="15.75" customHeight="1">
      <c r="E38533" s="1" t="s">
        <v>1106</v>
      </c>
    </row>
    <row r="38534" ht="15.75" customHeight="1">
      <c r="E38534" s="1" t="s">
        <v>1106</v>
      </c>
    </row>
    <row r="38535" ht="15.75" customHeight="1">
      <c r="E38535" s="1" t="s">
        <v>1106</v>
      </c>
    </row>
    <row r="38536" ht="15.75" customHeight="1">
      <c r="E38536" s="1" t="s">
        <v>1106</v>
      </c>
    </row>
    <row r="38537" ht="15.75" customHeight="1">
      <c r="E38537" s="1" t="s">
        <v>1106</v>
      </c>
    </row>
    <row r="38538" ht="15.75" customHeight="1">
      <c r="E38538" s="1" t="s">
        <v>1106</v>
      </c>
    </row>
    <row r="38539" ht="15.75" customHeight="1">
      <c r="E38539" s="1" t="s">
        <v>1106</v>
      </c>
    </row>
    <row r="38540" ht="15.75" customHeight="1">
      <c r="E38540" s="1" t="s">
        <v>1106</v>
      </c>
    </row>
    <row r="38541" ht="15.75" customHeight="1">
      <c r="E38541" s="1" t="s">
        <v>1106</v>
      </c>
    </row>
    <row r="38542" ht="15.75" customHeight="1">
      <c r="E38542" s="1" t="s">
        <v>1106</v>
      </c>
    </row>
    <row r="38543" ht="15.75" customHeight="1">
      <c r="E38543" s="1" t="s">
        <v>1106</v>
      </c>
    </row>
    <row r="38544" ht="15.75" customHeight="1">
      <c r="E38544" s="1" t="s">
        <v>1106</v>
      </c>
    </row>
    <row r="38545" ht="15.75" customHeight="1">
      <c r="E38545" s="1" t="s">
        <v>1106</v>
      </c>
    </row>
    <row r="38546" ht="15.75" customHeight="1">
      <c r="E38546" s="1" t="s">
        <v>1106</v>
      </c>
    </row>
    <row r="38547" ht="15.75" customHeight="1">
      <c r="E38547" s="1" t="s">
        <v>1106</v>
      </c>
    </row>
    <row r="38548" ht="15.75" customHeight="1">
      <c r="E38548" s="1" t="s">
        <v>1106</v>
      </c>
    </row>
    <row r="38549" ht="15.75" customHeight="1">
      <c r="E38549" s="1" t="s">
        <v>1106</v>
      </c>
    </row>
    <row r="38550" ht="15.75" customHeight="1">
      <c r="E38550" s="1" t="s">
        <v>1106</v>
      </c>
    </row>
    <row r="38551" ht="15.75" customHeight="1">
      <c r="E38551" s="1" t="s">
        <v>1106</v>
      </c>
    </row>
    <row r="38552" ht="15.75" customHeight="1">
      <c r="E38552" s="1" t="s">
        <v>1106</v>
      </c>
    </row>
    <row r="38553" ht="15.75" customHeight="1">
      <c r="E38553" s="1" t="s">
        <v>1106</v>
      </c>
    </row>
    <row r="38554" ht="15.75" customHeight="1">
      <c r="E38554" s="1" t="s">
        <v>1106</v>
      </c>
    </row>
    <row r="38555" ht="15.75" customHeight="1">
      <c r="E38555" s="1" t="s">
        <v>1106</v>
      </c>
    </row>
    <row r="38556" ht="15.75" customHeight="1">
      <c r="E38556" s="1" t="s">
        <v>1106</v>
      </c>
    </row>
    <row r="38557" ht="15.75" customHeight="1">
      <c r="E38557" s="1" t="s">
        <v>1106</v>
      </c>
    </row>
    <row r="38558" ht="15.75" customHeight="1">
      <c r="E38558" s="1" t="s">
        <v>1106</v>
      </c>
    </row>
    <row r="38559" ht="15.75" customHeight="1">
      <c r="E38559" s="1" t="s">
        <v>1106</v>
      </c>
    </row>
    <row r="38560" ht="15.75" customHeight="1">
      <c r="E38560" s="1" t="s">
        <v>1106</v>
      </c>
    </row>
    <row r="38561" ht="15.75" customHeight="1">
      <c r="E38561" s="1" t="s">
        <v>1106</v>
      </c>
    </row>
    <row r="38562" ht="15.75" customHeight="1">
      <c r="E38562" s="1" t="s">
        <v>1106</v>
      </c>
    </row>
    <row r="38563" ht="15.75" customHeight="1">
      <c r="E38563" s="1" t="s">
        <v>1106</v>
      </c>
    </row>
    <row r="38564" ht="15.75" customHeight="1">
      <c r="E38564" s="1" t="s">
        <v>1106</v>
      </c>
    </row>
    <row r="38565" ht="15.75" customHeight="1">
      <c r="E38565" s="1" t="s">
        <v>1106</v>
      </c>
    </row>
    <row r="38566" ht="15.75" customHeight="1">
      <c r="E38566" s="1" t="s">
        <v>1106</v>
      </c>
    </row>
    <row r="38567" ht="15.75" customHeight="1">
      <c r="E38567" s="1" t="s">
        <v>1106</v>
      </c>
    </row>
    <row r="38568" ht="15.75" customHeight="1">
      <c r="E38568" s="1" t="s">
        <v>1106</v>
      </c>
    </row>
    <row r="38569" ht="15.75" customHeight="1">
      <c r="E38569" s="1" t="s">
        <v>1106</v>
      </c>
    </row>
    <row r="38570" ht="15.75" customHeight="1">
      <c r="E38570" s="1" t="s">
        <v>1106</v>
      </c>
    </row>
    <row r="38571" ht="15.75" customHeight="1">
      <c r="E38571" s="1" t="s">
        <v>1106</v>
      </c>
    </row>
    <row r="38572" ht="15.75" customHeight="1">
      <c r="E38572" s="1" t="s">
        <v>1106</v>
      </c>
    </row>
    <row r="38573" ht="15.75" customHeight="1">
      <c r="E38573" s="1" t="s">
        <v>1106</v>
      </c>
    </row>
    <row r="38574" ht="15.75" customHeight="1">
      <c r="E38574" s="1" t="s">
        <v>1106</v>
      </c>
    </row>
    <row r="38575" ht="15.75" customHeight="1">
      <c r="E38575" s="1" t="s">
        <v>1106</v>
      </c>
    </row>
    <row r="38576" ht="15.75" customHeight="1">
      <c r="E38576" s="1" t="s">
        <v>1106</v>
      </c>
    </row>
    <row r="38577" ht="15.75" customHeight="1">
      <c r="E38577" s="1" t="s">
        <v>1106</v>
      </c>
    </row>
    <row r="38578" ht="15.75" customHeight="1">
      <c r="E38578" s="1" t="s">
        <v>1106</v>
      </c>
    </row>
    <row r="38579" ht="15.75" customHeight="1">
      <c r="E38579" s="1" t="s">
        <v>1106</v>
      </c>
    </row>
    <row r="38580" ht="15.75" customHeight="1">
      <c r="E38580" s="1" t="s">
        <v>1106</v>
      </c>
    </row>
    <row r="38581" ht="15.75" customHeight="1">
      <c r="E38581" s="1" t="s">
        <v>1106</v>
      </c>
    </row>
    <row r="38582" ht="15.75" customHeight="1">
      <c r="E38582" s="1" t="s">
        <v>1106</v>
      </c>
    </row>
    <row r="38583" ht="15.75" customHeight="1">
      <c r="E38583" s="1" t="s">
        <v>1106</v>
      </c>
    </row>
    <row r="38584" ht="15.75" customHeight="1">
      <c r="E38584" s="1" t="s">
        <v>1106</v>
      </c>
    </row>
    <row r="38585" ht="15.75" customHeight="1">
      <c r="E38585" s="1" t="s">
        <v>1106</v>
      </c>
    </row>
    <row r="38586" ht="15.75" customHeight="1">
      <c r="E38586" s="1" t="s">
        <v>1106</v>
      </c>
    </row>
    <row r="38587" ht="15.75" customHeight="1">
      <c r="E38587" s="1" t="s">
        <v>1106</v>
      </c>
    </row>
    <row r="38588" ht="15.75" customHeight="1">
      <c r="E38588" s="1" t="s">
        <v>1106</v>
      </c>
    </row>
    <row r="38589" ht="15.75" customHeight="1">
      <c r="E38589" s="1" t="s">
        <v>1106</v>
      </c>
    </row>
    <row r="38590" ht="15.75" customHeight="1">
      <c r="E38590" s="1" t="s">
        <v>1106</v>
      </c>
    </row>
    <row r="38591" ht="15.75" customHeight="1">
      <c r="E38591" s="1" t="s">
        <v>1106</v>
      </c>
    </row>
    <row r="38592" ht="15.75" customHeight="1">
      <c r="E38592" s="1" t="s">
        <v>1106</v>
      </c>
    </row>
    <row r="38593" ht="15.75" customHeight="1">
      <c r="E38593" s="1" t="s">
        <v>1106</v>
      </c>
    </row>
    <row r="38594" ht="15.75" customHeight="1">
      <c r="E38594" s="1" t="s">
        <v>1106</v>
      </c>
    </row>
    <row r="38595" ht="15.75" customHeight="1">
      <c r="E38595" s="1" t="s">
        <v>1106</v>
      </c>
    </row>
    <row r="38596" ht="15.75" customHeight="1">
      <c r="E38596" s="1" t="s">
        <v>1106</v>
      </c>
    </row>
    <row r="38597" ht="15.75" customHeight="1">
      <c r="E38597" s="1" t="s">
        <v>1106</v>
      </c>
    </row>
    <row r="38598" ht="15.75" customHeight="1">
      <c r="E38598" s="1" t="s">
        <v>1106</v>
      </c>
    </row>
    <row r="38599" ht="15.75" customHeight="1">
      <c r="E38599" s="1" t="s">
        <v>1106</v>
      </c>
    </row>
    <row r="38600" ht="15.75" customHeight="1">
      <c r="E38600" s="1" t="s">
        <v>1106</v>
      </c>
    </row>
    <row r="38601" ht="15.75" customHeight="1">
      <c r="E38601" s="1" t="s">
        <v>1106</v>
      </c>
    </row>
    <row r="38602" ht="15.75" customHeight="1">
      <c r="E38602" s="1" t="s">
        <v>1106</v>
      </c>
    </row>
    <row r="38603" ht="15.75" customHeight="1">
      <c r="E38603" s="1" t="s">
        <v>1106</v>
      </c>
    </row>
    <row r="38604" ht="15.75" customHeight="1">
      <c r="E38604" s="1" t="s">
        <v>1106</v>
      </c>
    </row>
    <row r="38605" ht="15.75" customHeight="1">
      <c r="E38605" s="1" t="s">
        <v>1106</v>
      </c>
    </row>
    <row r="38606" ht="15.75" customHeight="1">
      <c r="E38606" s="1" t="s">
        <v>1106</v>
      </c>
    </row>
    <row r="38607" ht="15.75" customHeight="1">
      <c r="E38607" s="1" t="s">
        <v>1106</v>
      </c>
    </row>
    <row r="38608" ht="15.75" customHeight="1">
      <c r="E38608" s="1" t="s">
        <v>1106</v>
      </c>
    </row>
    <row r="38609" ht="15.75" customHeight="1">
      <c r="E38609" s="1" t="s">
        <v>1106</v>
      </c>
    </row>
    <row r="38610" ht="15.75" customHeight="1">
      <c r="E38610" s="1" t="s">
        <v>1106</v>
      </c>
    </row>
    <row r="38611" ht="15.75" customHeight="1">
      <c r="E38611" s="1" t="s">
        <v>1106</v>
      </c>
    </row>
    <row r="38612" ht="15.75" customHeight="1">
      <c r="E38612" s="1" t="s">
        <v>1106</v>
      </c>
    </row>
    <row r="38613" ht="15.75" customHeight="1">
      <c r="E38613" s="1" t="s">
        <v>1106</v>
      </c>
    </row>
    <row r="38614" ht="15.75" customHeight="1">
      <c r="E38614" s="1" t="s">
        <v>1106</v>
      </c>
    </row>
    <row r="38615" ht="15.75" customHeight="1">
      <c r="E38615" s="1" t="s">
        <v>1106</v>
      </c>
    </row>
    <row r="38616" ht="15.75" customHeight="1">
      <c r="E38616" s="1" t="s">
        <v>1106</v>
      </c>
    </row>
    <row r="38617" ht="15.75" customHeight="1">
      <c r="E38617" s="1" t="s">
        <v>1106</v>
      </c>
    </row>
    <row r="38618" ht="15.75" customHeight="1">
      <c r="E38618" s="1" t="s">
        <v>1106</v>
      </c>
    </row>
    <row r="38619" ht="15.75" customHeight="1">
      <c r="E38619" s="1" t="s">
        <v>1106</v>
      </c>
    </row>
    <row r="38620" ht="15.75" customHeight="1">
      <c r="E38620" s="1" t="s">
        <v>1106</v>
      </c>
    </row>
    <row r="38621" ht="15.75" customHeight="1">
      <c r="E38621" s="1" t="s">
        <v>1106</v>
      </c>
    </row>
    <row r="38622" ht="15.75" customHeight="1">
      <c r="E38622" s="1" t="s">
        <v>1106</v>
      </c>
    </row>
    <row r="38623" ht="15.75" customHeight="1">
      <c r="E38623" s="1" t="s">
        <v>1106</v>
      </c>
    </row>
    <row r="38624" ht="15.75" customHeight="1">
      <c r="E38624" s="1" t="s">
        <v>1106</v>
      </c>
    </row>
    <row r="38625" ht="15.75" customHeight="1">
      <c r="E38625" s="1" t="s">
        <v>1106</v>
      </c>
    </row>
    <row r="38626" ht="15.75" customHeight="1">
      <c r="E38626" s="1" t="s">
        <v>1106</v>
      </c>
    </row>
    <row r="38627" ht="15.75" customHeight="1">
      <c r="E38627" s="1" t="s">
        <v>1106</v>
      </c>
    </row>
    <row r="38628" ht="15.75" customHeight="1">
      <c r="E38628" s="1" t="s">
        <v>1106</v>
      </c>
    </row>
    <row r="38629" ht="15.75" customHeight="1">
      <c r="E38629" s="1" t="s">
        <v>1106</v>
      </c>
    </row>
    <row r="38630" ht="15.75" customHeight="1">
      <c r="E38630" s="1" t="s">
        <v>1106</v>
      </c>
    </row>
    <row r="38631" ht="15.75" customHeight="1">
      <c r="E38631" s="1" t="s">
        <v>1106</v>
      </c>
    </row>
    <row r="38632" ht="15.75" customHeight="1">
      <c r="E38632" s="1" t="s">
        <v>1106</v>
      </c>
    </row>
    <row r="38633" ht="15.75" customHeight="1">
      <c r="E38633" s="1" t="s">
        <v>1106</v>
      </c>
    </row>
    <row r="38634" ht="15.75" customHeight="1">
      <c r="E38634" s="1" t="s">
        <v>1106</v>
      </c>
    </row>
    <row r="38635" ht="15.75" customHeight="1">
      <c r="E38635" s="1" t="s">
        <v>1106</v>
      </c>
    </row>
    <row r="38636" ht="15.75" customHeight="1">
      <c r="E38636" s="1" t="s">
        <v>1106</v>
      </c>
    </row>
    <row r="38637" ht="15.75" customHeight="1">
      <c r="E38637" s="1" t="s">
        <v>1106</v>
      </c>
    </row>
    <row r="38638" ht="15.75" customHeight="1">
      <c r="E38638" s="1" t="s">
        <v>1106</v>
      </c>
    </row>
    <row r="38639" ht="15.75" customHeight="1">
      <c r="E38639" s="1" t="s">
        <v>1106</v>
      </c>
    </row>
    <row r="38640" ht="15.75" customHeight="1">
      <c r="E38640" s="1" t="s">
        <v>1106</v>
      </c>
    </row>
    <row r="38641" ht="15.75" customHeight="1">
      <c r="E38641" s="1" t="s">
        <v>1106</v>
      </c>
    </row>
    <row r="38642" ht="15.75" customHeight="1">
      <c r="E38642" s="1" t="s">
        <v>1106</v>
      </c>
    </row>
    <row r="38643" ht="15.75" customHeight="1">
      <c r="E38643" s="1" t="s">
        <v>1106</v>
      </c>
    </row>
    <row r="38644" ht="15.75" customHeight="1">
      <c r="E38644" s="1" t="s">
        <v>1106</v>
      </c>
    </row>
    <row r="38645" ht="15.75" customHeight="1">
      <c r="E38645" s="1" t="s">
        <v>1106</v>
      </c>
    </row>
    <row r="38646" ht="15.75" customHeight="1">
      <c r="E38646" s="1" t="s">
        <v>1106</v>
      </c>
    </row>
    <row r="38647" ht="15.75" customHeight="1">
      <c r="E38647" s="1" t="s">
        <v>1106</v>
      </c>
    </row>
    <row r="38648" ht="15.75" customHeight="1">
      <c r="E38648" s="1" t="s">
        <v>1106</v>
      </c>
    </row>
    <row r="38649" ht="15.75" customHeight="1">
      <c r="E38649" s="1" t="s">
        <v>1106</v>
      </c>
    </row>
    <row r="38650" ht="15.75" customHeight="1">
      <c r="E38650" s="1" t="s">
        <v>1106</v>
      </c>
    </row>
    <row r="38651" ht="15.75" customHeight="1">
      <c r="E38651" s="1" t="s">
        <v>1106</v>
      </c>
    </row>
    <row r="38652" ht="15.75" customHeight="1">
      <c r="E38652" s="1" t="s">
        <v>1106</v>
      </c>
    </row>
    <row r="38653" ht="15.75" customHeight="1">
      <c r="E38653" s="1" t="s">
        <v>1106</v>
      </c>
    </row>
    <row r="38654" ht="15.75" customHeight="1">
      <c r="E38654" s="1" t="s">
        <v>1106</v>
      </c>
    </row>
    <row r="38655" ht="15.75" customHeight="1">
      <c r="E38655" s="1" t="s">
        <v>1106</v>
      </c>
    </row>
    <row r="38656" ht="15.75" customHeight="1">
      <c r="E38656" s="1" t="s">
        <v>1106</v>
      </c>
    </row>
    <row r="38657" ht="15.75" customHeight="1">
      <c r="E38657" s="1" t="s">
        <v>1106</v>
      </c>
    </row>
    <row r="38658" ht="15.75" customHeight="1">
      <c r="E38658" s="1" t="s">
        <v>1106</v>
      </c>
    </row>
    <row r="38659" ht="15.75" customHeight="1">
      <c r="E38659" s="1" t="s">
        <v>1106</v>
      </c>
    </row>
    <row r="38660" ht="15.75" customHeight="1">
      <c r="E38660" s="1" t="s">
        <v>1106</v>
      </c>
    </row>
    <row r="38661" ht="15.75" customHeight="1">
      <c r="E38661" s="1" t="s">
        <v>1106</v>
      </c>
    </row>
    <row r="38662" ht="15.75" customHeight="1">
      <c r="E38662" s="1" t="s">
        <v>1106</v>
      </c>
    </row>
    <row r="38663" ht="15.75" customHeight="1">
      <c r="E38663" s="1" t="s">
        <v>1106</v>
      </c>
    </row>
    <row r="38664" ht="15.75" customHeight="1">
      <c r="E38664" s="1" t="s">
        <v>1106</v>
      </c>
    </row>
    <row r="38665" ht="15.75" customHeight="1">
      <c r="E38665" s="1" t="s">
        <v>1106</v>
      </c>
    </row>
    <row r="38666" ht="15.75" customHeight="1">
      <c r="E38666" s="1" t="s">
        <v>1106</v>
      </c>
    </row>
    <row r="38667" ht="15.75" customHeight="1">
      <c r="E38667" s="1" t="s">
        <v>1106</v>
      </c>
    </row>
    <row r="38668" ht="15.75" customHeight="1">
      <c r="E38668" s="1" t="s">
        <v>1106</v>
      </c>
    </row>
    <row r="38669" ht="15.75" customHeight="1">
      <c r="E38669" s="1" t="s">
        <v>1106</v>
      </c>
    </row>
    <row r="38670" ht="15.75" customHeight="1">
      <c r="E38670" s="1" t="s">
        <v>1106</v>
      </c>
    </row>
    <row r="38671" ht="15.75" customHeight="1">
      <c r="E38671" s="1" t="s">
        <v>1106</v>
      </c>
    </row>
    <row r="38672" ht="15.75" customHeight="1">
      <c r="E38672" s="1" t="s">
        <v>1106</v>
      </c>
    </row>
    <row r="38673" ht="15.75" customHeight="1">
      <c r="E38673" s="1" t="s">
        <v>1106</v>
      </c>
    </row>
    <row r="38674" ht="15.75" customHeight="1">
      <c r="E38674" s="1" t="s">
        <v>1106</v>
      </c>
    </row>
    <row r="38675" ht="15.75" customHeight="1">
      <c r="E38675" s="1" t="s">
        <v>1106</v>
      </c>
    </row>
    <row r="38676" ht="15.75" customHeight="1">
      <c r="E38676" s="1" t="s">
        <v>1106</v>
      </c>
    </row>
    <row r="38677" ht="15.75" customHeight="1">
      <c r="E38677" s="1" t="s">
        <v>1106</v>
      </c>
    </row>
    <row r="38678" ht="15.75" customHeight="1">
      <c r="E38678" s="1" t="s">
        <v>1106</v>
      </c>
    </row>
    <row r="38679" ht="15.75" customHeight="1">
      <c r="E38679" s="1" t="s">
        <v>1106</v>
      </c>
    </row>
    <row r="38680" ht="15.75" customHeight="1">
      <c r="E38680" s="1" t="s">
        <v>1106</v>
      </c>
    </row>
    <row r="38681" ht="15.75" customHeight="1">
      <c r="E38681" s="1" t="s">
        <v>1106</v>
      </c>
    </row>
    <row r="38682" ht="15.75" customHeight="1">
      <c r="E38682" s="1" t="s">
        <v>1106</v>
      </c>
    </row>
    <row r="38683" ht="15.75" customHeight="1">
      <c r="E38683" s="1" t="s">
        <v>1106</v>
      </c>
    </row>
    <row r="38684" ht="15.75" customHeight="1">
      <c r="E38684" s="1" t="s">
        <v>1106</v>
      </c>
    </row>
    <row r="38685" ht="15.75" customHeight="1">
      <c r="E38685" s="1" t="s">
        <v>1106</v>
      </c>
    </row>
    <row r="38686" ht="15.75" customHeight="1">
      <c r="E38686" s="1" t="s">
        <v>1106</v>
      </c>
    </row>
    <row r="38687" ht="15.75" customHeight="1">
      <c r="E38687" s="1" t="s">
        <v>1106</v>
      </c>
    </row>
    <row r="38688" ht="15.75" customHeight="1">
      <c r="E38688" s="1" t="s">
        <v>1106</v>
      </c>
    </row>
    <row r="38689" ht="15.75" customHeight="1">
      <c r="E38689" s="1" t="s">
        <v>1106</v>
      </c>
    </row>
    <row r="38690" ht="15.75" customHeight="1">
      <c r="E38690" s="1" t="s">
        <v>1106</v>
      </c>
    </row>
    <row r="38691" ht="15.75" customHeight="1">
      <c r="E38691" s="1" t="s">
        <v>1106</v>
      </c>
    </row>
    <row r="38692" ht="15.75" customHeight="1">
      <c r="E38692" s="1" t="s">
        <v>1106</v>
      </c>
    </row>
    <row r="38693" ht="15.75" customHeight="1">
      <c r="E38693" s="1" t="s">
        <v>1106</v>
      </c>
    </row>
    <row r="38694" ht="15.75" customHeight="1">
      <c r="E38694" s="1" t="s">
        <v>1106</v>
      </c>
    </row>
    <row r="38695" ht="15.75" customHeight="1">
      <c r="E38695" s="1" t="s">
        <v>1106</v>
      </c>
    </row>
    <row r="38696" ht="15.75" customHeight="1">
      <c r="E38696" s="1" t="s">
        <v>1106</v>
      </c>
    </row>
    <row r="38697" ht="15.75" customHeight="1">
      <c r="E38697" s="1" t="s">
        <v>1106</v>
      </c>
    </row>
    <row r="38698" ht="15.75" customHeight="1">
      <c r="E38698" s="1" t="s">
        <v>1106</v>
      </c>
    </row>
    <row r="38699" ht="15.75" customHeight="1">
      <c r="E38699" s="1" t="s">
        <v>1106</v>
      </c>
    </row>
    <row r="38700" ht="15.75" customHeight="1">
      <c r="E38700" s="1" t="s">
        <v>1106</v>
      </c>
    </row>
    <row r="38701" ht="15.75" customHeight="1">
      <c r="E38701" s="1" t="s">
        <v>1106</v>
      </c>
    </row>
    <row r="38702" ht="15.75" customHeight="1">
      <c r="E38702" s="1" t="s">
        <v>1106</v>
      </c>
    </row>
    <row r="38703" ht="15.75" customHeight="1">
      <c r="E38703" s="1" t="s">
        <v>1106</v>
      </c>
    </row>
    <row r="38704" ht="15.75" customHeight="1">
      <c r="E38704" s="1" t="s">
        <v>1106</v>
      </c>
    </row>
    <row r="38705" ht="15.75" customHeight="1">
      <c r="E38705" s="1" t="s">
        <v>1106</v>
      </c>
    </row>
    <row r="38706" ht="15.75" customHeight="1">
      <c r="E38706" s="1" t="s">
        <v>1106</v>
      </c>
    </row>
    <row r="38707" ht="15.75" customHeight="1">
      <c r="E38707" s="1" t="s">
        <v>1106</v>
      </c>
    </row>
    <row r="38708" ht="15.75" customHeight="1">
      <c r="E38708" s="1" t="s">
        <v>1106</v>
      </c>
    </row>
    <row r="38709" ht="15.75" customHeight="1">
      <c r="E38709" s="1" t="s">
        <v>1106</v>
      </c>
    </row>
    <row r="38710" ht="15.75" customHeight="1">
      <c r="E38710" s="1" t="s">
        <v>1106</v>
      </c>
    </row>
    <row r="38711" ht="15.75" customHeight="1">
      <c r="E38711" s="1" t="s">
        <v>1106</v>
      </c>
    </row>
    <row r="38712" ht="15.75" customHeight="1">
      <c r="E38712" s="1" t="s">
        <v>1106</v>
      </c>
    </row>
    <row r="38713" ht="15.75" customHeight="1">
      <c r="E38713" s="1" t="s">
        <v>1106</v>
      </c>
    </row>
    <row r="38714" ht="15.75" customHeight="1">
      <c r="E38714" s="1" t="s">
        <v>1106</v>
      </c>
    </row>
    <row r="38715" ht="15.75" customHeight="1">
      <c r="E38715" s="1" t="s">
        <v>1106</v>
      </c>
    </row>
    <row r="38716" ht="15.75" customHeight="1">
      <c r="E38716" s="1" t="s">
        <v>1106</v>
      </c>
    </row>
    <row r="38717" ht="15.75" customHeight="1">
      <c r="E38717" s="1" t="s">
        <v>1106</v>
      </c>
    </row>
    <row r="38718" ht="15.75" customHeight="1">
      <c r="E38718" s="1" t="s">
        <v>1106</v>
      </c>
    </row>
    <row r="38719" ht="15.75" customHeight="1">
      <c r="E38719" s="1" t="s">
        <v>1106</v>
      </c>
    </row>
    <row r="38720" ht="15.75" customHeight="1">
      <c r="E38720" s="1" t="s">
        <v>1106</v>
      </c>
    </row>
    <row r="38721" ht="15.75" customHeight="1">
      <c r="E38721" s="1" t="s">
        <v>1106</v>
      </c>
    </row>
    <row r="38722" ht="15.75" customHeight="1">
      <c r="E38722" s="1" t="s">
        <v>1106</v>
      </c>
    </row>
    <row r="38723" ht="15.75" customHeight="1">
      <c r="E38723" s="1" t="s">
        <v>1106</v>
      </c>
    </row>
    <row r="38724" ht="15.75" customHeight="1">
      <c r="E38724" s="1" t="s">
        <v>1106</v>
      </c>
    </row>
    <row r="38725" ht="15.75" customHeight="1">
      <c r="E38725" s="1" t="s">
        <v>1106</v>
      </c>
    </row>
    <row r="38726" ht="15.75" customHeight="1">
      <c r="E38726" s="1" t="s">
        <v>1106</v>
      </c>
    </row>
    <row r="38727" ht="15.75" customHeight="1">
      <c r="E38727" s="1" t="s">
        <v>1106</v>
      </c>
    </row>
    <row r="38728" ht="15.75" customHeight="1">
      <c r="E38728" s="1" t="s">
        <v>1106</v>
      </c>
    </row>
    <row r="38729" ht="15.75" customHeight="1">
      <c r="E38729" s="1" t="s">
        <v>1106</v>
      </c>
    </row>
    <row r="38730" ht="15.75" customHeight="1">
      <c r="E38730" s="1" t="s">
        <v>1106</v>
      </c>
    </row>
    <row r="38731" ht="15.75" customHeight="1">
      <c r="E38731" s="1" t="s">
        <v>1106</v>
      </c>
    </row>
    <row r="38732" ht="15.75" customHeight="1">
      <c r="E38732" s="1" t="s">
        <v>1106</v>
      </c>
    </row>
    <row r="38733" ht="15.75" customHeight="1">
      <c r="E38733" s="1" t="s">
        <v>1106</v>
      </c>
    </row>
    <row r="38734" ht="15.75" customHeight="1">
      <c r="E38734" s="1" t="s">
        <v>1106</v>
      </c>
    </row>
    <row r="38735" ht="15.75" customHeight="1">
      <c r="E38735" s="1" t="s">
        <v>1106</v>
      </c>
    </row>
    <row r="38736" ht="15.75" customHeight="1">
      <c r="E38736" s="1" t="s">
        <v>1106</v>
      </c>
    </row>
    <row r="38737" ht="15.75" customHeight="1">
      <c r="E38737" s="1" t="s">
        <v>1106</v>
      </c>
    </row>
    <row r="38738" ht="15.75" customHeight="1">
      <c r="E38738" s="1" t="s">
        <v>1106</v>
      </c>
    </row>
    <row r="38739" ht="15.75" customHeight="1">
      <c r="E38739" s="1" t="s">
        <v>1106</v>
      </c>
    </row>
    <row r="38740" ht="15.75" customHeight="1">
      <c r="E38740" s="1" t="s">
        <v>1106</v>
      </c>
    </row>
    <row r="38741" ht="15.75" customHeight="1">
      <c r="E38741" s="1" t="s">
        <v>1106</v>
      </c>
    </row>
    <row r="38742" ht="15.75" customHeight="1">
      <c r="E38742" s="1" t="s">
        <v>1106</v>
      </c>
    </row>
    <row r="38743" ht="15.75" customHeight="1">
      <c r="E38743" s="1" t="s">
        <v>1106</v>
      </c>
    </row>
    <row r="38744" ht="15.75" customHeight="1">
      <c r="E38744" s="1" t="s">
        <v>1106</v>
      </c>
    </row>
    <row r="38745" ht="15.75" customHeight="1">
      <c r="E38745" s="1" t="s">
        <v>1106</v>
      </c>
    </row>
    <row r="38746" ht="15.75" customHeight="1">
      <c r="E38746" s="1" t="s">
        <v>1106</v>
      </c>
    </row>
    <row r="38747" ht="15.75" customHeight="1">
      <c r="E38747" s="1" t="s">
        <v>1106</v>
      </c>
    </row>
    <row r="38748" ht="15.75" customHeight="1">
      <c r="E38748" s="1" t="s">
        <v>1106</v>
      </c>
    </row>
    <row r="38749" ht="15.75" customHeight="1">
      <c r="E38749" s="1" t="s">
        <v>1106</v>
      </c>
    </row>
    <row r="38750" ht="15.75" customHeight="1">
      <c r="E38750" s="1" t="s">
        <v>1106</v>
      </c>
    </row>
    <row r="38751" ht="15.75" customHeight="1">
      <c r="E38751" s="1" t="s">
        <v>1106</v>
      </c>
    </row>
    <row r="38752" ht="15.75" customHeight="1">
      <c r="E38752" s="1" t="s">
        <v>1106</v>
      </c>
    </row>
    <row r="38753" ht="15.75" customHeight="1">
      <c r="E38753" s="1" t="s">
        <v>1106</v>
      </c>
    </row>
    <row r="38754" ht="15.75" customHeight="1">
      <c r="E38754" s="1" t="s">
        <v>1106</v>
      </c>
    </row>
    <row r="38755" ht="15.75" customHeight="1">
      <c r="E38755" s="1" t="s">
        <v>1106</v>
      </c>
    </row>
    <row r="38756" ht="15.75" customHeight="1">
      <c r="E38756" s="1" t="s">
        <v>1106</v>
      </c>
    </row>
    <row r="38757" ht="15.75" customHeight="1">
      <c r="E38757" s="1" t="s">
        <v>1106</v>
      </c>
    </row>
    <row r="38758" ht="15.75" customHeight="1">
      <c r="E38758" s="1" t="s">
        <v>1106</v>
      </c>
    </row>
    <row r="38759" ht="15.75" customHeight="1">
      <c r="E38759" s="1" t="s">
        <v>1106</v>
      </c>
    </row>
    <row r="38760" ht="15.75" customHeight="1">
      <c r="E38760" s="1" t="s">
        <v>1106</v>
      </c>
    </row>
    <row r="38761" ht="15.75" customHeight="1">
      <c r="E38761" s="1" t="s">
        <v>1106</v>
      </c>
    </row>
    <row r="38762" ht="15.75" customHeight="1">
      <c r="E38762" s="1" t="s">
        <v>1106</v>
      </c>
    </row>
    <row r="38763" ht="15.75" customHeight="1">
      <c r="E38763" s="1" t="s">
        <v>1106</v>
      </c>
    </row>
    <row r="38764" ht="15.75" customHeight="1">
      <c r="E38764" s="1" t="s">
        <v>1106</v>
      </c>
    </row>
    <row r="38765" ht="15.75" customHeight="1">
      <c r="E38765" s="1" t="s">
        <v>1106</v>
      </c>
    </row>
    <row r="38766" ht="15.75" customHeight="1">
      <c r="E38766" s="1" t="s">
        <v>1106</v>
      </c>
    </row>
    <row r="38767" ht="15.75" customHeight="1">
      <c r="E38767" s="1" t="s">
        <v>1106</v>
      </c>
    </row>
    <row r="38768" ht="15.75" customHeight="1">
      <c r="E38768" s="1" t="s">
        <v>1106</v>
      </c>
    </row>
    <row r="38769" ht="15.75" customHeight="1">
      <c r="E38769" s="1" t="s">
        <v>1106</v>
      </c>
    </row>
    <row r="38770" ht="15.75" customHeight="1">
      <c r="E38770" s="1" t="s">
        <v>1106</v>
      </c>
    </row>
    <row r="38771" ht="15.75" customHeight="1">
      <c r="E38771" s="1" t="s">
        <v>1106</v>
      </c>
    </row>
    <row r="38772" ht="15.75" customHeight="1">
      <c r="E38772" s="1" t="s">
        <v>1106</v>
      </c>
    </row>
    <row r="38773" ht="15.75" customHeight="1">
      <c r="E38773" s="1" t="s">
        <v>1106</v>
      </c>
    </row>
    <row r="38774" ht="15.75" customHeight="1">
      <c r="E38774" s="1" t="s">
        <v>1106</v>
      </c>
    </row>
    <row r="38775" ht="15.75" customHeight="1">
      <c r="E38775" s="1" t="s">
        <v>1106</v>
      </c>
    </row>
    <row r="38776" ht="15.75" customHeight="1">
      <c r="E38776" s="1" t="s">
        <v>1106</v>
      </c>
    </row>
    <row r="38777" ht="15.75" customHeight="1">
      <c r="E38777" s="1" t="s">
        <v>1106</v>
      </c>
    </row>
    <row r="38778" ht="15.75" customHeight="1">
      <c r="E38778" s="1" t="s">
        <v>1106</v>
      </c>
    </row>
    <row r="38779" ht="15.75" customHeight="1">
      <c r="E38779" s="1" t="s">
        <v>1106</v>
      </c>
    </row>
    <row r="38780" ht="15.75" customHeight="1">
      <c r="E38780" s="1" t="s">
        <v>1106</v>
      </c>
    </row>
    <row r="38781" ht="15.75" customHeight="1">
      <c r="E38781" s="1" t="s">
        <v>1106</v>
      </c>
    </row>
    <row r="38782" ht="15.75" customHeight="1">
      <c r="E38782" s="1" t="s">
        <v>1106</v>
      </c>
    </row>
    <row r="38783" ht="15.75" customHeight="1">
      <c r="E38783" s="1" t="s">
        <v>1106</v>
      </c>
    </row>
    <row r="38784" ht="15.75" customHeight="1">
      <c r="E38784" s="1" t="s">
        <v>1106</v>
      </c>
    </row>
    <row r="38785" ht="15.75" customHeight="1">
      <c r="E38785" s="1" t="s">
        <v>1106</v>
      </c>
    </row>
    <row r="38786" ht="15.75" customHeight="1">
      <c r="E38786" s="1" t="s">
        <v>1106</v>
      </c>
    </row>
    <row r="38787" ht="15.75" customHeight="1">
      <c r="E38787" s="1" t="s">
        <v>1106</v>
      </c>
    </row>
    <row r="38788" ht="15.75" customHeight="1">
      <c r="E38788" s="1" t="s">
        <v>1106</v>
      </c>
    </row>
    <row r="38789" ht="15.75" customHeight="1">
      <c r="E38789" s="1" t="s">
        <v>1106</v>
      </c>
    </row>
    <row r="38790" ht="15.75" customHeight="1">
      <c r="E38790" s="1" t="s">
        <v>1106</v>
      </c>
    </row>
    <row r="38791" ht="15.75" customHeight="1">
      <c r="E38791" s="1" t="s">
        <v>1106</v>
      </c>
    </row>
    <row r="38792" ht="15.75" customHeight="1">
      <c r="E38792" s="1" t="s">
        <v>1106</v>
      </c>
    </row>
    <row r="38793" ht="15.75" customHeight="1">
      <c r="E38793" s="1" t="s">
        <v>1106</v>
      </c>
    </row>
    <row r="38794" ht="15.75" customHeight="1">
      <c r="E38794" s="1" t="s">
        <v>1106</v>
      </c>
    </row>
    <row r="38795" ht="15.75" customHeight="1">
      <c r="E38795" s="1" t="s">
        <v>1106</v>
      </c>
    </row>
    <row r="38796" ht="15.75" customHeight="1">
      <c r="E38796" s="1" t="s">
        <v>1106</v>
      </c>
    </row>
    <row r="38797" ht="15.75" customHeight="1">
      <c r="E38797" s="1" t="s">
        <v>1106</v>
      </c>
    </row>
    <row r="38798" ht="15.75" customHeight="1">
      <c r="E38798" s="1" t="s">
        <v>1106</v>
      </c>
    </row>
    <row r="38799" ht="15.75" customHeight="1">
      <c r="E38799" s="1" t="s">
        <v>1106</v>
      </c>
    </row>
    <row r="38800" ht="15.75" customHeight="1">
      <c r="E38800" s="1" t="s">
        <v>1106</v>
      </c>
    </row>
    <row r="38801" ht="15.75" customHeight="1">
      <c r="E38801" s="1" t="s">
        <v>1106</v>
      </c>
    </row>
    <row r="38802" ht="15.75" customHeight="1">
      <c r="E38802" s="1" t="s">
        <v>1106</v>
      </c>
    </row>
    <row r="38803" ht="15.75" customHeight="1">
      <c r="E38803" s="1" t="s">
        <v>1106</v>
      </c>
    </row>
    <row r="38804" ht="15.75" customHeight="1">
      <c r="E38804" s="1" t="s">
        <v>1106</v>
      </c>
    </row>
    <row r="38805" ht="15.75" customHeight="1">
      <c r="E38805" s="1" t="s">
        <v>1106</v>
      </c>
    </row>
    <row r="38806" ht="15.75" customHeight="1">
      <c r="E38806" s="1" t="s">
        <v>1106</v>
      </c>
    </row>
    <row r="38807" ht="15.75" customHeight="1">
      <c r="E38807" s="1" t="s">
        <v>1106</v>
      </c>
    </row>
    <row r="38808" ht="15.75" customHeight="1">
      <c r="E38808" s="1" t="s">
        <v>1106</v>
      </c>
    </row>
    <row r="38809" ht="15.75" customHeight="1">
      <c r="E38809" s="1" t="s">
        <v>1106</v>
      </c>
    </row>
    <row r="38810" ht="15.75" customHeight="1">
      <c r="E38810" s="1" t="s">
        <v>1106</v>
      </c>
    </row>
    <row r="38811" ht="15.75" customHeight="1">
      <c r="E38811" s="1" t="s">
        <v>1106</v>
      </c>
    </row>
    <row r="38812" ht="15.75" customHeight="1">
      <c r="E38812" s="1" t="s">
        <v>1106</v>
      </c>
    </row>
    <row r="38813" ht="15.75" customHeight="1">
      <c r="E38813" s="1" t="s">
        <v>1106</v>
      </c>
    </row>
    <row r="38814" ht="15.75" customHeight="1">
      <c r="E38814" s="1" t="s">
        <v>1106</v>
      </c>
    </row>
    <row r="38815" ht="15.75" customHeight="1">
      <c r="E38815" s="1" t="s">
        <v>1106</v>
      </c>
    </row>
    <row r="38816" ht="15.75" customHeight="1">
      <c r="E38816" s="1" t="s">
        <v>1106</v>
      </c>
    </row>
    <row r="38817" ht="15.75" customHeight="1">
      <c r="E38817" s="1" t="s">
        <v>1106</v>
      </c>
    </row>
    <row r="38818" ht="15.75" customHeight="1">
      <c r="E38818" s="1" t="s">
        <v>1106</v>
      </c>
    </row>
    <row r="38819" ht="15.75" customHeight="1">
      <c r="E38819" s="1" t="s">
        <v>1106</v>
      </c>
    </row>
    <row r="38820" ht="15.75" customHeight="1">
      <c r="E38820" s="1" t="s">
        <v>1106</v>
      </c>
    </row>
    <row r="38821" ht="15.75" customHeight="1">
      <c r="E38821" s="1" t="s">
        <v>1106</v>
      </c>
    </row>
    <row r="38822" ht="15.75" customHeight="1">
      <c r="E38822" s="1" t="s">
        <v>1106</v>
      </c>
    </row>
    <row r="38823" ht="15.75" customHeight="1">
      <c r="E38823" s="1" t="s">
        <v>1106</v>
      </c>
    </row>
    <row r="38824" ht="15.75" customHeight="1">
      <c r="E38824" s="1" t="s">
        <v>1106</v>
      </c>
    </row>
    <row r="38825" ht="15.75" customHeight="1">
      <c r="E38825" s="1" t="s">
        <v>1106</v>
      </c>
    </row>
    <row r="38826" ht="15.75" customHeight="1">
      <c r="E38826" s="1" t="s">
        <v>1106</v>
      </c>
    </row>
    <row r="38827" ht="15.75" customHeight="1">
      <c r="E38827" s="1" t="s">
        <v>1106</v>
      </c>
    </row>
    <row r="38828" ht="15.75" customHeight="1">
      <c r="E38828" s="1" t="s">
        <v>1106</v>
      </c>
    </row>
    <row r="38829" ht="15.75" customHeight="1">
      <c r="E38829" s="1" t="s">
        <v>1106</v>
      </c>
    </row>
    <row r="38830" ht="15.75" customHeight="1">
      <c r="E38830" s="1" t="s">
        <v>1106</v>
      </c>
    </row>
    <row r="38831" ht="15.75" customHeight="1">
      <c r="E38831" s="1" t="s">
        <v>1106</v>
      </c>
    </row>
    <row r="38832" ht="15.75" customHeight="1">
      <c r="E38832" s="1" t="s">
        <v>1106</v>
      </c>
    </row>
    <row r="38833" ht="15.75" customHeight="1">
      <c r="E38833" s="1" t="s">
        <v>1106</v>
      </c>
    </row>
    <row r="38834" ht="15.75" customHeight="1">
      <c r="E38834" s="1" t="s">
        <v>1106</v>
      </c>
    </row>
    <row r="38835" ht="15.75" customHeight="1">
      <c r="E38835" s="1" t="s">
        <v>1106</v>
      </c>
    </row>
    <row r="38836" ht="15.75" customHeight="1">
      <c r="E38836" s="1" t="s">
        <v>1106</v>
      </c>
    </row>
    <row r="38837" ht="15.75" customHeight="1">
      <c r="E38837" s="1" t="s">
        <v>1106</v>
      </c>
    </row>
    <row r="38838" ht="15.75" customHeight="1">
      <c r="E38838" s="1" t="s">
        <v>1106</v>
      </c>
    </row>
    <row r="38839" ht="15.75" customHeight="1">
      <c r="E38839" s="1" t="s">
        <v>1106</v>
      </c>
    </row>
    <row r="38840" ht="15.75" customHeight="1">
      <c r="E38840" s="1" t="s">
        <v>1106</v>
      </c>
    </row>
    <row r="38841" ht="15.75" customHeight="1">
      <c r="E38841" s="1" t="s">
        <v>1106</v>
      </c>
    </row>
    <row r="38842" ht="15.75" customHeight="1">
      <c r="E38842" s="1" t="s">
        <v>1106</v>
      </c>
    </row>
    <row r="38843" ht="15.75" customHeight="1">
      <c r="E38843" s="1" t="s">
        <v>1106</v>
      </c>
    </row>
    <row r="38844" ht="15.75" customHeight="1">
      <c r="E38844" s="1" t="s">
        <v>1106</v>
      </c>
    </row>
    <row r="38845" ht="15.75" customHeight="1">
      <c r="E38845" s="1" t="s">
        <v>1106</v>
      </c>
    </row>
    <row r="38846" ht="15.75" customHeight="1">
      <c r="E38846" s="1" t="s">
        <v>1106</v>
      </c>
    </row>
    <row r="38847" ht="15.75" customHeight="1">
      <c r="E38847" s="1" t="s">
        <v>1106</v>
      </c>
    </row>
    <row r="38848" ht="15.75" customHeight="1">
      <c r="E38848" s="1" t="s">
        <v>1106</v>
      </c>
    </row>
    <row r="38849" ht="15.75" customHeight="1">
      <c r="E38849" s="1" t="s">
        <v>1106</v>
      </c>
    </row>
    <row r="38850" ht="15.75" customHeight="1">
      <c r="E38850" s="1" t="s">
        <v>1106</v>
      </c>
    </row>
    <row r="38851" ht="15.75" customHeight="1">
      <c r="E38851" s="1" t="s">
        <v>1106</v>
      </c>
    </row>
    <row r="38852" ht="15.75" customHeight="1">
      <c r="E38852" s="1" t="s">
        <v>1106</v>
      </c>
    </row>
    <row r="38853" ht="15.75" customHeight="1">
      <c r="E38853" s="1" t="s">
        <v>1106</v>
      </c>
    </row>
    <row r="38854" ht="15.75" customHeight="1">
      <c r="E38854" s="1" t="s">
        <v>1106</v>
      </c>
    </row>
    <row r="38855" ht="15.75" customHeight="1">
      <c r="E38855" s="1" t="s">
        <v>1106</v>
      </c>
    </row>
    <row r="38856" ht="15.75" customHeight="1">
      <c r="E38856" s="1" t="s">
        <v>1106</v>
      </c>
    </row>
    <row r="38857" ht="15.75" customHeight="1">
      <c r="E38857" s="1" t="s">
        <v>1106</v>
      </c>
    </row>
    <row r="38858" ht="15.75" customHeight="1">
      <c r="E38858" s="1" t="s">
        <v>1106</v>
      </c>
    </row>
    <row r="38859" ht="15.75" customHeight="1">
      <c r="E38859" s="1" t="s">
        <v>1106</v>
      </c>
    </row>
    <row r="38860" ht="15.75" customHeight="1">
      <c r="E38860" s="1" t="s">
        <v>1106</v>
      </c>
    </row>
    <row r="38861" ht="15.75" customHeight="1">
      <c r="E38861" s="1" t="s">
        <v>1106</v>
      </c>
    </row>
    <row r="38862" ht="15.75" customHeight="1">
      <c r="E38862" s="1" t="s">
        <v>1106</v>
      </c>
    </row>
    <row r="38863" ht="15.75" customHeight="1">
      <c r="E38863" s="1" t="s">
        <v>1106</v>
      </c>
    </row>
    <row r="38864" ht="15.75" customHeight="1">
      <c r="E38864" s="1" t="s">
        <v>1106</v>
      </c>
    </row>
    <row r="38865" ht="15.75" customHeight="1">
      <c r="E38865" s="1" t="s">
        <v>1106</v>
      </c>
    </row>
    <row r="38866" ht="15.75" customHeight="1">
      <c r="E38866" s="1" t="s">
        <v>1106</v>
      </c>
    </row>
    <row r="38867" ht="15.75" customHeight="1">
      <c r="E38867" s="1" t="s">
        <v>1106</v>
      </c>
    </row>
    <row r="38868" ht="15.75" customHeight="1">
      <c r="E38868" s="1" t="s">
        <v>1106</v>
      </c>
    </row>
    <row r="38869" ht="15.75" customHeight="1">
      <c r="E38869" s="1" t="s">
        <v>1106</v>
      </c>
    </row>
    <row r="38870" ht="15.75" customHeight="1">
      <c r="E38870" s="1" t="s">
        <v>1106</v>
      </c>
    </row>
    <row r="38871" ht="15.75" customHeight="1">
      <c r="E38871" s="1" t="s">
        <v>1106</v>
      </c>
    </row>
    <row r="38872" ht="15.75" customHeight="1">
      <c r="E38872" s="1" t="s">
        <v>1106</v>
      </c>
    </row>
    <row r="38873" ht="15.75" customHeight="1">
      <c r="E38873" s="1" t="s">
        <v>1106</v>
      </c>
    </row>
    <row r="38874" ht="15.75" customHeight="1">
      <c r="E38874" s="1" t="s">
        <v>1106</v>
      </c>
    </row>
    <row r="38875" ht="15.75" customHeight="1">
      <c r="E38875" s="1" t="s">
        <v>1106</v>
      </c>
    </row>
    <row r="38876" ht="15.75" customHeight="1">
      <c r="E38876" s="1" t="s">
        <v>1106</v>
      </c>
    </row>
    <row r="38877" ht="15.75" customHeight="1">
      <c r="E38877" s="1" t="s">
        <v>1106</v>
      </c>
    </row>
    <row r="38878" ht="15.75" customHeight="1">
      <c r="E38878" s="1" t="s">
        <v>1106</v>
      </c>
    </row>
    <row r="38879" ht="15.75" customHeight="1">
      <c r="E38879" s="1" t="s">
        <v>1106</v>
      </c>
    </row>
    <row r="38880" ht="15.75" customHeight="1">
      <c r="E38880" s="1" t="s">
        <v>1106</v>
      </c>
    </row>
    <row r="38881" ht="15.75" customHeight="1">
      <c r="E38881" s="1" t="s">
        <v>1106</v>
      </c>
    </row>
    <row r="38882" ht="15.75" customHeight="1">
      <c r="E38882" s="1" t="s">
        <v>1106</v>
      </c>
    </row>
    <row r="38883" ht="15.75" customHeight="1">
      <c r="E38883" s="1" t="s">
        <v>1106</v>
      </c>
    </row>
    <row r="38884" ht="15.75" customHeight="1">
      <c r="E38884" s="1" t="s">
        <v>1106</v>
      </c>
    </row>
    <row r="38885" ht="15.75" customHeight="1">
      <c r="E38885" s="1" t="s">
        <v>1106</v>
      </c>
    </row>
    <row r="38886" ht="15.75" customHeight="1">
      <c r="E38886" s="1" t="s">
        <v>1106</v>
      </c>
    </row>
    <row r="38887" ht="15.75" customHeight="1">
      <c r="E38887" s="1" t="s">
        <v>1106</v>
      </c>
    </row>
    <row r="38888" ht="15.75" customHeight="1">
      <c r="E38888" s="1" t="s">
        <v>1106</v>
      </c>
    </row>
    <row r="38889" ht="15.75" customHeight="1">
      <c r="E38889" s="1" t="s">
        <v>1106</v>
      </c>
    </row>
    <row r="38890" ht="15.75" customHeight="1">
      <c r="E38890" s="1" t="s">
        <v>1106</v>
      </c>
    </row>
    <row r="38891" ht="15.75" customHeight="1">
      <c r="E38891" s="1" t="s">
        <v>1106</v>
      </c>
    </row>
    <row r="38892" ht="15.75" customHeight="1">
      <c r="E38892" s="1" t="s">
        <v>1106</v>
      </c>
    </row>
    <row r="38893" ht="15.75" customHeight="1">
      <c r="E38893" s="1" t="s">
        <v>1106</v>
      </c>
    </row>
    <row r="38894" ht="15.75" customHeight="1">
      <c r="E38894" s="1" t="s">
        <v>1106</v>
      </c>
    </row>
    <row r="38895" ht="15.75" customHeight="1">
      <c r="E38895" s="1" t="s">
        <v>1106</v>
      </c>
    </row>
    <row r="38896" ht="15.75" customHeight="1">
      <c r="E38896" s="1" t="s">
        <v>1106</v>
      </c>
    </row>
    <row r="38897" ht="15.75" customHeight="1">
      <c r="E38897" s="1" t="s">
        <v>1106</v>
      </c>
    </row>
    <row r="38898" ht="15.75" customHeight="1">
      <c r="E38898" s="1" t="s">
        <v>1106</v>
      </c>
    </row>
    <row r="38899" ht="15.75" customHeight="1">
      <c r="E38899" s="1" t="s">
        <v>1106</v>
      </c>
    </row>
    <row r="38900" ht="15.75" customHeight="1">
      <c r="E38900" s="1" t="s">
        <v>1106</v>
      </c>
    </row>
    <row r="38901" ht="15.75" customHeight="1">
      <c r="E38901" s="1" t="s">
        <v>1106</v>
      </c>
    </row>
    <row r="38902" ht="15.75" customHeight="1">
      <c r="E38902" s="1" t="s">
        <v>1106</v>
      </c>
    </row>
    <row r="38903" ht="15.75" customHeight="1">
      <c r="E38903" s="1" t="s">
        <v>1106</v>
      </c>
    </row>
    <row r="38904" ht="15.75" customHeight="1">
      <c r="E38904" s="1" t="s">
        <v>1106</v>
      </c>
    </row>
    <row r="38905" ht="15.75" customHeight="1">
      <c r="E38905" s="1" t="s">
        <v>1106</v>
      </c>
    </row>
    <row r="38906" ht="15.75" customHeight="1">
      <c r="E38906" s="1" t="s">
        <v>1106</v>
      </c>
    </row>
    <row r="38907" ht="15.75" customHeight="1">
      <c r="E38907" s="1" t="s">
        <v>1106</v>
      </c>
    </row>
    <row r="38908" ht="15.75" customHeight="1">
      <c r="E38908" s="1" t="s">
        <v>1106</v>
      </c>
    </row>
    <row r="38909" ht="15.75" customHeight="1">
      <c r="E38909" s="1" t="s">
        <v>1106</v>
      </c>
    </row>
    <row r="38910" ht="15.75" customHeight="1">
      <c r="E38910" s="1" t="s">
        <v>1106</v>
      </c>
    </row>
    <row r="38911" ht="15.75" customHeight="1">
      <c r="E38911" s="1" t="s">
        <v>1106</v>
      </c>
    </row>
    <row r="38912" ht="15.75" customHeight="1">
      <c r="E38912" s="1" t="s">
        <v>1106</v>
      </c>
    </row>
    <row r="38913" ht="15.75" customHeight="1">
      <c r="E38913" s="1" t="s">
        <v>1106</v>
      </c>
    </row>
    <row r="38914" ht="15.75" customHeight="1">
      <c r="E38914" s="1" t="s">
        <v>1106</v>
      </c>
    </row>
    <row r="38915" ht="15.75" customHeight="1">
      <c r="E38915" s="1" t="s">
        <v>1106</v>
      </c>
    </row>
    <row r="38916" ht="15.75" customHeight="1">
      <c r="E38916" s="1" t="s">
        <v>1106</v>
      </c>
    </row>
    <row r="38917" ht="15.75" customHeight="1">
      <c r="E38917" s="1" t="s">
        <v>1106</v>
      </c>
    </row>
    <row r="38918" ht="15.75" customHeight="1">
      <c r="E38918" s="1" t="s">
        <v>1106</v>
      </c>
    </row>
    <row r="38919" ht="15.75" customHeight="1">
      <c r="E38919" s="1" t="s">
        <v>1106</v>
      </c>
    </row>
    <row r="38920" ht="15.75" customHeight="1">
      <c r="E38920" s="1" t="s">
        <v>1106</v>
      </c>
    </row>
    <row r="38921" ht="15.75" customHeight="1">
      <c r="E38921" s="1" t="s">
        <v>1106</v>
      </c>
    </row>
    <row r="38922" ht="15.75" customHeight="1">
      <c r="E38922" s="1" t="s">
        <v>1106</v>
      </c>
    </row>
    <row r="38923" ht="15.75" customHeight="1">
      <c r="E38923" s="1" t="s">
        <v>1106</v>
      </c>
    </row>
    <row r="38924" ht="15.75" customHeight="1">
      <c r="E38924" s="1" t="s">
        <v>1106</v>
      </c>
    </row>
    <row r="38925" ht="15.75" customHeight="1">
      <c r="E38925" s="1" t="s">
        <v>1106</v>
      </c>
    </row>
    <row r="38926" ht="15.75" customHeight="1">
      <c r="E38926" s="1" t="s">
        <v>1106</v>
      </c>
    </row>
    <row r="38927" ht="15.75" customHeight="1">
      <c r="E38927" s="1" t="s">
        <v>1106</v>
      </c>
    </row>
    <row r="38928" ht="15.75" customHeight="1">
      <c r="E38928" s="1" t="s">
        <v>1106</v>
      </c>
    </row>
    <row r="38929" ht="15.75" customHeight="1">
      <c r="E38929" s="1" t="s">
        <v>1106</v>
      </c>
    </row>
    <row r="38930" ht="15.75" customHeight="1">
      <c r="E38930" s="1" t="s">
        <v>1106</v>
      </c>
    </row>
    <row r="38931" ht="15.75" customHeight="1">
      <c r="E38931" s="1" t="s">
        <v>1106</v>
      </c>
    </row>
    <row r="38932" ht="15.75" customHeight="1">
      <c r="E38932" s="1" t="s">
        <v>1106</v>
      </c>
    </row>
    <row r="38933" ht="15.75" customHeight="1">
      <c r="E38933" s="1" t="s">
        <v>1106</v>
      </c>
    </row>
    <row r="38934" ht="15.75" customHeight="1">
      <c r="E38934" s="1" t="s">
        <v>1106</v>
      </c>
    </row>
    <row r="38935" ht="15.75" customHeight="1">
      <c r="E38935" s="1" t="s">
        <v>1106</v>
      </c>
    </row>
    <row r="38936" ht="15.75" customHeight="1">
      <c r="E38936" s="1" t="s">
        <v>1106</v>
      </c>
    </row>
    <row r="38937" ht="15.75" customHeight="1">
      <c r="E38937" s="1" t="s">
        <v>1106</v>
      </c>
    </row>
    <row r="38938" ht="15.75" customHeight="1">
      <c r="E38938" s="1" t="s">
        <v>1106</v>
      </c>
    </row>
    <row r="38939" ht="15.75" customHeight="1">
      <c r="E38939" s="1" t="s">
        <v>1106</v>
      </c>
    </row>
    <row r="38940" ht="15.75" customHeight="1">
      <c r="E38940" s="1" t="s">
        <v>1106</v>
      </c>
    </row>
    <row r="38941" ht="15.75" customHeight="1">
      <c r="E38941" s="1" t="s">
        <v>1106</v>
      </c>
    </row>
    <row r="38942" ht="15.75" customHeight="1">
      <c r="E38942" s="1" t="s">
        <v>1106</v>
      </c>
    </row>
    <row r="38943" ht="15.75" customHeight="1">
      <c r="E38943" s="1" t="s">
        <v>1106</v>
      </c>
    </row>
    <row r="38944" ht="15.75" customHeight="1">
      <c r="E38944" s="1" t="s">
        <v>1106</v>
      </c>
    </row>
    <row r="38945" ht="15.75" customHeight="1">
      <c r="E38945" s="1" t="s">
        <v>1106</v>
      </c>
    </row>
    <row r="38946" ht="15.75" customHeight="1">
      <c r="E38946" s="1" t="s">
        <v>1106</v>
      </c>
    </row>
    <row r="38947" ht="15.75" customHeight="1">
      <c r="E38947" s="1" t="s">
        <v>1106</v>
      </c>
    </row>
    <row r="38948" ht="15.75" customHeight="1">
      <c r="E38948" s="1" t="s">
        <v>1106</v>
      </c>
    </row>
    <row r="38949" ht="15.75" customHeight="1">
      <c r="E38949" s="1" t="s">
        <v>1106</v>
      </c>
    </row>
    <row r="38950" ht="15.75" customHeight="1">
      <c r="E38950" s="1" t="s">
        <v>1106</v>
      </c>
    </row>
    <row r="38951" ht="15.75" customHeight="1">
      <c r="E38951" s="1" t="s">
        <v>1106</v>
      </c>
    </row>
    <row r="38952" ht="15.75" customHeight="1">
      <c r="E38952" s="1" t="s">
        <v>1106</v>
      </c>
    </row>
    <row r="38953" ht="15.75" customHeight="1">
      <c r="E38953" s="1" t="s">
        <v>1106</v>
      </c>
    </row>
    <row r="38954" ht="15.75" customHeight="1">
      <c r="E38954" s="1" t="s">
        <v>1106</v>
      </c>
    </row>
    <row r="38955" ht="15.75" customHeight="1">
      <c r="E38955" s="1" t="s">
        <v>1106</v>
      </c>
    </row>
    <row r="38956" ht="15.75" customHeight="1">
      <c r="E38956" s="1" t="s">
        <v>1106</v>
      </c>
    </row>
    <row r="38957" ht="15.75" customHeight="1">
      <c r="E38957" s="1" t="s">
        <v>1106</v>
      </c>
    </row>
    <row r="38958" ht="15.75" customHeight="1">
      <c r="E38958" s="1" t="s">
        <v>1106</v>
      </c>
    </row>
    <row r="38959" ht="15.75" customHeight="1">
      <c r="E38959" s="1" t="s">
        <v>1106</v>
      </c>
    </row>
    <row r="38960" ht="15.75" customHeight="1">
      <c r="E38960" s="1" t="s">
        <v>1106</v>
      </c>
    </row>
    <row r="38961" ht="15.75" customHeight="1">
      <c r="E38961" s="1" t="s">
        <v>1106</v>
      </c>
    </row>
    <row r="38962" ht="15.75" customHeight="1">
      <c r="E38962" s="1" t="s">
        <v>1106</v>
      </c>
    </row>
    <row r="38963" ht="15.75" customHeight="1">
      <c r="E38963" s="1" t="s">
        <v>1106</v>
      </c>
    </row>
    <row r="38964" ht="15.75" customHeight="1">
      <c r="E38964" s="1" t="s">
        <v>1106</v>
      </c>
    </row>
    <row r="38965" ht="15.75" customHeight="1">
      <c r="E38965" s="1" t="s">
        <v>1106</v>
      </c>
    </row>
    <row r="38966" ht="15.75" customHeight="1">
      <c r="E38966" s="1" t="s">
        <v>1106</v>
      </c>
    </row>
    <row r="38967" ht="15.75" customHeight="1">
      <c r="E38967" s="1" t="s">
        <v>1106</v>
      </c>
    </row>
    <row r="38968" ht="15.75" customHeight="1">
      <c r="E38968" s="1" t="s">
        <v>1106</v>
      </c>
    </row>
    <row r="38969" ht="15.75" customHeight="1">
      <c r="E38969" s="1" t="s">
        <v>1106</v>
      </c>
    </row>
    <row r="38970" ht="15.75" customHeight="1">
      <c r="E38970" s="1" t="s">
        <v>1106</v>
      </c>
    </row>
    <row r="38971" ht="15.75" customHeight="1">
      <c r="E38971" s="1" t="s">
        <v>1106</v>
      </c>
    </row>
    <row r="38972" ht="15.75" customHeight="1">
      <c r="E38972" s="1" t="s">
        <v>1106</v>
      </c>
    </row>
    <row r="38973" ht="15.75" customHeight="1">
      <c r="E38973" s="1" t="s">
        <v>1106</v>
      </c>
    </row>
    <row r="38974" ht="15.75" customHeight="1">
      <c r="E38974" s="1" t="s">
        <v>1106</v>
      </c>
    </row>
    <row r="38975" ht="15.75" customHeight="1">
      <c r="E38975" s="1" t="s">
        <v>1106</v>
      </c>
    </row>
    <row r="38976" ht="15.75" customHeight="1">
      <c r="E38976" s="1" t="s">
        <v>1106</v>
      </c>
    </row>
    <row r="38977" ht="15.75" customHeight="1">
      <c r="E38977" s="1" t="s">
        <v>1106</v>
      </c>
    </row>
    <row r="38978" ht="15.75" customHeight="1">
      <c r="E38978" s="1" t="s">
        <v>1106</v>
      </c>
    </row>
    <row r="38979" ht="15.75" customHeight="1">
      <c r="E38979" s="1" t="s">
        <v>1106</v>
      </c>
    </row>
    <row r="38980" ht="15.75" customHeight="1">
      <c r="E38980" s="1" t="s">
        <v>1106</v>
      </c>
    </row>
    <row r="38981" ht="15.75" customHeight="1">
      <c r="E38981" s="1" t="s">
        <v>1106</v>
      </c>
    </row>
    <row r="38982" ht="15.75" customHeight="1">
      <c r="E38982" s="1" t="s">
        <v>1106</v>
      </c>
    </row>
    <row r="38983" ht="15.75" customHeight="1">
      <c r="E38983" s="1" t="s">
        <v>1106</v>
      </c>
    </row>
    <row r="38984" ht="15.75" customHeight="1">
      <c r="E38984" s="1" t="s">
        <v>1106</v>
      </c>
    </row>
    <row r="38985" ht="15.75" customHeight="1">
      <c r="E38985" s="1" t="s">
        <v>1106</v>
      </c>
    </row>
    <row r="38986" ht="15.75" customHeight="1">
      <c r="E38986" s="1" t="s">
        <v>1106</v>
      </c>
    </row>
    <row r="38987" ht="15.75" customHeight="1">
      <c r="E38987" s="1" t="s">
        <v>1106</v>
      </c>
    </row>
    <row r="38988" ht="15.75" customHeight="1">
      <c r="E38988" s="1" t="s">
        <v>1106</v>
      </c>
    </row>
    <row r="38989" ht="15.75" customHeight="1">
      <c r="E38989" s="1" t="s">
        <v>1106</v>
      </c>
    </row>
    <row r="38990" ht="15.75" customHeight="1">
      <c r="E38990" s="1" t="s">
        <v>1106</v>
      </c>
    </row>
    <row r="38991" ht="15.75" customHeight="1">
      <c r="E38991" s="1" t="s">
        <v>1106</v>
      </c>
    </row>
    <row r="38992" ht="15.75" customHeight="1">
      <c r="E38992" s="1" t="s">
        <v>1106</v>
      </c>
    </row>
    <row r="38993" ht="15.75" customHeight="1">
      <c r="E38993" s="1" t="s">
        <v>1106</v>
      </c>
    </row>
    <row r="38994" ht="15.75" customHeight="1">
      <c r="E38994" s="1" t="s">
        <v>1106</v>
      </c>
    </row>
    <row r="38995" ht="15.75" customHeight="1">
      <c r="E38995" s="1" t="s">
        <v>1106</v>
      </c>
    </row>
    <row r="38996" ht="15.75" customHeight="1">
      <c r="E38996" s="1" t="s">
        <v>1106</v>
      </c>
    </row>
    <row r="38997" ht="15.75" customHeight="1">
      <c r="E38997" s="1" t="s">
        <v>1106</v>
      </c>
    </row>
    <row r="38998" ht="15.75" customHeight="1">
      <c r="E38998" s="1" t="s">
        <v>1106</v>
      </c>
    </row>
    <row r="38999" ht="15.75" customHeight="1">
      <c r="E38999" s="1" t="s">
        <v>1106</v>
      </c>
    </row>
    <row r="39000" ht="15.75" customHeight="1">
      <c r="E39000" s="1" t="s">
        <v>1106</v>
      </c>
    </row>
    <row r="39001" ht="15.75" customHeight="1">
      <c r="E39001" s="1" t="s">
        <v>1106</v>
      </c>
    </row>
    <row r="39002" ht="15.75" customHeight="1">
      <c r="E39002" s="1" t="s">
        <v>1106</v>
      </c>
    </row>
    <row r="39003" ht="15.75" customHeight="1">
      <c r="E39003" s="1" t="s">
        <v>1106</v>
      </c>
    </row>
    <row r="39004" ht="15.75" customHeight="1">
      <c r="E39004" s="1" t="s">
        <v>1106</v>
      </c>
    </row>
    <row r="39005" ht="15.75" customHeight="1">
      <c r="E39005" s="1" t="s">
        <v>1106</v>
      </c>
    </row>
    <row r="39006" ht="15.75" customHeight="1">
      <c r="E39006" s="1" t="s">
        <v>1106</v>
      </c>
    </row>
    <row r="39007" ht="15.75" customHeight="1">
      <c r="E39007" s="1" t="s">
        <v>1106</v>
      </c>
    </row>
    <row r="39008" ht="15.75" customHeight="1">
      <c r="E39008" s="1" t="s">
        <v>1106</v>
      </c>
    </row>
    <row r="39009" ht="15.75" customHeight="1">
      <c r="E39009" s="1" t="s">
        <v>1106</v>
      </c>
    </row>
    <row r="39010" ht="15.75" customHeight="1">
      <c r="E39010" s="1" t="s">
        <v>1106</v>
      </c>
    </row>
    <row r="39011" ht="15.75" customHeight="1">
      <c r="E39011" s="1" t="s">
        <v>1106</v>
      </c>
    </row>
    <row r="39012" ht="15.75" customHeight="1">
      <c r="E39012" s="1" t="s">
        <v>1106</v>
      </c>
    </row>
    <row r="39013" ht="15.75" customHeight="1">
      <c r="E39013" s="1" t="s">
        <v>1106</v>
      </c>
    </row>
    <row r="39014" ht="15.75" customHeight="1">
      <c r="E39014" s="1" t="s">
        <v>1106</v>
      </c>
    </row>
    <row r="39015" ht="15.75" customHeight="1">
      <c r="E39015" s="1" t="s">
        <v>1106</v>
      </c>
    </row>
    <row r="39016" ht="15.75" customHeight="1">
      <c r="E39016" s="1" t="s">
        <v>1106</v>
      </c>
    </row>
    <row r="39017" ht="15.75" customHeight="1">
      <c r="E39017" s="1" t="s">
        <v>1106</v>
      </c>
    </row>
    <row r="39018" ht="15.75" customHeight="1">
      <c r="E39018" s="1" t="s">
        <v>1106</v>
      </c>
    </row>
    <row r="39019" ht="15.75" customHeight="1">
      <c r="E39019" s="1" t="s">
        <v>1106</v>
      </c>
    </row>
    <row r="39020" ht="15.75" customHeight="1">
      <c r="E39020" s="1" t="s">
        <v>1106</v>
      </c>
    </row>
    <row r="39021" ht="15.75" customHeight="1">
      <c r="E39021" s="1" t="s">
        <v>1106</v>
      </c>
    </row>
    <row r="39022" ht="15.75" customHeight="1">
      <c r="E39022" s="1" t="s">
        <v>1106</v>
      </c>
    </row>
    <row r="39023" ht="15.75" customHeight="1">
      <c r="E39023" s="1" t="s">
        <v>1106</v>
      </c>
    </row>
    <row r="39024" ht="15.75" customHeight="1">
      <c r="E39024" s="1" t="s">
        <v>1106</v>
      </c>
    </row>
    <row r="39025" ht="15.75" customHeight="1">
      <c r="E39025" s="1" t="s">
        <v>1106</v>
      </c>
    </row>
    <row r="39026" ht="15.75" customHeight="1">
      <c r="E39026" s="1" t="s">
        <v>1106</v>
      </c>
    </row>
    <row r="39027" ht="15.75" customHeight="1">
      <c r="E39027" s="1" t="s">
        <v>1106</v>
      </c>
    </row>
    <row r="39028" ht="15.75" customHeight="1">
      <c r="E39028" s="1" t="s">
        <v>1106</v>
      </c>
    </row>
    <row r="39029" ht="15.75" customHeight="1">
      <c r="E39029" s="1" t="s">
        <v>1106</v>
      </c>
    </row>
    <row r="39030" ht="15.75" customHeight="1">
      <c r="E39030" s="1" t="s">
        <v>1106</v>
      </c>
    </row>
    <row r="39031" ht="15.75" customHeight="1">
      <c r="E39031" s="1" t="s">
        <v>1106</v>
      </c>
    </row>
    <row r="39032" ht="15.75" customHeight="1">
      <c r="E39032" s="1" t="s">
        <v>1106</v>
      </c>
    </row>
    <row r="39033" ht="15.75" customHeight="1">
      <c r="E39033" s="1" t="s">
        <v>1106</v>
      </c>
    </row>
    <row r="39034" ht="15.75" customHeight="1">
      <c r="E39034" s="1" t="s">
        <v>1106</v>
      </c>
    </row>
    <row r="39035" ht="15.75" customHeight="1">
      <c r="E39035" s="1" t="s">
        <v>1106</v>
      </c>
    </row>
    <row r="39036" ht="15.75" customHeight="1">
      <c r="E39036" s="1" t="s">
        <v>1106</v>
      </c>
    </row>
    <row r="39037" ht="15.75" customHeight="1">
      <c r="E39037" s="1" t="s">
        <v>1106</v>
      </c>
    </row>
    <row r="39038" ht="15.75" customHeight="1">
      <c r="E39038" s="1" t="s">
        <v>1106</v>
      </c>
    </row>
    <row r="39039" ht="15.75" customHeight="1">
      <c r="E39039" s="1" t="s">
        <v>1106</v>
      </c>
    </row>
    <row r="39040" ht="15.75" customHeight="1">
      <c r="E39040" s="1" t="s">
        <v>1106</v>
      </c>
    </row>
    <row r="39041" ht="15.75" customHeight="1">
      <c r="E39041" s="1" t="s">
        <v>1106</v>
      </c>
    </row>
    <row r="39042" ht="15.75" customHeight="1">
      <c r="E39042" s="1" t="s">
        <v>1106</v>
      </c>
    </row>
    <row r="39043" ht="15.75" customHeight="1">
      <c r="E39043" s="1" t="s">
        <v>1106</v>
      </c>
    </row>
    <row r="39044" ht="15.75" customHeight="1">
      <c r="E39044" s="1" t="s">
        <v>1106</v>
      </c>
    </row>
    <row r="39045" ht="15.75" customHeight="1">
      <c r="E39045" s="1" t="s">
        <v>1106</v>
      </c>
    </row>
    <row r="39046" ht="15.75" customHeight="1">
      <c r="E39046" s="1" t="s">
        <v>1106</v>
      </c>
    </row>
    <row r="39047" ht="15.75" customHeight="1">
      <c r="E39047" s="1" t="s">
        <v>1106</v>
      </c>
    </row>
    <row r="39048" ht="15.75" customHeight="1">
      <c r="E39048" s="1" t="s">
        <v>1106</v>
      </c>
    </row>
    <row r="39049" ht="15.75" customHeight="1">
      <c r="E39049" s="1" t="s">
        <v>1106</v>
      </c>
    </row>
    <row r="39050" ht="15.75" customHeight="1">
      <c r="E39050" s="1" t="s">
        <v>1106</v>
      </c>
    </row>
    <row r="39051" ht="15.75" customHeight="1">
      <c r="E39051" s="1" t="s">
        <v>1106</v>
      </c>
    </row>
    <row r="39052" ht="15.75" customHeight="1">
      <c r="E39052" s="1" t="s">
        <v>1106</v>
      </c>
    </row>
    <row r="39053" ht="15.75" customHeight="1">
      <c r="E39053" s="1" t="s">
        <v>1106</v>
      </c>
    </row>
    <row r="39054" ht="15.75" customHeight="1">
      <c r="E39054" s="1" t="s">
        <v>1106</v>
      </c>
    </row>
    <row r="39055" ht="15.75" customHeight="1">
      <c r="E39055" s="1" t="s">
        <v>1106</v>
      </c>
    </row>
    <row r="39056" ht="15.75" customHeight="1">
      <c r="E39056" s="1" t="s">
        <v>1106</v>
      </c>
    </row>
    <row r="39057" ht="15.75" customHeight="1">
      <c r="E39057" s="1" t="s">
        <v>1106</v>
      </c>
    </row>
    <row r="39058" ht="15.75" customHeight="1">
      <c r="E39058" s="1" t="s">
        <v>1106</v>
      </c>
    </row>
    <row r="39059" ht="15.75" customHeight="1">
      <c r="E39059" s="1" t="s">
        <v>1106</v>
      </c>
    </row>
    <row r="39060" ht="15.75" customHeight="1">
      <c r="E39060" s="1" t="s">
        <v>1106</v>
      </c>
    </row>
    <row r="39061" ht="15.75" customHeight="1">
      <c r="E39061" s="1" t="s">
        <v>1106</v>
      </c>
    </row>
    <row r="39062" ht="15.75" customHeight="1">
      <c r="E39062" s="1" t="s">
        <v>1106</v>
      </c>
    </row>
    <row r="39063" ht="15.75" customHeight="1">
      <c r="E39063" s="1" t="s">
        <v>1106</v>
      </c>
    </row>
    <row r="39064" ht="15.75" customHeight="1">
      <c r="E39064" s="1" t="s">
        <v>1106</v>
      </c>
    </row>
    <row r="39065" ht="15.75" customHeight="1">
      <c r="E39065" s="1" t="s">
        <v>1106</v>
      </c>
    </row>
    <row r="39066" ht="15.75" customHeight="1">
      <c r="E39066" s="1" t="s">
        <v>1106</v>
      </c>
    </row>
    <row r="39067" ht="15.75" customHeight="1">
      <c r="E39067" s="1" t="s">
        <v>1106</v>
      </c>
    </row>
    <row r="39068" ht="15.75" customHeight="1">
      <c r="E39068" s="1" t="s">
        <v>1106</v>
      </c>
    </row>
    <row r="39069" ht="15.75" customHeight="1">
      <c r="E39069" s="1" t="s">
        <v>1106</v>
      </c>
    </row>
    <row r="39070" ht="15.75" customHeight="1">
      <c r="E39070" s="1" t="s">
        <v>1106</v>
      </c>
    </row>
    <row r="39071" ht="15.75" customHeight="1">
      <c r="E39071" s="1" t="s">
        <v>1106</v>
      </c>
    </row>
    <row r="39072" ht="15.75" customHeight="1">
      <c r="E39072" s="1" t="s">
        <v>1106</v>
      </c>
    </row>
    <row r="39073" ht="15.75" customHeight="1">
      <c r="E39073" s="1" t="s">
        <v>1106</v>
      </c>
    </row>
    <row r="39074" ht="15.75" customHeight="1">
      <c r="E39074" s="1" t="s">
        <v>1106</v>
      </c>
    </row>
    <row r="39075" ht="15.75" customHeight="1">
      <c r="E39075" s="1" t="s">
        <v>1106</v>
      </c>
    </row>
    <row r="39076" ht="15.75" customHeight="1">
      <c r="E39076" s="1" t="s">
        <v>1106</v>
      </c>
    </row>
    <row r="39077" ht="15.75" customHeight="1">
      <c r="E39077" s="1" t="s">
        <v>1106</v>
      </c>
    </row>
    <row r="39078" ht="15.75" customHeight="1">
      <c r="E39078" s="1" t="s">
        <v>1106</v>
      </c>
    </row>
    <row r="39079" ht="15.75" customHeight="1">
      <c r="E39079" s="1" t="s">
        <v>1106</v>
      </c>
    </row>
    <row r="39080" ht="15.75" customHeight="1">
      <c r="E39080" s="1" t="s">
        <v>1106</v>
      </c>
    </row>
    <row r="39081" ht="15.75" customHeight="1">
      <c r="E39081" s="1" t="s">
        <v>1106</v>
      </c>
    </row>
    <row r="39082" ht="15.75" customHeight="1">
      <c r="E39082" s="1" t="s">
        <v>1106</v>
      </c>
    </row>
    <row r="39083" ht="15.75" customHeight="1">
      <c r="E39083" s="1" t="s">
        <v>1106</v>
      </c>
    </row>
    <row r="39084" ht="15.75" customHeight="1">
      <c r="E39084" s="1" t="s">
        <v>1106</v>
      </c>
    </row>
    <row r="39085" ht="15.75" customHeight="1">
      <c r="E39085" s="1" t="s">
        <v>1106</v>
      </c>
    </row>
    <row r="39086" ht="15.75" customHeight="1">
      <c r="E39086" s="1" t="s">
        <v>1106</v>
      </c>
    </row>
    <row r="39087" ht="15.75" customHeight="1">
      <c r="E39087" s="1" t="s">
        <v>1106</v>
      </c>
    </row>
    <row r="39088" ht="15.75" customHeight="1">
      <c r="E39088" s="1" t="s">
        <v>1106</v>
      </c>
    </row>
    <row r="39089" ht="15.75" customHeight="1">
      <c r="E39089" s="1" t="s">
        <v>1106</v>
      </c>
    </row>
    <row r="39090" ht="15.75" customHeight="1">
      <c r="E39090" s="1" t="s">
        <v>1106</v>
      </c>
    </row>
    <row r="39091" ht="15.75" customHeight="1">
      <c r="E39091" s="1" t="s">
        <v>1106</v>
      </c>
    </row>
    <row r="39092" ht="15.75" customHeight="1">
      <c r="E39092" s="1" t="s">
        <v>1106</v>
      </c>
    </row>
    <row r="39093" ht="15.75" customHeight="1">
      <c r="E39093" s="1" t="s">
        <v>1106</v>
      </c>
    </row>
    <row r="39094" ht="15.75" customHeight="1">
      <c r="E39094" s="1" t="s">
        <v>1106</v>
      </c>
    </row>
    <row r="39095" ht="15.75" customHeight="1">
      <c r="E39095" s="1" t="s">
        <v>1106</v>
      </c>
    </row>
    <row r="39096" ht="15.75" customHeight="1">
      <c r="E39096" s="1" t="s">
        <v>1106</v>
      </c>
    </row>
    <row r="39097" ht="15.75" customHeight="1">
      <c r="E39097" s="1" t="s">
        <v>1106</v>
      </c>
    </row>
    <row r="39098" ht="15.75" customHeight="1">
      <c r="E39098" s="1" t="s">
        <v>1106</v>
      </c>
    </row>
    <row r="39099" ht="15.75" customHeight="1">
      <c r="E39099" s="1" t="s">
        <v>1106</v>
      </c>
    </row>
    <row r="39100" ht="15.75" customHeight="1">
      <c r="E39100" s="1" t="s">
        <v>1106</v>
      </c>
    </row>
    <row r="39101" ht="15.75" customHeight="1">
      <c r="E39101" s="1" t="s">
        <v>1106</v>
      </c>
    </row>
    <row r="39102" ht="15.75" customHeight="1">
      <c r="E39102" s="1" t="s">
        <v>1106</v>
      </c>
    </row>
    <row r="39103" ht="15.75" customHeight="1">
      <c r="E39103" s="1" t="s">
        <v>1106</v>
      </c>
    </row>
    <row r="39104" ht="15.75" customHeight="1">
      <c r="E39104" s="1" t="s">
        <v>1106</v>
      </c>
    </row>
    <row r="39105" ht="15.75" customHeight="1">
      <c r="E39105" s="1" t="s">
        <v>1106</v>
      </c>
    </row>
    <row r="39106" ht="15.75" customHeight="1">
      <c r="E39106" s="1" t="s">
        <v>1106</v>
      </c>
    </row>
    <row r="39107" ht="15.75" customHeight="1">
      <c r="E39107" s="1" t="s">
        <v>1106</v>
      </c>
    </row>
    <row r="39108" ht="15.75" customHeight="1">
      <c r="E39108" s="1" t="s">
        <v>1106</v>
      </c>
    </row>
    <row r="39109" ht="15.75" customHeight="1">
      <c r="E39109" s="1" t="s">
        <v>1106</v>
      </c>
    </row>
    <row r="39110" ht="15.75" customHeight="1">
      <c r="E39110" s="1" t="s">
        <v>1106</v>
      </c>
    </row>
    <row r="39111" ht="15.75" customHeight="1">
      <c r="E39111" s="1" t="s">
        <v>1106</v>
      </c>
    </row>
    <row r="39112" ht="15.75" customHeight="1">
      <c r="E39112" s="1" t="s">
        <v>1106</v>
      </c>
    </row>
    <row r="39113" ht="15.75" customHeight="1">
      <c r="E39113" s="1" t="s">
        <v>1106</v>
      </c>
    </row>
    <row r="39114" ht="15.75" customHeight="1">
      <c r="E39114" s="1" t="s">
        <v>1106</v>
      </c>
    </row>
    <row r="39115" ht="15.75" customHeight="1">
      <c r="E39115" s="1" t="s">
        <v>1106</v>
      </c>
    </row>
    <row r="39116" ht="15.75" customHeight="1">
      <c r="E39116" s="1" t="s">
        <v>1106</v>
      </c>
    </row>
    <row r="39117" ht="15.75" customHeight="1">
      <c r="E39117" s="1" t="s">
        <v>1106</v>
      </c>
    </row>
    <row r="39118" ht="15.75" customHeight="1">
      <c r="E39118" s="1" t="s">
        <v>1106</v>
      </c>
    </row>
    <row r="39119" ht="15.75" customHeight="1">
      <c r="E39119" s="1" t="s">
        <v>1106</v>
      </c>
    </row>
    <row r="39120" ht="15.75" customHeight="1">
      <c r="E39120" s="1" t="s">
        <v>1106</v>
      </c>
    </row>
    <row r="39121" ht="15.75" customHeight="1">
      <c r="E39121" s="1" t="s">
        <v>1106</v>
      </c>
    </row>
    <row r="39122" ht="15.75" customHeight="1">
      <c r="E39122" s="1" t="s">
        <v>1106</v>
      </c>
    </row>
    <row r="39123" ht="15.75" customHeight="1">
      <c r="E39123" s="1" t="s">
        <v>1106</v>
      </c>
    </row>
    <row r="39124" ht="15.75" customHeight="1">
      <c r="E39124" s="1" t="s">
        <v>1106</v>
      </c>
    </row>
    <row r="39125" ht="15.75" customHeight="1">
      <c r="E39125" s="1" t="s">
        <v>1106</v>
      </c>
    </row>
    <row r="39126" ht="15.75" customHeight="1">
      <c r="E39126" s="1" t="s">
        <v>1106</v>
      </c>
    </row>
    <row r="39127" ht="15.75" customHeight="1">
      <c r="E39127" s="1" t="s">
        <v>1106</v>
      </c>
    </row>
    <row r="39128" ht="15.75" customHeight="1">
      <c r="E39128" s="1" t="s">
        <v>1106</v>
      </c>
    </row>
    <row r="39129" ht="15.75" customHeight="1">
      <c r="E39129" s="1" t="s">
        <v>1106</v>
      </c>
    </row>
    <row r="39130" ht="15.75" customHeight="1">
      <c r="E39130" s="1" t="s">
        <v>1106</v>
      </c>
    </row>
    <row r="39131" ht="15.75" customHeight="1">
      <c r="E39131" s="1" t="s">
        <v>1106</v>
      </c>
    </row>
    <row r="39132" ht="15.75" customHeight="1">
      <c r="E39132" s="1" t="s">
        <v>1106</v>
      </c>
    </row>
    <row r="39133" ht="15.75" customHeight="1">
      <c r="E39133" s="1" t="s">
        <v>1106</v>
      </c>
    </row>
    <row r="39134" ht="15.75" customHeight="1">
      <c r="E39134" s="1" t="s">
        <v>1106</v>
      </c>
    </row>
    <row r="39135" ht="15.75" customHeight="1">
      <c r="E39135" s="1" t="s">
        <v>1106</v>
      </c>
    </row>
    <row r="39136" ht="15.75" customHeight="1">
      <c r="E39136" s="1" t="s">
        <v>1106</v>
      </c>
    </row>
    <row r="39137" ht="15.75" customHeight="1">
      <c r="E39137" s="1" t="s">
        <v>1106</v>
      </c>
    </row>
    <row r="39138" ht="15.75" customHeight="1">
      <c r="E39138" s="1" t="s">
        <v>1106</v>
      </c>
    </row>
    <row r="39139" ht="15.75" customHeight="1">
      <c r="E39139" s="1" t="s">
        <v>1106</v>
      </c>
    </row>
    <row r="39140" ht="15.75" customHeight="1">
      <c r="E39140" s="1" t="s">
        <v>1106</v>
      </c>
    </row>
    <row r="39141" ht="15.75" customHeight="1">
      <c r="E39141" s="1" t="s">
        <v>1106</v>
      </c>
    </row>
    <row r="39142" ht="15.75" customHeight="1">
      <c r="E39142" s="1" t="s">
        <v>1106</v>
      </c>
    </row>
    <row r="39143" ht="15.75" customHeight="1">
      <c r="E39143" s="1" t="s">
        <v>1106</v>
      </c>
    </row>
    <row r="39144" ht="15.75" customHeight="1">
      <c r="E39144" s="1" t="s">
        <v>1106</v>
      </c>
    </row>
    <row r="39145" ht="15.75" customHeight="1">
      <c r="E39145" s="1" t="s">
        <v>1106</v>
      </c>
    </row>
    <row r="39146" ht="15.75" customHeight="1">
      <c r="E39146" s="1" t="s">
        <v>1106</v>
      </c>
    </row>
    <row r="39147" ht="15.75" customHeight="1">
      <c r="E39147" s="1" t="s">
        <v>1106</v>
      </c>
    </row>
    <row r="39148" ht="15.75" customHeight="1">
      <c r="E39148" s="1" t="s">
        <v>1106</v>
      </c>
    </row>
    <row r="39149" ht="15.75" customHeight="1">
      <c r="E39149" s="1" t="s">
        <v>1106</v>
      </c>
    </row>
    <row r="39150" ht="15.75" customHeight="1">
      <c r="E39150" s="1" t="s">
        <v>1106</v>
      </c>
    </row>
    <row r="39151" ht="15.75" customHeight="1">
      <c r="E39151" s="1" t="s">
        <v>1106</v>
      </c>
    </row>
    <row r="39152" ht="15.75" customHeight="1">
      <c r="E39152" s="1" t="s">
        <v>1106</v>
      </c>
    </row>
    <row r="39153" ht="15.75" customHeight="1">
      <c r="E39153" s="1" t="s">
        <v>1106</v>
      </c>
    </row>
    <row r="39154" ht="15.75" customHeight="1">
      <c r="E39154" s="1" t="s">
        <v>1106</v>
      </c>
    </row>
    <row r="39155" ht="15.75" customHeight="1">
      <c r="E39155" s="1" t="s">
        <v>1106</v>
      </c>
    </row>
    <row r="39156" ht="15.75" customHeight="1">
      <c r="E39156" s="1" t="s">
        <v>1106</v>
      </c>
    </row>
    <row r="39157" ht="15.75" customHeight="1">
      <c r="E39157" s="1" t="s">
        <v>1106</v>
      </c>
    </row>
    <row r="39158" ht="15.75" customHeight="1">
      <c r="E39158" s="1" t="s">
        <v>1106</v>
      </c>
    </row>
    <row r="39159" ht="15.75" customHeight="1">
      <c r="E39159" s="1" t="s">
        <v>1106</v>
      </c>
    </row>
    <row r="39160" ht="15.75" customHeight="1">
      <c r="E39160" s="1" t="s">
        <v>1106</v>
      </c>
    </row>
    <row r="39161" ht="15.75" customHeight="1">
      <c r="E39161" s="1" t="s">
        <v>1106</v>
      </c>
    </row>
    <row r="39162" ht="15.75" customHeight="1">
      <c r="E39162" s="1" t="s">
        <v>1106</v>
      </c>
    </row>
    <row r="39163" ht="15.75" customHeight="1">
      <c r="E39163" s="1" t="s">
        <v>1106</v>
      </c>
    </row>
    <row r="39164" ht="15.75" customHeight="1">
      <c r="E39164" s="1" t="s">
        <v>1106</v>
      </c>
    </row>
    <row r="39165" ht="15.75" customHeight="1">
      <c r="E39165" s="1" t="s">
        <v>1106</v>
      </c>
    </row>
    <row r="39166" ht="15.75" customHeight="1">
      <c r="E39166" s="1" t="s">
        <v>1106</v>
      </c>
    </row>
    <row r="39167" ht="15.75" customHeight="1">
      <c r="E39167" s="1" t="s">
        <v>1106</v>
      </c>
    </row>
    <row r="39168" ht="15.75" customHeight="1">
      <c r="E39168" s="1" t="s">
        <v>1106</v>
      </c>
    </row>
    <row r="39169" ht="15.75" customHeight="1">
      <c r="E39169" s="1" t="s">
        <v>1106</v>
      </c>
    </row>
    <row r="39170" ht="15.75" customHeight="1">
      <c r="E39170" s="1" t="s">
        <v>1106</v>
      </c>
    </row>
    <row r="39171" ht="15.75" customHeight="1">
      <c r="E39171" s="1" t="s">
        <v>1106</v>
      </c>
    </row>
    <row r="39172" ht="15.75" customHeight="1">
      <c r="E39172" s="1" t="s">
        <v>1106</v>
      </c>
    </row>
    <row r="39173" ht="15.75" customHeight="1">
      <c r="E39173" s="1" t="s">
        <v>1106</v>
      </c>
    </row>
    <row r="39174" ht="15.75" customHeight="1">
      <c r="E39174" s="1" t="s">
        <v>1106</v>
      </c>
    </row>
    <row r="39175" ht="15.75" customHeight="1">
      <c r="E39175" s="1" t="s">
        <v>1106</v>
      </c>
    </row>
    <row r="39176" ht="15.75" customHeight="1">
      <c r="E39176" s="1" t="s">
        <v>1106</v>
      </c>
    </row>
    <row r="39177" ht="15.75" customHeight="1">
      <c r="E39177" s="1" t="s">
        <v>1106</v>
      </c>
    </row>
    <row r="39178" ht="15.75" customHeight="1">
      <c r="E39178" s="1" t="s">
        <v>1106</v>
      </c>
    </row>
    <row r="39179" ht="15.75" customHeight="1">
      <c r="E39179" s="1" t="s">
        <v>1106</v>
      </c>
    </row>
    <row r="39180" ht="15.75" customHeight="1">
      <c r="E39180" s="1" t="s">
        <v>1106</v>
      </c>
    </row>
    <row r="39181" ht="15.75" customHeight="1">
      <c r="E39181" s="1" t="s">
        <v>1106</v>
      </c>
    </row>
    <row r="39182" ht="15.75" customHeight="1">
      <c r="E39182" s="1" t="s">
        <v>1106</v>
      </c>
    </row>
    <row r="39183" ht="15.75" customHeight="1">
      <c r="E39183" s="1" t="s">
        <v>1106</v>
      </c>
    </row>
    <row r="39184" ht="15.75" customHeight="1">
      <c r="E39184" s="1" t="s">
        <v>1106</v>
      </c>
    </row>
    <row r="39185" ht="15.75" customHeight="1">
      <c r="E39185" s="1" t="s">
        <v>1106</v>
      </c>
    </row>
    <row r="39186" ht="15.75" customHeight="1">
      <c r="E39186" s="1" t="s">
        <v>1106</v>
      </c>
    </row>
    <row r="39187" ht="15.75" customHeight="1">
      <c r="E39187" s="1" t="s">
        <v>1106</v>
      </c>
    </row>
    <row r="39188" ht="15.75" customHeight="1">
      <c r="E39188" s="1" t="s">
        <v>1106</v>
      </c>
    </row>
    <row r="39189" ht="15.75" customHeight="1">
      <c r="E39189" s="1" t="s">
        <v>1106</v>
      </c>
    </row>
    <row r="39190" ht="15.75" customHeight="1">
      <c r="E39190" s="1" t="s">
        <v>1106</v>
      </c>
    </row>
    <row r="39191" ht="15.75" customHeight="1">
      <c r="E39191" s="1" t="s">
        <v>1106</v>
      </c>
    </row>
    <row r="39192" ht="15.75" customHeight="1">
      <c r="E39192" s="1" t="s">
        <v>1106</v>
      </c>
    </row>
    <row r="39193" ht="15.75" customHeight="1">
      <c r="E39193" s="1" t="s">
        <v>1106</v>
      </c>
    </row>
    <row r="39194" ht="15.75" customHeight="1">
      <c r="E39194" s="1" t="s">
        <v>1106</v>
      </c>
    </row>
    <row r="39195" ht="15.75" customHeight="1">
      <c r="E39195" s="1" t="s">
        <v>1106</v>
      </c>
    </row>
    <row r="39196" ht="15.75" customHeight="1">
      <c r="E39196" s="1" t="s">
        <v>1106</v>
      </c>
    </row>
    <row r="39197" ht="15.75" customHeight="1">
      <c r="E39197" s="1" t="s">
        <v>1106</v>
      </c>
    </row>
    <row r="39198" ht="15.75" customHeight="1">
      <c r="E39198" s="1" t="s">
        <v>1106</v>
      </c>
    </row>
    <row r="39199" ht="15.75" customHeight="1">
      <c r="E39199" s="1" t="s">
        <v>1106</v>
      </c>
    </row>
    <row r="39200" ht="15.75" customHeight="1">
      <c r="E39200" s="1" t="s">
        <v>1106</v>
      </c>
    </row>
    <row r="39201" ht="15.75" customHeight="1">
      <c r="E39201" s="1" t="s">
        <v>1106</v>
      </c>
    </row>
    <row r="39202" ht="15.75" customHeight="1">
      <c r="E39202" s="1" t="s">
        <v>1106</v>
      </c>
    </row>
    <row r="39203" ht="15.75" customHeight="1">
      <c r="E39203" s="1" t="s">
        <v>1106</v>
      </c>
    </row>
    <row r="39204" ht="15.75" customHeight="1">
      <c r="E39204" s="1" t="s">
        <v>1106</v>
      </c>
    </row>
    <row r="39205" ht="15.75" customHeight="1">
      <c r="E39205" s="1" t="s">
        <v>1106</v>
      </c>
    </row>
    <row r="39206" ht="15.75" customHeight="1">
      <c r="E39206" s="1" t="s">
        <v>1106</v>
      </c>
    </row>
    <row r="39207" ht="15.75" customHeight="1">
      <c r="E39207" s="1" t="s">
        <v>1106</v>
      </c>
    </row>
    <row r="39208" ht="15.75" customHeight="1">
      <c r="E39208" s="1" t="s">
        <v>1106</v>
      </c>
    </row>
    <row r="39209" ht="15.75" customHeight="1">
      <c r="E39209" s="1" t="s">
        <v>1106</v>
      </c>
    </row>
    <row r="39210" ht="15.75" customHeight="1">
      <c r="E39210" s="1" t="s">
        <v>1106</v>
      </c>
    </row>
    <row r="39211" ht="15.75" customHeight="1">
      <c r="E39211" s="1" t="s">
        <v>1106</v>
      </c>
    </row>
    <row r="39212" ht="15.75" customHeight="1">
      <c r="E39212" s="1" t="s">
        <v>1106</v>
      </c>
    </row>
    <row r="39213" ht="15.75" customHeight="1">
      <c r="E39213" s="1" t="s">
        <v>1106</v>
      </c>
    </row>
    <row r="39214" ht="15.75" customHeight="1">
      <c r="E39214" s="1" t="s">
        <v>1106</v>
      </c>
    </row>
    <row r="39215" ht="15.75" customHeight="1">
      <c r="E39215" s="1" t="s">
        <v>1106</v>
      </c>
    </row>
    <row r="39216" ht="15.75" customHeight="1">
      <c r="E39216" s="1" t="s">
        <v>1106</v>
      </c>
    </row>
    <row r="39217" ht="15.75" customHeight="1">
      <c r="E39217" s="1" t="s">
        <v>1106</v>
      </c>
    </row>
    <row r="39218" ht="15.75" customHeight="1">
      <c r="E39218" s="1" t="s">
        <v>1106</v>
      </c>
    </row>
    <row r="39219" ht="15.75" customHeight="1">
      <c r="E39219" s="1" t="s">
        <v>1106</v>
      </c>
    </row>
    <row r="39220" ht="15.75" customHeight="1">
      <c r="E39220" s="1" t="s">
        <v>1106</v>
      </c>
    </row>
    <row r="39221" ht="15.75" customHeight="1">
      <c r="E39221" s="1" t="s">
        <v>1106</v>
      </c>
    </row>
    <row r="39222" ht="15.75" customHeight="1">
      <c r="E39222" s="1" t="s">
        <v>1106</v>
      </c>
    </row>
    <row r="39223" ht="15.75" customHeight="1">
      <c r="E39223" s="1" t="s">
        <v>1106</v>
      </c>
    </row>
    <row r="39224" ht="15.75" customHeight="1">
      <c r="E39224" s="1" t="s">
        <v>1106</v>
      </c>
    </row>
    <row r="39225" ht="15.75" customHeight="1">
      <c r="E39225" s="1" t="s">
        <v>1106</v>
      </c>
    </row>
    <row r="39226" ht="15.75" customHeight="1">
      <c r="E39226" s="1" t="s">
        <v>1106</v>
      </c>
    </row>
    <row r="39227" ht="15.75" customHeight="1">
      <c r="E39227" s="1" t="s">
        <v>1106</v>
      </c>
    </row>
    <row r="39228" ht="15.75" customHeight="1">
      <c r="E39228" s="1" t="s">
        <v>1106</v>
      </c>
    </row>
    <row r="39229" ht="15.75" customHeight="1">
      <c r="E39229" s="1" t="s">
        <v>1106</v>
      </c>
    </row>
    <row r="39230" ht="15.75" customHeight="1">
      <c r="E39230" s="1" t="s">
        <v>1106</v>
      </c>
    </row>
    <row r="39231" ht="15.75" customHeight="1">
      <c r="E39231" s="1" t="s">
        <v>1106</v>
      </c>
    </row>
    <row r="39232" ht="15.75" customHeight="1">
      <c r="E39232" s="1" t="s">
        <v>1106</v>
      </c>
    </row>
    <row r="39233" ht="15.75" customHeight="1">
      <c r="E39233" s="1" t="s">
        <v>1106</v>
      </c>
    </row>
    <row r="39234" ht="15.75" customHeight="1">
      <c r="E39234" s="1" t="s">
        <v>1106</v>
      </c>
    </row>
    <row r="39235" ht="15.75" customHeight="1">
      <c r="E39235" s="1" t="s">
        <v>1106</v>
      </c>
    </row>
    <row r="39236" ht="15.75" customHeight="1">
      <c r="E39236" s="1" t="s">
        <v>1106</v>
      </c>
    </row>
    <row r="39237" ht="15.75" customHeight="1">
      <c r="E39237" s="1" t="s">
        <v>1106</v>
      </c>
    </row>
    <row r="39238" ht="15.75" customHeight="1">
      <c r="E39238" s="1" t="s">
        <v>1106</v>
      </c>
    </row>
    <row r="39239" ht="15.75" customHeight="1">
      <c r="E39239" s="1" t="s">
        <v>1106</v>
      </c>
    </row>
    <row r="39240" ht="15.75" customHeight="1">
      <c r="E39240" s="1" t="s">
        <v>1106</v>
      </c>
    </row>
    <row r="39241" ht="15.75" customHeight="1">
      <c r="E39241" s="1" t="s">
        <v>1106</v>
      </c>
    </row>
    <row r="39242" ht="15.75" customHeight="1">
      <c r="E39242" s="1" t="s">
        <v>1106</v>
      </c>
    </row>
    <row r="39243" ht="15.75" customHeight="1">
      <c r="E39243" s="1" t="s">
        <v>1106</v>
      </c>
    </row>
    <row r="39244" ht="15.75" customHeight="1">
      <c r="E39244" s="1" t="s">
        <v>1106</v>
      </c>
    </row>
    <row r="39245" ht="15.75" customHeight="1">
      <c r="E39245" s="1" t="s">
        <v>1106</v>
      </c>
    </row>
    <row r="39246" ht="15.75" customHeight="1">
      <c r="E39246" s="1" t="s">
        <v>1106</v>
      </c>
    </row>
    <row r="39247" ht="15.75" customHeight="1">
      <c r="E39247" s="1" t="s">
        <v>1106</v>
      </c>
    </row>
    <row r="39248" ht="15.75" customHeight="1">
      <c r="E39248" s="1" t="s">
        <v>1106</v>
      </c>
    </row>
    <row r="39249" ht="15.75" customHeight="1">
      <c r="E39249" s="1" t="s">
        <v>1106</v>
      </c>
    </row>
    <row r="39250" ht="15.75" customHeight="1">
      <c r="E39250" s="1" t="s">
        <v>1106</v>
      </c>
    </row>
    <row r="39251" ht="15.75" customHeight="1">
      <c r="E39251" s="1" t="s">
        <v>1106</v>
      </c>
    </row>
    <row r="39252" ht="15.75" customHeight="1">
      <c r="E39252" s="1" t="s">
        <v>1106</v>
      </c>
    </row>
    <row r="39253" ht="15.75" customHeight="1">
      <c r="E39253" s="1" t="s">
        <v>1106</v>
      </c>
    </row>
    <row r="39254" ht="15.75" customHeight="1">
      <c r="E39254" s="1" t="s">
        <v>1106</v>
      </c>
    </row>
    <row r="39255" ht="15.75" customHeight="1">
      <c r="E39255" s="1" t="s">
        <v>1106</v>
      </c>
    </row>
    <row r="39256" ht="15.75" customHeight="1">
      <c r="E39256" s="1" t="s">
        <v>1106</v>
      </c>
    </row>
    <row r="39257" ht="15.75" customHeight="1">
      <c r="E39257" s="1" t="s">
        <v>1106</v>
      </c>
    </row>
    <row r="39258" ht="15.75" customHeight="1">
      <c r="E39258" s="1" t="s">
        <v>1106</v>
      </c>
    </row>
    <row r="39259" ht="15.75" customHeight="1">
      <c r="E39259" s="1" t="s">
        <v>1106</v>
      </c>
    </row>
    <row r="39260" ht="15.75" customHeight="1">
      <c r="E39260" s="1" t="s">
        <v>1106</v>
      </c>
    </row>
    <row r="39261" ht="15.75" customHeight="1">
      <c r="E39261" s="1" t="s">
        <v>1106</v>
      </c>
    </row>
    <row r="39262" ht="15.75" customHeight="1">
      <c r="E39262" s="1" t="s">
        <v>1106</v>
      </c>
    </row>
    <row r="39263" ht="15.75" customHeight="1">
      <c r="E39263" s="1" t="s">
        <v>1106</v>
      </c>
    </row>
    <row r="39264" ht="15.75" customHeight="1">
      <c r="E39264" s="1" t="s">
        <v>1106</v>
      </c>
    </row>
    <row r="39265" ht="15.75" customHeight="1">
      <c r="E39265" s="1" t="s">
        <v>1106</v>
      </c>
    </row>
    <row r="39266" ht="15.75" customHeight="1">
      <c r="E39266" s="1" t="s">
        <v>1106</v>
      </c>
    </row>
    <row r="39267" ht="15.75" customHeight="1">
      <c r="E39267" s="1" t="s">
        <v>1106</v>
      </c>
    </row>
    <row r="39268" ht="15.75" customHeight="1">
      <c r="E39268" s="1" t="s">
        <v>1106</v>
      </c>
    </row>
    <row r="39269" ht="15.75" customHeight="1">
      <c r="E39269" s="1" t="s">
        <v>1106</v>
      </c>
    </row>
    <row r="39270" ht="15.75" customHeight="1">
      <c r="E39270" s="1" t="s">
        <v>1106</v>
      </c>
    </row>
    <row r="39271" ht="15.75" customHeight="1">
      <c r="E39271" s="1" t="s">
        <v>1106</v>
      </c>
    </row>
    <row r="39272" ht="15.75" customHeight="1">
      <c r="E39272" s="1" t="s">
        <v>1106</v>
      </c>
    </row>
    <row r="39273" ht="15.75" customHeight="1">
      <c r="E39273" s="1" t="s">
        <v>1106</v>
      </c>
    </row>
    <row r="39274" ht="15.75" customHeight="1">
      <c r="E39274" s="1" t="s">
        <v>1106</v>
      </c>
    </row>
    <row r="39275" ht="15.75" customHeight="1">
      <c r="E39275" s="1" t="s">
        <v>1106</v>
      </c>
    </row>
    <row r="39276" ht="15.75" customHeight="1">
      <c r="E39276" s="1" t="s">
        <v>1106</v>
      </c>
    </row>
    <row r="39277" ht="15.75" customHeight="1">
      <c r="E39277" s="1" t="s">
        <v>1106</v>
      </c>
    </row>
    <row r="39278" ht="15.75" customHeight="1">
      <c r="E39278" s="1" t="s">
        <v>1106</v>
      </c>
    </row>
    <row r="39279" ht="15.75" customHeight="1">
      <c r="E39279" s="1" t="s">
        <v>1106</v>
      </c>
    </row>
    <row r="39280" ht="15.75" customHeight="1">
      <c r="E39280" s="1" t="s">
        <v>1106</v>
      </c>
    </row>
    <row r="39281" ht="15.75" customHeight="1">
      <c r="E39281" s="1" t="s">
        <v>1106</v>
      </c>
    </row>
    <row r="39282" ht="15.75" customHeight="1">
      <c r="E39282" s="1" t="s">
        <v>1106</v>
      </c>
    </row>
    <row r="39283" ht="15.75" customHeight="1">
      <c r="E39283" s="1" t="s">
        <v>1106</v>
      </c>
    </row>
    <row r="39284" ht="15.75" customHeight="1">
      <c r="E39284" s="1" t="s">
        <v>1106</v>
      </c>
    </row>
    <row r="39285" ht="15.75" customHeight="1">
      <c r="E39285" s="1" t="s">
        <v>1106</v>
      </c>
    </row>
    <row r="39286" ht="15.75" customHeight="1">
      <c r="E39286" s="1" t="s">
        <v>1106</v>
      </c>
    </row>
    <row r="39287" ht="15.75" customHeight="1">
      <c r="E39287" s="1" t="s">
        <v>1106</v>
      </c>
    </row>
    <row r="39288" ht="15.75" customHeight="1">
      <c r="E39288" s="1" t="s">
        <v>1106</v>
      </c>
    </row>
    <row r="39289" ht="15.75" customHeight="1">
      <c r="E39289" s="1" t="s">
        <v>1106</v>
      </c>
    </row>
    <row r="39290" ht="15.75" customHeight="1">
      <c r="E39290" s="1" t="s">
        <v>1106</v>
      </c>
    </row>
    <row r="39291" ht="15.75" customHeight="1">
      <c r="E39291" s="1" t="s">
        <v>1106</v>
      </c>
    </row>
    <row r="39292" ht="15.75" customHeight="1">
      <c r="E39292" s="1" t="s">
        <v>1106</v>
      </c>
    </row>
    <row r="39293" ht="15.75" customHeight="1">
      <c r="E39293" s="1" t="s">
        <v>1106</v>
      </c>
    </row>
    <row r="39294" ht="15.75" customHeight="1">
      <c r="E39294" s="1" t="s">
        <v>1106</v>
      </c>
    </row>
    <row r="39295" ht="15.75" customHeight="1">
      <c r="E39295" s="1" t="s">
        <v>1106</v>
      </c>
    </row>
    <row r="39296" ht="15.75" customHeight="1">
      <c r="E39296" s="1" t="s">
        <v>1106</v>
      </c>
    </row>
    <row r="39297" ht="15.75" customHeight="1">
      <c r="E39297" s="1" t="s">
        <v>1106</v>
      </c>
    </row>
    <row r="39298" ht="15.75" customHeight="1">
      <c r="E39298" s="1" t="s">
        <v>1106</v>
      </c>
    </row>
    <row r="39299" ht="15.75" customHeight="1">
      <c r="E39299" s="1" t="s">
        <v>1106</v>
      </c>
    </row>
    <row r="39300" ht="15.75" customHeight="1">
      <c r="E39300" s="1" t="s">
        <v>1106</v>
      </c>
    </row>
    <row r="39301" ht="15.75" customHeight="1">
      <c r="E39301" s="1" t="s">
        <v>1106</v>
      </c>
    </row>
    <row r="39302" ht="15.75" customHeight="1">
      <c r="E39302" s="1" t="s">
        <v>1106</v>
      </c>
    </row>
    <row r="39303" ht="15.75" customHeight="1">
      <c r="E39303" s="1" t="s">
        <v>1106</v>
      </c>
    </row>
    <row r="39304" ht="15.75" customHeight="1">
      <c r="E39304" s="1" t="s">
        <v>1106</v>
      </c>
    </row>
    <row r="39305" ht="15.75" customHeight="1">
      <c r="E39305" s="1" t="s">
        <v>1106</v>
      </c>
    </row>
    <row r="39306" ht="15.75" customHeight="1">
      <c r="E39306" s="1" t="s">
        <v>1106</v>
      </c>
    </row>
    <row r="39307" ht="15.75" customHeight="1">
      <c r="E39307" s="1" t="s">
        <v>1106</v>
      </c>
    </row>
    <row r="39308" ht="15.75" customHeight="1">
      <c r="E39308" s="1" t="s">
        <v>1106</v>
      </c>
    </row>
    <row r="39309" ht="15.75" customHeight="1">
      <c r="E39309" s="1" t="s">
        <v>1106</v>
      </c>
    </row>
    <row r="39310" ht="15.75" customHeight="1">
      <c r="E39310" s="1" t="s">
        <v>1106</v>
      </c>
    </row>
    <row r="39311" ht="15.75" customHeight="1">
      <c r="E39311" s="1" t="s">
        <v>1106</v>
      </c>
    </row>
    <row r="39312" ht="15.75" customHeight="1">
      <c r="E39312" s="1" t="s">
        <v>1106</v>
      </c>
    </row>
    <row r="39313" ht="15.75" customHeight="1">
      <c r="E39313" s="1" t="s">
        <v>1106</v>
      </c>
    </row>
    <row r="39314" ht="15.75" customHeight="1">
      <c r="E39314" s="1" t="s">
        <v>1106</v>
      </c>
    </row>
    <row r="39315" ht="15.75" customHeight="1">
      <c r="E39315" s="1" t="s">
        <v>1106</v>
      </c>
    </row>
    <row r="39316" ht="15.75" customHeight="1">
      <c r="E39316" s="1" t="s">
        <v>1106</v>
      </c>
    </row>
    <row r="39317" ht="15.75" customHeight="1">
      <c r="E39317" s="1" t="s">
        <v>1106</v>
      </c>
    </row>
    <row r="39318" ht="15.75" customHeight="1">
      <c r="E39318" s="1" t="s">
        <v>1106</v>
      </c>
    </row>
    <row r="39319" ht="15.75" customHeight="1">
      <c r="E39319" s="1" t="s">
        <v>1106</v>
      </c>
    </row>
    <row r="39320" ht="15.75" customHeight="1">
      <c r="E39320" s="1" t="s">
        <v>1106</v>
      </c>
    </row>
    <row r="39321" ht="15.75" customHeight="1">
      <c r="E39321" s="1" t="s">
        <v>1106</v>
      </c>
    </row>
    <row r="39322" ht="15.75" customHeight="1">
      <c r="E39322" s="1" t="s">
        <v>1106</v>
      </c>
    </row>
    <row r="39323" ht="15.75" customHeight="1">
      <c r="E39323" s="1" t="s">
        <v>1106</v>
      </c>
    </row>
    <row r="39324" ht="15.75" customHeight="1">
      <c r="E39324" s="1" t="s">
        <v>1106</v>
      </c>
    </row>
    <row r="39325" ht="15.75" customHeight="1">
      <c r="E39325" s="1" t="s">
        <v>1106</v>
      </c>
    </row>
    <row r="39326" ht="15.75" customHeight="1">
      <c r="E39326" s="1" t="s">
        <v>1106</v>
      </c>
    </row>
    <row r="39327" ht="15.75" customHeight="1">
      <c r="E39327" s="1" t="s">
        <v>1106</v>
      </c>
    </row>
    <row r="39328" ht="15.75" customHeight="1">
      <c r="E39328" s="1" t="s">
        <v>1106</v>
      </c>
    </row>
    <row r="39329" ht="15.75" customHeight="1">
      <c r="E39329" s="1" t="s">
        <v>1106</v>
      </c>
    </row>
    <row r="39330" ht="15.75" customHeight="1">
      <c r="E39330" s="1" t="s">
        <v>1106</v>
      </c>
    </row>
    <row r="39331" ht="15.75" customHeight="1">
      <c r="E39331" s="1" t="s">
        <v>1106</v>
      </c>
    </row>
    <row r="39332" ht="15.75" customHeight="1">
      <c r="E39332" s="1" t="s">
        <v>1106</v>
      </c>
    </row>
    <row r="39333" ht="15.75" customHeight="1">
      <c r="E39333" s="1" t="s">
        <v>1106</v>
      </c>
    </row>
    <row r="39334" ht="15.75" customHeight="1">
      <c r="E39334" s="1" t="s">
        <v>1106</v>
      </c>
    </row>
    <row r="39335" ht="15.75" customHeight="1">
      <c r="E39335" s="1" t="s">
        <v>1106</v>
      </c>
    </row>
    <row r="39336" ht="15.75" customHeight="1">
      <c r="E39336" s="1" t="s">
        <v>1106</v>
      </c>
    </row>
    <row r="39337" ht="15.75" customHeight="1">
      <c r="E39337" s="1" t="s">
        <v>1106</v>
      </c>
    </row>
    <row r="39338" ht="15.75" customHeight="1">
      <c r="E39338" s="1" t="s">
        <v>1106</v>
      </c>
    </row>
    <row r="39339" ht="15.75" customHeight="1">
      <c r="E39339" s="1" t="s">
        <v>1106</v>
      </c>
    </row>
    <row r="39340" ht="15.75" customHeight="1">
      <c r="E39340" s="1" t="s">
        <v>1106</v>
      </c>
    </row>
    <row r="39341" ht="15.75" customHeight="1">
      <c r="E39341" s="1" t="s">
        <v>1106</v>
      </c>
    </row>
    <row r="39342" ht="15.75" customHeight="1">
      <c r="E39342" s="1" t="s">
        <v>1106</v>
      </c>
    </row>
    <row r="39343" ht="15.75" customHeight="1">
      <c r="E39343" s="1" t="s">
        <v>1106</v>
      </c>
    </row>
    <row r="39344" ht="15.75" customHeight="1">
      <c r="E39344" s="1" t="s">
        <v>1106</v>
      </c>
    </row>
    <row r="39345" ht="15.75" customHeight="1">
      <c r="E39345" s="1" t="s">
        <v>1106</v>
      </c>
    </row>
    <row r="39346" ht="15.75" customHeight="1">
      <c r="E39346" s="1" t="s">
        <v>1106</v>
      </c>
    </row>
    <row r="39347" ht="15.75" customHeight="1">
      <c r="E39347" s="1" t="s">
        <v>1106</v>
      </c>
    </row>
    <row r="39348" ht="15.75" customHeight="1">
      <c r="E39348" s="1" t="s">
        <v>1106</v>
      </c>
    </row>
    <row r="39349" ht="15.75" customHeight="1">
      <c r="E39349" s="1" t="s">
        <v>1106</v>
      </c>
    </row>
    <row r="39350" ht="15.75" customHeight="1">
      <c r="E39350" s="1" t="s">
        <v>1106</v>
      </c>
    </row>
    <row r="39351" ht="15.75" customHeight="1">
      <c r="E39351" s="1" t="s">
        <v>1106</v>
      </c>
    </row>
    <row r="39352" ht="15.75" customHeight="1">
      <c r="E39352" s="1" t="s">
        <v>1106</v>
      </c>
    </row>
    <row r="39353" ht="15.75" customHeight="1">
      <c r="E39353" s="1" t="s">
        <v>1106</v>
      </c>
    </row>
    <row r="39354" ht="15.75" customHeight="1">
      <c r="E39354" s="1" t="s">
        <v>1106</v>
      </c>
    </row>
    <row r="39355" ht="15.75" customHeight="1">
      <c r="E39355" s="1" t="s">
        <v>1106</v>
      </c>
    </row>
    <row r="39356" ht="15.75" customHeight="1">
      <c r="E39356" s="1" t="s">
        <v>1106</v>
      </c>
    </row>
    <row r="39357" ht="15.75" customHeight="1">
      <c r="E39357" s="1" t="s">
        <v>1106</v>
      </c>
    </row>
    <row r="39358" ht="15.75" customHeight="1">
      <c r="E39358" s="1" t="s">
        <v>1106</v>
      </c>
    </row>
    <row r="39359" ht="15.75" customHeight="1">
      <c r="E39359" s="1" t="s">
        <v>1106</v>
      </c>
    </row>
    <row r="39360" ht="15.75" customHeight="1">
      <c r="E39360" s="1" t="s">
        <v>1106</v>
      </c>
    </row>
    <row r="39361" ht="15.75" customHeight="1">
      <c r="E39361" s="1" t="s">
        <v>1106</v>
      </c>
    </row>
    <row r="39362" ht="15.75" customHeight="1">
      <c r="E39362" s="1" t="s">
        <v>1106</v>
      </c>
    </row>
    <row r="39363" ht="15.75" customHeight="1">
      <c r="E39363" s="1" t="s">
        <v>1106</v>
      </c>
    </row>
    <row r="39364" ht="15.75" customHeight="1">
      <c r="E39364" s="1" t="s">
        <v>1106</v>
      </c>
    </row>
    <row r="39365" ht="15.75" customHeight="1">
      <c r="E39365" s="1" t="s">
        <v>1106</v>
      </c>
    </row>
    <row r="39366" ht="15.75" customHeight="1">
      <c r="E39366" s="1" t="s">
        <v>1106</v>
      </c>
    </row>
    <row r="39367" ht="15.75" customHeight="1">
      <c r="E39367" s="1" t="s">
        <v>1106</v>
      </c>
    </row>
    <row r="39368" ht="15.75" customHeight="1">
      <c r="E39368" s="1" t="s">
        <v>1106</v>
      </c>
    </row>
    <row r="39369" ht="15.75" customHeight="1">
      <c r="E39369" s="1" t="s">
        <v>1106</v>
      </c>
    </row>
    <row r="39370" ht="15.75" customHeight="1">
      <c r="E39370" s="1" t="s">
        <v>1106</v>
      </c>
    </row>
    <row r="39371" ht="15.75" customHeight="1">
      <c r="E39371" s="1" t="s">
        <v>1106</v>
      </c>
    </row>
    <row r="39372" ht="15.75" customHeight="1">
      <c r="E39372" s="1" t="s">
        <v>1106</v>
      </c>
    </row>
    <row r="39373" ht="15.75" customHeight="1">
      <c r="E39373" s="1" t="s">
        <v>1106</v>
      </c>
    </row>
    <row r="39374" ht="15.75" customHeight="1">
      <c r="E39374" s="1" t="s">
        <v>1106</v>
      </c>
    </row>
    <row r="39375" ht="15.75" customHeight="1">
      <c r="E39375" s="1" t="s">
        <v>1106</v>
      </c>
    </row>
    <row r="39376" ht="15.75" customHeight="1">
      <c r="E39376" s="1" t="s">
        <v>1106</v>
      </c>
    </row>
    <row r="39377" ht="15.75" customHeight="1">
      <c r="E39377" s="1" t="s">
        <v>1106</v>
      </c>
    </row>
    <row r="39378" ht="15.75" customHeight="1">
      <c r="E39378" s="1" t="s">
        <v>1106</v>
      </c>
    </row>
    <row r="39379" ht="15.75" customHeight="1">
      <c r="E39379" s="1" t="s">
        <v>1106</v>
      </c>
    </row>
    <row r="39380" ht="15.75" customHeight="1">
      <c r="E39380" s="1" t="s">
        <v>1106</v>
      </c>
    </row>
    <row r="39381" ht="15.75" customHeight="1">
      <c r="E39381" s="1" t="s">
        <v>1106</v>
      </c>
    </row>
    <row r="39382" ht="15.75" customHeight="1">
      <c r="E39382" s="1" t="s">
        <v>1106</v>
      </c>
    </row>
    <row r="39383" ht="15.75" customHeight="1">
      <c r="E39383" s="1" t="s">
        <v>1106</v>
      </c>
    </row>
    <row r="39384" ht="15.75" customHeight="1">
      <c r="E39384" s="1" t="s">
        <v>1106</v>
      </c>
    </row>
    <row r="39385" ht="15.75" customHeight="1">
      <c r="E39385" s="1" t="s">
        <v>1106</v>
      </c>
    </row>
    <row r="39386" ht="15.75" customHeight="1">
      <c r="E39386" s="1" t="s">
        <v>1106</v>
      </c>
    </row>
    <row r="39387" ht="15.75" customHeight="1">
      <c r="E39387" s="1" t="s">
        <v>1106</v>
      </c>
    </row>
    <row r="39388" ht="15.75" customHeight="1">
      <c r="E39388" s="1" t="s">
        <v>1106</v>
      </c>
    </row>
    <row r="39389" ht="15.75" customHeight="1">
      <c r="E39389" s="1" t="s">
        <v>1106</v>
      </c>
    </row>
    <row r="39390" ht="15.75" customHeight="1">
      <c r="E39390" s="1" t="s">
        <v>1106</v>
      </c>
    </row>
    <row r="39391" ht="15.75" customHeight="1">
      <c r="E39391" s="1" t="s">
        <v>1106</v>
      </c>
    </row>
    <row r="39392" ht="15.75" customHeight="1">
      <c r="E39392" s="1" t="s">
        <v>1106</v>
      </c>
    </row>
    <row r="39393" ht="15.75" customHeight="1">
      <c r="E39393" s="1" t="s">
        <v>1106</v>
      </c>
    </row>
    <row r="39394" ht="15.75" customHeight="1">
      <c r="E39394" s="1" t="s">
        <v>1106</v>
      </c>
    </row>
    <row r="39395" ht="15.75" customHeight="1">
      <c r="E39395" s="1" t="s">
        <v>1106</v>
      </c>
    </row>
    <row r="39396" ht="15.75" customHeight="1">
      <c r="E39396" s="1" t="s">
        <v>1106</v>
      </c>
    </row>
    <row r="39397" ht="15.75" customHeight="1">
      <c r="E39397" s="1" t="s">
        <v>1106</v>
      </c>
    </row>
    <row r="39398" ht="15.75" customHeight="1">
      <c r="E39398" s="1" t="s">
        <v>1106</v>
      </c>
    </row>
    <row r="39399" ht="15.75" customHeight="1">
      <c r="E39399" s="1" t="s">
        <v>1106</v>
      </c>
    </row>
    <row r="39400" ht="15.75" customHeight="1">
      <c r="E39400" s="1" t="s">
        <v>1106</v>
      </c>
    </row>
    <row r="39401" ht="15.75" customHeight="1">
      <c r="E39401" s="1" t="s">
        <v>1106</v>
      </c>
    </row>
    <row r="39402" ht="15.75" customHeight="1">
      <c r="E39402" s="1" t="s">
        <v>1106</v>
      </c>
    </row>
    <row r="39403" ht="15.75" customHeight="1">
      <c r="E39403" s="1" t="s">
        <v>1106</v>
      </c>
    </row>
    <row r="39404" ht="15.75" customHeight="1">
      <c r="E39404" s="1" t="s">
        <v>1106</v>
      </c>
    </row>
    <row r="39405" ht="15.75" customHeight="1">
      <c r="E39405" s="1" t="s">
        <v>1106</v>
      </c>
    </row>
    <row r="39406" ht="15.75" customHeight="1">
      <c r="E39406" s="1" t="s">
        <v>1106</v>
      </c>
    </row>
    <row r="39407" ht="15.75" customHeight="1">
      <c r="E39407" s="1" t="s">
        <v>1106</v>
      </c>
    </row>
    <row r="39408" ht="15.75" customHeight="1">
      <c r="E39408" s="1" t="s">
        <v>1106</v>
      </c>
    </row>
    <row r="39409" ht="15.75" customHeight="1">
      <c r="E39409" s="1" t="s">
        <v>1106</v>
      </c>
    </row>
    <row r="39410" ht="15.75" customHeight="1">
      <c r="E39410" s="1" t="s">
        <v>1106</v>
      </c>
    </row>
    <row r="39411" ht="15.75" customHeight="1">
      <c r="E39411" s="1" t="s">
        <v>1106</v>
      </c>
    </row>
    <row r="39412" ht="15.75" customHeight="1">
      <c r="E39412" s="1" t="s">
        <v>1106</v>
      </c>
    </row>
    <row r="39413" ht="15.75" customHeight="1">
      <c r="E39413" s="1" t="s">
        <v>1106</v>
      </c>
    </row>
    <row r="39414" ht="15.75" customHeight="1">
      <c r="E39414" s="1" t="s">
        <v>1106</v>
      </c>
    </row>
    <row r="39415" ht="15.75" customHeight="1">
      <c r="E39415" s="1" t="s">
        <v>1106</v>
      </c>
    </row>
    <row r="39416" ht="15.75" customHeight="1">
      <c r="E39416" s="1" t="s">
        <v>1106</v>
      </c>
    </row>
    <row r="39417" ht="15.75" customHeight="1">
      <c r="E39417" s="1" t="s">
        <v>1106</v>
      </c>
    </row>
    <row r="39418" ht="15.75" customHeight="1">
      <c r="E39418" s="1" t="s">
        <v>1106</v>
      </c>
    </row>
    <row r="39419" ht="15.75" customHeight="1">
      <c r="E39419" s="1" t="s">
        <v>1106</v>
      </c>
    </row>
    <row r="39420" ht="15.75" customHeight="1">
      <c r="E39420" s="1" t="s">
        <v>1106</v>
      </c>
    </row>
    <row r="39421" ht="15.75" customHeight="1">
      <c r="E39421" s="1" t="s">
        <v>1106</v>
      </c>
    </row>
    <row r="39422" ht="15.75" customHeight="1">
      <c r="E39422" s="1" t="s">
        <v>1106</v>
      </c>
    </row>
    <row r="39423" ht="15.75" customHeight="1">
      <c r="E39423" s="1" t="s">
        <v>1106</v>
      </c>
    </row>
    <row r="39424" ht="15.75" customHeight="1">
      <c r="E39424" s="1" t="s">
        <v>1106</v>
      </c>
    </row>
    <row r="39425" ht="15.75" customHeight="1">
      <c r="E39425" s="1" t="s">
        <v>1106</v>
      </c>
    </row>
    <row r="39426" ht="15.75" customHeight="1">
      <c r="E39426" s="1" t="s">
        <v>1106</v>
      </c>
    </row>
    <row r="39427" ht="15.75" customHeight="1">
      <c r="E39427" s="1" t="s">
        <v>1106</v>
      </c>
    </row>
    <row r="39428" ht="15.75" customHeight="1">
      <c r="E39428" s="1" t="s">
        <v>1106</v>
      </c>
    </row>
    <row r="39429" ht="15.75" customHeight="1">
      <c r="E39429" s="1" t="s">
        <v>1106</v>
      </c>
    </row>
    <row r="39430" ht="15.75" customHeight="1">
      <c r="E39430" s="1" t="s">
        <v>1106</v>
      </c>
    </row>
    <row r="39431" ht="15.75" customHeight="1">
      <c r="E39431" s="1" t="s">
        <v>1106</v>
      </c>
    </row>
    <row r="39432" ht="15.75" customHeight="1">
      <c r="E39432" s="1" t="s">
        <v>1106</v>
      </c>
    </row>
    <row r="39433" ht="15.75" customHeight="1">
      <c r="E39433" s="1" t="s">
        <v>1106</v>
      </c>
    </row>
    <row r="39434" ht="15.75" customHeight="1">
      <c r="E39434" s="1" t="s">
        <v>1106</v>
      </c>
    </row>
    <row r="39435" ht="15.75" customHeight="1">
      <c r="E39435" s="1" t="s">
        <v>1106</v>
      </c>
    </row>
    <row r="39436" ht="15.75" customHeight="1">
      <c r="E39436" s="1" t="s">
        <v>1106</v>
      </c>
    </row>
    <row r="39437" ht="15.75" customHeight="1">
      <c r="E39437" s="1" t="s">
        <v>1106</v>
      </c>
    </row>
    <row r="39438" ht="15.75" customHeight="1">
      <c r="E39438" s="1" t="s">
        <v>1106</v>
      </c>
    </row>
    <row r="39439" ht="15.75" customHeight="1">
      <c r="E39439" s="1" t="s">
        <v>1106</v>
      </c>
    </row>
    <row r="39440" ht="15.75" customHeight="1">
      <c r="E39440" s="1" t="s">
        <v>1106</v>
      </c>
    </row>
    <row r="39441" ht="15.75" customHeight="1">
      <c r="E39441" s="1" t="s">
        <v>1106</v>
      </c>
    </row>
    <row r="39442" ht="15.75" customHeight="1">
      <c r="E39442" s="1" t="s">
        <v>1106</v>
      </c>
    </row>
    <row r="39443" ht="15.75" customHeight="1">
      <c r="E39443" s="1" t="s">
        <v>1106</v>
      </c>
    </row>
    <row r="39444" ht="15.75" customHeight="1">
      <c r="E39444" s="1" t="s">
        <v>1106</v>
      </c>
    </row>
    <row r="39445" ht="15.75" customHeight="1">
      <c r="E39445" s="1" t="s">
        <v>1106</v>
      </c>
    </row>
    <row r="39446" ht="15.75" customHeight="1">
      <c r="E39446" s="1" t="s">
        <v>1106</v>
      </c>
    </row>
    <row r="39447" ht="15.75" customHeight="1">
      <c r="E39447" s="1" t="s">
        <v>1106</v>
      </c>
    </row>
    <row r="39448" ht="15.75" customHeight="1">
      <c r="E39448" s="1" t="s">
        <v>1106</v>
      </c>
    </row>
    <row r="39449" ht="15.75" customHeight="1">
      <c r="E39449" s="1" t="s">
        <v>1106</v>
      </c>
    </row>
    <row r="39450" ht="15.75" customHeight="1">
      <c r="E39450" s="1" t="s">
        <v>1106</v>
      </c>
    </row>
    <row r="39451" ht="15.75" customHeight="1">
      <c r="E39451" s="1" t="s">
        <v>1106</v>
      </c>
    </row>
    <row r="39452" ht="15.75" customHeight="1">
      <c r="E39452" s="1" t="s">
        <v>1106</v>
      </c>
    </row>
    <row r="39453" ht="15.75" customHeight="1">
      <c r="E39453" s="1" t="s">
        <v>1106</v>
      </c>
    </row>
    <row r="39454" ht="15.75" customHeight="1">
      <c r="E39454" s="1" t="s">
        <v>1106</v>
      </c>
    </row>
    <row r="39455" ht="15.75" customHeight="1">
      <c r="E39455" s="1" t="s">
        <v>1106</v>
      </c>
    </row>
    <row r="39456" ht="15.75" customHeight="1">
      <c r="E39456" s="1" t="s">
        <v>1106</v>
      </c>
    </row>
    <row r="39457" ht="15.75" customHeight="1">
      <c r="E39457" s="1" t="s">
        <v>1106</v>
      </c>
    </row>
    <row r="39458" ht="15.75" customHeight="1">
      <c r="E39458" s="1" t="s">
        <v>1106</v>
      </c>
    </row>
    <row r="39459" ht="15.75" customHeight="1">
      <c r="E39459" s="1" t="s">
        <v>1106</v>
      </c>
    </row>
    <row r="39460" ht="15.75" customHeight="1">
      <c r="E39460" s="1" t="s">
        <v>1106</v>
      </c>
    </row>
    <row r="39461" ht="15.75" customHeight="1">
      <c r="E39461" s="1" t="s">
        <v>1106</v>
      </c>
    </row>
    <row r="39462" ht="15.75" customHeight="1">
      <c r="E39462" s="1" t="s">
        <v>1106</v>
      </c>
    </row>
    <row r="39463" ht="15.75" customHeight="1">
      <c r="E39463" s="1" t="s">
        <v>1106</v>
      </c>
    </row>
    <row r="39464" ht="15.75" customHeight="1">
      <c r="E39464" s="1" t="s">
        <v>1106</v>
      </c>
    </row>
    <row r="39465" ht="15.75" customHeight="1">
      <c r="E39465" s="1" t="s">
        <v>1106</v>
      </c>
    </row>
    <row r="39466" ht="15.75" customHeight="1">
      <c r="E39466" s="1" t="s">
        <v>1106</v>
      </c>
    </row>
    <row r="39467" ht="15.75" customHeight="1">
      <c r="E39467" s="1" t="s">
        <v>1106</v>
      </c>
    </row>
    <row r="39468" ht="15.75" customHeight="1">
      <c r="E39468" s="1" t="s">
        <v>1106</v>
      </c>
    </row>
    <row r="39469" ht="15.75" customHeight="1">
      <c r="E39469" s="1" t="s">
        <v>1106</v>
      </c>
    </row>
    <row r="39470" ht="15.75" customHeight="1">
      <c r="E39470" s="1" t="s">
        <v>1106</v>
      </c>
    </row>
    <row r="39471" ht="15.75" customHeight="1">
      <c r="E39471" s="1" t="s">
        <v>1106</v>
      </c>
    </row>
    <row r="39472" ht="15.75" customHeight="1">
      <c r="E39472" s="1" t="s">
        <v>1106</v>
      </c>
    </row>
    <row r="39473" ht="15.75" customHeight="1">
      <c r="E39473" s="1" t="s">
        <v>1106</v>
      </c>
    </row>
    <row r="39474" ht="15.75" customHeight="1">
      <c r="E39474" s="1" t="s">
        <v>1106</v>
      </c>
    </row>
    <row r="39475" ht="15.75" customHeight="1">
      <c r="E39475" s="1" t="s">
        <v>1106</v>
      </c>
    </row>
    <row r="39476" ht="15.75" customHeight="1">
      <c r="E39476" s="1" t="s">
        <v>1106</v>
      </c>
    </row>
    <row r="39477" ht="15.75" customHeight="1">
      <c r="E39477" s="1" t="s">
        <v>1106</v>
      </c>
    </row>
    <row r="39478" ht="15.75" customHeight="1">
      <c r="E39478" s="1" t="s">
        <v>1106</v>
      </c>
    </row>
    <row r="39479" ht="15.75" customHeight="1">
      <c r="E39479" s="1" t="s">
        <v>1106</v>
      </c>
    </row>
    <row r="39480" ht="15.75" customHeight="1">
      <c r="E39480" s="1" t="s">
        <v>1106</v>
      </c>
    </row>
    <row r="39481" ht="15.75" customHeight="1">
      <c r="E39481" s="1" t="s">
        <v>1106</v>
      </c>
    </row>
    <row r="39482" ht="15.75" customHeight="1">
      <c r="E39482" s="1" t="s">
        <v>1106</v>
      </c>
    </row>
    <row r="39483" ht="15.75" customHeight="1">
      <c r="E39483" s="1" t="s">
        <v>1106</v>
      </c>
    </row>
    <row r="39484" ht="15.75" customHeight="1">
      <c r="E39484" s="1" t="s">
        <v>1106</v>
      </c>
    </row>
    <row r="39485" ht="15.75" customHeight="1">
      <c r="E39485" s="1" t="s">
        <v>1106</v>
      </c>
    </row>
    <row r="39486" ht="15.75" customHeight="1">
      <c r="E39486" s="1" t="s">
        <v>1106</v>
      </c>
    </row>
    <row r="39487" ht="15.75" customHeight="1">
      <c r="E39487" s="1" t="s">
        <v>1106</v>
      </c>
    </row>
    <row r="39488" ht="15.75" customHeight="1">
      <c r="E39488" s="1" t="s">
        <v>1106</v>
      </c>
    </row>
    <row r="39489" ht="15.75" customHeight="1">
      <c r="E39489" s="1" t="s">
        <v>1106</v>
      </c>
    </row>
    <row r="39490" ht="15.75" customHeight="1">
      <c r="E39490" s="1" t="s">
        <v>1106</v>
      </c>
    </row>
    <row r="39491" ht="15.75" customHeight="1">
      <c r="E39491" s="1" t="s">
        <v>1106</v>
      </c>
    </row>
    <row r="39492" ht="15.75" customHeight="1">
      <c r="E39492" s="1" t="s">
        <v>1106</v>
      </c>
    </row>
    <row r="39493" ht="15.75" customHeight="1">
      <c r="E39493" s="1" t="s">
        <v>1106</v>
      </c>
    </row>
    <row r="39494" ht="15.75" customHeight="1">
      <c r="E39494" s="1" t="s">
        <v>1106</v>
      </c>
    </row>
    <row r="39495" ht="15.75" customHeight="1">
      <c r="E39495" s="1" t="s">
        <v>1106</v>
      </c>
    </row>
    <row r="39496" ht="15.75" customHeight="1">
      <c r="E39496" s="1" t="s">
        <v>1106</v>
      </c>
    </row>
    <row r="39497" ht="15.75" customHeight="1">
      <c r="E39497" s="1" t="s">
        <v>1106</v>
      </c>
    </row>
    <row r="39498" ht="15.75" customHeight="1">
      <c r="E39498" s="1" t="s">
        <v>1106</v>
      </c>
    </row>
    <row r="39499" ht="15.75" customHeight="1">
      <c r="E39499" s="1" t="s">
        <v>1106</v>
      </c>
    </row>
    <row r="39500" ht="15.75" customHeight="1">
      <c r="E39500" s="1" t="s">
        <v>1106</v>
      </c>
    </row>
    <row r="39501" ht="15.75" customHeight="1">
      <c r="E39501" s="1" t="s">
        <v>1106</v>
      </c>
    </row>
    <row r="39502" ht="15.75" customHeight="1">
      <c r="E39502" s="1" t="s">
        <v>1106</v>
      </c>
    </row>
    <row r="39503" ht="15.75" customHeight="1">
      <c r="E39503" s="1" t="s">
        <v>1106</v>
      </c>
    </row>
    <row r="39504" ht="15.75" customHeight="1">
      <c r="E39504" s="1" t="s">
        <v>1106</v>
      </c>
    </row>
    <row r="39505" ht="15.75" customHeight="1">
      <c r="E39505" s="1" t="s">
        <v>1106</v>
      </c>
    </row>
    <row r="39506" ht="15.75" customHeight="1">
      <c r="E39506" s="1" t="s">
        <v>1106</v>
      </c>
    </row>
    <row r="39507" ht="15.75" customHeight="1">
      <c r="E39507" s="1" t="s">
        <v>1106</v>
      </c>
    </row>
    <row r="39508" ht="15.75" customHeight="1">
      <c r="E39508" s="1" t="s">
        <v>1106</v>
      </c>
    </row>
    <row r="39509" ht="15.75" customHeight="1">
      <c r="E39509" s="1" t="s">
        <v>1106</v>
      </c>
    </row>
    <row r="39510" ht="15.75" customHeight="1">
      <c r="E39510" s="1" t="s">
        <v>1106</v>
      </c>
    </row>
    <row r="39511" ht="15.75" customHeight="1">
      <c r="E39511" s="1" t="s">
        <v>1106</v>
      </c>
    </row>
    <row r="39512" ht="15.75" customHeight="1">
      <c r="E39512" s="1" t="s">
        <v>1106</v>
      </c>
    </row>
    <row r="39513" ht="15.75" customHeight="1">
      <c r="E39513" s="1" t="s">
        <v>1106</v>
      </c>
    </row>
    <row r="39514" ht="15.75" customHeight="1">
      <c r="E39514" s="1" t="s">
        <v>1106</v>
      </c>
    </row>
    <row r="39515" ht="15.75" customHeight="1">
      <c r="E39515" s="1" t="s">
        <v>1106</v>
      </c>
    </row>
    <row r="39516" ht="15.75" customHeight="1">
      <c r="E39516" s="1" t="s">
        <v>1106</v>
      </c>
    </row>
    <row r="39517" ht="15.75" customHeight="1">
      <c r="E39517" s="1" t="s">
        <v>1106</v>
      </c>
    </row>
    <row r="39518" ht="15.75" customHeight="1">
      <c r="E39518" s="1" t="s">
        <v>1106</v>
      </c>
    </row>
    <row r="39519" ht="15.75" customHeight="1">
      <c r="E39519" s="1" t="s">
        <v>1106</v>
      </c>
    </row>
    <row r="39520" ht="15.75" customHeight="1">
      <c r="E39520" s="1" t="s">
        <v>1106</v>
      </c>
    </row>
    <row r="39521" ht="15.75" customHeight="1">
      <c r="E39521" s="1" t="s">
        <v>1106</v>
      </c>
    </row>
    <row r="39522" ht="15.75" customHeight="1">
      <c r="E39522" s="1" t="s">
        <v>1106</v>
      </c>
    </row>
    <row r="39523" ht="15.75" customHeight="1">
      <c r="E39523" s="1" t="s">
        <v>1106</v>
      </c>
    </row>
    <row r="39524" ht="15.75" customHeight="1">
      <c r="E39524" s="1" t="s">
        <v>1106</v>
      </c>
    </row>
    <row r="39525" ht="15.75" customHeight="1">
      <c r="E39525" s="1" t="s">
        <v>1106</v>
      </c>
    </row>
    <row r="39526" ht="15.75" customHeight="1">
      <c r="E39526" s="1" t="s">
        <v>1106</v>
      </c>
    </row>
    <row r="39527" ht="15.75" customHeight="1">
      <c r="E39527" s="1" t="s">
        <v>1106</v>
      </c>
    </row>
    <row r="39528" ht="15.75" customHeight="1">
      <c r="E39528" s="1" t="s">
        <v>1106</v>
      </c>
    </row>
    <row r="39529" ht="15.75" customHeight="1">
      <c r="E39529" s="1" t="s">
        <v>1106</v>
      </c>
    </row>
    <row r="39530" ht="15.75" customHeight="1">
      <c r="E39530" s="1" t="s">
        <v>1106</v>
      </c>
    </row>
    <row r="39531" ht="15.75" customHeight="1">
      <c r="E39531" s="1" t="s">
        <v>1106</v>
      </c>
    </row>
    <row r="39532" ht="15.75" customHeight="1">
      <c r="E39532" s="1" t="s">
        <v>1106</v>
      </c>
    </row>
    <row r="39533" ht="15.75" customHeight="1">
      <c r="E39533" s="1" t="s">
        <v>1106</v>
      </c>
    </row>
    <row r="39534" ht="15.75" customHeight="1">
      <c r="E39534" s="1" t="s">
        <v>1106</v>
      </c>
    </row>
    <row r="39535" ht="15.75" customHeight="1">
      <c r="E39535" s="1" t="s">
        <v>1106</v>
      </c>
    </row>
    <row r="39536" ht="15.75" customHeight="1">
      <c r="E39536" s="1" t="s">
        <v>1106</v>
      </c>
    </row>
    <row r="39537" ht="15.75" customHeight="1">
      <c r="E39537" s="1" t="s">
        <v>1106</v>
      </c>
    </row>
    <row r="39538" ht="15.75" customHeight="1">
      <c r="E39538" s="1" t="s">
        <v>1106</v>
      </c>
    </row>
    <row r="39539" ht="15.75" customHeight="1">
      <c r="E39539" s="1" t="s">
        <v>1106</v>
      </c>
    </row>
    <row r="39540" ht="15.75" customHeight="1">
      <c r="E39540" s="1" t="s">
        <v>1106</v>
      </c>
    </row>
    <row r="39541" ht="15.75" customHeight="1">
      <c r="E39541" s="1" t="s">
        <v>1106</v>
      </c>
    </row>
    <row r="39542" ht="15.75" customHeight="1">
      <c r="E39542" s="1" t="s">
        <v>1106</v>
      </c>
    </row>
    <row r="39543" ht="15.75" customHeight="1">
      <c r="E39543" s="1" t="s">
        <v>1106</v>
      </c>
    </row>
    <row r="39544" ht="15.75" customHeight="1">
      <c r="E39544" s="1" t="s">
        <v>1106</v>
      </c>
    </row>
    <row r="39545" ht="15.75" customHeight="1">
      <c r="E39545" s="1" t="s">
        <v>1106</v>
      </c>
    </row>
    <row r="39546" ht="15.75" customHeight="1">
      <c r="E39546" s="1" t="s">
        <v>1106</v>
      </c>
    </row>
    <row r="39547" ht="15.75" customHeight="1">
      <c r="E39547" s="1" t="s">
        <v>1106</v>
      </c>
    </row>
    <row r="39548" ht="15.75" customHeight="1">
      <c r="E39548" s="1" t="s">
        <v>1106</v>
      </c>
    </row>
    <row r="39549" ht="15.75" customHeight="1">
      <c r="E39549" s="1" t="s">
        <v>1106</v>
      </c>
    </row>
    <row r="39550" ht="15.75" customHeight="1">
      <c r="E39550" s="1" t="s">
        <v>1106</v>
      </c>
    </row>
    <row r="39551" ht="15.75" customHeight="1">
      <c r="E39551" s="1" t="s">
        <v>1106</v>
      </c>
    </row>
    <row r="39552" ht="15.75" customHeight="1">
      <c r="E39552" s="1" t="s">
        <v>1106</v>
      </c>
    </row>
    <row r="39553" ht="15.75" customHeight="1">
      <c r="E39553" s="1" t="s">
        <v>1106</v>
      </c>
    </row>
    <row r="39554" ht="15.75" customHeight="1">
      <c r="E39554" s="1" t="s">
        <v>1106</v>
      </c>
    </row>
    <row r="39555" ht="15.75" customHeight="1">
      <c r="E39555" s="1" t="s">
        <v>1106</v>
      </c>
    </row>
    <row r="39556" ht="15.75" customHeight="1">
      <c r="E39556" s="1" t="s">
        <v>1106</v>
      </c>
    </row>
    <row r="39557" ht="15.75" customHeight="1">
      <c r="E39557" s="1" t="s">
        <v>1106</v>
      </c>
    </row>
    <row r="39558" ht="15.75" customHeight="1">
      <c r="E39558" s="1" t="s">
        <v>1106</v>
      </c>
    </row>
    <row r="39559" ht="15.75" customHeight="1">
      <c r="E39559" s="1" t="s">
        <v>1106</v>
      </c>
    </row>
    <row r="39560" ht="15.75" customHeight="1">
      <c r="E39560" s="1" t="s">
        <v>1106</v>
      </c>
    </row>
    <row r="39561" ht="15.75" customHeight="1">
      <c r="E39561" s="1" t="s">
        <v>1106</v>
      </c>
    </row>
    <row r="39562" ht="15.75" customHeight="1">
      <c r="E39562" s="1" t="s">
        <v>1106</v>
      </c>
    </row>
    <row r="39563" ht="15.75" customHeight="1">
      <c r="E39563" s="1" t="s">
        <v>1106</v>
      </c>
    </row>
    <row r="39564" ht="15.75" customHeight="1">
      <c r="E39564" s="1" t="s">
        <v>1106</v>
      </c>
    </row>
    <row r="39565" ht="15.75" customHeight="1">
      <c r="E39565" s="1" t="s">
        <v>1106</v>
      </c>
    </row>
    <row r="39566" ht="15.75" customHeight="1">
      <c r="E39566" s="1" t="s">
        <v>1106</v>
      </c>
    </row>
    <row r="39567" ht="15.75" customHeight="1">
      <c r="E39567" s="1" t="s">
        <v>1106</v>
      </c>
    </row>
    <row r="39568" ht="15.75" customHeight="1">
      <c r="E39568" s="1" t="s">
        <v>1106</v>
      </c>
    </row>
    <row r="39569" ht="15.75" customHeight="1">
      <c r="E39569" s="1" t="s">
        <v>1106</v>
      </c>
    </row>
    <row r="39570" ht="15.75" customHeight="1">
      <c r="E39570" s="1" t="s">
        <v>1106</v>
      </c>
    </row>
    <row r="39571" ht="15.75" customHeight="1">
      <c r="E39571" s="1" t="s">
        <v>1106</v>
      </c>
    </row>
    <row r="39572" ht="15.75" customHeight="1">
      <c r="E39572" s="1" t="s">
        <v>1106</v>
      </c>
    </row>
    <row r="39573" ht="15.75" customHeight="1">
      <c r="E39573" s="1" t="s">
        <v>1106</v>
      </c>
    </row>
    <row r="39574" ht="15.75" customHeight="1">
      <c r="E39574" s="1" t="s">
        <v>1106</v>
      </c>
    </row>
    <row r="39575" ht="15.75" customHeight="1">
      <c r="E39575" s="1" t="s">
        <v>1106</v>
      </c>
    </row>
    <row r="39576" ht="15.75" customHeight="1">
      <c r="E39576" s="1" t="s">
        <v>1106</v>
      </c>
    </row>
    <row r="39577" ht="15.75" customHeight="1">
      <c r="E39577" s="1" t="s">
        <v>1106</v>
      </c>
    </row>
    <row r="39578" ht="15.75" customHeight="1">
      <c r="E39578" s="1" t="s">
        <v>1106</v>
      </c>
    </row>
    <row r="39579" ht="15.75" customHeight="1">
      <c r="E39579" s="1" t="s">
        <v>1106</v>
      </c>
    </row>
    <row r="39580" ht="15.75" customHeight="1">
      <c r="E39580" s="1" t="s">
        <v>1106</v>
      </c>
    </row>
    <row r="39581" ht="15.75" customHeight="1">
      <c r="E39581" s="1" t="s">
        <v>1106</v>
      </c>
    </row>
    <row r="39582" ht="15.75" customHeight="1">
      <c r="E39582" s="1" t="s">
        <v>1106</v>
      </c>
    </row>
    <row r="39583" ht="15.75" customHeight="1">
      <c r="E39583" s="1" t="s">
        <v>1106</v>
      </c>
    </row>
    <row r="39584" ht="15.75" customHeight="1">
      <c r="E39584" s="1" t="s">
        <v>1106</v>
      </c>
    </row>
    <row r="39585" ht="15.75" customHeight="1">
      <c r="E39585" s="1" t="s">
        <v>1106</v>
      </c>
    </row>
    <row r="39586" ht="15.75" customHeight="1">
      <c r="E39586" s="1" t="s">
        <v>1106</v>
      </c>
    </row>
    <row r="39587" ht="15.75" customHeight="1">
      <c r="E39587" s="1" t="s">
        <v>1106</v>
      </c>
    </row>
    <row r="39588" ht="15.75" customHeight="1">
      <c r="E39588" s="1" t="s">
        <v>1106</v>
      </c>
    </row>
    <row r="39589" ht="15.75" customHeight="1">
      <c r="E39589" s="1" t="s">
        <v>1106</v>
      </c>
    </row>
    <row r="39590" ht="15.75" customHeight="1">
      <c r="E39590" s="1" t="s">
        <v>1106</v>
      </c>
    </row>
    <row r="39591" ht="15.75" customHeight="1">
      <c r="E39591" s="1" t="s">
        <v>1106</v>
      </c>
    </row>
    <row r="39592" ht="15.75" customHeight="1">
      <c r="E39592" s="1" t="s">
        <v>1106</v>
      </c>
    </row>
    <row r="39593" ht="15.75" customHeight="1">
      <c r="E39593" s="1" t="s">
        <v>1106</v>
      </c>
    </row>
    <row r="39594" ht="15.75" customHeight="1">
      <c r="E39594" s="1" t="s">
        <v>1106</v>
      </c>
    </row>
    <row r="39595" ht="15.75" customHeight="1">
      <c r="E39595" s="1" t="s">
        <v>1106</v>
      </c>
    </row>
    <row r="39596" ht="15.75" customHeight="1">
      <c r="E39596" s="1" t="s">
        <v>1106</v>
      </c>
    </row>
    <row r="39597" ht="15.75" customHeight="1">
      <c r="E39597" s="1" t="s">
        <v>1106</v>
      </c>
    </row>
    <row r="39598" ht="15.75" customHeight="1">
      <c r="E39598" s="1" t="s">
        <v>1106</v>
      </c>
    </row>
    <row r="39599" ht="15.75" customHeight="1">
      <c r="E39599" s="1" t="s">
        <v>1106</v>
      </c>
    </row>
    <row r="39600" ht="15.75" customHeight="1">
      <c r="E39600" s="1" t="s">
        <v>1106</v>
      </c>
    </row>
    <row r="39601" ht="15.75" customHeight="1">
      <c r="E39601" s="1" t="s">
        <v>1106</v>
      </c>
    </row>
    <row r="39602" ht="15.75" customHeight="1">
      <c r="E39602" s="1" t="s">
        <v>1106</v>
      </c>
    </row>
    <row r="39603" ht="15.75" customHeight="1">
      <c r="E39603" s="1" t="s">
        <v>1106</v>
      </c>
    </row>
    <row r="39604" ht="15.75" customHeight="1">
      <c r="E39604" s="1" t="s">
        <v>1106</v>
      </c>
    </row>
    <row r="39605" ht="15.75" customHeight="1">
      <c r="E39605" s="1" t="s">
        <v>1106</v>
      </c>
    </row>
    <row r="39606" ht="15.75" customHeight="1">
      <c r="E39606" s="1" t="s">
        <v>1106</v>
      </c>
    </row>
    <row r="39607" ht="15.75" customHeight="1">
      <c r="E39607" s="1" t="s">
        <v>1106</v>
      </c>
    </row>
    <row r="39608" ht="15.75" customHeight="1">
      <c r="E39608" s="1" t="s">
        <v>1106</v>
      </c>
    </row>
    <row r="39609" ht="15.75" customHeight="1">
      <c r="E39609" s="1" t="s">
        <v>1106</v>
      </c>
    </row>
    <row r="39610" ht="15.75" customHeight="1">
      <c r="E39610" s="1" t="s">
        <v>1106</v>
      </c>
    </row>
    <row r="39611" ht="15.75" customHeight="1">
      <c r="E39611" s="1" t="s">
        <v>1106</v>
      </c>
    </row>
    <row r="39612" ht="15.75" customHeight="1">
      <c r="E39612" s="1" t="s">
        <v>1106</v>
      </c>
    </row>
    <row r="39613" ht="15.75" customHeight="1">
      <c r="E39613" s="1" t="s">
        <v>1106</v>
      </c>
    </row>
    <row r="39614" ht="15.75" customHeight="1">
      <c r="E39614" s="1" t="s">
        <v>1106</v>
      </c>
    </row>
    <row r="39615" ht="15.75" customHeight="1">
      <c r="E39615" s="1" t="s">
        <v>1106</v>
      </c>
    </row>
    <row r="39616" ht="15.75" customHeight="1">
      <c r="E39616" s="1" t="s">
        <v>1106</v>
      </c>
    </row>
    <row r="39617" ht="15.75" customHeight="1">
      <c r="E39617" s="1" t="s">
        <v>1106</v>
      </c>
    </row>
    <row r="39618" ht="15.75" customHeight="1">
      <c r="E39618" s="1" t="s">
        <v>1106</v>
      </c>
    </row>
    <row r="39619" ht="15.75" customHeight="1">
      <c r="E39619" s="1" t="s">
        <v>1106</v>
      </c>
    </row>
    <row r="39620" ht="15.75" customHeight="1">
      <c r="E39620" s="1" t="s">
        <v>1106</v>
      </c>
    </row>
    <row r="39621" ht="15.75" customHeight="1">
      <c r="E39621" s="1" t="s">
        <v>1106</v>
      </c>
    </row>
    <row r="39622" ht="15.75" customHeight="1">
      <c r="E39622" s="1" t="s">
        <v>1106</v>
      </c>
    </row>
    <row r="39623" ht="15.75" customHeight="1">
      <c r="E39623" s="1" t="s">
        <v>1106</v>
      </c>
    </row>
    <row r="39624" ht="15.75" customHeight="1">
      <c r="E39624" s="1" t="s">
        <v>1106</v>
      </c>
    </row>
    <row r="39625" ht="15.75" customHeight="1">
      <c r="E39625" s="1" t="s">
        <v>1106</v>
      </c>
    </row>
    <row r="39626" ht="15.75" customHeight="1">
      <c r="E39626" s="1" t="s">
        <v>1106</v>
      </c>
    </row>
    <row r="39627" ht="15.75" customHeight="1">
      <c r="E39627" s="1" t="s">
        <v>1106</v>
      </c>
    </row>
    <row r="39628" ht="15.75" customHeight="1">
      <c r="E39628" s="1" t="s">
        <v>1106</v>
      </c>
    </row>
    <row r="39629" ht="15.75" customHeight="1">
      <c r="E39629" s="1" t="s">
        <v>1106</v>
      </c>
    </row>
    <row r="39630" ht="15.75" customHeight="1">
      <c r="E39630" s="1" t="s">
        <v>1106</v>
      </c>
    </row>
    <row r="39631" ht="15.75" customHeight="1">
      <c r="E39631" s="1" t="s">
        <v>1106</v>
      </c>
    </row>
    <row r="39632" ht="15.75" customHeight="1">
      <c r="E39632" s="1" t="s">
        <v>1106</v>
      </c>
    </row>
    <row r="39633" ht="15.75" customHeight="1">
      <c r="E39633" s="1" t="s">
        <v>1106</v>
      </c>
    </row>
    <row r="39634" ht="15.75" customHeight="1">
      <c r="E39634" s="1" t="s">
        <v>1106</v>
      </c>
    </row>
    <row r="39635" ht="15.75" customHeight="1">
      <c r="E39635" s="1" t="s">
        <v>1106</v>
      </c>
    </row>
    <row r="39636" ht="15.75" customHeight="1">
      <c r="E39636" s="1" t="s">
        <v>1106</v>
      </c>
    </row>
    <row r="39637" ht="15.75" customHeight="1">
      <c r="E39637" s="1" t="s">
        <v>1106</v>
      </c>
    </row>
    <row r="39638" ht="15.75" customHeight="1">
      <c r="E39638" s="1" t="s">
        <v>1106</v>
      </c>
    </row>
    <row r="39639" ht="15.75" customHeight="1">
      <c r="E39639" s="1" t="s">
        <v>1106</v>
      </c>
    </row>
    <row r="39640" ht="15.75" customHeight="1">
      <c r="E39640" s="1" t="s">
        <v>1106</v>
      </c>
    </row>
    <row r="39641" ht="15.75" customHeight="1">
      <c r="E39641" s="1" t="s">
        <v>1106</v>
      </c>
    </row>
    <row r="39642" ht="15.75" customHeight="1">
      <c r="E39642" s="1" t="s">
        <v>1106</v>
      </c>
    </row>
    <row r="39643" ht="15.75" customHeight="1">
      <c r="E39643" s="1" t="s">
        <v>1106</v>
      </c>
    </row>
    <row r="39644" ht="15.75" customHeight="1">
      <c r="E39644" s="1" t="s">
        <v>1106</v>
      </c>
    </row>
    <row r="39645" ht="15.75" customHeight="1">
      <c r="E39645" s="1" t="s">
        <v>1106</v>
      </c>
    </row>
    <row r="39646" ht="15.75" customHeight="1">
      <c r="E39646" s="1" t="s">
        <v>1106</v>
      </c>
    </row>
    <row r="39647" ht="15.75" customHeight="1">
      <c r="E39647" s="1" t="s">
        <v>1106</v>
      </c>
    </row>
    <row r="39648" ht="15.75" customHeight="1">
      <c r="E39648" s="1" t="s">
        <v>1106</v>
      </c>
    </row>
    <row r="39649" ht="15.75" customHeight="1">
      <c r="E39649" s="1" t="s">
        <v>1106</v>
      </c>
    </row>
    <row r="39650" ht="15.75" customHeight="1">
      <c r="E39650" s="1" t="s">
        <v>1106</v>
      </c>
    </row>
    <row r="39651" ht="15.75" customHeight="1">
      <c r="E39651" s="1" t="s">
        <v>1106</v>
      </c>
    </row>
    <row r="39652" ht="15.75" customHeight="1">
      <c r="E39652" s="1" t="s">
        <v>1106</v>
      </c>
    </row>
    <row r="39653" ht="15.75" customHeight="1">
      <c r="E39653" s="1" t="s">
        <v>1106</v>
      </c>
    </row>
    <row r="39654" ht="15.75" customHeight="1">
      <c r="E39654" s="1" t="s">
        <v>1106</v>
      </c>
    </row>
    <row r="39655" ht="15.75" customHeight="1">
      <c r="E39655" s="1" t="s">
        <v>1106</v>
      </c>
    </row>
    <row r="39656" ht="15.75" customHeight="1">
      <c r="E39656" s="1" t="s">
        <v>1106</v>
      </c>
    </row>
    <row r="39657" ht="15.75" customHeight="1">
      <c r="E39657" s="1" t="s">
        <v>1106</v>
      </c>
    </row>
    <row r="39658" ht="15.75" customHeight="1">
      <c r="E39658" s="1" t="s">
        <v>1106</v>
      </c>
    </row>
    <row r="39659" ht="15.75" customHeight="1">
      <c r="E39659" s="1" t="s">
        <v>1106</v>
      </c>
    </row>
    <row r="39660" ht="15.75" customHeight="1">
      <c r="E39660" s="1" t="s">
        <v>1106</v>
      </c>
    </row>
    <row r="39661" ht="15.75" customHeight="1">
      <c r="E39661" s="1" t="s">
        <v>1106</v>
      </c>
    </row>
    <row r="39662" ht="15.75" customHeight="1">
      <c r="E39662" s="1" t="s">
        <v>1106</v>
      </c>
    </row>
    <row r="39663" ht="15.75" customHeight="1">
      <c r="E39663" s="1" t="s">
        <v>1106</v>
      </c>
    </row>
    <row r="39664" ht="15.75" customHeight="1">
      <c r="E39664" s="1" t="s">
        <v>1106</v>
      </c>
    </row>
    <row r="39665" ht="15.75" customHeight="1">
      <c r="E39665" s="1" t="s">
        <v>1106</v>
      </c>
    </row>
    <row r="39666" ht="15.75" customHeight="1">
      <c r="E39666" s="1" t="s">
        <v>1106</v>
      </c>
    </row>
    <row r="39667" ht="15.75" customHeight="1">
      <c r="E39667" s="1" t="s">
        <v>1106</v>
      </c>
    </row>
    <row r="39668" ht="15.75" customHeight="1">
      <c r="E39668" s="1" t="s">
        <v>1106</v>
      </c>
    </row>
    <row r="39669" ht="15.75" customHeight="1">
      <c r="E39669" s="1" t="s">
        <v>1106</v>
      </c>
    </row>
    <row r="39670" ht="15.75" customHeight="1">
      <c r="E39670" s="1" t="s">
        <v>1106</v>
      </c>
    </row>
    <row r="39671" ht="15.75" customHeight="1">
      <c r="E39671" s="1" t="s">
        <v>1106</v>
      </c>
    </row>
    <row r="39672" ht="15.75" customHeight="1">
      <c r="E39672" s="1" t="s">
        <v>1106</v>
      </c>
    </row>
    <row r="39673" ht="15.75" customHeight="1">
      <c r="E39673" s="1" t="s">
        <v>1106</v>
      </c>
    </row>
    <row r="39674" ht="15.75" customHeight="1">
      <c r="E39674" s="1" t="s">
        <v>1106</v>
      </c>
    </row>
    <row r="39675" ht="15.75" customHeight="1">
      <c r="E39675" s="1" t="s">
        <v>1106</v>
      </c>
    </row>
    <row r="39676" ht="15.75" customHeight="1">
      <c r="E39676" s="1" t="s">
        <v>1106</v>
      </c>
    </row>
    <row r="39677" ht="15.75" customHeight="1">
      <c r="E39677" s="1" t="s">
        <v>1106</v>
      </c>
    </row>
    <row r="39678" ht="15.75" customHeight="1">
      <c r="E39678" s="1" t="s">
        <v>1106</v>
      </c>
    </row>
    <row r="39679" ht="15.75" customHeight="1">
      <c r="E39679" s="1" t="s">
        <v>1106</v>
      </c>
    </row>
    <row r="39680" ht="15.75" customHeight="1">
      <c r="E39680" s="1" t="s">
        <v>1106</v>
      </c>
    </row>
    <row r="39681" ht="15.75" customHeight="1">
      <c r="E39681" s="1" t="s">
        <v>1106</v>
      </c>
    </row>
    <row r="39682" ht="15.75" customHeight="1">
      <c r="E39682" s="1" t="s">
        <v>1106</v>
      </c>
    </row>
    <row r="39683" ht="15.75" customHeight="1">
      <c r="E39683" s="1" t="s">
        <v>1106</v>
      </c>
    </row>
    <row r="39684" ht="15.75" customHeight="1">
      <c r="E39684" s="1" t="s">
        <v>1106</v>
      </c>
    </row>
    <row r="39685" ht="15.75" customHeight="1">
      <c r="E39685" s="1" t="s">
        <v>1106</v>
      </c>
    </row>
    <row r="39686" ht="15.75" customHeight="1">
      <c r="E39686" s="1" t="s">
        <v>1106</v>
      </c>
    </row>
    <row r="39687" ht="15.75" customHeight="1">
      <c r="E39687" s="1" t="s">
        <v>1106</v>
      </c>
    </row>
    <row r="39688" ht="15.75" customHeight="1">
      <c r="E39688" s="1" t="s">
        <v>1106</v>
      </c>
    </row>
    <row r="39689" ht="15.75" customHeight="1">
      <c r="E39689" s="1" t="s">
        <v>1106</v>
      </c>
    </row>
    <row r="39690" ht="15.75" customHeight="1">
      <c r="E39690" s="1" t="s">
        <v>1106</v>
      </c>
    </row>
    <row r="39691" ht="15.75" customHeight="1">
      <c r="E39691" s="1" t="s">
        <v>1106</v>
      </c>
    </row>
    <row r="39692" ht="15.75" customHeight="1">
      <c r="E39692" s="1" t="s">
        <v>1106</v>
      </c>
    </row>
    <row r="39693" ht="15.75" customHeight="1">
      <c r="E39693" s="1" t="s">
        <v>1106</v>
      </c>
    </row>
    <row r="39694" ht="15.75" customHeight="1">
      <c r="E39694" s="1" t="s">
        <v>1106</v>
      </c>
    </row>
    <row r="39695" ht="15.75" customHeight="1">
      <c r="E39695" s="1" t="s">
        <v>1106</v>
      </c>
    </row>
    <row r="39696" ht="15.75" customHeight="1">
      <c r="E39696" s="1" t="s">
        <v>1106</v>
      </c>
    </row>
    <row r="39697" ht="15.75" customHeight="1">
      <c r="E39697" s="1" t="s">
        <v>1106</v>
      </c>
    </row>
    <row r="39698" ht="15.75" customHeight="1">
      <c r="E39698" s="1" t="s">
        <v>1106</v>
      </c>
    </row>
    <row r="39699" ht="15.75" customHeight="1">
      <c r="E39699" s="1" t="s">
        <v>1106</v>
      </c>
    </row>
    <row r="39700" ht="15.75" customHeight="1">
      <c r="E39700" s="1" t="s">
        <v>1106</v>
      </c>
    </row>
    <row r="39701" ht="15.75" customHeight="1">
      <c r="E39701" s="1" t="s">
        <v>1106</v>
      </c>
    </row>
    <row r="39702" ht="15.75" customHeight="1">
      <c r="E39702" s="1" t="s">
        <v>1106</v>
      </c>
    </row>
    <row r="39703" ht="15.75" customHeight="1">
      <c r="E39703" s="1" t="s">
        <v>1106</v>
      </c>
    </row>
    <row r="39704" ht="15.75" customHeight="1">
      <c r="E39704" s="1" t="s">
        <v>1106</v>
      </c>
    </row>
    <row r="39705" ht="15.75" customHeight="1">
      <c r="E39705" s="1" t="s">
        <v>1106</v>
      </c>
    </row>
    <row r="39706" ht="15.75" customHeight="1">
      <c r="E39706" s="1" t="s">
        <v>1106</v>
      </c>
    </row>
    <row r="39707" ht="15.75" customHeight="1">
      <c r="E39707" s="1" t="s">
        <v>1106</v>
      </c>
    </row>
    <row r="39708" ht="15.75" customHeight="1">
      <c r="E39708" s="1" t="s">
        <v>1106</v>
      </c>
    </row>
    <row r="39709" ht="15.75" customHeight="1">
      <c r="E39709" s="1" t="s">
        <v>1106</v>
      </c>
    </row>
    <row r="39710" ht="15.75" customHeight="1">
      <c r="E39710" s="1" t="s">
        <v>1106</v>
      </c>
    </row>
    <row r="39711" ht="15.75" customHeight="1">
      <c r="E39711" s="1" t="s">
        <v>1106</v>
      </c>
    </row>
    <row r="39712" ht="15.75" customHeight="1">
      <c r="E39712" s="1" t="s">
        <v>1106</v>
      </c>
    </row>
    <row r="39713" ht="15.75" customHeight="1">
      <c r="E39713" s="1" t="s">
        <v>1106</v>
      </c>
    </row>
    <row r="39714" ht="15.75" customHeight="1">
      <c r="E39714" s="1" t="s">
        <v>1106</v>
      </c>
    </row>
    <row r="39715" ht="15.75" customHeight="1">
      <c r="E39715" s="1" t="s">
        <v>1106</v>
      </c>
    </row>
    <row r="39716" ht="15.75" customHeight="1">
      <c r="E39716" s="1" t="s">
        <v>1106</v>
      </c>
    </row>
    <row r="39717" ht="15.75" customHeight="1">
      <c r="E39717" s="1" t="s">
        <v>1106</v>
      </c>
    </row>
    <row r="39718" ht="15.75" customHeight="1">
      <c r="E39718" s="1" t="s">
        <v>1106</v>
      </c>
    </row>
    <row r="39719" ht="15.75" customHeight="1">
      <c r="E39719" s="1" t="s">
        <v>1106</v>
      </c>
    </row>
    <row r="39720" ht="15.75" customHeight="1">
      <c r="E39720" s="1" t="s">
        <v>1106</v>
      </c>
    </row>
    <row r="39721" ht="15.75" customHeight="1">
      <c r="E39721" s="1" t="s">
        <v>1106</v>
      </c>
    </row>
    <row r="39722" ht="15.75" customHeight="1">
      <c r="E39722" s="1" t="s">
        <v>1106</v>
      </c>
    </row>
    <row r="39723" ht="15.75" customHeight="1">
      <c r="E39723" s="1" t="s">
        <v>1106</v>
      </c>
    </row>
    <row r="39724" ht="15.75" customHeight="1">
      <c r="E39724" s="1" t="s">
        <v>1106</v>
      </c>
    </row>
    <row r="39725" ht="15.75" customHeight="1">
      <c r="E39725" s="1" t="s">
        <v>1106</v>
      </c>
    </row>
    <row r="39726" ht="15.75" customHeight="1">
      <c r="E39726" s="1" t="s">
        <v>1106</v>
      </c>
    </row>
    <row r="39727" ht="15.75" customHeight="1">
      <c r="E39727" s="1" t="s">
        <v>1106</v>
      </c>
    </row>
    <row r="39728" ht="15.75" customHeight="1">
      <c r="E39728" s="1" t="s">
        <v>1106</v>
      </c>
    </row>
    <row r="39729" ht="15.75" customHeight="1">
      <c r="E39729" s="1" t="s">
        <v>1106</v>
      </c>
    </row>
    <row r="39730" ht="15.75" customHeight="1">
      <c r="E39730" s="1" t="s">
        <v>1106</v>
      </c>
    </row>
    <row r="39731" ht="15.75" customHeight="1">
      <c r="E39731" s="1" t="s">
        <v>1106</v>
      </c>
    </row>
    <row r="39732" ht="15.75" customHeight="1">
      <c r="E39732" s="1" t="s">
        <v>1106</v>
      </c>
    </row>
    <row r="39733" ht="15.75" customHeight="1">
      <c r="E39733" s="1" t="s">
        <v>1106</v>
      </c>
    </row>
    <row r="39734" ht="15.75" customHeight="1">
      <c r="E39734" s="1" t="s">
        <v>1106</v>
      </c>
    </row>
    <row r="39735" ht="15.75" customHeight="1">
      <c r="E39735" s="1" t="s">
        <v>1106</v>
      </c>
    </row>
    <row r="39736" ht="15.75" customHeight="1">
      <c r="E39736" s="1" t="s">
        <v>1106</v>
      </c>
    </row>
    <row r="39737" ht="15.75" customHeight="1">
      <c r="E39737" s="1" t="s">
        <v>1106</v>
      </c>
    </row>
    <row r="39738" ht="15.75" customHeight="1">
      <c r="E39738" s="1" t="s">
        <v>1106</v>
      </c>
    </row>
    <row r="39739" ht="15.75" customHeight="1">
      <c r="E39739" s="1" t="s">
        <v>1106</v>
      </c>
    </row>
    <row r="39740" ht="15.75" customHeight="1">
      <c r="E39740" s="1" t="s">
        <v>1106</v>
      </c>
    </row>
    <row r="39741" ht="15.75" customHeight="1">
      <c r="E39741" s="1" t="s">
        <v>1106</v>
      </c>
    </row>
    <row r="39742" ht="15.75" customHeight="1">
      <c r="E39742" s="1" t="s">
        <v>1106</v>
      </c>
    </row>
    <row r="39743" ht="15.75" customHeight="1">
      <c r="E39743" s="1" t="s">
        <v>1106</v>
      </c>
    </row>
    <row r="39744" ht="15.75" customHeight="1">
      <c r="E39744" s="1" t="s">
        <v>1106</v>
      </c>
    </row>
    <row r="39745" ht="15.75" customHeight="1">
      <c r="E39745" s="1" t="s">
        <v>1106</v>
      </c>
    </row>
    <row r="39746" ht="15.75" customHeight="1">
      <c r="E39746" s="1" t="s">
        <v>1106</v>
      </c>
    </row>
    <row r="39747" ht="15.75" customHeight="1">
      <c r="E39747" s="1" t="s">
        <v>1106</v>
      </c>
    </row>
    <row r="39748" ht="15.75" customHeight="1">
      <c r="E39748" s="1" t="s">
        <v>1106</v>
      </c>
    </row>
    <row r="39749" ht="15.75" customHeight="1">
      <c r="E39749" s="1" t="s">
        <v>1106</v>
      </c>
    </row>
    <row r="39750" ht="15.75" customHeight="1">
      <c r="E39750" s="1" t="s">
        <v>1106</v>
      </c>
    </row>
    <row r="39751" ht="15.75" customHeight="1">
      <c r="E39751" s="1" t="s">
        <v>1106</v>
      </c>
    </row>
    <row r="39752" ht="15.75" customHeight="1">
      <c r="E39752" s="1" t="s">
        <v>1106</v>
      </c>
    </row>
    <row r="39753" ht="15.75" customHeight="1">
      <c r="E39753" s="1" t="s">
        <v>1106</v>
      </c>
    </row>
    <row r="39754" ht="15.75" customHeight="1">
      <c r="E39754" s="1" t="s">
        <v>1106</v>
      </c>
    </row>
    <row r="39755" ht="15.75" customHeight="1">
      <c r="E39755" s="1" t="s">
        <v>1106</v>
      </c>
    </row>
    <row r="39756" ht="15.75" customHeight="1">
      <c r="E39756" s="1" t="s">
        <v>1106</v>
      </c>
    </row>
    <row r="39757" ht="15.75" customHeight="1">
      <c r="E39757" s="1" t="s">
        <v>1106</v>
      </c>
    </row>
    <row r="39758" ht="15.75" customHeight="1">
      <c r="E39758" s="1" t="s">
        <v>1106</v>
      </c>
    </row>
    <row r="39759" ht="15.75" customHeight="1">
      <c r="E39759" s="1" t="s">
        <v>1106</v>
      </c>
    </row>
    <row r="39760" ht="15.75" customHeight="1">
      <c r="E39760" s="1" t="s">
        <v>1106</v>
      </c>
    </row>
    <row r="39761" ht="15.75" customHeight="1">
      <c r="E39761" s="1" t="s">
        <v>1106</v>
      </c>
    </row>
    <row r="39762" ht="15.75" customHeight="1">
      <c r="E39762" s="1" t="s">
        <v>1106</v>
      </c>
    </row>
    <row r="39763" ht="15.75" customHeight="1">
      <c r="E39763" s="1" t="s">
        <v>1106</v>
      </c>
    </row>
    <row r="39764" ht="15.75" customHeight="1">
      <c r="E39764" s="1" t="s">
        <v>1106</v>
      </c>
    </row>
    <row r="39765" ht="15.75" customHeight="1">
      <c r="E39765" s="1" t="s">
        <v>1106</v>
      </c>
    </row>
    <row r="39766" ht="15.75" customHeight="1">
      <c r="E39766" s="1" t="s">
        <v>1106</v>
      </c>
    </row>
    <row r="39767" ht="15.75" customHeight="1">
      <c r="E39767" s="1" t="s">
        <v>1106</v>
      </c>
    </row>
    <row r="39768" ht="15.75" customHeight="1">
      <c r="E39768" s="1" t="s">
        <v>1106</v>
      </c>
    </row>
    <row r="39769" ht="15.75" customHeight="1">
      <c r="E39769" s="1" t="s">
        <v>1106</v>
      </c>
    </row>
    <row r="39770" ht="15.75" customHeight="1">
      <c r="E39770" s="1" t="s">
        <v>1106</v>
      </c>
    </row>
    <row r="39771" ht="15.75" customHeight="1">
      <c r="E39771" s="1" t="s">
        <v>1106</v>
      </c>
    </row>
    <row r="39772" ht="15.75" customHeight="1">
      <c r="E39772" s="1" t="s">
        <v>1106</v>
      </c>
    </row>
    <row r="39773" ht="15.75" customHeight="1">
      <c r="E39773" s="1" t="s">
        <v>1106</v>
      </c>
    </row>
    <row r="39774" ht="15.75" customHeight="1">
      <c r="E39774" s="1" t="s">
        <v>1106</v>
      </c>
    </row>
    <row r="39775" ht="15.75" customHeight="1">
      <c r="E39775" s="1" t="s">
        <v>1106</v>
      </c>
    </row>
    <row r="39776" ht="15.75" customHeight="1">
      <c r="E39776" s="1" t="s">
        <v>1106</v>
      </c>
    </row>
    <row r="39777" ht="15.75" customHeight="1">
      <c r="E39777" s="1" t="s">
        <v>1106</v>
      </c>
    </row>
    <row r="39778" ht="15.75" customHeight="1">
      <c r="E39778" s="1" t="s">
        <v>1106</v>
      </c>
    </row>
    <row r="39779" ht="15.75" customHeight="1">
      <c r="E39779" s="1" t="s">
        <v>1106</v>
      </c>
    </row>
    <row r="39780" ht="15.75" customHeight="1">
      <c r="E39780" s="1" t="s">
        <v>1106</v>
      </c>
    </row>
    <row r="39781" ht="15.75" customHeight="1">
      <c r="E39781" s="1" t="s">
        <v>1106</v>
      </c>
    </row>
    <row r="39782" ht="15.75" customHeight="1">
      <c r="E39782" s="1" t="s">
        <v>1106</v>
      </c>
    </row>
    <row r="39783" ht="15.75" customHeight="1">
      <c r="E39783" s="1" t="s">
        <v>1106</v>
      </c>
    </row>
    <row r="39784" ht="15.75" customHeight="1">
      <c r="E39784" s="1" t="s">
        <v>1106</v>
      </c>
    </row>
    <row r="39785" ht="15.75" customHeight="1">
      <c r="E39785" s="1" t="s">
        <v>1106</v>
      </c>
    </row>
    <row r="39786" ht="15.75" customHeight="1">
      <c r="E39786" s="1" t="s">
        <v>1106</v>
      </c>
    </row>
    <row r="39787" ht="15.75" customHeight="1">
      <c r="E39787" s="1" t="s">
        <v>1106</v>
      </c>
    </row>
    <row r="39788" ht="15.75" customHeight="1">
      <c r="E39788" s="1" t="s">
        <v>1106</v>
      </c>
    </row>
    <row r="39789" ht="15.75" customHeight="1">
      <c r="E39789" s="1" t="s">
        <v>1106</v>
      </c>
    </row>
    <row r="39790" ht="15.75" customHeight="1">
      <c r="E39790" s="1" t="s">
        <v>1106</v>
      </c>
    </row>
    <row r="39791" ht="15.75" customHeight="1">
      <c r="E39791" s="1" t="s">
        <v>1106</v>
      </c>
    </row>
    <row r="39792" ht="15.75" customHeight="1">
      <c r="E39792" s="1" t="s">
        <v>1106</v>
      </c>
    </row>
    <row r="39793" ht="15.75" customHeight="1">
      <c r="E39793" s="1" t="s">
        <v>1106</v>
      </c>
    </row>
    <row r="39794" ht="15.75" customHeight="1">
      <c r="E39794" s="1" t="s">
        <v>1106</v>
      </c>
    </row>
    <row r="39795" ht="15.75" customHeight="1">
      <c r="E39795" s="1" t="s">
        <v>1106</v>
      </c>
    </row>
    <row r="39796" ht="15.75" customHeight="1">
      <c r="E39796" s="1" t="s">
        <v>1106</v>
      </c>
    </row>
    <row r="39797" ht="15.75" customHeight="1">
      <c r="E39797" s="1" t="s">
        <v>1106</v>
      </c>
    </row>
    <row r="39798" ht="15.75" customHeight="1">
      <c r="E39798" s="1" t="s">
        <v>1106</v>
      </c>
    </row>
    <row r="39799" ht="15.75" customHeight="1">
      <c r="E39799" s="1" t="s">
        <v>1106</v>
      </c>
    </row>
    <row r="39800" ht="15.75" customHeight="1">
      <c r="E39800" s="1" t="s">
        <v>1106</v>
      </c>
    </row>
    <row r="39801" ht="15.75" customHeight="1">
      <c r="E39801" s="1" t="s">
        <v>1106</v>
      </c>
    </row>
    <row r="39802" ht="15.75" customHeight="1">
      <c r="E39802" s="1" t="s">
        <v>1106</v>
      </c>
    </row>
    <row r="39803" ht="15.75" customHeight="1">
      <c r="E39803" s="1" t="s">
        <v>1106</v>
      </c>
    </row>
    <row r="39804" ht="15.75" customHeight="1">
      <c r="E39804" s="1" t="s">
        <v>1106</v>
      </c>
    </row>
    <row r="39805" ht="15.75" customHeight="1">
      <c r="E39805" s="1" t="s">
        <v>1106</v>
      </c>
    </row>
    <row r="39806" ht="15.75" customHeight="1">
      <c r="E39806" s="1" t="s">
        <v>1106</v>
      </c>
    </row>
    <row r="39807" ht="15.75" customHeight="1">
      <c r="E39807" s="1" t="s">
        <v>1106</v>
      </c>
    </row>
    <row r="39808" ht="15.75" customHeight="1">
      <c r="E39808" s="1" t="s">
        <v>1106</v>
      </c>
    </row>
    <row r="39809" ht="15.75" customHeight="1">
      <c r="E39809" s="1" t="s">
        <v>1106</v>
      </c>
    </row>
    <row r="39810" ht="15.75" customHeight="1">
      <c r="E39810" s="1" t="s">
        <v>1106</v>
      </c>
    </row>
    <row r="39811" ht="15.75" customHeight="1">
      <c r="E39811" s="1" t="s">
        <v>1106</v>
      </c>
    </row>
    <row r="39812" ht="15.75" customHeight="1">
      <c r="E39812" s="1" t="s">
        <v>1106</v>
      </c>
    </row>
    <row r="39813" ht="15.75" customHeight="1">
      <c r="E39813" s="1" t="s">
        <v>1106</v>
      </c>
    </row>
    <row r="39814" ht="15.75" customHeight="1">
      <c r="E39814" s="1" t="s">
        <v>1106</v>
      </c>
    </row>
    <row r="39815" ht="15.75" customHeight="1">
      <c r="E39815" s="1" t="s">
        <v>1106</v>
      </c>
    </row>
    <row r="39816" ht="15.75" customHeight="1">
      <c r="E39816" s="1" t="s">
        <v>1106</v>
      </c>
    </row>
    <row r="39817" ht="15.75" customHeight="1">
      <c r="E39817" s="1" t="s">
        <v>1106</v>
      </c>
    </row>
    <row r="39818" ht="15.75" customHeight="1">
      <c r="E39818" s="1" t="s">
        <v>1106</v>
      </c>
    </row>
    <row r="39819" ht="15.75" customHeight="1">
      <c r="E39819" s="1" t="s">
        <v>1106</v>
      </c>
    </row>
    <row r="39820" ht="15.75" customHeight="1">
      <c r="E39820" s="1" t="s">
        <v>1106</v>
      </c>
    </row>
    <row r="39821" ht="15.75" customHeight="1">
      <c r="E39821" s="1" t="s">
        <v>1106</v>
      </c>
    </row>
    <row r="39822" ht="15.75" customHeight="1">
      <c r="E39822" s="1" t="s">
        <v>1106</v>
      </c>
    </row>
    <row r="39823" ht="15.75" customHeight="1">
      <c r="E39823" s="1" t="s">
        <v>1106</v>
      </c>
    </row>
    <row r="39824" ht="15.75" customHeight="1">
      <c r="E39824" s="1" t="s">
        <v>1106</v>
      </c>
    </row>
    <row r="39825" ht="15.75" customHeight="1">
      <c r="E39825" s="1" t="s">
        <v>1106</v>
      </c>
    </row>
    <row r="39826" ht="15.75" customHeight="1">
      <c r="E39826" s="1" t="s">
        <v>1106</v>
      </c>
    </row>
    <row r="39827" ht="15.75" customHeight="1">
      <c r="E39827" s="1" t="s">
        <v>1106</v>
      </c>
    </row>
    <row r="39828" ht="15.75" customHeight="1">
      <c r="E39828" s="1" t="s">
        <v>1106</v>
      </c>
    </row>
    <row r="39829" ht="15.75" customHeight="1">
      <c r="E39829" s="1" t="s">
        <v>1106</v>
      </c>
    </row>
    <row r="39830" ht="15.75" customHeight="1">
      <c r="E39830" s="1" t="s">
        <v>1106</v>
      </c>
    </row>
    <row r="39831" ht="15.75" customHeight="1">
      <c r="E39831" s="1" t="s">
        <v>1106</v>
      </c>
    </row>
    <row r="39832" ht="15.75" customHeight="1">
      <c r="E39832" s="1" t="s">
        <v>1106</v>
      </c>
    </row>
    <row r="39833" ht="15.75" customHeight="1">
      <c r="E39833" s="1" t="s">
        <v>1106</v>
      </c>
    </row>
    <row r="39834" ht="15.75" customHeight="1">
      <c r="E39834" s="1" t="s">
        <v>1106</v>
      </c>
    </row>
    <row r="39835" ht="15.75" customHeight="1">
      <c r="E39835" s="1" t="s">
        <v>1106</v>
      </c>
    </row>
    <row r="39836" ht="15.75" customHeight="1">
      <c r="E39836" s="1" t="s">
        <v>1106</v>
      </c>
    </row>
    <row r="39837" ht="15.75" customHeight="1">
      <c r="E39837" s="1" t="s">
        <v>1106</v>
      </c>
    </row>
    <row r="39838" ht="15.75" customHeight="1">
      <c r="E39838" s="1" t="s">
        <v>1106</v>
      </c>
    </row>
    <row r="39839" ht="15.75" customHeight="1">
      <c r="E39839" s="1" t="s">
        <v>1106</v>
      </c>
    </row>
    <row r="39840" ht="15.75" customHeight="1">
      <c r="E39840" s="1" t="s">
        <v>1106</v>
      </c>
    </row>
    <row r="39841" ht="15.75" customHeight="1">
      <c r="E39841" s="1" t="s">
        <v>1106</v>
      </c>
    </row>
    <row r="39842" ht="15.75" customHeight="1">
      <c r="E39842" s="1" t="s">
        <v>1106</v>
      </c>
    </row>
    <row r="39843" ht="15.75" customHeight="1">
      <c r="E39843" s="1" t="s">
        <v>1106</v>
      </c>
    </row>
    <row r="39844" ht="15.75" customHeight="1">
      <c r="E39844" s="1" t="s">
        <v>1106</v>
      </c>
    </row>
    <row r="39845" ht="15.75" customHeight="1">
      <c r="E39845" s="1" t="s">
        <v>1106</v>
      </c>
    </row>
    <row r="39846" ht="15.75" customHeight="1">
      <c r="E39846" s="1" t="s">
        <v>1106</v>
      </c>
    </row>
    <row r="39847" ht="15.75" customHeight="1">
      <c r="E39847" s="1" t="s">
        <v>1106</v>
      </c>
    </row>
    <row r="39848" ht="15.75" customHeight="1">
      <c r="E39848" s="1" t="s">
        <v>1106</v>
      </c>
    </row>
    <row r="39849" ht="15.75" customHeight="1">
      <c r="E39849" s="1" t="s">
        <v>1106</v>
      </c>
    </row>
    <row r="39850" ht="15.75" customHeight="1">
      <c r="E39850" s="1" t="s">
        <v>1106</v>
      </c>
    </row>
    <row r="39851" ht="15.75" customHeight="1">
      <c r="E39851" s="1" t="s">
        <v>1106</v>
      </c>
    </row>
    <row r="39852" ht="15.75" customHeight="1">
      <c r="E39852" s="1" t="s">
        <v>1106</v>
      </c>
    </row>
    <row r="39853" ht="15.75" customHeight="1">
      <c r="E39853" s="1" t="s">
        <v>1106</v>
      </c>
    </row>
    <row r="39854" ht="15.75" customHeight="1">
      <c r="E39854" s="1" t="s">
        <v>1106</v>
      </c>
    </row>
    <row r="39855" ht="15.75" customHeight="1">
      <c r="E39855" s="1" t="s">
        <v>1106</v>
      </c>
    </row>
    <row r="39856" ht="15.75" customHeight="1">
      <c r="E39856" s="1" t="s">
        <v>1106</v>
      </c>
    </row>
    <row r="39857" ht="15.75" customHeight="1">
      <c r="E39857" s="1" t="s">
        <v>1106</v>
      </c>
    </row>
    <row r="39858" ht="15.75" customHeight="1">
      <c r="E39858" s="1" t="s">
        <v>1106</v>
      </c>
    </row>
    <row r="39859" ht="15.75" customHeight="1">
      <c r="E39859" s="1" t="s">
        <v>1106</v>
      </c>
    </row>
    <row r="39860" ht="15.75" customHeight="1">
      <c r="E39860" s="1" t="s">
        <v>1106</v>
      </c>
    </row>
    <row r="39861" ht="15.75" customHeight="1">
      <c r="E39861" s="1" t="s">
        <v>1106</v>
      </c>
    </row>
    <row r="39862" ht="15.75" customHeight="1">
      <c r="E39862" s="1" t="s">
        <v>1106</v>
      </c>
    </row>
    <row r="39863" ht="15.75" customHeight="1">
      <c r="E39863" s="1" t="s">
        <v>1106</v>
      </c>
    </row>
    <row r="39864" ht="15.75" customHeight="1">
      <c r="E39864" s="1" t="s">
        <v>1106</v>
      </c>
    </row>
    <row r="39865" ht="15.75" customHeight="1">
      <c r="E39865" s="1" t="s">
        <v>1106</v>
      </c>
    </row>
    <row r="39866" ht="15.75" customHeight="1">
      <c r="E39866" s="1" t="s">
        <v>1106</v>
      </c>
    </row>
    <row r="39867" ht="15.75" customHeight="1">
      <c r="E39867" s="1" t="s">
        <v>1106</v>
      </c>
    </row>
    <row r="39868" ht="15.75" customHeight="1">
      <c r="E39868" s="1" t="s">
        <v>1106</v>
      </c>
    </row>
    <row r="39869" ht="15.75" customHeight="1">
      <c r="E39869" s="1" t="s">
        <v>1106</v>
      </c>
    </row>
    <row r="39870" ht="15.75" customHeight="1">
      <c r="E39870" s="1" t="s">
        <v>1106</v>
      </c>
    </row>
    <row r="39871" ht="15.75" customHeight="1">
      <c r="E39871" s="1" t="s">
        <v>1106</v>
      </c>
    </row>
    <row r="39872" ht="15.75" customHeight="1">
      <c r="E39872" s="1" t="s">
        <v>1106</v>
      </c>
    </row>
    <row r="39873" ht="15.75" customHeight="1">
      <c r="E39873" s="1" t="s">
        <v>1106</v>
      </c>
    </row>
    <row r="39874" ht="15.75" customHeight="1">
      <c r="E39874" s="1" t="s">
        <v>1106</v>
      </c>
    </row>
    <row r="39875" ht="15.75" customHeight="1">
      <c r="E39875" s="1" t="s">
        <v>1106</v>
      </c>
    </row>
    <row r="39876" ht="15.75" customHeight="1">
      <c r="E39876" s="1" t="s">
        <v>1106</v>
      </c>
    </row>
    <row r="39877" ht="15.75" customHeight="1">
      <c r="E39877" s="1" t="s">
        <v>1106</v>
      </c>
    </row>
    <row r="39878" ht="15.75" customHeight="1">
      <c r="E39878" s="1" t="s">
        <v>1106</v>
      </c>
    </row>
    <row r="39879" ht="15.75" customHeight="1">
      <c r="E39879" s="1" t="s">
        <v>1106</v>
      </c>
    </row>
    <row r="39880" ht="15.75" customHeight="1">
      <c r="E39880" s="1" t="s">
        <v>1106</v>
      </c>
    </row>
    <row r="39881" ht="15.75" customHeight="1">
      <c r="E39881" s="1" t="s">
        <v>1106</v>
      </c>
    </row>
    <row r="39882" ht="15.75" customHeight="1">
      <c r="E39882" s="1" t="s">
        <v>1106</v>
      </c>
    </row>
    <row r="39883" ht="15.75" customHeight="1">
      <c r="E39883" s="1" t="s">
        <v>1106</v>
      </c>
    </row>
    <row r="39884" ht="15.75" customHeight="1">
      <c r="E39884" s="1" t="s">
        <v>1106</v>
      </c>
    </row>
    <row r="39885" ht="15.75" customHeight="1">
      <c r="E39885" s="1" t="s">
        <v>1106</v>
      </c>
    </row>
    <row r="39886" ht="15.75" customHeight="1">
      <c r="E39886" s="1" t="s">
        <v>1106</v>
      </c>
    </row>
    <row r="39887" ht="15.75" customHeight="1">
      <c r="E39887" s="1" t="s">
        <v>1106</v>
      </c>
    </row>
    <row r="39888" ht="15.75" customHeight="1">
      <c r="E39888" s="1" t="s">
        <v>1106</v>
      </c>
    </row>
    <row r="39889" ht="15.75" customHeight="1">
      <c r="E39889" s="1" t="s">
        <v>1106</v>
      </c>
    </row>
    <row r="39890" ht="15.75" customHeight="1">
      <c r="E39890" s="1" t="s">
        <v>1106</v>
      </c>
    </row>
    <row r="39891" ht="15.75" customHeight="1">
      <c r="E39891" s="1" t="s">
        <v>1106</v>
      </c>
    </row>
    <row r="39892" ht="15.75" customHeight="1">
      <c r="E39892" s="1" t="s">
        <v>1106</v>
      </c>
    </row>
    <row r="39893" ht="15.75" customHeight="1">
      <c r="E39893" s="1" t="s">
        <v>1106</v>
      </c>
    </row>
    <row r="39894" ht="15.75" customHeight="1">
      <c r="E39894" s="1" t="s">
        <v>1106</v>
      </c>
    </row>
    <row r="39895" ht="15.75" customHeight="1">
      <c r="E39895" s="1" t="s">
        <v>1106</v>
      </c>
    </row>
    <row r="39896" ht="15.75" customHeight="1">
      <c r="E39896" s="1" t="s">
        <v>1106</v>
      </c>
    </row>
    <row r="39897" ht="15.75" customHeight="1">
      <c r="E39897" s="1" t="s">
        <v>1106</v>
      </c>
    </row>
    <row r="39898" ht="15.75" customHeight="1">
      <c r="E39898" s="1" t="s">
        <v>1106</v>
      </c>
    </row>
    <row r="39899" ht="15.75" customHeight="1">
      <c r="E39899" s="1" t="s">
        <v>1106</v>
      </c>
    </row>
    <row r="39900" ht="15.75" customHeight="1">
      <c r="E39900" s="1" t="s">
        <v>1106</v>
      </c>
    </row>
    <row r="39901" ht="15.75" customHeight="1">
      <c r="E39901" s="1" t="s">
        <v>1106</v>
      </c>
    </row>
    <row r="39902" ht="15.75" customHeight="1">
      <c r="E39902" s="1" t="s">
        <v>1106</v>
      </c>
    </row>
    <row r="39903" ht="15.75" customHeight="1">
      <c r="E39903" s="1" t="s">
        <v>1106</v>
      </c>
    </row>
    <row r="39904" ht="15.75" customHeight="1">
      <c r="E39904" s="1" t="s">
        <v>1106</v>
      </c>
    </row>
    <row r="39905" ht="15.75" customHeight="1">
      <c r="E39905" s="1" t="s">
        <v>1106</v>
      </c>
    </row>
    <row r="39906" ht="15.75" customHeight="1">
      <c r="E39906" s="1" t="s">
        <v>1106</v>
      </c>
    </row>
    <row r="39907" ht="15.75" customHeight="1">
      <c r="E39907" s="1" t="s">
        <v>1106</v>
      </c>
    </row>
    <row r="39908" ht="15.75" customHeight="1">
      <c r="E39908" s="1" t="s">
        <v>1106</v>
      </c>
    </row>
    <row r="39909" ht="15.75" customHeight="1">
      <c r="E39909" s="1" t="s">
        <v>1106</v>
      </c>
    </row>
    <row r="39910" ht="15.75" customHeight="1">
      <c r="E39910" s="1" t="s">
        <v>1106</v>
      </c>
    </row>
    <row r="39911" ht="15.75" customHeight="1">
      <c r="E39911" s="1" t="s">
        <v>1106</v>
      </c>
    </row>
    <row r="39912" ht="15.75" customHeight="1">
      <c r="E39912" s="1" t="s">
        <v>1106</v>
      </c>
    </row>
    <row r="39913" ht="15.75" customHeight="1">
      <c r="E39913" s="1" t="s">
        <v>1106</v>
      </c>
    </row>
    <row r="39914" ht="15.75" customHeight="1">
      <c r="E39914" s="1" t="s">
        <v>1106</v>
      </c>
    </row>
    <row r="39915" ht="15.75" customHeight="1">
      <c r="E39915" s="1" t="s">
        <v>1106</v>
      </c>
    </row>
    <row r="39916" ht="15.75" customHeight="1">
      <c r="E39916" s="1" t="s">
        <v>1106</v>
      </c>
    </row>
    <row r="39917" ht="15.75" customHeight="1">
      <c r="E39917" s="1" t="s">
        <v>1106</v>
      </c>
    </row>
    <row r="39918" ht="15.75" customHeight="1">
      <c r="E39918" s="1" t="s">
        <v>1106</v>
      </c>
    </row>
    <row r="39919" ht="15.75" customHeight="1">
      <c r="E39919" s="1" t="s">
        <v>1106</v>
      </c>
    </row>
    <row r="39920" ht="15.75" customHeight="1">
      <c r="E39920" s="1" t="s">
        <v>1106</v>
      </c>
    </row>
    <row r="39921" ht="15.75" customHeight="1">
      <c r="E39921" s="1" t="s">
        <v>1106</v>
      </c>
    </row>
    <row r="39922" ht="15.75" customHeight="1">
      <c r="E39922" s="1" t="s">
        <v>1106</v>
      </c>
    </row>
    <row r="39923" ht="15.75" customHeight="1">
      <c r="E39923" s="1" t="s">
        <v>1106</v>
      </c>
    </row>
    <row r="39924" ht="15.75" customHeight="1">
      <c r="E39924" s="1" t="s">
        <v>1106</v>
      </c>
    </row>
    <row r="39925" ht="15.75" customHeight="1">
      <c r="E39925" s="1" t="s">
        <v>1106</v>
      </c>
    </row>
    <row r="39926" ht="15.75" customHeight="1">
      <c r="E39926" s="1" t="s">
        <v>1106</v>
      </c>
    </row>
    <row r="39927" ht="15.75" customHeight="1">
      <c r="E39927" s="1" t="s">
        <v>1106</v>
      </c>
    </row>
    <row r="39928" ht="15.75" customHeight="1">
      <c r="E39928" s="1" t="s">
        <v>1106</v>
      </c>
    </row>
    <row r="39929" ht="15.75" customHeight="1">
      <c r="E39929" s="1" t="s">
        <v>1106</v>
      </c>
    </row>
    <row r="39930" ht="15.75" customHeight="1">
      <c r="E39930" s="1" t="s">
        <v>1106</v>
      </c>
    </row>
    <row r="39931" ht="15.75" customHeight="1">
      <c r="E39931" s="1" t="s">
        <v>1106</v>
      </c>
    </row>
    <row r="39932" ht="15.75" customHeight="1">
      <c r="E39932" s="1" t="s">
        <v>1106</v>
      </c>
    </row>
    <row r="39933" ht="15.75" customHeight="1">
      <c r="E39933" s="1" t="s">
        <v>1106</v>
      </c>
    </row>
    <row r="39934" ht="15.75" customHeight="1">
      <c r="E39934" s="1" t="s">
        <v>1106</v>
      </c>
    </row>
    <row r="39935" ht="15.75" customHeight="1">
      <c r="E39935" s="1" t="s">
        <v>1106</v>
      </c>
    </row>
    <row r="39936" ht="15.75" customHeight="1">
      <c r="E39936" s="1" t="s">
        <v>1106</v>
      </c>
    </row>
    <row r="39937" ht="15.75" customHeight="1">
      <c r="E39937" s="1" t="s">
        <v>1106</v>
      </c>
    </row>
    <row r="39938" ht="15.75" customHeight="1">
      <c r="E39938" s="1" t="s">
        <v>1106</v>
      </c>
    </row>
    <row r="39939" ht="15.75" customHeight="1">
      <c r="E39939" s="1" t="s">
        <v>1106</v>
      </c>
    </row>
    <row r="39940" ht="15.75" customHeight="1">
      <c r="E39940" s="1" t="s">
        <v>1106</v>
      </c>
    </row>
    <row r="39941" ht="15.75" customHeight="1">
      <c r="E39941" s="1" t="s">
        <v>1106</v>
      </c>
    </row>
    <row r="39942" ht="15.75" customHeight="1">
      <c r="E39942" s="1" t="s">
        <v>1106</v>
      </c>
    </row>
    <row r="39943" ht="15.75" customHeight="1">
      <c r="E39943" s="1" t="s">
        <v>1106</v>
      </c>
    </row>
    <row r="39944" ht="15.75" customHeight="1">
      <c r="E39944" s="1" t="s">
        <v>1106</v>
      </c>
    </row>
    <row r="39945" ht="15.75" customHeight="1">
      <c r="E39945" s="1" t="s">
        <v>1106</v>
      </c>
    </row>
    <row r="39946" ht="15.75" customHeight="1">
      <c r="E39946" s="1" t="s">
        <v>1106</v>
      </c>
    </row>
    <row r="39947" ht="15.75" customHeight="1">
      <c r="E39947" s="1" t="s">
        <v>1106</v>
      </c>
    </row>
    <row r="39948" ht="15.75" customHeight="1">
      <c r="E39948" s="1" t="s">
        <v>1106</v>
      </c>
    </row>
    <row r="39949" ht="15.75" customHeight="1">
      <c r="E39949" s="1" t="s">
        <v>1106</v>
      </c>
    </row>
    <row r="39950" ht="15.75" customHeight="1">
      <c r="E39950" s="1" t="s">
        <v>1106</v>
      </c>
    </row>
    <row r="39951" ht="15.75" customHeight="1">
      <c r="E39951" s="1" t="s">
        <v>1106</v>
      </c>
    </row>
    <row r="39952" ht="15.75" customHeight="1">
      <c r="E39952" s="1" t="s">
        <v>1106</v>
      </c>
    </row>
    <row r="39953" ht="15.75" customHeight="1">
      <c r="E39953" s="1" t="s">
        <v>1106</v>
      </c>
    </row>
    <row r="39954" ht="15.75" customHeight="1">
      <c r="E39954" s="1" t="s">
        <v>1106</v>
      </c>
    </row>
    <row r="39955" ht="15.75" customHeight="1">
      <c r="E39955" s="1" t="s">
        <v>1106</v>
      </c>
    </row>
    <row r="39956" ht="15.75" customHeight="1">
      <c r="E39956" s="1" t="s">
        <v>1106</v>
      </c>
    </row>
    <row r="39957" ht="15.75" customHeight="1">
      <c r="E39957" s="1" t="s">
        <v>1106</v>
      </c>
    </row>
    <row r="39958" ht="15.75" customHeight="1">
      <c r="E39958" s="1" t="s">
        <v>1106</v>
      </c>
    </row>
    <row r="39959" ht="15.75" customHeight="1">
      <c r="E39959" s="1" t="s">
        <v>1106</v>
      </c>
    </row>
    <row r="39960" ht="15.75" customHeight="1">
      <c r="E39960" s="1" t="s">
        <v>1106</v>
      </c>
    </row>
    <row r="39961" ht="15.75" customHeight="1">
      <c r="E39961" s="1" t="s">
        <v>1106</v>
      </c>
    </row>
    <row r="39962" ht="15.75" customHeight="1">
      <c r="E39962" s="1" t="s">
        <v>1106</v>
      </c>
    </row>
    <row r="39963" ht="15.75" customHeight="1">
      <c r="E39963" s="1" t="s">
        <v>1106</v>
      </c>
    </row>
    <row r="39964" ht="15.75" customHeight="1">
      <c r="E39964" s="1" t="s">
        <v>1106</v>
      </c>
    </row>
    <row r="39965" ht="15.75" customHeight="1">
      <c r="E39965" s="1" t="s">
        <v>1106</v>
      </c>
    </row>
    <row r="39966" ht="15.75" customHeight="1">
      <c r="E39966" s="1" t="s">
        <v>1106</v>
      </c>
    </row>
    <row r="39967" ht="15.75" customHeight="1">
      <c r="E39967" s="1" t="s">
        <v>1106</v>
      </c>
    </row>
    <row r="39968" ht="15.75" customHeight="1">
      <c r="E39968" s="1" t="s">
        <v>1106</v>
      </c>
    </row>
    <row r="39969" ht="15.75" customHeight="1">
      <c r="E39969" s="1" t="s">
        <v>1106</v>
      </c>
    </row>
    <row r="39970" ht="15.75" customHeight="1">
      <c r="E39970" s="1" t="s">
        <v>1106</v>
      </c>
    </row>
    <row r="39971" ht="15.75" customHeight="1">
      <c r="E39971" s="1" t="s">
        <v>1106</v>
      </c>
    </row>
    <row r="39972" ht="15.75" customHeight="1">
      <c r="E39972" s="1" t="s">
        <v>1106</v>
      </c>
    </row>
    <row r="39973" ht="15.75" customHeight="1">
      <c r="E39973" s="1" t="s">
        <v>1106</v>
      </c>
    </row>
    <row r="39974" ht="15.75" customHeight="1">
      <c r="E39974" s="1" t="s">
        <v>1106</v>
      </c>
    </row>
    <row r="39975" ht="15.75" customHeight="1">
      <c r="E39975" s="1" t="s">
        <v>1106</v>
      </c>
    </row>
    <row r="39976" ht="15.75" customHeight="1">
      <c r="E39976" s="1" t="s">
        <v>1106</v>
      </c>
    </row>
    <row r="39977" ht="15.75" customHeight="1">
      <c r="E39977" s="1" t="s">
        <v>1106</v>
      </c>
    </row>
    <row r="39978" ht="15.75" customHeight="1">
      <c r="E39978" s="1" t="s">
        <v>1106</v>
      </c>
    </row>
    <row r="39979" ht="15.75" customHeight="1">
      <c r="E39979" s="1" t="s">
        <v>1106</v>
      </c>
    </row>
    <row r="39980" ht="15.75" customHeight="1">
      <c r="E39980" s="1" t="s">
        <v>1106</v>
      </c>
    </row>
    <row r="39981" ht="15.75" customHeight="1">
      <c r="E39981" s="1" t="s">
        <v>1106</v>
      </c>
    </row>
    <row r="39982" ht="15.75" customHeight="1">
      <c r="E39982" s="1" t="s">
        <v>1106</v>
      </c>
    </row>
    <row r="39983" ht="15.75" customHeight="1">
      <c r="E39983" s="1" t="s">
        <v>1106</v>
      </c>
    </row>
    <row r="39984" ht="15.75" customHeight="1">
      <c r="E39984" s="1" t="s">
        <v>1106</v>
      </c>
    </row>
    <row r="39985" ht="15.75" customHeight="1">
      <c r="E39985" s="1" t="s">
        <v>1106</v>
      </c>
    </row>
    <row r="39986" ht="15.75" customHeight="1">
      <c r="E39986" s="1" t="s">
        <v>1106</v>
      </c>
    </row>
    <row r="39987" ht="15.75" customHeight="1">
      <c r="E39987" s="1" t="s">
        <v>1106</v>
      </c>
    </row>
    <row r="39988" ht="15.75" customHeight="1">
      <c r="E39988" s="1" t="s">
        <v>1106</v>
      </c>
    </row>
    <row r="39989" ht="15.75" customHeight="1">
      <c r="E39989" s="1" t="s">
        <v>1106</v>
      </c>
    </row>
    <row r="39990" ht="15.75" customHeight="1">
      <c r="E39990" s="1" t="s">
        <v>1106</v>
      </c>
    </row>
    <row r="39991" ht="15.75" customHeight="1">
      <c r="E39991" s="1" t="s">
        <v>1106</v>
      </c>
    </row>
    <row r="39992" ht="15.75" customHeight="1">
      <c r="E39992" s="1" t="s">
        <v>1106</v>
      </c>
    </row>
    <row r="39993" ht="15.75" customHeight="1">
      <c r="E39993" s="1" t="s">
        <v>1106</v>
      </c>
    </row>
    <row r="39994" ht="15.75" customHeight="1">
      <c r="E39994" s="1" t="s">
        <v>1106</v>
      </c>
    </row>
    <row r="39995" ht="15.75" customHeight="1">
      <c r="E39995" s="1" t="s">
        <v>1106</v>
      </c>
    </row>
    <row r="39996" ht="15.75" customHeight="1">
      <c r="E39996" s="1" t="s">
        <v>1106</v>
      </c>
    </row>
    <row r="39997" ht="15.75" customHeight="1">
      <c r="E39997" s="1" t="s">
        <v>1106</v>
      </c>
    </row>
    <row r="39998" ht="15.75" customHeight="1">
      <c r="E39998" s="1" t="s">
        <v>1106</v>
      </c>
    </row>
    <row r="39999" ht="15.75" customHeight="1">
      <c r="E39999" s="1" t="s">
        <v>1106</v>
      </c>
    </row>
    <row r="40000" ht="15.75" customHeight="1">
      <c r="E40000" s="1" t="s">
        <v>1106</v>
      </c>
    </row>
    <row r="40001" ht="15.75" customHeight="1">
      <c r="E40001" s="1" t="s">
        <v>1106</v>
      </c>
    </row>
    <row r="40002" ht="15.75" customHeight="1">
      <c r="E40002" s="1" t="s">
        <v>1106</v>
      </c>
    </row>
    <row r="40003" ht="15.75" customHeight="1">
      <c r="E40003" s="1" t="s">
        <v>1106</v>
      </c>
    </row>
    <row r="40004" ht="15.75" customHeight="1">
      <c r="E40004" s="1" t="s">
        <v>1106</v>
      </c>
    </row>
    <row r="40005" ht="15.75" customHeight="1">
      <c r="E40005" s="1" t="s">
        <v>1106</v>
      </c>
    </row>
    <row r="40006" ht="15.75" customHeight="1">
      <c r="E40006" s="1" t="s">
        <v>1106</v>
      </c>
    </row>
    <row r="40007" ht="15.75" customHeight="1">
      <c r="E40007" s="1" t="s">
        <v>1106</v>
      </c>
    </row>
    <row r="40008" ht="15.75" customHeight="1">
      <c r="E40008" s="1" t="s">
        <v>1106</v>
      </c>
    </row>
    <row r="40009" ht="15.75" customHeight="1">
      <c r="E40009" s="1" t="s">
        <v>1106</v>
      </c>
    </row>
    <row r="40010" ht="15.75" customHeight="1">
      <c r="E40010" s="1" t="s">
        <v>1106</v>
      </c>
    </row>
    <row r="40011" ht="15.75" customHeight="1">
      <c r="E40011" s="1" t="s">
        <v>1106</v>
      </c>
    </row>
    <row r="40012" ht="15.75" customHeight="1">
      <c r="E40012" s="1" t="s">
        <v>1106</v>
      </c>
    </row>
    <row r="40013" ht="15.75" customHeight="1">
      <c r="E40013" s="1" t="s">
        <v>1106</v>
      </c>
    </row>
    <row r="40014" ht="15.75" customHeight="1">
      <c r="E40014" s="1" t="s">
        <v>1106</v>
      </c>
    </row>
    <row r="40015" ht="15.75" customHeight="1">
      <c r="E40015" s="1" t="s">
        <v>1106</v>
      </c>
    </row>
    <row r="40016" ht="15.75" customHeight="1">
      <c r="E40016" s="1" t="s">
        <v>1106</v>
      </c>
    </row>
    <row r="40017" ht="15.75" customHeight="1">
      <c r="E40017" s="1" t="s">
        <v>1106</v>
      </c>
    </row>
    <row r="40018" ht="15.75" customHeight="1">
      <c r="E40018" s="1" t="s">
        <v>1106</v>
      </c>
    </row>
    <row r="40019" ht="15.75" customHeight="1">
      <c r="E40019" s="1" t="s">
        <v>1106</v>
      </c>
    </row>
    <row r="40020" ht="15.75" customHeight="1">
      <c r="E40020" s="1" t="s">
        <v>1106</v>
      </c>
    </row>
    <row r="40021" ht="15.75" customHeight="1">
      <c r="E40021" s="1" t="s">
        <v>1106</v>
      </c>
    </row>
    <row r="40022" ht="15.75" customHeight="1">
      <c r="E40022" s="1" t="s">
        <v>1106</v>
      </c>
    </row>
    <row r="40023" ht="15.75" customHeight="1">
      <c r="E40023" s="1" t="s">
        <v>1106</v>
      </c>
    </row>
    <row r="40024" ht="15.75" customHeight="1">
      <c r="E40024" s="1" t="s">
        <v>1106</v>
      </c>
    </row>
    <row r="40025" ht="15.75" customHeight="1">
      <c r="E40025" s="1" t="s">
        <v>1106</v>
      </c>
    </row>
    <row r="40026" ht="15.75" customHeight="1">
      <c r="E40026" s="1" t="s">
        <v>1106</v>
      </c>
    </row>
    <row r="40027" ht="15.75" customHeight="1">
      <c r="E40027" s="1" t="s">
        <v>1106</v>
      </c>
    </row>
    <row r="40028" ht="15.75" customHeight="1">
      <c r="E40028" s="1" t="s">
        <v>1106</v>
      </c>
    </row>
    <row r="40029" ht="15.75" customHeight="1">
      <c r="E40029" s="1" t="s">
        <v>1106</v>
      </c>
    </row>
    <row r="40030" ht="15.75" customHeight="1">
      <c r="E40030" s="1" t="s">
        <v>1106</v>
      </c>
    </row>
    <row r="40031" ht="15.75" customHeight="1">
      <c r="E40031" s="1" t="s">
        <v>1106</v>
      </c>
    </row>
    <row r="40032" ht="15.75" customHeight="1">
      <c r="E40032" s="1" t="s">
        <v>1106</v>
      </c>
    </row>
    <row r="40033" ht="15.75" customHeight="1">
      <c r="E40033" s="1" t="s">
        <v>1106</v>
      </c>
    </row>
    <row r="40034" ht="15.75" customHeight="1">
      <c r="E40034" s="1" t="s">
        <v>1106</v>
      </c>
    </row>
    <row r="40035" ht="15.75" customHeight="1">
      <c r="E40035" s="1" t="s">
        <v>1106</v>
      </c>
    </row>
    <row r="40036" ht="15.75" customHeight="1">
      <c r="E40036" s="1" t="s">
        <v>1106</v>
      </c>
    </row>
    <row r="40037" ht="15.75" customHeight="1">
      <c r="E40037" s="1" t="s">
        <v>1106</v>
      </c>
    </row>
    <row r="40038" ht="15.75" customHeight="1">
      <c r="E40038" s="1" t="s">
        <v>1106</v>
      </c>
    </row>
    <row r="40039" ht="15.75" customHeight="1">
      <c r="E40039" s="1" t="s">
        <v>1106</v>
      </c>
    </row>
    <row r="40040" ht="15.75" customHeight="1">
      <c r="E40040" s="1" t="s">
        <v>1106</v>
      </c>
    </row>
    <row r="40041" ht="15.75" customHeight="1">
      <c r="E40041" s="1" t="s">
        <v>1106</v>
      </c>
    </row>
    <row r="40042" ht="15.75" customHeight="1">
      <c r="E40042" s="1" t="s">
        <v>1106</v>
      </c>
    </row>
    <row r="40043" ht="15.75" customHeight="1">
      <c r="E40043" s="1" t="s">
        <v>1106</v>
      </c>
    </row>
    <row r="40044" ht="15.75" customHeight="1">
      <c r="E40044" s="1" t="s">
        <v>1106</v>
      </c>
    </row>
    <row r="40045" ht="15.75" customHeight="1">
      <c r="E40045" s="1" t="s">
        <v>1106</v>
      </c>
    </row>
    <row r="40046" ht="15.75" customHeight="1">
      <c r="E40046" s="1" t="s">
        <v>1106</v>
      </c>
    </row>
    <row r="40047" ht="15.75" customHeight="1">
      <c r="E40047" s="1" t="s">
        <v>1106</v>
      </c>
    </row>
    <row r="40048" ht="15.75" customHeight="1">
      <c r="E40048" s="1" t="s">
        <v>1106</v>
      </c>
    </row>
    <row r="40049" ht="15.75" customHeight="1">
      <c r="E40049" s="1" t="s">
        <v>1106</v>
      </c>
    </row>
    <row r="40050" ht="15.75" customHeight="1">
      <c r="E40050" s="1" t="s">
        <v>1106</v>
      </c>
    </row>
    <row r="40051" ht="15.75" customHeight="1">
      <c r="E40051" s="1" t="s">
        <v>1106</v>
      </c>
    </row>
    <row r="40052" ht="15.75" customHeight="1">
      <c r="E40052" s="1" t="s">
        <v>1106</v>
      </c>
    </row>
    <row r="40053" ht="15.75" customHeight="1">
      <c r="E40053" s="1" t="s">
        <v>1106</v>
      </c>
    </row>
    <row r="40054" ht="15.75" customHeight="1">
      <c r="E40054" s="1" t="s">
        <v>1106</v>
      </c>
    </row>
    <row r="40055" ht="15.75" customHeight="1">
      <c r="E40055" s="1" t="s">
        <v>1106</v>
      </c>
    </row>
    <row r="40056" ht="15.75" customHeight="1">
      <c r="E40056" s="1" t="s">
        <v>1106</v>
      </c>
    </row>
    <row r="40057" ht="15.75" customHeight="1">
      <c r="E40057" s="1" t="s">
        <v>1106</v>
      </c>
    </row>
    <row r="40058" ht="15.75" customHeight="1">
      <c r="E40058" s="1" t="s">
        <v>1106</v>
      </c>
    </row>
    <row r="40059" ht="15.75" customHeight="1">
      <c r="E40059" s="1" t="s">
        <v>1106</v>
      </c>
    </row>
    <row r="40060" ht="15.75" customHeight="1">
      <c r="E40060" s="1" t="s">
        <v>1106</v>
      </c>
    </row>
    <row r="40061" ht="15.75" customHeight="1">
      <c r="E40061" s="1" t="s">
        <v>1106</v>
      </c>
    </row>
    <row r="40062" ht="15.75" customHeight="1">
      <c r="E40062" s="1" t="s">
        <v>1106</v>
      </c>
    </row>
    <row r="40063" ht="15.75" customHeight="1">
      <c r="E40063" s="1" t="s">
        <v>1106</v>
      </c>
    </row>
    <row r="40064" ht="15.75" customHeight="1">
      <c r="E40064" s="1" t="s">
        <v>1106</v>
      </c>
    </row>
    <row r="40065" ht="15.75" customHeight="1">
      <c r="E40065" s="1" t="s">
        <v>1106</v>
      </c>
    </row>
    <row r="40066" ht="15.75" customHeight="1">
      <c r="E40066" s="1" t="s">
        <v>1106</v>
      </c>
    </row>
    <row r="40067" ht="15.75" customHeight="1">
      <c r="E40067" s="1" t="s">
        <v>1106</v>
      </c>
    </row>
    <row r="40068" ht="15.75" customHeight="1">
      <c r="E40068" s="1" t="s">
        <v>1106</v>
      </c>
    </row>
    <row r="40069" ht="15.75" customHeight="1">
      <c r="E40069" s="1" t="s">
        <v>1106</v>
      </c>
    </row>
    <row r="40070" ht="15.75" customHeight="1">
      <c r="E40070" s="1" t="s">
        <v>1106</v>
      </c>
    </row>
    <row r="40071" ht="15.75" customHeight="1">
      <c r="E40071" s="1" t="s">
        <v>1106</v>
      </c>
    </row>
    <row r="40072" ht="15.75" customHeight="1">
      <c r="E40072" s="1" t="s">
        <v>1106</v>
      </c>
    </row>
    <row r="40073" ht="15.75" customHeight="1">
      <c r="E40073" s="1" t="s">
        <v>1106</v>
      </c>
    </row>
    <row r="40074" ht="15.75" customHeight="1">
      <c r="E40074" s="1" t="s">
        <v>1106</v>
      </c>
    </row>
    <row r="40075" ht="15.75" customHeight="1">
      <c r="E40075" s="1" t="s">
        <v>1106</v>
      </c>
    </row>
    <row r="40076" ht="15.75" customHeight="1">
      <c r="E40076" s="1" t="s">
        <v>1106</v>
      </c>
    </row>
    <row r="40077" ht="15.75" customHeight="1">
      <c r="E40077" s="1" t="s">
        <v>1106</v>
      </c>
    </row>
    <row r="40078" ht="15.75" customHeight="1">
      <c r="E40078" s="1" t="s">
        <v>1106</v>
      </c>
    </row>
    <row r="40079" ht="15.75" customHeight="1">
      <c r="E40079" s="1" t="s">
        <v>1106</v>
      </c>
    </row>
    <row r="40080" ht="15.75" customHeight="1">
      <c r="E40080" s="1" t="s">
        <v>1106</v>
      </c>
    </row>
    <row r="40081" ht="15.75" customHeight="1">
      <c r="E40081" s="1" t="s">
        <v>1106</v>
      </c>
    </row>
    <row r="40082" ht="15.75" customHeight="1">
      <c r="E40082" s="1" t="s">
        <v>1106</v>
      </c>
    </row>
    <row r="40083" ht="15.75" customHeight="1">
      <c r="E40083" s="1" t="s">
        <v>1106</v>
      </c>
    </row>
    <row r="40084" ht="15.75" customHeight="1">
      <c r="E40084" s="1" t="s">
        <v>1106</v>
      </c>
    </row>
    <row r="40085" ht="15.75" customHeight="1">
      <c r="E40085" s="1" t="s">
        <v>1106</v>
      </c>
    </row>
    <row r="40086" ht="15.75" customHeight="1">
      <c r="E40086" s="1" t="s">
        <v>1106</v>
      </c>
    </row>
    <row r="40087" ht="15.75" customHeight="1">
      <c r="E40087" s="1" t="s">
        <v>1106</v>
      </c>
    </row>
    <row r="40088" ht="15.75" customHeight="1">
      <c r="E40088" s="1" t="s">
        <v>1106</v>
      </c>
    </row>
    <row r="40089" ht="15.75" customHeight="1">
      <c r="E40089" s="1" t="s">
        <v>1106</v>
      </c>
    </row>
    <row r="40090" ht="15.75" customHeight="1">
      <c r="E40090" s="1" t="s">
        <v>1106</v>
      </c>
    </row>
    <row r="40091" ht="15.75" customHeight="1">
      <c r="E40091" s="1" t="s">
        <v>1106</v>
      </c>
    </row>
    <row r="40092" ht="15.75" customHeight="1">
      <c r="E40092" s="1" t="s">
        <v>1106</v>
      </c>
    </row>
    <row r="40093" ht="15.75" customHeight="1">
      <c r="E40093" s="1" t="s">
        <v>1106</v>
      </c>
    </row>
    <row r="40094" ht="15.75" customHeight="1">
      <c r="E40094" s="1" t="s">
        <v>1106</v>
      </c>
    </row>
    <row r="40095" ht="15.75" customHeight="1">
      <c r="E40095" s="1" t="s">
        <v>1106</v>
      </c>
    </row>
    <row r="40096" ht="15.75" customHeight="1">
      <c r="E40096" s="1" t="s">
        <v>1106</v>
      </c>
    </row>
    <row r="40097" ht="15.75" customHeight="1">
      <c r="E40097" s="1" t="s">
        <v>1106</v>
      </c>
    </row>
    <row r="40098" ht="15.75" customHeight="1">
      <c r="E40098" s="1" t="s">
        <v>1106</v>
      </c>
    </row>
    <row r="40099" ht="15.75" customHeight="1">
      <c r="E40099" s="1" t="s">
        <v>1106</v>
      </c>
    </row>
    <row r="40100" ht="15.75" customHeight="1">
      <c r="E40100" s="1" t="s">
        <v>1106</v>
      </c>
    </row>
    <row r="40101" ht="15.75" customHeight="1">
      <c r="E40101" s="1" t="s">
        <v>1106</v>
      </c>
    </row>
    <row r="40102" ht="15.75" customHeight="1">
      <c r="E40102" s="1" t="s">
        <v>1106</v>
      </c>
    </row>
    <row r="40103" ht="15.75" customHeight="1">
      <c r="E40103" s="1" t="s">
        <v>1106</v>
      </c>
    </row>
    <row r="40104" ht="15.75" customHeight="1">
      <c r="E40104" s="1" t="s">
        <v>1106</v>
      </c>
    </row>
    <row r="40105" ht="15.75" customHeight="1">
      <c r="E40105" s="1" t="s">
        <v>1106</v>
      </c>
    </row>
    <row r="40106" ht="15.75" customHeight="1">
      <c r="E40106" s="1" t="s">
        <v>1106</v>
      </c>
    </row>
    <row r="40107" ht="15.75" customHeight="1">
      <c r="E40107" s="1" t="s">
        <v>1106</v>
      </c>
    </row>
    <row r="40108" ht="15.75" customHeight="1">
      <c r="E40108" s="1" t="s">
        <v>1106</v>
      </c>
    </row>
    <row r="40109" ht="15.75" customHeight="1">
      <c r="E40109" s="1" t="s">
        <v>1106</v>
      </c>
    </row>
    <row r="40110" ht="15.75" customHeight="1">
      <c r="E40110" s="1" t="s">
        <v>1106</v>
      </c>
    </row>
    <row r="40111" ht="15.75" customHeight="1">
      <c r="E40111" s="1" t="s">
        <v>1106</v>
      </c>
    </row>
    <row r="40112" ht="15.75" customHeight="1">
      <c r="E40112" s="1" t="s">
        <v>1106</v>
      </c>
    </row>
    <row r="40113" ht="15.75" customHeight="1">
      <c r="E40113" s="1" t="s">
        <v>1106</v>
      </c>
    </row>
    <row r="40114" ht="15.75" customHeight="1">
      <c r="E40114" s="1" t="s">
        <v>1106</v>
      </c>
    </row>
    <row r="40115" ht="15.75" customHeight="1">
      <c r="E40115" s="1" t="s">
        <v>1106</v>
      </c>
    </row>
    <row r="40116" ht="15.75" customHeight="1">
      <c r="E40116" s="1" t="s">
        <v>1106</v>
      </c>
    </row>
    <row r="40117" ht="15.75" customHeight="1">
      <c r="E40117" s="1" t="s">
        <v>1106</v>
      </c>
    </row>
    <row r="40118" ht="15.75" customHeight="1">
      <c r="E40118" s="1" t="s">
        <v>1106</v>
      </c>
    </row>
    <row r="40119" ht="15.75" customHeight="1">
      <c r="E40119" s="1" t="s">
        <v>1106</v>
      </c>
    </row>
    <row r="40120" ht="15.75" customHeight="1">
      <c r="E40120" s="1" t="s">
        <v>1106</v>
      </c>
    </row>
    <row r="40121" ht="15.75" customHeight="1">
      <c r="E40121" s="1" t="s">
        <v>1106</v>
      </c>
    </row>
    <row r="40122" ht="15.75" customHeight="1">
      <c r="E40122" s="1" t="s">
        <v>1106</v>
      </c>
    </row>
    <row r="40123" ht="15.75" customHeight="1">
      <c r="E40123" s="1" t="s">
        <v>1106</v>
      </c>
    </row>
    <row r="40124" ht="15.75" customHeight="1">
      <c r="E40124" s="1" t="s">
        <v>1106</v>
      </c>
    </row>
    <row r="40125" ht="15.75" customHeight="1">
      <c r="E40125" s="1" t="s">
        <v>1106</v>
      </c>
    </row>
    <row r="40126" ht="15.75" customHeight="1">
      <c r="E40126" s="1" t="s">
        <v>1106</v>
      </c>
    </row>
    <row r="40127" ht="15.75" customHeight="1">
      <c r="E40127" s="1" t="s">
        <v>1106</v>
      </c>
    </row>
    <row r="40128" ht="15.75" customHeight="1">
      <c r="E40128" s="1" t="s">
        <v>1106</v>
      </c>
    </row>
    <row r="40129" ht="15.75" customHeight="1">
      <c r="E40129" s="1" t="s">
        <v>1106</v>
      </c>
    </row>
    <row r="40130" ht="15.75" customHeight="1">
      <c r="E40130" s="1" t="s">
        <v>1106</v>
      </c>
    </row>
    <row r="40131" ht="15.75" customHeight="1">
      <c r="E40131" s="1" t="s">
        <v>1106</v>
      </c>
    </row>
    <row r="40132" ht="15.75" customHeight="1">
      <c r="E40132" s="1" t="s">
        <v>1106</v>
      </c>
    </row>
    <row r="40133" ht="15.75" customHeight="1">
      <c r="E40133" s="1" t="s">
        <v>1106</v>
      </c>
    </row>
    <row r="40134" ht="15.75" customHeight="1">
      <c r="E40134" s="1" t="s">
        <v>1106</v>
      </c>
    </row>
    <row r="40135" ht="15.75" customHeight="1">
      <c r="E40135" s="1" t="s">
        <v>1106</v>
      </c>
    </row>
    <row r="40136" ht="15.75" customHeight="1">
      <c r="E40136" s="1" t="s">
        <v>1106</v>
      </c>
    </row>
    <row r="40137" ht="15.75" customHeight="1">
      <c r="E40137" s="1" t="s">
        <v>1106</v>
      </c>
    </row>
    <row r="40138" ht="15.75" customHeight="1">
      <c r="E40138" s="1" t="s">
        <v>1106</v>
      </c>
    </row>
    <row r="40139" ht="15.75" customHeight="1">
      <c r="E40139" s="1" t="s">
        <v>1106</v>
      </c>
    </row>
    <row r="40140" ht="15.75" customHeight="1">
      <c r="E40140" s="1" t="s">
        <v>1106</v>
      </c>
    </row>
    <row r="40141" ht="15.75" customHeight="1">
      <c r="E40141" s="1" t="s">
        <v>1106</v>
      </c>
    </row>
    <row r="40142" ht="15.75" customHeight="1">
      <c r="E40142" s="1" t="s">
        <v>1106</v>
      </c>
    </row>
    <row r="40143" ht="15.75" customHeight="1">
      <c r="E40143" s="1" t="s">
        <v>1106</v>
      </c>
    </row>
    <row r="40144" ht="15.75" customHeight="1">
      <c r="E40144" s="1" t="s">
        <v>1106</v>
      </c>
    </row>
    <row r="40145" ht="15.75" customHeight="1">
      <c r="E40145" s="1" t="s">
        <v>1106</v>
      </c>
    </row>
    <row r="40146" ht="15.75" customHeight="1">
      <c r="E40146" s="1" t="s">
        <v>1106</v>
      </c>
    </row>
    <row r="40147" ht="15.75" customHeight="1">
      <c r="E40147" s="1" t="s">
        <v>1106</v>
      </c>
    </row>
    <row r="40148" ht="15.75" customHeight="1">
      <c r="E40148" s="1" t="s">
        <v>1106</v>
      </c>
    </row>
    <row r="40149" ht="15.75" customHeight="1">
      <c r="E40149" s="1" t="s">
        <v>1106</v>
      </c>
    </row>
    <row r="40150" ht="15.75" customHeight="1">
      <c r="E40150" s="1" t="s">
        <v>1106</v>
      </c>
    </row>
    <row r="40151" ht="15.75" customHeight="1">
      <c r="E40151" s="1" t="s">
        <v>1106</v>
      </c>
    </row>
    <row r="40152" ht="15.75" customHeight="1">
      <c r="E40152" s="1" t="s">
        <v>1106</v>
      </c>
    </row>
    <row r="40153" ht="15.75" customHeight="1">
      <c r="E40153" s="1" t="s">
        <v>1106</v>
      </c>
    </row>
    <row r="40154" ht="15.75" customHeight="1">
      <c r="E40154" s="1" t="s">
        <v>1106</v>
      </c>
    </row>
    <row r="40155" ht="15.75" customHeight="1">
      <c r="E40155" s="1" t="s">
        <v>1106</v>
      </c>
    </row>
    <row r="40156" ht="15.75" customHeight="1">
      <c r="E40156" s="1" t="s">
        <v>1106</v>
      </c>
    </row>
    <row r="40157" ht="15.75" customHeight="1">
      <c r="E40157" s="1" t="s">
        <v>1106</v>
      </c>
    </row>
    <row r="40158" ht="15.75" customHeight="1">
      <c r="E40158" s="1" t="s">
        <v>1106</v>
      </c>
    </row>
    <row r="40159" ht="15.75" customHeight="1">
      <c r="E40159" s="1" t="s">
        <v>1106</v>
      </c>
    </row>
    <row r="40160" ht="15.75" customHeight="1">
      <c r="E40160" s="1" t="s">
        <v>1106</v>
      </c>
    </row>
    <row r="40161" ht="15.75" customHeight="1">
      <c r="E40161" s="1" t="s">
        <v>1106</v>
      </c>
    </row>
    <row r="40162" ht="15.75" customHeight="1">
      <c r="E40162" s="1" t="s">
        <v>1106</v>
      </c>
    </row>
    <row r="40163" ht="15.75" customHeight="1">
      <c r="E40163" s="1" t="s">
        <v>1106</v>
      </c>
    </row>
    <row r="40164" ht="15.75" customHeight="1">
      <c r="E40164" s="1" t="s">
        <v>1106</v>
      </c>
    </row>
    <row r="40165" ht="15.75" customHeight="1">
      <c r="E40165" s="1" t="s">
        <v>1106</v>
      </c>
    </row>
    <row r="40166" ht="15.75" customHeight="1">
      <c r="E40166" s="1" t="s">
        <v>1106</v>
      </c>
    </row>
    <row r="40167" ht="15.75" customHeight="1">
      <c r="E40167" s="1" t="s">
        <v>1106</v>
      </c>
    </row>
    <row r="40168" ht="15.75" customHeight="1">
      <c r="E40168" s="1" t="s">
        <v>1106</v>
      </c>
    </row>
    <row r="40169" ht="15.75" customHeight="1">
      <c r="E40169" s="1" t="s">
        <v>1106</v>
      </c>
    </row>
    <row r="40170" ht="15.75" customHeight="1">
      <c r="E40170" s="1" t="s">
        <v>1106</v>
      </c>
    </row>
    <row r="40171" ht="15.75" customHeight="1">
      <c r="E40171" s="1" t="s">
        <v>1106</v>
      </c>
    </row>
    <row r="40172" ht="15.75" customHeight="1">
      <c r="E40172" s="1" t="s">
        <v>1106</v>
      </c>
    </row>
    <row r="40173" ht="15.75" customHeight="1">
      <c r="E40173" s="1" t="s">
        <v>1106</v>
      </c>
    </row>
    <row r="40174" ht="15.75" customHeight="1">
      <c r="E40174" s="1" t="s">
        <v>1106</v>
      </c>
    </row>
    <row r="40175" ht="15.75" customHeight="1">
      <c r="E40175" s="1" t="s">
        <v>1106</v>
      </c>
    </row>
    <row r="40176" ht="15.75" customHeight="1">
      <c r="E40176" s="1" t="s">
        <v>1106</v>
      </c>
    </row>
    <row r="40177" ht="15.75" customHeight="1">
      <c r="E40177" s="1" t="s">
        <v>1106</v>
      </c>
    </row>
    <row r="40178" ht="15.75" customHeight="1">
      <c r="E40178" s="1" t="s">
        <v>1106</v>
      </c>
    </row>
    <row r="40179" ht="15.75" customHeight="1">
      <c r="E40179" s="1" t="s">
        <v>1106</v>
      </c>
    </row>
    <row r="40180" ht="15.75" customHeight="1">
      <c r="E40180" s="1" t="s">
        <v>1106</v>
      </c>
    </row>
    <row r="40181" ht="15.75" customHeight="1">
      <c r="E40181" s="1" t="s">
        <v>1106</v>
      </c>
    </row>
    <row r="40182" ht="15.75" customHeight="1">
      <c r="E40182" s="1" t="s">
        <v>1106</v>
      </c>
    </row>
    <row r="40183" ht="15.75" customHeight="1">
      <c r="E40183" s="1" t="s">
        <v>1106</v>
      </c>
    </row>
    <row r="40184" ht="15.75" customHeight="1">
      <c r="E40184" s="1" t="s">
        <v>1106</v>
      </c>
    </row>
    <row r="40185" ht="15.75" customHeight="1">
      <c r="E40185" s="1" t="s">
        <v>1106</v>
      </c>
    </row>
    <row r="40186" ht="15.75" customHeight="1">
      <c r="E40186" s="1" t="s">
        <v>1106</v>
      </c>
    </row>
    <row r="40187" ht="15.75" customHeight="1">
      <c r="E40187" s="1" t="s">
        <v>1106</v>
      </c>
    </row>
    <row r="40188" ht="15.75" customHeight="1">
      <c r="E40188" s="1" t="s">
        <v>1106</v>
      </c>
    </row>
    <row r="40189" ht="15.75" customHeight="1">
      <c r="E40189" s="1" t="s">
        <v>1106</v>
      </c>
    </row>
    <row r="40190" ht="15.75" customHeight="1">
      <c r="E40190" s="1" t="s">
        <v>1106</v>
      </c>
    </row>
    <row r="40191" ht="15.75" customHeight="1">
      <c r="E40191" s="1" t="s">
        <v>1106</v>
      </c>
    </row>
    <row r="40192" ht="15.75" customHeight="1">
      <c r="E40192" s="1" t="s">
        <v>1106</v>
      </c>
    </row>
    <row r="40193" ht="15.75" customHeight="1">
      <c r="E40193" s="1" t="s">
        <v>1106</v>
      </c>
    </row>
    <row r="40194" ht="15.75" customHeight="1">
      <c r="E40194" s="1" t="s">
        <v>1106</v>
      </c>
    </row>
    <row r="40195" ht="15.75" customHeight="1">
      <c r="E40195" s="1" t="s">
        <v>1106</v>
      </c>
    </row>
    <row r="40196" ht="15.75" customHeight="1">
      <c r="E40196" s="1" t="s">
        <v>1106</v>
      </c>
    </row>
    <row r="40197" ht="15.75" customHeight="1">
      <c r="E40197" s="1" t="s">
        <v>1106</v>
      </c>
    </row>
    <row r="40198" ht="15.75" customHeight="1">
      <c r="E40198" s="1" t="s">
        <v>1106</v>
      </c>
    </row>
    <row r="40199" ht="15.75" customHeight="1">
      <c r="E40199" s="1" t="s">
        <v>1106</v>
      </c>
    </row>
    <row r="40200" ht="15.75" customHeight="1">
      <c r="E40200" s="1" t="s">
        <v>1106</v>
      </c>
    </row>
    <row r="40201" ht="15.75" customHeight="1">
      <c r="E40201" s="1" t="s">
        <v>1106</v>
      </c>
    </row>
    <row r="40202" ht="15.75" customHeight="1">
      <c r="E40202" s="1" t="s">
        <v>1106</v>
      </c>
    </row>
    <row r="40203" ht="15.75" customHeight="1">
      <c r="E40203" s="1" t="s">
        <v>1106</v>
      </c>
    </row>
    <row r="40204" ht="15.75" customHeight="1">
      <c r="E40204" s="1" t="s">
        <v>1106</v>
      </c>
    </row>
    <row r="40205" ht="15.75" customHeight="1">
      <c r="E40205" s="1" t="s">
        <v>1106</v>
      </c>
    </row>
    <row r="40206" ht="15.75" customHeight="1">
      <c r="E40206" s="1" t="s">
        <v>1106</v>
      </c>
    </row>
    <row r="40207" ht="15.75" customHeight="1">
      <c r="E40207" s="1" t="s">
        <v>1106</v>
      </c>
    </row>
    <row r="40208" ht="15.75" customHeight="1">
      <c r="E40208" s="1" t="s">
        <v>1106</v>
      </c>
    </row>
    <row r="40209" ht="15.75" customHeight="1">
      <c r="E40209" s="1" t="s">
        <v>1106</v>
      </c>
    </row>
    <row r="40210" ht="15.75" customHeight="1">
      <c r="E40210" s="1" t="s">
        <v>1106</v>
      </c>
    </row>
    <row r="40211" ht="15.75" customHeight="1">
      <c r="E40211" s="1" t="s">
        <v>1106</v>
      </c>
    </row>
    <row r="40212" ht="15.75" customHeight="1">
      <c r="E40212" s="1" t="s">
        <v>1106</v>
      </c>
    </row>
    <row r="40213" ht="15.75" customHeight="1">
      <c r="E40213" s="1" t="s">
        <v>1106</v>
      </c>
    </row>
    <row r="40214" ht="15.75" customHeight="1">
      <c r="E40214" s="1" t="s">
        <v>1106</v>
      </c>
    </row>
    <row r="40215" ht="15.75" customHeight="1">
      <c r="E40215" s="1" t="s">
        <v>1106</v>
      </c>
    </row>
    <row r="40216" ht="15.75" customHeight="1">
      <c r="E40216" s="1" t="s">
        <v>1106</v>
      </c>
    </row>
    <row r="40217" ht="15.75" customHeight="1">
      <c r="E40217" s="1" t="s">
        <v>1106</v>
      </c>
    </row>
    <row r="40218" ht="15.75" customHeight="1">
      <c r="E40218" s="1" t="s">
        <v>1106</v>
      </c>
    </row>
    <row r="40219" ht="15.75" customHeight="1">
      <c r="E40219" s="1" t="s">
        <v>1106</v>
      </c>
    </row>
    <row r="40220" ht="15.75" customHeight="1">
      <c r="E40220" s="1" t="s">
        <v>1106</v>
      </c>
    </row>
    <row r="40221" ht="15.75" customHeight="1">
      <c r="E40221" s="1" t="s">
        <v>1106</v>
      </c>
    </row>
    <row r="40222" ht="15.75" customHeight="1">
      <c r="E40222" s="1" t="s">
        <v>1106</v>
      </c>
    </row>
    <row r="40223" ht="15.75" customHeight="1">
      <c r="E40223" s="1" t="s">
        <v>1106</v>
      </c>
    </row>
    <row r="40224" ht="15.75" customHeight="1">
      <c r="E40224" s="1" t="s">
        <v>1106</v>
      </c>
    </row>
    <row r="40225" ht="15.75" customHeight="1">
      <c r="E40225" s="1" t="s">
        <v>1106</v>
      </c>
    </row>
    <row r="40226" ht="15.75" customHeight="1">
      <c r="E40226" s="1" t="s">
        <v>1106</v>
      </c>
    </row>
    <row r="40227" ht="15.75" customHeight="1">
      <c r="E40227" s="1" t="s">
        <v>1106</v>
      </c>
    </row>
    <row r="40228" ht="15.75" customHeight="1">
      <c r="E40228" s="1" t="s">
        <v>1106</v>
      </c>
    </row>
    <row r="40229" ht="15.75" customHeight="1">
      <c r="E40229" s="1" t="s">
        <v>1106</v>
      </c>
    </row>
    <row r="40230" ht="15.75" customHeight="1">
      <c r="E40230" s="1" t="s">
        <v>1106</v>
      </c>
    </row>
    <row r="40231" ht="15.75" customHeight="1">
      <c r="E40231" s="1" t="s">
        <v>1106</v>
      </c>
    </row>
    <row r="40232" ht="15.75" customHeight="1">
      <c r="E40232" s="1" t="s">
        <v>1106</v>
      </c>
    </row>
    <row r="40233" ht="15.75" customHeight="1">
      <c r="E40233" s="1" t="s">
        <v>1106</v>
      </c>
    </row>
    <row r="40234" ht="15.75" customHeight="1">
      <c r="E40234" s="1" t="s">
        <v>1106</v>
      </c>
    </row>
    <row r="40235" ht="15.75" customHeight="1">
      <c r="E40235" s="1" t="s">
        <v>1106</v>
      </c>
    </row>
    <row r="40236" ht="15.75" customHeight="1">
      <c r="E40236" s="1" t="s">
        <v>1106</v>
      </c>
    </row>
    <row r="40237" ht="15.75" customHeight="1">
      <c r="E40237" s="1" t="s">
        <v>1106</v>
      </c>
    </row>
    <row r="40238" ht="15.75" customHeight="1">
      <c r="E40238" s="1" t="s">
        <v>1106</v>
      </c>
    </row>
    <row r="40239" ht="15.75" customHeight="1">
      <c r="E40239" s="1" t="s">
        <v>1106</v>
      </c>
    </row>
    <row r="40240" ht="15.75" customHeight="1">
      <c r="E40240" s="1" t="s">
        <v>1106</v>
      </c>
    </row>
    <row r="40241" ht="15.75" customHeight="1">
      <c r="E40241" s="1" t="s">
        <v>1106</v>
      </c>
    </row>
    <row r="40242" ht="15.75" customHeight="1">
      <c r="E40242" s="1" t="s">
        <v>1106</v>
      </c>
    </row>
    <row r="40243" ht="15.75" customHeight="1">
      <c r="E40243" s="1" t="s">
        <v>1106</v>
      </c>
    </row>
    <row r="40244" ht="15.75" customHeight="1">
      <c r="E40244" s="1" t="s">
        <v>1106</v>
      </c>
    </row>
    <row r="40245" ht="15.75" customHeight="1">
      <c r="E40245" s="1" t="s">
        <v>1106</v>
      </c>
    </row>
    <row r="40246" ht="15.75" customHeight="1">
      <c r="E40246" s="1" t="s">
        <v>1106</v>
      </c>
    </row>
    <row r="40247" ht="15.75" customHeight="1">
      <c r="E40247" s="1" t="s">
        <v>1106</v>
      </c>
    </row>
    <row r="40248" ht="15.75" customHeight="1">
      <c r="E40248" s="1" t="s">
        <v>1106</v>
      </c>
    </row>
    <row r="40249" ht="15.75" customHeight="1">
      <c r="E40249" s="1" t="s">
        <v>1106</v>
      </c>
    </row>
    <row r="40250" ht="15.75" customHeight="1">
      <c r="E40250" s="1" t="s">
        <v>1106</v>
      </c>
    </row>
    <row r="40251" ht="15.75" customHeight="1">
      <c r="E40251" s="1" t="s">
        <v>1106</v>
      </c>
    </row>
    <row r="40252" ht="15.75" customHeight="1">
      <c r="E40252" s="1" t="s">
        <v>1106</v>
      </c>
    </row>
    <row r="40253" ht="15.75" customHeight="1">
      <c r="E40253" s="1" t="s">
        <v>1106</v>
      </c>
    </row>
    <row r="40254" ht="15.75" customHeight="1">
      <c r="E40254" s="1" t="s">
        <v>1106</v>
      </c>
    </row>
    <row r="40255" ht="15.75" customHeight="1">
      <c r="E40255" s="1" t="s">
        <v>1106</v>
      </c>
    </row>
    <row r="40256" ht="15.75" customHeight="1">
      <c r="E40256" s="1" t="s">
        <v>1106</v>
      </c>
    </row>
    <row r="40257" ht="15.75" customHeight="1">
      <c r="E40257" s="1" t="s">
        <v>1106</v>
      </c>
    </row>
    <row r="40258" ht="15.75" customHeight="1">
      <c r="E40258" s="1" t="s">
        <v>1106</v>
      </c>
    </row>
    <row r="40259" ht="15.75" customHeight="1">
      <c r="E40259" s="1" t="s">
        <v>1106</v>
      </c>
    </row>
    <row r="40260" ht="15.75" customHeight="1">
      <c r="E40260" s="1" t="s">
        <v>1106</v>
      </c>
    </row>
    <row r="40261" ht="15.75" customHeight="1">
      <c r="E40261" s="1" t="s">
        <v>1106</v>
      </c>
    </row>
    <row r="40262" ht="15.75" customHeight="1">
      <c r="E40262" s="1" t="s">
        <v>1106</v>
      </c>
    </row>
    <row r="40263" ht="15.75" customHeight="1">
      <c r="E40263" s="1" t="s">
        <v>1106</v>
      </c>
    </row>
    <row r="40264" ht="15.75" customHeight="1">
      <c r="E40264" s="1" t="s">
        <v>1106</v>
      </c>
    </row>
    <row r="40265" ht="15.75" customHeight="1">
      <c r="E40265" s="1" t="s">
        <v>1106</v>
      </c>
    </row>
    <row r="40266" ht="15.75" customHeight="1">
      <c r="E40266" s="1" t="s">
        <v>1106</v>
      </c>
    </row>
    <row r="40267" ht="15.75" customHeight="1">
      <c r="E40267" s="1" t="s">
        <v>1106</v>
      </c>
    </row>
    <row r="40268" ht="15.75" customHeight="1">
      <c r="E40268" s="1" t="s">
        <v>1106</v>
      </c>
    </row>
    <row r="40269" ht="15.75" customHeight="1">
      <c r="E40269" s="1" t="s">
        <v>1106</v>
      </c>
    </row>
    <row r="40270" ht="15.75" customHeight="1">
      <c r="E40270" s="1" t="s">
        <v>1106</v>
      </c>
    </row>
    <row r="40271" ht="15.75" customHeight="1">
      <c r="E40271" s="1" t="s">
        <v>1106</v>
      </c>
    </row>
    <row r="40272" ht="15.75" customHeight="1">
      <c r="E40272" s="1" t="s">
        <v>1106</v>
      </c>
    </row>
    <row r="40273" ht="15.75" customHeight="1">
      <c r="E40273" s="1" t="s">
        <v>1106</v>
      </c>
    </row>
    <row r="40274" ht="15.75" customHeight="1">
      <c r="E40274" s="1" t="s">
        <v>1106</v>
      </c>
    </row>
    <row r="40275" ht="15.75" customHeight="1">
      <c r="E40275" s="1" t="s">
        <v>1106</v>
      </c>
    </row>
    <row r="40276" ht="15.75" customHeight="1">
      <c r="E40276" s="1" t="s">
        <v>1106</v>
      </c>
    </row>
    <row r="40277" ht="15.75" customHeight="1">
      <c r="E40277" s="1" t="s">
        <v>1106</v>
      </c>
    </row>
    <row r="40278" ht="15.75" customHeight="1">
      <c r="E40278" s="1" t="s">
        <v>1106</v>
      </c>
    </row>
    <row r="40279" ht="15.75" customHeight="1">
      <c r="E40279" s="1" t="s">
        <v>1106</v>
      </c>
    </row>
    <row r="40280" ht="15.75" customHeight="1">
      <c r="E40280" s="1" t="s">
        <v>1106</v>
      </c>
    </row>
    <row r="40281" ht="15.75" customHeight="1">
      <c r="E40281" s="1" t="s">
        <v>1106</v>
      </c>
    </row>
    <row r="40282" ht="15.75" customHeight="1">
      <c r="E40282" s="1" t="s">
        <v>1106</v>
      </c>
    </row>
    <row r="40283" ht="15.75" customHeight="1">
      <c r="E40283" s="1" t="s">
        <v>1106</v>
      </c>
    </row>
    <row r="40284" ht="15.75" customHeight="1">
      <c r="E40284" s="1" t="s">
        <v>1106</v>
      </c>
    </row>
    <row r="40285" ht="15.75" customHeight="1">
      <c r="E40285" s="1" t="s">
        <v>1106</v>
      </c>
    </row>
    <row r="40286" ht="15.75" customHeight="1">
      <c r="E40286" s="1" t="s">
        <v>1106</v>
      </c>
    </row>
    <row r="40287" ht="15.75" customHeight="1">
      <c r="E40287" s="1" t="s">
        <v>1106</v>
      </c>
    </row>
    <row r="40288" ht="15.75" customHeight="1">
      <c r="E40288" s="1" t="s">
        <v>1106</v>
      </c>
    </row>
    <row r="40289" ht="15.75" customHeight="1">
      <c r="E40289" s="1" t="s">
        <v>1106</v>
      </c>
    </row>
    <row r="40290" ht="15.75" customHeight="1">
      <c r="E40290" s="1" t="s">
        <v>1106</v>
      </c>
    </row>
    <row r="40291" ht="15.75" customHeight="1">
      <c r="E40291" s="1" t="s">
        <v>1106</v>
      </c>
    </row>
    <row r="40292" ht="15.75" customHeight="1">
      <c r="E40292" s="1" t="s">
        <v>1106</v>
      </c>
    </row>
    <row r="40293" ht="15.75" customHeight="1">
      <c r="E40293" s="1" t="s">
        <v>1106</v>
      </c>
    </row>
    <row r="40294" ht="15.75" customHeight="1">
      <c r="E40294" s="1" t="s">
        <v>1106</v>
      </c>
    </row>
    <row r="40295" ht="15.75" customHeight="1">
      <c r="E40295" s="1" t="s">
        <v>1106</v>
      </c>
    </row>
    <row r="40296" ht="15.75" customHeight="1">
      <c r="E40296" s="1" t="s">
        <v>1106</v>
      </c>
    </row>
    <row r="40297" ht="15.75" customHeight="1">
      <c r="E40297" s="1" t="s">
        <v>1106</v>
      </c>
    </row>
    <row r="40298" ht="15.75" customHeight="1">
      <c r="E40298" s="1" t="s">
        <v>1106</v>
      </c>
    </row>
    <row r="40299" ht="15.75" customHeight="1">
      <c r="E40299" s="1" t="s">
        <v>1106</v>
      </c>
    </row>
    <row r="40300" ht="15.75" customHeight="1">
      <c r="E40300" s="1" t="s">
        <v>1106</v>
      </c>
    </row>
    <row r="40301" ht="15.75" customHeight="1">
      <c r="E40301" s="1" t="s">
        <v>1106</v>
      </c>
    </row>
    <row r="40302" ht="15.75" customHeight="1">
      <c r="E40302" s="1" t="s">
        <v>1106</v>
      </c>
    </row>
    <row r="40303" ht="15.75" customHeight="1">
      <c r="E40303" s="1" t="s">
        <v>1106</v>
      </c>
    </row>
    <row r="40304" ht="15.75" customHeight="1">
      <c r="E40304" s="1" t="s">
        <v>1106</v>
      </c>
    </row>
    <row r="40305" ht="15.75" customHeight="1">
      <c r="E40305" s="1" t="s">
        <v>1106</v>
      </c>
    </row>
    <row r="40306" ht="15.75" customHeight="1">
      <c r="E40306" s="1" t="s">
        <v>1106</v>
      </c>
    </row>
    <row r="40307" ht="15.75" customHeight="1">
      <c r="E40307" s="1" t="s">
        <v>1106</v>
      </c>
    </row>
    <row r="40308" ht="15.75" customHeight="1">
      <c r="E40308" s="1" t="s">
        <v>1106</v>
      </c>
    </row>
    <row r="40309" ht="15.75" customHeight="1">
      <c r="E40309" s="1" t="s">
        <v>1106</v>
      </c>
    </row>
    <row r="40310" ht="15.75" customHeight="1">
      <c r="E40310" s="1" t="s">
        <v>1106</v>
      </c>
    </row>
    <row r="40311" ht="15.75" customHeight="1">
      <c r="E40311" s="1" t="s">
        <v>1106</v>
      </c>
    </row>
    <row r="40312" ht="15.75" customHeight="1">
      <c r="E40312" s="1" t="s">
        <v>1106</v>
      </c>
    </row>
    <row r="40313" ht="15.75" customHeight="1">
      <c r="E40313" s="1" t="s">
        <v>1106</v>
      </c>
    </row>
    <row r="40314" ht="15.75" customHeight="1">
      <c r="E40314" s="1" t="s">
        <v>1106</v>
      </c>
    </row>
    <row r="40315" ht="15.75" customHeight="1">
      <c r="E40315" s="1" t="s">
        <v>1106</v>
      </c>
    </row>
    <row r="40316" ht="15.75" customHeight="1">
      <c r="E40316" s="1" t="s">
        <v>1106</v>
      </c>
    </row>
    <row r="40317" ht="15.75" customHeight="1">
      <c r="E40317" s="1" t="s">
        <v>1106</v>
      </c>
    </row>
    <row r="40318" ht="15.75" customHeight="1">
      <c r="E40318" s="1" t="s">
        <v>1106</v>
      </c>
    </row>
    <row r="40319" ht="15.75" customHeight="1">
      <c r="E40319" s="1" t="s">
        <v>1106</v>
      </c>
    </row>
    <row r="40320" ht="15.75" customHeight="1">
      <c r="E40320" s="1" t="s">
        <v>1106</v>
      </c>
    </row>
    <row r="40321" ht="15.75" customHeight="1">
      <c r="E40321" s="1" t="s">
        <v>1106</v>
      </c>
    </row>
    <row r="40322" ht="15.75" customHeight="1">
      <c r="E40322" s="1" t="s">
        <v>1106</v>
      </c>
    </row>
    <row r="40323" ht="15.75" customHeight="1">
      <c r="E40323" s="1" t="s">
        <v>1106</v>
      </c>
    </row>
    <row r="40324" ht="15.75" customHeight="1">
      <c r="E40324" s="1" t="s">
        <v>1106</v>
      </c>
    </row>
    <row r="40325" ht="15.75" customHeight="1">
      <c r="E40325" s="1" t="s">
        <v>1106</v>
      </c>
    </row>
    <row r="40326" ht="15.75" customHeight="1">
      <c r="E40326" s="1" t="s">
        <v>1106</v>
      </c>
    </row>
    <row r="40327" ht="15.75" customHeight="1">
      <c r="E40327" s="1" t="s">
        <v>1106</v>
      </c>
    </row>
    <row r="40328" ht="15.75" customHeight="1">
      <c r="E40328" s="1" t="s">
        <v>1106</v>
      </c>
    </row>
    <row r="40329" ht="15.75" customHeight="1">
      <c r="E40329" s="1" t="s">
        <v>1106</v>
      </c>
    </row>
    <row r="40330" ht="15.75" customHeight="1">
      <c r="E40330" s="1" t="s">
        <v>1106</v>
      </c>
    </row>
    <row r="40331" ht="15.75" customHeight="1">
      <c r="E40331" s="1" t="s">
        <v>1106</v>
      </c>
    </row>
    <row r="40332" ht="15.75" customHeight="1">
      <c r="E40332" s="1" t="s">
        <v>1106</v>
      </c>
    </row>
    <row r="40333" ht="15.75" customHeight="1">
      <c r="E40333" s="1" t="s">
        <v>1106</v>
      </c>
    </row>
    <row r="40334" ht="15.75" customHeight="1">
      <c r="E40334" s="1" t="s">
        <v>1106</v>
      </c>
    </row>
    <row r="40335" ht="15.75" customHeight="1">
      <c r="E40335" s="1" t="s">
        <v>1106</v>
      </c>
    </row>
    <row r="40336" ht="15.75" customHeight="1">
      <c r="E40336" s="1" t="s">
        <v>1106</v>
      </c>
    </row>
    <row r="40337" ht="15.75" customHeight="1">
      <c r="E40337" s="1" t="s">
        <v>1106</v>
      </c>
    </row>
    <row r="40338" ht="15.75" customHeight="1">
      <c r="E40338" s="1" t="s">
        <v>1106</v>
      </c>
    </row>
    <row r="40339" ht="15.75" customHeight="1">
      <c r="E40339" s="1" t="s">
        <v>1106</v>
      </c>
    </row>
    <row r="40340" ht="15.75" customHeight="1">
      <c r="E40340" s="1" t="s">
        <v>1106</v>
      </c>
    </row>
    <row r="40341" ht="15.75" customHeight="1">
      <c r="E40341" s="1" t="s">
        <v>1106</v>
      </c>
    </row>
    <row r="40342" ht="15.75" customHeight="1">
      <c r="E40342" s="1" t="s">
        <v>1106</v>
      </c>
    </row>
    <row r="40343" ht="15.75" customHeight="1">
      <c r="E40343" s="1" t="s">
        <v>1106</v>
      </c>
    </row>
    <row r="40344" ht="15.75" customHeight="1">
      <c r="E40344" s="1" t="s">
        <v>1106</v>
      </c>
    </row>
    <row r="40345" ht="15.75" customHeight="1">
      <c r="E40345" s="1" t="s">
        <v>1106</v>
      </c>
    </row>
    <row r="40346" ht="15.75" customHeight="1">
      <c r="E40346" s="1" t="s">
        <v>1106</v>
      </c>
    </row>
    <row r="40347" ht="15.75" customHeight="1">
      <c r="E40347" s="1" t="s">
        <v>1106</v>
      </c>
    </row>
    <row r="40348" ht="15.75" customHeight="1">
      <c r="E40348" s="1" t="s">
        <v>1106</v>
      </c>
    </row>
    <row r="40349" ht="15.75" customHeight="1">
      <c r="E40349" s="1" t="s">
        <v>1106</v>
      </c>
    </row>
    <row r="40350" ht="15.75" customHeight="1">
      <c r="E40350" s="1" t="s">
        <v>1106</v>
      </c>
    </row>
    <row r="40351" ht="15.75" customHeight="1">
      <c r="E40351" s="1" t="s">
        <v>1106</v>
      </c>
    </row>
    <row r="40352" ht="15.75" customHeight="1">
      <c r="E40352" s="1" t="s">
        <v>1106</v>
      </c>
    </row>
    <row r="40353" ht="15.75" customHeight="1">
      <c r="E40353" s="1" t="s">
        <v>1106</v>
      </c>
    </row>
    <row r="40354" ht="15.75" customHeight="1">
      <c r="E40354" s="1" t="s">
        <v>1106</v>
      </c>
    </row>
    <row r="40355" ht="15.75" customHeight="1">
      <c r="E40355" s="1" t="s">
        <v>1106</v>
      </c>
    </row>
    <row r="40356" ht="15.75" customHeight="1">
      <c r="E40356" s="1" t="s">
        <v>1106</v>
      </c>
    </row>
    <row r="40357" ht="15.75" customHeight="1">
      <c r="E40357" s="1" t="s">
        <v>1106</v>
      </c>
    </row>
    <row r="40358" ht="15.75" customHeight="1">
      <c r="E40358" s="1" t="s">
        <v>1106</v>
      </c>
    </row>
    <row r="40359" ht="15.75" customHeight="1">
      <c r="E40359" s="1" t="s">
        <v>1106</v>
      </c>
    </row>
    <row r="40360" ht="15.75" customHeight="1">
      <c r="E40360" s="1" t="s">
        <v>1106</v>
      </c>
    </row>
    <row r="40361" ht="15.75" customHeight="1">
      <c r="E40361" s="1" t="s">
        <v>1106</v>
      </c>
    </row>
    <row r="40362" ht="15.75" customHeight="1">
      <c r="E40362" s="1" t="s">
        <v>1106</v>
      </c>
    </row>
    <row r="40363" ht="15.75" customHeight="1">
      <c r="E40363" s="1" t="s">
        <v>1106</v>
      </c>
    </row>
    <row r="40364" ht="15.75" customHeight="1">
      <c r="E40364" s="1" t="s">
        <v>1106</v>
      </c>
    </row>
    <row r="40365" ht="15.75" customHeight="1">
      <c r="E40365" s="1" t="s">
        <v>1106</v>
      </c>
    </row>
    <row r="40366" ht="15.75" customHeight="1">
      <c r="E40366" s="1" t="s">
        <v>1106</v>
      </c>
    </row>
    <row r="40367" ht="15.75" customHeight="1">
      <c r="E40367" s="1" t="s">
        <v>1106</v>
      </c>
    </row>
    <row r="40368" ht="15.75" customHeight="1">
      <c r="E40368" s="1" t="s">
        <v>1106</v>
      </c>
    </row>
    <row r="40369" ht="15.75" customHeight="1">
      <c r="E40369" s="1" t="s">
        <v>1106</v>
      </c>
    </row>
    <row r="40370" ht="15.75" customHeight="1">
      <c r="E40370" s="1" t="s">
        <v>1106</v>
      </c>
    </row>
    <row r="40371" ht="15.75" customHeight="1">
      <c r="E40371" s="1" t="s">
        <v>1106</v>
      </c>
    </row>
    <row r="40372" ht="15.75" customHeight="1">
      <c r="E40372" s="1" t="s">
        <v>1106</v>
      </c>
    </row>
    <row r="40373" ht="15.75" customHeight="1">
      <c r="E40373" s="1" t="s">
        <v>1106</v>
      </c>
    </row>
    <row r="40374" ht="15.75" customHeight="1">
      <c r="E40374" s="1" t="s">
        <v>1106</v>
      </c>
    </row>
    <row r="40375" ht="15.75" customHeight="1">
      <c r="E40375" s="1" t="s">
        <v>1106</v>
      </c>
    </row>
    <row r="40376" ht="15.75" customHeight="1">
      <c r="E40376" s="1" t="s">
        <v>1106</v>
      </c>
    </row>
    <row r="40377" ht="15.75" customHeight="1">
      <c r="E40377" s="1" t="s">
        <v>1106</v>
      </c>
    </row>
    <row r="40378" ht="15.75" customHeight="1">
      <c r="E40378" s="1" t="s">
        <v>1106</v>
      </c>
    </row>
    <row r="40379" ht="15.75" customHeight="1">
      <c r="E40379" s="1" t="s">
        <v>1106</v>
      </c>
    </row>
    <row r="40380" ht="15.75" customHeight="1">
      <c r="E40380" s="1" t="s">
        <v>1106</v>
      </c>
    </row>
    <row r="40381" ht="15.75" customHeight="1">
      <c r="E40381" s="1" t="s">
        <v>1106</v>
      </c>
    </row>
    <row r="40382" ht="15.75" customHeight="1">
      <c r="E40382" s="1" t="s">
        <v>1106</v>
      </c>
    </row>
    <row r="40383" ht="15.75" customHeight="1">
      <c r="E40383" s="1" t="s">
        <v>1106</v>
      </c>
    </row>
    <row r="40384" ht="15.75" customHeight="1">
      <c r="E40384" s="1" t="s">
        <v>1106</v>
      </c>
    </row>
    <row r="40385" ht="15.75" customHeight="1">
      <c r="E40385" s="1" t="s">
        <v>1106</v>
      </c>
    </row>
    <row r="40386" ht="15.75" customHeight="1">
      <c r="E40386" s="1" t="s">
        <v>1106</v>
      </c>
    </row>
    <row r="40387" ht="15.75" customHeight="1">
      <c r="E40387" s="1" t="s">
        <v>1106</v>
      </c>
    </row>
    <row r="40388" ht="15.75" customHeight="1">
      <c r="E40388" s="1" t="s">
        <v>1106</v>
      </c>
    </row>
    <row r="40389" ht="15.75" customHeight="1">
      <c r="E40389" s="1" t="s">
        <v>1106</v>
      </c>
    </row>
    <row r="40390" ht="15.75" customHeight="1">
      <c r="E40390" s="1" t="s">
        <v>1106</v>
      </c>
    </row>
    <row r="40391" ht="15.75" customHeight="1">
      <c r="E40391" s="1" t="s">
        <v>1106</v>
      </c>
    </row>
    <row r="40392" ht="15.75" customHeight="1">
      <c r="E40392" s="1" t="s">
        <v>1106</v>
      </c>
    </row>
    <row r="40393" ht="15.75" customHeight="1">
      <c r="E40393" s="1" t="s">
        <v>1106</v>
      </c>
    </row>
    <row r="40394" ht="15.75" customHeight="1">
      <c r="E40394" s="1" t="s">
        <v>1106</v>
      </c>
    </row>
    <row r="40395" ht="15.75" customHeight="1">
      <c r="E40395" s="1" t="s">
        <v>1106</v>
      </c>
    </row>
    <row r="40396" ht="15.75" customHeight="1">
      <c r="E40396" s="1" t="s">
        <v>1106</v>
      </c>
    </row>
    <row r="40397" ht="15.75" customHeight="1">
      <c r="E40397" s="1" t="s">
        <v>1106</v>
      </c>
    </row>
    <row r="40398" ht="15.75" customHeight="1">
      <c r="E40398" s="1" t="s">
        <v>1106</v>
      </c>
    </row>
    <row r="40399" ht="15.75" customHeight="1">
      <c r="E40399" s="1" t="s">
        <v>1106</v>
      </c>
    </row>
    <row r="40400" ht="15.75" customHeight="1">
      <c r="E40400" s="1" t="s">
        <v>1106</v>
      </c>
    </row>
    <row r="40401" ht="15.75" customHeight="1">
      <c r="E40401" s="1" t="s">
        <v>1106</v>
      </c>
    </row>
    <row r="40402" ht="15.75" customHeight="1">
      <c r="E40402" s="1" t="s">
        <v>1106</v>
      </c>
    </row>
    <row r="40403" ht="15.75" customHeight="1">
      <c r="E40403" s="1" t="s">
        <v>1106</v>
      </c>
    </row>
    <row r="40404" ht="15.75" customHeight="1">
      <c r="E40404" s="1" t="s">
        <v>1106</v>
      </c>
    </row>
    <row r="40405" ht="15.75" customHeight="1">
      <c r="E40405" s="1" t="s">
        <v>1106</v>
      </c>
    </row>
    <row r="40406" ht="15.75" customHeight="1">
      <c r="E40406" s="1" t="s">
        <v>1106</v>
      </c>
    </row>
    <row r="40407" ht="15.75" customHeight="1">
      <c r="E40407" s="1" t="s">
        <v>1106</v>
      </c>
    </row>
    <row r="40408" ht="15.75" customHeight="1">
      <c r="E40408" s="1" t="s">
        <v>1106</v>
      </c>
    </row>
    <row r="40409" ht="15.75" customHeight="1">
      <c r="E40409" s="1" t="s">
        <v>1106</v>
      </c>
    </row>
    <row r="40410" ht="15.75" customHeight="1">
      <c r="E40410" s="1" t="s">
        <v>1106</v>
      </c>
    </row>
    <row r="40411" ht="15.75" customHeight="1">
      <c r="E40411" s="1" t="s">
        <v>1106</v>
      </c>
    </row>
    <row r="40412" ht="15.75" customHeight="1">
      <c r="E40412" s="1" t="s">
        <v>1106</v>
      </c>
    </row>
    <row r="40413" ht="15.75" customHeight="1">
      <c r="E40413" s="1" t="s">
        <v>1106</v>
      </c>
    </row>
    <row r="40414" ht="15.75" customHeight="1">
      <c r="E40414" s="1" t="s">
        <v>1106</v>
      </c>
    </row>
    <row r="40415" ht="15.75" customHeight="1">
      <c r="E40415" s="1" t="s">
        <v>1106</v>
      </c>
    </row>
    <row r="40416" ht="15.75" customHeight="1">
      <c r="E40416" s="1" t="s">
        <v>1106</v>
      </c>
    </row>
    <row r="40417" ht="15.75" customHeight="1">
      <c r="E40417" s="1" t="s">
        <v>1106</v>
      </c>
    </row>
    <row r="40418" ht="15.75" customHeight="1">
      <c r="E40418" s="1" t="s">
        <v>1106</v>
      </c>
    </row>
    <row r="40419" ht="15.75" customHeight="1">
      <c r="E40419" s="1" t="s">
        <v>1106</v>
      </c>
    </row>
    <row r="40420" ht="15.75" customHeight="1">
      <c r="E40420" s="1" t="s">
        <v>1106</v>
      </c>
    </row>
    <row r="40421" ht="15.75" customHeight="1">
      <c r="E40421" s="1" t="s">
        <v>1106</v>
      </c>
    </row>
    <row r="40422" ht="15.75" customHeight="1">
      <c r="E40422" s="1" t="s">
        <v>1106</v>
      </c>
    </row>
    <row r="40423" ht="15.75" customHeight="1">
      <c r="E40423" s="1" t="s">
        <v>1106</v>
      </c>
    </row>
    <row r="40424" ht="15.75" customHeight="1">
      <c r="E40424" s="1" t="s">
        <v>1106</v>
      </c>
    </row>
    <row r="40425" ht="15.75" customHeight="1">
      <c r="E40425" s="1" t="s">
        <v>1106</v>
      </c>
    </row>
    <row r="40426" ht="15.75" customHeight="1">
      <c r="E40426" s="1" t="s">
        <v>1106</v>
      </c>
    </row>
    <row r="40427" ht="15.75" customHeight="1">
      <c r="E40427" s="1" t="s">
        <v>1106</v>
      </c>
    </row>
    <row r="40428" ht="15.75" customHeight="1">
      <c r="E40428" s="1" t="s">
        <v>1106</v>
      </c>
    </row>
    <row r="40429" ht="15.75" customHeight="1">
      <c r="E40429" s="1" t="s">
        <v>1106</v>
      </c>
    </row>
    <row r="40430" ht="15.75" customHeight="1">
      <c r="E40430" s="1" t="s">
        <v>1106</v>
      </c>
    </row>
    <row r="40431" ht="15.75" customHeight="1">
      <c r="E40431" s="1" t="s">
        <v>1106</v>
      </c>
    </row>
    <row r="40432" ht="15.75" customHeight="1">
      <c r="E40432" s="1" t="s">
        <v>1106</v>
      </c>
    </row>
    <row r="40433" ht="15.75" customHeight="1">
      <c r="E40433" s="1" t="s">
        <v>1106</v>
      </c>
    </row>
    <row r="40434" ht="15.75" customHeight="1">
      <c r="E40434" s="1" t="s">
        <v>1106</v>
      </c>
    </row>
    <row r="40435" ht="15.75" customHeight="1">
      <c r="E40435" s="1" t="s">
        <v>1106</v>
      </c>
    </row>
    <row r="40436" ht="15.75" customHeight="1">
      <c r="E40436" s="1" t="s">
        <v>1106</v>
      </c>
    </row>
    <row r="40437" ht="15.75" customHeight="1">
      <c r="E40437" s="1" t="s">
        <v>1106</v>
      </c>
    </row>
    <row r="40438" ht="15.75" customHeight="1">
      <c r="E40438" s="1" t="s">
        <v>1106</v>
      </c>
    </row>
    <row r="40439" ht="15.75" customHeight="1">
      <c r="E40439" s="1" t="s">
        <v>1106</v>
      </c>
    </row>
    <row r="40440" ht="15.75" customHeight="1">
      <c r="E40440" s="1" t="s">
        <v>1106</v>
      </c>
    </row>
    <row r="40441" ht="15.75" customHeight="1">
      <c r="E40441" s="1" t="s">
        <v>1106</v>
      </c>
    </row>
    <row r="40442" ht="15.75" customHeight="1">
      <c r="E40442" s="1" t="s">
        <v>1106</v>
      </c>
    </row>
    <row r="40443" ht="15.75" customHeight="1">
      <c r="E40443" s="1" t="s">
        <v>1106</v>
      </c>
    </row>
    <row r="40444" ht="15.75" customHeight="1">
      <c r="E40444" s="1" t="s">
        <v>1106</v>
      </c>
    </row>
    <row r="40445" ht="15.75" customHeight="1">
      <c r="E40445" s="1" t="s">
        <v>1106</v>
      </c>
    </row>
    <row r="40446" ht="15.75" customHeight="1">
      <c r="E40446" s="1" t="s">
        <v>1106</v>
      </c>
    </row>
    <row r="40447" ht="15.75" customHeight="1">
      <c r="E40447" s="1" t="s">
        <v>1106</v>
      </c>
    </row>
    <row r="40448" ht="15.75" customHeight="1">
      <c r="E40448" s="1" t="s">
        <v>1106</v>
      </c>
    </row>
    <row r="40449" ht="15.75" customHeight="1">
      <c r="E40449" s="1" t="s">
        <v>1106</v>
      </c>
    </row>
    <row r="40450" ht="15.75" customHeight="1">
      <c r="E40450" s="1" t="s">
        <v>1106</v>
      </c>
    </row>
    <row r="40451" ht="15.75" customHeight="1">
      <c r="E40451" s="1" t="s">
        <v>1106</v>
      </c>
    </row>
    <row r="40452" ht="15.75" customHeight="1">
      <c r="E40452" s="1" t="s">
        <v>1106</v>
      </c>
    </row>
    <row r="40453" ht="15.75" customHeight="1">
      <c r="E40453" s="1" t="s">
        <v>1106</v>
      </c>
    </row>
    <row r="40454" ht="15.75" customHeight="1">
      <c r="E40454" s="1" t="s">
        <v>1106</v>
      </c>
    </row>
    <row r="40455" ht="15.75" customHeight="1">
      <c r="E40455" s="1" t="s">
        <v>1106</v>
      </c>
    </row>
    <row r="40456" ht="15.75" customHeight="1">
      <c r="E40456" s="1" t="s">
        <v>1106</v>
      </c>
    </row>
    <row r="40457" ht="15.75" customHeight="1">
      <c r="E40457" s="1" t="s">
        <v>1106</v>
      </c>
    </row>
    <row r="40458" ht="15.75" customHeight="1">
      <c r="E40458" s="1" t="s">
        <v>1106</v>
      </c>
    </row>
    <row r="40459" ht="15.75" customHeight="1">
      <c r="E40459" s="1" t="s">
        <v>1106</v>
      </c>
    </row>
    <row r="40460" ht="15.75" customHeight="1">
      <c r="E40460" s="1" t="s">
        <v>1106</v>
      </c>
    </row>
    <row r="40461" ht="15.75" customHeight="1">
      <c r="E40461" s="1" t="s">
        <v>1106</v>
      </c>
    </row>
    <row r="40462" ht="15.75" customHeight="1">
      <c r="E40462" s="1" t="s">
        <v>1106</v>
      </c>
    </row>
    <row r="40463" ht="15.75" customHeight="1">
      <c r="E40463" s="1" t="s">
        <v>1106</v>
      </c>
    </row>
    <row r="40464" ht="15.75" customHeight="1">
      <c r="E40464" s="1" t="s">
        <v>1106</v>
      </c>
    </row>
    <row r="40465" ht="15.75" customHeight="1">
      <c r="E40465" s="1" t="s">
        <v>1106</v>
      </c>
    </row>
    <row r="40466" ht="15.75" customHeight="1">
      <c r="E40466" s="1" t="s">
        <v>1106</v>
      </c>
    </row>
    <row r="40467" ht="15.75" customHeight="1">
      <c r="E40467" s="1" t="s">
        <v>1106</v>
      </c>
    </row>
    <row r="40468" ht="15.75" customHeight="1">
      <c r="E40468" s="1" t="s">
        <v>1106</v>
      </c>
    </row>
    <row r="40469" ht="15.75" customHeight="1">
      <c r="E40469" s="1" t="s">
        <v>1106</v>
      </c>
    </row>
    <row r="40470" ht="15.75" customHeight="1">
      <c r="E40470" s="1" t="s">
        <v>1106</v>
      </c>
    </row>
    <row r="40471" ht="15.75" customHeight="1">
      <c r="E40471" s="1" t="s">
        <v>1106</v>
      </c>
    </row>
    <row r="40472" ht="15.75" customHeight="1">
      <c r="E40472" s="1" t="s">
        <v>1106</v>
      </c>
    </row>
    <row r="40473" ht="15.75" customHeight="1">
      <c r="E40473" s="1" t="s">
        <v>1106</v>
      </c>
    </row>
    <row r="40474" ht="15.75" customHeight="1">
      <c r="E40474" s="1" t="s">
        <v>1106</v>
      </c>
    </row>
    <row r="40475" ht="15.75" customHeight="1">
      <c r="E40475" s="1" t="s">
        <v>1106</v>
      </c>
    </row>
    <row r="40476" ht="15.75" customHeight="1">
      <c r="E40476" s="1" t="s">
        <v>1106</v>
      </c>
    </row>
    <row r="40477" ht="15.75" customHeight="1">
      <c r="E40477" s="1" t="s">
        <v>1106</v>
      </c>
    </row>
    <row r="40478" ht="15.75" customHeight="1">
      <c r="E40478" s="1" t="s">
        <v>1106</v>
      </c>
    </row>
    <row r="40479" ht="15.75" customHeight="1">
      <c r="E40479" s="1" t="s">
        <v>1106</v>
      </c>
    </row>
    <row r="40480" ht="15.75" customHeight="1">
      <c r="E40480" s="1" t="s">
        <v>1106</v>
      </c>
    </row>
    <row r="40481" ht="15.75" customHeight="1">
      <c r="E40481" s="1" t="s">
        <v>1106</v>
      </c>
    </row>
    <row r="40482" ht="15.75" customHeight="1">
      <c r="E40482" s="1" t="s">
        <v>1106</v>
      </c>
    </row>
    <row r="40483" ht="15.75" customHeight="1">
      <c r="E40483" s="1" t="s">
        <v>1106</v>
      </c>
    </row>
    <row r="40484" ht="15.75" customHeight="1">
      <c r="E40484" s="1" t="s">
        <v>1106</v>
      </c>
    </row>
    <row r="40485" ht="15.75" customHeight="1">
      <c r="E40485" s="1" t="s">
        <v>1106</v>
      </c>
    </row>
    <row r="40486" ht="15.75" customHeight="1">
      <c r="E40486" s="1" t="s">
        <v>1106</v>
      </c>
    </row>
    <row r="40487" ht="15.75" customHeight="1">
      <c r="E40487" s="1" t="s">
        <v>1106</v>
      </c>
    </row>
    <row r="40488" ht="15.75" customHeight="1">
      <c r="E40488" s="1" t="s">
        <v>1106</v>
      </c>
    </row>
    <row r="40489" ht="15.75" customHeight="1">
      <c r="E40489" s="1" t="s">
        <v>1106</v>
      </c>
    </row>
    <row r="40490" ht="15.75" customHeight="1">
      <c r="E40490" s="1" t="s">
        <v>1106</v>
      </c>
    </row>
    <row r="40491" ht="15.75" customHeight="1">
      <c r="E40491" s="1" t="s">
        <v>1106</v>
      </c>
    </row>
    <row r="40492" ht="15.75" customHeight="1">
      <c r="E40492" s="1" t="s">
        <v>1106</v>
      </c>
    </row>
    <row r="40493" ht="15.75" customHeight="1">
      <c r="E40493" s="1" t="s">
        <v>1106</v>
      </c>
    </row>
    <row r="40494" ht="15.75" customHeight="1">
      <c r="E40494" s="1" t="s">
        <v>1106</v>
      </c>
    </row>
    <row r="40495" ht="15.75" customHeight="1">
      <c r="E40495" s="1" t="s">
        <v>1106</v>
      </c>
    </row>
    <row r="40496" ht="15.75" customHeight="1">
      <c r="E40496" s="1" t="s">
        <v>1106</v>
      </c>
    </row>
    <row r="40497" ht="15.75" customHeight="1">
      <c r="E40497" s="1" t="s">
        <v>1106</v>
      </c>
    </row>
    <row r="40498" ht="15.75" customHeight="1">
      <c r="E40498" s="1" t="s">
        <v>1106</v>
      </c>
    </row>
    <row r="40499" ht="15.75" customHeight="1">
      <c r="E40499" s="1" t="s">
        <v>1106</v>
      </c>
    </row>
    <row r="40500" ht="15.75" customHeight="1">
      <c r="E40500" s="1" t="s">
        <v>1106</v>
      </c>
    </row>
    <row r="40501" ht="15.75" customHeight="1">
      <c r="E40501" s="1" t="s">
        <v>1106</v>
      </c>
    </row>
    <row r="40502" ht="15.75" customHeight="1">
      <c r="E40502" s="1" t="s">
        <v>1106</v>
      </c>
    </row>
    <row r="40503" ht="15.75" customHeight="1">
      <c r="E40503" s="1" t="s">
        <v>1106</v>
      </c>
    </row>
    <row r="40504" ht="15.75" customHeight="1">
      <c r="E40504" s="1" t="s">
        <v>1106</v>
      </c>
    </row>
    <row r="40505" ht="15.75" customHeight="1">
      <c r="E40505" s="1" t="s">
        <v>1106</v>
      </c>
    </row>
    <row r="40506" ht="15.75" customHeight="1">
      <c r="E40506" s="1" t="s">
        <v>1106</v>
      </c>
    </row>
    <row r="40507" ht="15.75" customHeight="1">
      <c r="E40507" s="1" t="s">
        <v>1106</v>
      </c>
    </row>
    <row r="40508" ht="15.75" customHeight="1">
      <c r="E40508" s="1" t="s">
        <v>1106</v>
      </c>
    </row>
    <row r="40509" ht="15.75" customHeight="1">
      <c r="E40509" s="1" t="s">
        <v>1106</v>
      </c>
    </row>
    <row r="40510" ht="15.75" customHeight="1">
      <c r="E40510" s="1" t="s">
        <v>1106</v>
      </c>
    </row>
    <row r="40511" ht="15.75" customHeight="1">
      <c r="E40511" s="1" t="s">
        <v>1106</v>
      </c>
    </row>
    <row r="40512" ht="15.75" customHeight="1">
      <c r="E40512" s="1" t="s">
        <v>1106</v>
      </c>
    </row>
    <row r="40513" ht="15.75" customHeight="1">
      <c r="E40513" s="1" t="s">
        <v>1106</v>
      </c>
    </row>
    <row r="40514" ht="15.75" customHeight="1">
      <c r="E40514" s="1" t="s">
        <v>1106</v>
      </c>
    </row>
    <row r="40515" ht="15.75" customHeight="1">
      <c r="E40515" s="1" t="s">
        <v>1106</v>
      </c>
    </row>
    <row r="40516" ht="15.75" customHeight="1">
      <c r="E40516" s="1" t="s">
        <v>1106</v>
      </c>
    </row>
    <row r="40517" ht="15.75" customHeight="1">
      <c r="E40517" s="1" t="s">
        <v>1106</v>
      </c>
    </row>
    <row r="40518" ht="15.75" customHeight="1">
      <c r="E40518" s="1" t="s">
        <v>1106</v>
      </c>
    </row>
    <row r="40519" ht="15.75" customHeight="1">
      <c r="E40519" s="1" t="s">
        <v>1106</v>
      </c>
    </row>
    <row r="40520" ht="15.75" customHeight="1">
      <c r="E40520" s="1" t="s">
        <v>1106</v>
      </c>
    </row>
    <row r="40521" ht="15.75" customHeight="1">
      <c r="E40521" s="1" t="s">
        <v>1106</v>
      </c>
    </row>
    <row r="40522" ht="15.75" customHeight="1">
      <c r="E40522" s="1" t="s">
        <v>1106</v>
      </c>
    </row>
    <row r="40523" ht="15.75" customHeight="1">
      <c r="E40523" s="1" t="s">
        <v>1106</v>
      </c>
    </row>
    <row r="40524" ht="15.75" customHeight="1">
      <c r="E40524" s="1" t="s">
        <v>1106</v>
      </c>
    </row>
    <row r="40525" ht="15.75" customHeight="1">
      <c r="E40525" s="1" t="s">
        <v>1106</v>
      </c>
    </row>
    <row r="40526" ht="15.75" customHeight="1">
      <c r="E40526" s="1" t="s">
        <v>1106</v>
      </c>
    </row>
    <row r="40527" ht="15.75" customHeight="1">
      <c r="E40527" s="1" t="s">
        <v>1106</v>
      </c>
    </row>
    <row r="40528" ht="15.75" customHeight="1">
      <c r="E40528" s="1" t="s">
        <v>1106</v>
      </c>
    </row>
    <row r="40529" ht="15.75" customHeight="1">
      <c r="E40529" s="1" t="s">
        <v>1106</v>
      </c>
    </row>
    <row r="40530" ht="15.75" customHeight="1">
      <c r="E40530" s="1" t="s">
        <v>1106</v>
      </c>
    </row>
    <row r="40531" ht="15.75" customHeight="1">
      <c r="E40531" s="1" t="s">
        <v>1106</v>
      </c>
    </row>
    <row r="40532" ht="15.75" customHeight="1">
      <c r="E40532" s="1" t="s">
        <v>1106</v>
      </c>
    </row>
    <row r="40533" ht="15.75" customHeight="1">
      <c r="E40533" s="1" t="s">
        <v>1106</v>
      </c>
    </row>
    <row r="40534" ht="15.75" customHeight="1">
      <c r="E40534" s="1" t="s">
        <v>1106</v>
      </c>
    </row>
    <row r="40535" ht="15.75" customHeight="1">
      <c r="E40535" s="1" t="s">
        <v>1106</v>
      </c>
    </row>
    <row r="40536" ht="15.75" customHeight="1">
      <c r="E40536" s="1" t="s">
        <v>1106</v>
      </c>
    </row>
    <row r="40537" ht="15.75" customHeight="1">
      <c r="E40537" s="1" t="s">
        <v>1106</v>
      </c>
    </row>
    <row r="40538" ht="15.75" customHeight="1">
      <c r="E40538" s="1" t="s">
        <v>1106</v>
      </c>
    </row>
    <row r="40539" ht="15.75" customHeight="1">
      <c r="E40539" s="1" t="s">
        <v>1106</v>
      </c>
    </row>
    <row r="40540" ht="15.75" customHeight="1">
      <c r="E40540" s="1" t="s">
        <v>1106</v>
      </c>
    </row>
    <row r="40541" ht="15.75" customHeight="1">
      <c r="E40541" s="1" t="s">
        <v>1106</v>
      </c>
    </row>
    <row r="40542" ht="15.75" customHeight="1">
      <c r="E40542" s="1" t="s">
        <v>1106</v>
      </c>
    </row>
    <row r="40543" ht="15.75" customHeight="1">
      <c r="E40543" s="1" t="s">
        <v>1106</v>
      </c>
    </row>
    <row r="40544" ht="15.75" customHeight="1">
      <c r="E40544" s="1" t="s">
        <v>1106</v>
      </c>
    </row>
    <row r="40545" ht="15.75" customHeight="1">
      <c r="E40545" s="1" t="s">
        <v>1106</v>
      </c>
    </row>
    <row r="40546" ht="15.75" customHeight="1">
      <c r="E40546" s="1" t="s">
        <v>1106</v>
      </c>
    </row>
    <row r="40547" ht="15.75" customHeight="1">
      <c r="E40547" s="1" t="s">
        <v>1106</v>
      </c>
    </row>
    <row r="40548" ht="15.75" customHeight="1">
      <c r="E40548" s="1" t="s">
        <v>1106</v>
      </c>
    </row>
    <row r="40549" ht="15.75" customHeight="1">
      <c r="E40549" s="1" t="s">
        <v>1106</v>
      </c>
    </row>
    <row r="40550" ht="15.75" customHeight="1">
      <c r="E40550" s="1" t="s">
        <v>1106</v>
      </c>
    </row>
    <row r="40551" ht="15.75" customHeight="1">
      <c r="E40551" s="1" t="s">
        <v>1106</v>
      </c>
    </row>
    <row r="40552" ht="15.75" customHeight="1">
      <c r="E40552" s="1" t="s">
        <v>1106</v>
      </c>
    </row>
    <row r="40553" ht="15.75" customHeight="1">
      <c r="E40553" s="1" t="s">
        <v>1106</v>
      </c>
    </row>
    <row r="40554" ht="15.75" customHeight="1">
      <c r="E40554" s="1" t="s">
        <v>1106</v>
      </c>
    </row>
    <row r="40555" ht="15.75" customHeight="1">
      <c r="E40555" s="1" t="s">
        <v>1106</v>
      </c>
    </row>
    <row r="40556" ht="15.75" customHeight="1">
      <c r="E40556" s="1" t="s">
        <v>1106</v>
      </c>
    </row>
    <row r="40557" ht="15.75" customHeight="1">
      <c r="E40557" s="1" t="s">
        <v>1106</v>
      </c>
    </row>
    <row r="40558" ht="15.75" customHeight="1">
      <c r="E40558" s="1" t="s">
        <v>1106</v>
      </c>
    </row>
    <row r="40559" ht="15.75" customHeight="1">
      <c r="E40559" s="1" t="s">
        <v>1106</v>
      </c>
    </row>
    <row r="40560" ht="15.75" customHeight="1">
      <c r="E40560" s="1" t="s">
        <v>1106</v>
      </c>
    </row>
    <row r="40561" ht="15.75" customHeight="1">
      <c r="E40561" s="1" t="s">
        <v>1106</v>
      </c>
    </row>
    <row r="40562" ht="15.75" customHeight="1">
      <c r="E40562" s="1" t="s">
        <v>1106</v>
      </c>
    </row>
    <row r="40563" ht="15.75" customHeight="1">
      <c r="E40563" s="1" t="s">
        <v>1106</v>
      </c>
    </row>
    <row r="40564" ht="15.75" customHeight="1">
      <c r="E40564" s="1" t="s">
        <v>1106</v>
      </c>
    </row>
    <row r="40565" ht="15.75" customHeight="1">
      <c r="E40565" s="1" t="s">
        <v>1106</v>
      </c>
    </row>
    <row r="40566" ht="15.75" customHeight="1">
      <c r="E40566" s="1" t="s">
        <v>1106</v>
      </c>
    </row>
    <row r="40567" ht="15.75" customHeight="1">
      <c r="E40567" s="1" t="s">
        <v>1106</v>
      </c>
    </row>
    <row r="40568" ht="15.75" customHeight="1">
      <c r="E40568" s="1" t="s">
        <v>1106</v>
      </c>
    </row>
    <row r="40569" ht="15.75" customHeight="1">
      <c r="E40569" s="1" t="s">
        <v>1106</v>
      </c>
    </row>
    <row r="40570" ht="15.75" customHeight="1">
      <c r="E40570" s="1" t="s">
        <v>1106</v>
      </c>
    </row>
    <row r="40571" ht="15.75" customHeight="1">
      <c r="E40571" s="1" t="s">
        <v>1106</v>
      </c>
    </row>
    <row r="40572" ht="15.75" customHeight="1">
      <c r="E40572" s="1" t="s">
        <v>1106</v>
      </c>
    </row>
    <row r="40573" ht="15.75" customHeight="1">
      <c r="E40573" s="1" t="s">
        <v>1106</v>
      </c>
    </row>
    <row r="40574" ht="15.75" customHeight="1">
      <c r="E40574" s="1" t="s">
        <v>1106</v>
      </c>
    </row>
    <row r="40575" ht="15.75" customHeight="1">
      <c r="E40575" s="1" t="s">
        <v>1106</v>
      </c>
    </row>
    <row r="40576" ht="15.75" customHeight="1">
      <c r="E40576" s="1" t="s">
        <v>1106</v>
      </c>
    </row>
    <row r="40577" ht="15.75" customHeight="1">
      <c r="E40577" s="1" t="s">
        <v>1106</v>
      </c>
    </row>
    <row r="40578" ht="15.75" customHeight="1">
      <c r="E40578" s="1" t="s">
        <v>1106</v>
      </c>
    </row>
    <row r="40579" ht="15.75" customHeight="1">
      <c r="E40579" s="1" t="s">
        <v>1106</v>
      </c>
    </row>
    <row r="40580" ht="15.75" customHeight="1">
      <c r="E40580" s="1" t="s">
        <v>1106</v>
      </c>
    </row>
    <row r="40581" ht="15.75" customHeight="1">
      <c r="E40581" s="1" t="s">
        <v>1106</v>
      </c>
    </row>
    <row r="40582" ht="15.75" customHeight="1">
      <c r="E40582" s="1" t="s">
        <v>1106</v>
      </c>
    </row>
    <row r="40583" ht="15.75" customHeight="1">
      <c r="E40583" s="1" t="s">
        <v>1106</v>
      </c>
    </row>
    <row r="40584" ht="15.75" customHeight="1">
      <c r="E40584" s="1" t="s">
        <v>1106</v>
      </c>
    </row>
    <row r="40585" ht="15.75" customHeight="1">
      <c r="E40585" s="1" t="s">
        <v>1106</v>
      </c>
    </row>
    <row r="40586" ht="15.75" customHeight="1">
      <c r="E40586" s="1" t="s">
        <v>1106</v>
      </c>
    </row>
    <row r="40587" ht="15.75" customHeight="1">
      <c r="E40587" s="1" t="s">
        <v>1106</v>
      </c>
    </row>
    <row r="40588" ht="15.75" customHeight="1">
      <c r="E40588" s="1" t="s">
        <v>1106</v>
      </c>
    </row>
    <row r="40589" ht="15.75" customHeight="1">
      <c r="E40589" s="1" t="s">
        <v>1106</v>
      </c>
    </row>
    <row r="40590" ht="15.75" customHeight="1">
      <c r="E40590" s="1" t="s">
        <v>1106</v>
      </c>
    </row>
    <row r="40591" ht="15.75" customHeight="1">
      <c r="E40591" s="1" t="s">
        <v>1106</v>
      </c>
    </row>
    <row r="40592" ht="15.75" customHeight="1">
      <c r="E40592" s="1" t="s">
        <v>1106</v>
      </c>
    </row>
    <row r="40593" ht="15.75" customHeight="1">
      <c r="E40593" s="1" t="s">
        <v>1106</v>
      </c>
    </row>
    <row r="40594" ht="15.75" customHeight="1">
      <c r="E40594" s="1" t="s">
        <v>1106</v>
      </c>
    </row>
    <row r="40595" ht="15.75" customHeight="1">
      <c r="E40595" s="1" t="s">
        <v>1106</v>
      </c>
    </row>
    <row r="40596" ht="15.75" customHeight="1">
      <c r="E40596" s="1" t="s">
        <v>1106</v>
      </c>
    </row>
    <row r="40597" ht="15.75" customHeight="1">
      <c r="E40597" s="1" t="s">
        <v>1106</v>
      </c>
    </row>
    <row r="40598" ht="15.75" customHeight="1">
      <c r="E40598" s="1" t="s">
        <v>1106</v>
      </c>
    </row>
    <row r="40599" ht="15.75" customHeight="1">
      <c r="E40599" s="1" t="s">
        <v>1106</v>
      </c>
    </row>
    <row r="40600" ht="15.75" customHeight="1">
      <c r="E40600" s="1" t="s">
        <v>1106</v>
      </c>
    </row>
    <row r="40601" ht="15.75" customHeight="1">
      <c r="E40601" s="1" t="s">
        <v>1106</v>
      </c>
    </row>
    <row r="40602" ht="15.75" customHeight="1">
      <c r="E40602" s="1" t="s">
        <v>1106</v>
      </c>
    </row>
    <row r="40603" ht="15.75" customHeight="1">
      <c r="E40603" s="1" t="s">
        <v>1106</v>
      </c>
    </row>
    <row r="40604" ht="15.75" customHeight="1">
      <c r="E40604" s="1" t="s">
        <v>1106</v>
      </c>
    </row>
    <row r="40605" ht="15.75" customHeight="1">
      <c r="E40605" s="1" t="s">
        <v>1106</v>
      </c>
    </row>
    <row r="40606" ht="15.75" customHeight="1">
      <c r="E40606" s="1" t="s">
        <v>1106</v>
      </c>
    </row>
    <row r="40607" ht="15.75" customHeight="1">
      <c r="E40607" s="1" t="s">
        <v>1106</v>
      </c>
    </row>
    <row r="40608" ht="15.75" customHeight="1">
      <c r="E40608" s="1" t="s">
        <v>1106</v>
      </c>
    </row>
    <row r="40609" ht="15.75" customHeight="1">
      <c r="E40609" s="1" t="s">
        <v>1106</v>
      </c>
    </row>
    <row r="40610" ht="15.75" customHeight="1">
      <c r="E40610" s="1" t="s">
        <v>1106</v>
      </c>
    </row>
    <row r="40611" ht="15.75" customHeight="1">
      <c r="E40611" s="1" t="s">
        <v>1106</v>
      </c>
    </row>
    <row r="40612" ht="15.75" customHeight="1">
      <c r="E40612" s="1" t="s">
        <v>1106</v>
      </c>
    </row>
    <row r="40613" ht="15.75" customHeight="1">
      <c r="E40613" s="1" t="s">
        <v>1106</v>
      </c>
    </row>
    <row r="40614" ht="15.75" customHeight="1">
      <c r="E40614" s="1" t="s">
        <v>1106</v>
      </c>
    </row>
    <row r="40615" ht="15.75" customHeight="1">
      <c r="E40615" s="1" t="s">
        <v>1106</v>
      </c>
    </row>
    <row r="40616" ht="15.75" customHeight="1">
      <c r="E40616" s="1" t="s">
        <v>1106</v>
      </c>
    </row>
    <row r="40617" ht="15.75" customHeight="1">
      <c r="E40617" s="1" t="s">
        <v>1106</v>
      </c>
    </row>
    <row r="40618" ht="15.75" customHeight="1">
      <c r="E40618" s="1" t="s">
        <v>1106</v>
      </c>
    </row>
    <row r="40619" ht="15.75" customHeight="1">
      <c r="E40619" s="1" t="s">
        <v>1106</v>
      </c>
    </row>
    <row r="40620" ht="15.75" customHeight="1">
      <c r="E40620" s="1" t="s">
        <v>1106</v>
      </c>
    </row>
    <row r="40621" ht="15.75" customHeight="1">
      <c r="E40621" s="1" t="s">
        <v>1106</v>
      </c>
    </row>
    <row r="40622" ht="15.75" customHeight="1">
      <c r="E40622" s="1" t="s">
        <v>1106</v>
      </c>
    </row>
    <row r="40623" ht="15.75" customHeight="1">
      <c r="E40623" s="1" t="s">
        <v>1106</v>
      </c>
    </row>
    <row r="40624" ht="15.75" customHeight="1">
      <c r="E40624" s="1" t="s">
        <v>1106</v>
      </c>
    </row>
    <row r="40625" ht="15.75" customHeight="1">
      <c r="E40625" s="1" t="s">
        <v>1106</v>
      </c>
    </row>
    <row r="40626" ht="15.75" customHeight="1">
      <c r="E40626" s="1" t="s">
        <v>1106</v>
      </c>
    </row>
    <row r="40627" ht="15.75" customHeight="1">
      <c r="E40627" s="1" t="s">
        <v>1106</v>
      </c>
    </row>
    <row r="40628" ht="15.75" customHeight="1">
      <c r="E40628" s="1" t="s">
        <v>1106</v>
      </c>
    </row>
    <row r="40629" ht="15.75" customHeight="1">
      <c r="E40629" s="1" t="s">
        <v>1106</v>
      </c>
    </row>
    <row r="40630" ht="15.75" customHeight="1">
      <c r="E40630" s="1" t="s">
        <v>1106</v>
      </c>
    </row>
    <row r="40631" ht="15.75" customHeight="1">
      <c r="E40631" s="1" t="s">
        <v>1106</v>
      </c>
    </row>
    <row r="40632" ht="15.75" customHeight="1">
      <c r="E40632" s="1" t="s">
        <v>1106</v>
      </c>
    </row>
    <row r="40633" ht="15.75" customHeight="1">
      <c r="E40633" s="1" t="s">
        <v>1106</v>
      </c>
    </row>
    <row r="40634" ht="15.75" customHeight="1">
      <c r="E40634" s="1" t="s">
        <v>1106</v>
      </c>
    </row>
    <row r="40635" ht="15.75" customHeight="1">
      <c r="E40635" s="1" t="s">
        <v>1106</v>
      </c>
    </row>
    <row r="40636" ht="15.75" customHeight="1">
      <c r="E40636" s="1" t="s">
        <v>1106</v>
      </c>
    </row>
    <row r="40637" ht="15.75" customHeight="1">
      <c r="E40637" s="1" t="s">
        <v>1106</v>
      </c>
    </row>
    <row r="40638" ht="15.75" customHeight="1">
      <c r="E40638" s="1" t="s">
        <v>1106</v>
      </c>
    </row>
    <row r="40639" ht="15.75" customHeight="1">
      <c r="E40639" s="1" t="s">
        <v>1106</v>
      </c>
    </row>
    <row r="40640" ht="15.75" customHeight="1">
      <c r="E40640" s="1" t="s">
        <v>1106</v>
      </c>
    </row>
    <row r="40641" ht="15.75" customHeight="1">
      <c r="E40641" s="1" t="s">
        <v>1106</v>
      </c>
    </row>
    <row r="40642" ht="15.75" customHeight="1">
      <c r="E40642" s="1" t="s">
        <v>1106</v>
      </c>
    </row>
    <row r="40643" ht="15.75" customHeight="1">
      <c r="E40643" s="1" t="s">
        <v>1106</v>
      </c>
    </row>
    <row r="40644" ht="15.75" customHeight="1">
      <c r="E40644" s="1" t="s">
        <v>1106</v>
      </c>
    </row>
    <row r="40645" ht="15.75" customHeight="1">
      <c r="E40645" s="1" t="s">
        <v>1106</v>
      </c>
    </row>
    <row r="40646" ht="15.75" customHeight="1">
      <c r="E40646" s="1" t="s">
        <v>1106</v>
      </c>
    </row>
    <row r="40647" ht="15.75" customHeight="1">
      <c r="E40647" s="1" t="s">
        <v>1106</v>
      </c>
    </row>
    <row r="40648" ht="15.75" customHeight="1">
      <c r="E40648" s="1" t="s">
        <v>1106</v>
      </c>
    </row>
    <row r="40649" ht="15.75" customHeight="1">
      <c r="E40649" s="1" t="s">
        <v>1106</v>
      </c>
    </row>
    <row r="40650" ht="15.75" customHeight="1">
      <c r="E40650" s="1" t="s">
        <v>1106</v>
      </c>
    </row>
    <row r="40651" ht="15.75" customHeight="1">
      <c r="E40651" s="1" t="s">
        <v>1106</v>
      </c>
    </row>
    <row r="40652" ht="15.75" customHeight="1">
      <c r="E40652" s="1" t="s">
        <v>1106</v>
      </c>
    </row>
    <row r="40653" ht="15.75" customHeight="1">
      <c r="E40653" s="1" t="s">
        <v>1106</v>
      </c>
    </row>
    <row r="40654" ht="15.75" customHeight="1">
      <c r="E40654" s="1" t="s">
        <v>1106</v>
      </c>
    </row>
    <row r="40655" ht="15.75" customHeight="1">
      <c r="E40655" s="1" t="s">
        <v>1106</v>
      </c>
    </row>
    <row r="40656" ht="15.75" customHeight="1">
      <c r="E40656" s="1" t="s">
        <v>1106</v>
      </c>
    </row>
    <row r="40657" ht="15.75" customHeight="1">
      <c r="E40657" s="1" t="s">
        <v>1106</v>
      </c>
    </row>
    <row r="40658" ht="15.75" customHeight="1">
      <c r="E40658" s="1" t="s">
        <v>1106</v>
      </c>
    </row>
    <row r="40659" ht="15.75" customHeight="1">
      <c r="E40659" s="1" t="s">
        <v>1106</v>
      </c>
    </row>
    <row r="40660" ht="15.75" customHeight="1">
      <c r="E40660" s="1" t="s">
        <v>1106</v>
      </c>
    </row>
    <row r="40661" ht="15.75" customHeight="1">
      <c r="E40661" s="1" t="s">
        <v>1106</v>
      </c>
    </row>
    <row r="40662" ht="15.75" customHeight="1">
      <c r="E40662" s="1" t="s">
        <v>1106</v>
      </c>
    </row>
    <row r="40663" ht="15.75" customHeight="1">
      <c r="E40663" s="1" t="s">
        <v>1106</v>
      </c>
    </row>
    <row r="40664" ht="15.75" customHeight="1">
      <c r="E40664" s="1" t="s">
        <v>1106</v>
      </c>
    </row>
    <row r="40665" ht="15.75" customHeight="1">
      <c r="E40665" s="1" t="s">
        <v>1106</v>
      </c>
    </row>
    <row r="40666" ht="15.75" customHeight="1">
      <c r="E40666" s="1" t="s">
        <v>1106</v>
      </c>
    </row>
    <row r="40667" ht="15.75" customHeight="1">
      <c r="E40667" s="1" t="s">
        <v>1106</v>
      </c>
    </row>
    <row r="40668" ht="15.75" customHeight="1">
      <c r="E40668" s="1" t="s">
        <v>1106</v>
      </c>
    </row>
    <row r="40669" ht="15.75" customHeight="1">
      <c r="E40669" s="1" t="s">
        <v>1106</v>
      </c>
    </row>
    <row r="40670" ht="15.75" customHeight="1">
      <c r="E40670" s="1" t="s">
        <v>1106</v>
      </c>
    </row>
    <row r="40671" ht="15.75" customHeight="1">
      <c r="E40671" s="1" t="s">
        <v>1106</v>
      </c>
    </row>
    <row r="40672" ht="15.75" customHeight="1">
      <c r="E40672" s="1" t="s">
        <v>1106</v>
      </c>
    </row>
    <row r="40673" ht="15.75" customHeight="1">
      <c r="E40673" s="1" t="s">
        <v>1106</v>
      </c>
    </row>
    <row r="40674" ht="15.75" customHeight="1">
      <c r="E40674" s="1" t="s">
        <v>1106</v>
      </c>
    </row>
    <row r="40675" ht="15.75" customHeight="1">
      <c r="E40675" s="1" t="s">
        <v>1106</v>
      </c>
    </row>
    <row r="40676" ht="15.75" customHeight="1">
      <c r="E40676" s="1" t="s">
        <v>1106</v>
      </c>
    </row>
    <row r="40677" ht="15.75" customHeight="1">
      <c r="E40677" s="1" t="s">
        <v>1106</v>
      </c>
    </row>
    <row r="40678" ht="15.75" customHeight="1">
      <c r="E40678" s="1" t="s">
        <v>1106</v>
      </c>
    </row>
    <row r="40679" ht="15.75" customHeight="1">
      <c r="E40679" s="1" t="s">
        <v>1106</v>
      </c>
    </row>
    <row r="40680" ht="15.75" customHeight="1">
      <c r="E40680" s="1" t="s">
        <v>1106</v>
      </c>
    </row>
    <row r="40681" ht="15.75" customHeight="1">
      <c r="E40681" s="1" t="s">
        <v>1106</v>
      </c>
    </row>
    <row r="40682" ht="15.75" customHeight="1">
      <c r="E40682" s="1" t="s">
        <v>1106</v>
      </c>
    </row>
    <row r="40683" ht="15.75" customHeight="1">
      <c r="E40683" s="1" t="s">
        <v>1106</v>
      </c>
    </row>
    <row r="40684" ht="15.75" customHeight="1">
      <c r="E40684" s="1" t="s">
        <v>1106</v>
      </c>
    </row>
    <row r="40685" ht="15.75" customHeight="1">
      <c r="E40685" s="1" t="s">
        <v>1106</v>
      </c>
    </row>
    <row r="40686" ht="15.75" customHeight="1">
      <c r="E40686" s="1" t="s">
        <v>1106</v>
      </c>
    </row>
    <row r="40687" ht="15.75" customHeight="1">
      <c r="E40687" s="1" t="s">
        <v>1106</v>
      </c>
    </row>
    <row r="40688" ht="15.75" customHeight="1">
      <c r="E40688" s="1" t="s">
        <v>1106</v>
      </c>
    </row>
    <row r="40689" ht="15.75" customHeight="1">
      <c r="E40689" s="1" t="s">
        <v>1106</v>
      </c>
    </row>
    <row r="40690" ht="15.75" customHeight="1">
      <c r="E40690" s="1" t="s">
        <v>1106</v>
      </c>
    </row>
    <row r="40691" ht="15.75" customHeight="1">
      <c r="E40691" s="1" t="s">
        <v>1106</v>
      </c>
    </row>
    <row r="40692" ht="15.75" customHeight="1">
      <c r="E40692" s="1" t="s">
        <v>1106</v>
      </c>
    </row>
    <row r="40693" ht="15.75" customHeight="1">
      <c r="E40693" s="1" t="s">
        <v>1106</v>
      </c>
    </row>
    <row r="40694" ht="15.75" customHeight="1">
      <c r="E40694" s="1" t="s">
        <v>1106</v>
      </c>
    </row>
    <row r="40695" ht="15.75" customHeight="1">
      <c r="E40695" s="1" t="s">
        <v>1106</v>
      </c>
    </row>
    <row r="40696" ht="15.75" customHeight="1">
      <c r="E40696" s="1" t="s">
        <v>1106</v>
      </c>
    </row>
    <row r="40697" ht="15.75" customHeight="1">
      <c r="E40697" s="1" t="s">
        <v>1106</v>
      </c>
    </row>
    <row r="40698" ht="15.75" customHeight="1">
      <c r="E40698" s="1" t="s">
        <v>1106</v>
      </c>
    </row>
    <row r="40699" ht="15.75" customHeight="1">
      <c r="E40699" s="1" t="s">
        <v>1106</v>
      </c>
    </row>
    <row r="40700" ht="15.75" customHeight="1">
      <c r="E40700" s="1" t="s">
        <v>1106</v>
      </c>
    </row>
    <row r="40701" ht="15.75" customHeight="1">
      <c r="E40701" s="1" t="s">
        <v>1106</v>
      </c>
    </row>
    <row r="40702" ht="15.75" customHeight="1">
      <c r="E40702" s="1" t="s">
        <v>1106</v>
      </c>
    </row>
    <row r="40703" ht="15.75" customHeight="1">
      <c r="E40703" s="1" t="s">
        <v>1106</v>
      </c>
    </row>
    <row r="40704" ht="15.75" customHeight="1">
      <c r="E40704" s="1" t="s">
        <v>1106</v>
      </c>
    </row>
    <row r="40705" ht="15.75" customHeight="1">
      <c r="E40705" s="1" t="s">
        <v>1106</v>
      </c>
    </row>
    <row r="40706" ht="15.75" customHeight="1">
      <c r="E40706" s="1" t="s">
        <v>1106</v>
      </c>
    </row>
    <row r="40707" ht="15.75" customHeight="1">
      <c r="E40707" s="1" t="s">
        <v>1106</v>
      </c>
    </row>
    <row r="40708" ht="15.75" customHeight="1">
      <c r="E40708" s="1" t="s">
        <v>1106</v>
      </c>
    </row>
    <row r="40709" ht="15.75" customHeight="1">
      <c r="E40709" s="1" t="s">
        <v>1106</v>
      </c>
    </row>
    <row r="40710" ht="15.75" customHeight="1">
      <c r="E40710" s="1" t="s">
        <v>1106</v>
      </c>
    </row>
    <row r="40711" ht="15.75" customHeight="1">
      <c r="E40711" s="1" t="s">
        <v>1106</v>
      </c>
    </row>
    <row r="40712" ht="15.75" customHeight="1">
      <c r="E40712" s="1" t="s">
        <v>1106</v>
      </c>
    </row>
    <row r="40713" ht="15.75" customHeight="1">
      <c r="E40713" s="1" t="s">
        <v>1106</v>
      </c>
    </row>
    <row r="40714" ht="15.75" customHeight="1">
      <c r="E40714" s="1" t="s">
        <v>1106</v>
      </c>
    </row>
    <row r="40715" ht="15.75" customHeight="1">
      <c r="E40715" s="1" t="s">
        <v>1106</v>
      </c>
    </row>
    <row r="40716" ht="15.75" customHeight="1">
      <c r="E40716" s="1" t="s">
        <v>1106</v>
      </c>
    </row>
    <row r="40717" ht="15.75" customHeight="1">
      <c r="E40717" s="1" t="s">
        <v>1106</v>
      </c>
    </row>
    <row r="40718" ht="15.75" customHeight="1">
      <c r="E40718" s="1" t="s">
        <v>1106</v>
      </c>
    </row>
    <row r="40719" ht="15.75" customHeight="1">
      <c r="E40719" s="1" t="s">
        <v>1106</v>
      </c>
    </row>
    <row r="40720" ht="15.75" customHeight="1">
      <c r="E40720" s="1" t="s">
        <v>1106</v>
      </c>
    </row>
    <row r="40721" ht="15.75" customHeight="1">
      <c r="E40721" s="1" t="s">
        <v>1106</v>
      </c>
    </row>
    <row r="40722" ht="15.75" customHeight="1">
      <c r="E40722" s="1" t="s">
        <v>1106</v>
      </c>
    </row>
    <row r="40723" ht="15.75" customHeight="1">
      <c r="E40723" s="1" t="s">
        <v>1106</v>
      </c>
    </row>
    <row r="40724" ht="15.75" customHeight="1">
      <c r="E40724" s="1" t="s">
        <v>1106</v>
      </c>
    </row>
    <row r="40725" ht="15.75" customHeight="1">
      <c r="E40725" s="1" t="s">
        <v>1106</v>
      </c>
    </row>
    <row r="40726" ht="15.75" customHeight="1">
      <c r="E40726" s="1" t="s">
        <v>1106</v>
      </c>
    </row>
    <row r="40727" ht="15.75" customHeight="1">
      <c r="E40727" s="1" t="s">
        <v>1106</v>
      </c>
    </row>
    <row r="40728" ht="15.75" customHeight="1">
      <c r="E40728" s="1" t="s">
        <v>1106</v>
      </c>
    </row>
    <row r="40729" ht="15.75" customHeight="1">
      <c r="E40729" s="1" t="s">
        <v>1106</v>
      </c>
    </row>
    <row r="40730" ht="15.75" customHeight="1">
      <c r="E40730" s="1" t="s">
        <v>1106</v>
      </c>
    </row>
    <row r="40731" ht="15.75" customHeight="1">
      <c r="E40731" s="1" t="s">
        <v>1106</v>
      </c>
    </row>
    <row r="40732" ht="15.75" customHeight="1">
      <c r="E40732" s="1" t="s">
        <v>1106</v>
      </c>
    </row>
    <row r="40733" ht="15.75" customHeight="1">
      <c r="E40733" s="1" t="s">
        <v>1106</v>
      </c>
    </row>
    <row r="40734" ht="15.75" customHeight="1">
      <c r="E40734" s="1" t="s">
        <v>1106</v>
      </c>
    </row>
    <row r="40735" ht="15.75" customHeight="1">
      <c r="E40735" s="1" t="s">
        <v>1106</v>
      </c>
    </row>
    <row r="40736" ht="15.75" customHeight="1">
      <c r="E40736" s="1" t="s">
        <v>1106</v>
      </c>
    </row>
    <row r="40737" ht="15.75" customHeight="1">
      <c r="E40737" s="1" t="s">
        <v>1106</v>
      </c>
    </row>
    <row r="40738" ht="15.75" customHeight="1">
      <c r="E40738" s="1" t="s">
        <v>1106</v>
      </c>
    </row>
    <row r="40739" ht="15.75" customHeight="1">
      <c r="E40739" s="1" t="s">
        <v>1106</v>
      </c>
    </row>
    <row r="40740" ht="15.75" customHeight="1">
      <c r="E40740" s="1" t="s">
        <v>1106</v>
      </c>
    </row>
    <row r="40741" ht="15.75" customHeight="1">
      <c r="E40741" s="1" t="s">
        <v>1106</v>
      </c>
    </row>
    <row r="40742" ht="15.75" customHeight="1">
      <c r="E40742" s="1" t="s">
        <v>1106</v>
      </c>
    </row>
    <row r="40743" ht="15.75" customHeight="1">
      <c r="E40743" s="1" t="s">
        <v>1106</v>
      </c>
    </row>
    <row r="40744" ht="15.75" customHeight="1">
      <c r="E40744" s="1" t="s">
        <v>1106</v>
      </c>
    </row>
    <row r="40745" ht="15.75" customHeight="1">
      <c r="E40745" s="1" t="s">
        <v>1106</v>
      </c>
    </row>
    <row r="40746" ht="15.75" customHeight="1">
      <c r="E40746" s="1" t="s">
        <v>1106</v>
      </c>
    </row>
    <row r="40747" ht="15.75" customHeight="1">
      <c r="E40747" s="1" t="s">
        <v>1106</v>
      </c>
    </row>
    <row r="40748" ht="15.75" customHeight="1">
      <c r="E40748" s="1" t="s">
        <v>1106</v>
      </c>
    </row>
    <row r="40749" ht="15.75" customHeight="1">
      <c r="E40749" s="1" t="s">
        <v>1106</v>
      </c>
    </row>
    <row r="40750" ht="15.75" customHeight="1">
      <c r="E40750" s="1" t="s">
        <v>1106</v>
      </c>
    </row>
    <row r="40751" ht="15.75" customHeight="1">
      <c r="E40751" s="1" t="s">
        <v>1106</v>
      </c>
    </row>
    <row r="40752" ht="15.75" customHeight="1">
      <c r="E40752" s="1" t="s">
        <v>1106</v>
      </c>
    </row>
    <row r="40753" ht="15.75" customHeight="1">
      <c r="E40753" s="1" t="s">
        <v>1106</v>
      </c>
    </row>
    <row r="40754" ht="15.75" customHeight="1">
      <c r="E40754" s="1" t="s">
        <v>1106</v>
      </c>
    </row>
    <row r="40755" ht="15.75" customHeight="1">
      <c r="E40755" s="1" t="s">
        <v>1106</v>
      </c>
    </row>
    <row r="40756" ht="15.75" customHeight="1">
      <c r="E40756" s="1" t="s">
        <v>1106</v>
      </c>
    </row>
    <row r="40757" ht="15.75" customHeight="1">
      <c r="E40757" s="1" t="s">
        <v>1106</v>
      </c>
    </row>
    <row r="40758" ht="15.75" customHeight="1">
      <c r="E40758" s="1" t="s">
        <v>1106</v>
      </c>
    </row>
    <row r="40759" ht="15.75" customHeight="1">
      <c r="E40759" s="1" t="s">
        <v>1106</v>
      </c>
    </row>
    <row r="40760" ht="15.75" customHeight="1">
      <c r="E40760" s="1" t="s">
        <v>1106</v>
      </c>
    </row>
    <row r="40761" ht="15.75" customHeight="1">
      <c r="E40761" s="1" t="s">
        <v>1106</v>
      </c>
    </row>
    <row r="40762" ht="15.75" customHeight="1">
      <c r="E40762" s="1" t="s">
        <v>1106</v>
      </c>
    </row>
    <row r="40763" ht="15.75" customHeight="1">
      <c r="E40763" s="1" t="s">
        <v>1106</v>
      </c>
    </row>
    <row r="40764" ht="15.75" customHeight="1">
      <c r="E40764" s="1" t="s">
        <v>1106</v>
      </c>
    </row>
    <row r="40765" ht="15.75" customHeight="1">
      <c r="E40765" s="1" t="s">
        <v>1106</v>
      </c>
    </row>
    <row r="40766" ht="15.75" customHeight="1">
      <c r="E40766" s="1" t="s">
        <v>1106</v>
      </c>
    </row>
    <row r="40767" ht="15.75" customHeight="1">
      <c r="E40767" s="1" t="s">
        <v>1106</v>
      </c>
    </row>
    <row r="40768" ht="15.75" customHeight="1">
      <c r="E40768" s="1" t="s">
        <v>1106</v>
      </c>
    </row>
    <row r="40769" ht="15.75" customHeight="1">
      <c r="E40769" s="1" t="s">
        <v>1106</v>
      </c>
    </row>
    <row r="40770" ht="15.75" customHeight="1">
      <c r="E40770" s="1" t="s">
        <v>1106</v>
      </c>
    </row>
    <row r="40771" ht="15.75" customHeight="1">
      <c r="E40771" s="1" t="s">
        <v>1106</v>
      </c>
    </row>
    <row r="40772" ht="15.75" customHeight="1">
      <c r="E40772" s="1" t="s">
        <v>1106</v>
      </c>
    </row>
    <row r="40773" ht="15.75" customHeight="1">
      <c r="E40773" s="1" t="s">
        <v>1106</v>
      </c>
    </row>
    <row r="40774" ht="15.75" customHeight="1">
      <c r="E40774" s="1" t="s">
        <v>1106</v>
      </c>
    </row>
    <row r="40775" ht="15.75" customHeight="1">
      <c r="E40775" s="1" t="s">
        <v>1106</v>
      </c>
    </row>
    <row r="40776" ht="15.75" customHeight="1">
      <c r="E40776" s="1" t="s">
        <v>1106</v>
      </c>
    </row>
    <row r="40777" ht="15.75" customHeight="1">
      <c r="E40777" s="1" t="s">
        <v>1106</v>
      </c>
    </row>
    <row r="40778" ht="15.75" customHeight="1">
      <c r="E40778" s="1" t="s">
        <v>1106</v>
      </c>
    </row>
    <row r="40779" ht="15.75" customHeight="1">
      <c r="E40779" s="1" t="s">
        <v>1106</v>
      </c>
    </row>
    <row r="40780" ht="15.75" customHeight="1">
      <c r="E40780" s="1" t="s">
        <v>1106</v>
      </c>
    </row>
    <row r="40781" ht="15.75" customHeight="1">
      <c r="E40781" s="1" t="s">
        <v>1106</v>
      </c>
    </row>
    <row r="40782" ht="15.75" customHeight="1">
      <c r="E40782" s="1" t="s">
        <v>1106</v>
      </c>
    </row>
    <row r="40783" ht="15.75" customHeight="1">
      <c r="E40783" s="1" t="s">
        <v>1106</v>
      </c>
    </row>
    <row r="40784" ht="15.75" customHeight="1">
      <c r="E40784" s="1" t="s">
        <v>1106</v>
      </c>
    </row>
    <row r="40785" ht="15.75" customHeight="1">
      <c r="E40785" s="1" t="s">
        <v>1106</v>
      </c>
    </row>
    <row r="40786" ht="15.75" customHeight="1">
      <c r="E40786" s="1" t="s">
        <v>1106</v>
      </c>
    </row>
    <row r="40787" ht="15.75" customHeight="1">
      <c r="E40787" s="1" t="s">
        <v>1106</v>
      </c>
    </row>
    <row r="40788" ht="15.75" customHeight="1">
      <c r="E40788" s="1" t="s">
        <v>1106</v>
      </c>
    </row>
    <row r="40789" ht="15.75" customHeight="1">
      <c r="E40789" s="1" t="s">
        <v>1106</v>
      </c>
    </row>
    <row r="40790" ht="15.75" customHeight="1">
      <c r="E40790" s="1" t="s">
        <v>1106</v>
      </c>
    </row>
    <row r="40791" ht="15.75" customHeight="1">
      <c r="E40791" s="1" t="s">
        <v>1106</v>
      </c>
    </row>
    <row r="40792" ht="15.75" customHeight="1">
      <c r="E40792" s="1" t="s">
        <v>1106</v>
      </c>
    </row>
    <row r="40793" ht="15.75" customHeight="1">
      <c r="E40793" s="1" t="s">
        <v>1106</v>
      </c>
    </row>
    <row r="40794" ht="15.75" customHeight="1">
      <c r="E40794" s="1" t="s">
        <v>1106</v>
      </c>
    </row>
    <row r="40795" ht="15.75" customHeight="1">
      <c r="E40795" s="1" t="s">
        <v>1106</v>
      </c>
    </row>
    <row r="40796" ht="15.75" customHeight="1">
      <c r="E40796" s="1" t="s">
        <v>1106</v>
      </c>
    </row>
    <row r="40797" ht="15.75" customHeight="1">
      <c r="E40797" s="1" t="s">
        <v>1106</v>
      </c>
    </row>
    <row r="40798" ht="15.75" customHeight="1">
      <c r="E40798" s="1" t="s">
        <v>1106</v>
      </c>
    </row>
    <row r="40799" ht="15.75" customHeight="1">
      <c r="E40799" s="1" t="s">
        <v>1106</v>
      </c>
    </row>
    <row r="40800" ht="15.75" customHeight="1">
      <c r="E40800" s="1" t="s">
        <v>1106</v>
      </c>
    </row>
    <row r="40801" ht="15.75" customHeight="1">
      <c r="E40801" s="1" t="s">
        <v>1106</v>
      </c>
    </row>
    <row r="40802" ht="15.75" customHeight="1">
      <c r="E40802" s="1" t="s">
        <v>1106</v>
      </c>
    </row>
    <row r="40803" ht="15.75" customHeight="1">
      <c r="E40803" s="1" t="s">
        <v>1106</v>
      </c>
    </row>
    <row r="40804" ht="15.75" customHeight="1">
      <c r="E40804" s="1" t="s">
        <v>1106</v>
      </c>
    </row>
    <row r="40805" ht="15.75" customHeight="1">
      <c r="E40805" s="1" t="s">
        <v>1106</v>
      </c>
    </row>
    <row r="40806" ht="15.75" customHeight="1">
      <c r="E40806" s="1" t="s">
        <v>1106</v>
      </c>
    </row>
    <row r="40807" ht="15.75" customHeight="1">
      <c r="E40807" s="1" t="s">
        <v>1106</v>
      </c>
    </row>
    <row r="40808" ht="15.75" customHeight="1">
      <c r="E40808" s="1" t="s">
        <v>1106</v>
      </c>
    </row>
    <row r="40809" ht="15.75" customHeight="1">
      <c r="E40809" s="1" t="s">
        <v>1106</v>
      </c>
    </row>
    <row r="40810" ht="15.75" customHeight="1">
      <c r="E40810" s="1" t="s">
        <v>1106</v>
      </c>
    </row>
    <row r="40811" ht="15.75" customHeight="1">
      <c r="E40811" s="1" t="s">
        <v>1106</v>
      </c>
    </row>
    <row r="40812" ht="15.75" customHeight="1">
      <c r="E40812" s="1" t="s">
        <v>1106</v>
      </c>
    </row>
    <row r="40813" ht="15.75" customHeight="1">
      <c r="E40813" s="1" t="s">
        <v>1106</v>
      </c>
    </row>
    <row r="40814" ht="15.75" customHeight="1">
      <c r="E40814" s="1" t="s">
        <v>1106</v>
      </c>
    </row>
    <row r="40815" ht="15.75" customHeight="1">
      <c r="E40815" s="1" t="s">
        <v>1106</v>
      </c>
    </row>
    <row r="40816" ht="15.75" customHeight="1">
      <c r="E40816" s="1" t="s">
        <v>1106</v>
      </c>
    </row>
    <row r="40817" ht="15.75" customHeight="1">
      <c r="E40817" s="1" t="s">
        <v>1106</v>
      </c>
    </row>
    <row r="40818" ht="15.75" customHeight="1">
      <c r="E40818" s="1" t="s">
        <v>1106</v>
      </c>
    </row>
    <row r="40819" ht="15.75" customHeight="1">
      <c r="E40819" s="1" t="s">
        <v>1106</v>
      </c>
    </row>
    <row r="40820" ht="15.75" customHeight="1">
      <c r="E40820" s="1" t="s">
        <v>1106</v>
      </c>
    </row>
    <row r="40821" ht="15.75" customHeight="1">
      <c r="E40821" s="1" t="s">
        <v>1106</v>
      </c>
    </row>
    <row r="40822" ht="15.75" customHeight="1">
      <c r="E40822" s="1" t="s">
        <v>1106</v>
      </c>
    </row>
    <row r="40823" ht="15.75" customHeight="1">
      <c r="E40823" s="1" t="s">
        <v>1106</v>
      </c>
    </row>
    <row r="40824" ht="15.75" customHeight="1">
      <c r="E40824" s="1" t="s">
        <v>1106</v>
      </c>
    </row>
    <row r="40825" ht="15.75" customHeight="1">
      <c r="E40825" s="1" t="s">
        <v>1106</v>
      </c>
    </row>
    <row r="40826" ht="15.75" customHeight="1">
      <c r="E40826" s="1" t="s">
        <v>1106</v>
      </c>
    </row>
    <row r="40827" ht="15.75" customHeight="1">
      <c r="E40827" s="1" t="s">
        <v>1106</v>
      </c>
    </row>
    <row r="40828" ht="15.75" customHeight="1">
      <c r="E40828" s="1" t="s">
        <v>1106</v>
      </c>
    </row>
    <row r="40829" ht="15.75" customHeight="1">
      <c r="E40829" s="1" t="s">
        <v>1106</v>
      </c>
    </row>
    <row r="40830" ht="15.75" customHeight="1">
      <c r="E40830" s="1" t="s">
        <v>1106</v>
      </c>
    </row>
    <row r="40831" ht="15.75" customHeight="1">
      <c r="E40831" s="1" t="s">
        <v>1106</v>
      </c>
    </row>
    <row r="40832" ht="15.75" customHeight="1">
      <c r="E40832" s="1" t="s">
        <v>1106</v>
      </c>
    </row>
    <row r="40833" ht="15.75" customHeight="1">
      <c r="E40833" s="1" t="s">
        <v>1106</v>
      </c>
    </row>
    <row r="40834" ht="15.75" customHeight="1">
      <c r="E40834" s="1" t="s">
        <v>1106</v>
      </c>
    </row>
    <row r="40835" ht="15.75" customHeight="1">
      <c r="E40835" s="1" t="s">
        <v>1106</v>
      </c>
    </row>
    <row r="40836" ht="15.75" customHeight="1">
      <c r="E40836" s="1" t="s">
        <v>1106</v>
      </c>
    </row>
    <row r="40837" ht="15.75" customHeight="1">
      <c r="E40837" s="1" t="s">
        <v>1106</v>
      </c>
    </row>
    <row r="40838" ht="15.75" customHeight="1">
      <c r="E40838" s="1" t="s">
        <v>1106</v>
      </c>
    </row>
    <row r="40839" ht="15.75" customHeight="1">
      <c r="E40839" s="1" t="s">
        <v>1106</v>
      </c>
    </row>
    <row r="40840" ht="15.75" customHeight="1">
      <c r="E40840" s="1" t="s">
        <v>1106</v>
      </c>
    </row>
    <row r="40841" ht="15.75" customHeight="1">
      <c r="E40841" s="1" t="s">
        <v>1106</v>
      </c>
    </row>
    <row r="40842" ht="15.75" customHeight="1">
      <c r="E40842" s="1" t="s">
        <v>1106</v>
      </c>
    </row>
    <row r="40843" ht="15.75" customHeight="1">
      <c r="E40843" s="1" t="s">
        <v>1106</v>
      </c>
    </row>
    <row r="40844" ht="15.75" customHeight="1">
      <c r="E40844" s="1" t="s">
        <v>1106</v>
      </c>
    </row>
    <row r="40845" ht="15.75" customHeight="1">
      <c r="E40845" s="1" t="s">
        <v>1106</v>
      </c>
    </row>
    <row r="40846" ht="15.75" customHeight="1">
      <c r="E40846" s="1" t="s">
        <v>1106</v>
      </c>
    </row>
    <row r="40847" ht="15.75" customHeight="1">
      <c r="E40847" s="1" t="s">
        <v>1106</v>
      </c>
    </row>
    <row r="40848" ht="15.75" customHeight="1">
      <c r="E40848" s="1" t="s">
        <v>1106</v>
      </c>
    </row>
    <row r="40849" ht="15.75" customHeight="1">
      <c r="E40849" s="1" t="s">
        <v>1106</v>
      </c>
    </row>
    <row r="40850" ht="15.75" customHeight="1">
      <c r="E40850" s="1" t="s">
        <v>1106</v>
      </c>
    </row>
    <row r="40851" ht="15.75" customHeight="1">
      <c r="E40851" s="1" t="s">
        <v>1106</v>
      </c>
    </row>
    <row r="40852" ht="15.75" customHeight="1">
      <c r="E40852" s="1" t="s">
        <v>1106</v>
      </c>
    </row>
    <row r="40853" ht="15.75" customHeight="1">
      <c r="E40853" s="1" t="s">
        <v>1106</v>
      </c>
    </row>
    <row r="40854" ht="15.75" customHeight="1">
      <c r="E40854" s="1" t="s">
        <v>1106</v>
      </c>
    </row>
    <row r="40855" ht="15.75" customHeight="1">
      <c r="E40855" s="1" t="s">
        <v>1106</v>
      </c>
    </row>
    <row r="40856" ht="15.75" customHeight="1">
      <c r="E40856" s="1" t="s">
        <v>1106</v>
      </c>
    </row>
    <row r="40857" ht="15.75" customHeight="1">
      <c r="E40857" s="1" t="s">
        <v>1106</v>
      </c>
    </row>
    <row r="40858" ht="15.75" customHeight="1">
      <c r="E40858" s="1" t="s">
        <v>1106</v>
      </c>
    </row>
    <row r="40859" ht="15.75" customHeight="1">
      <c r="E40859" s="1" t="s">
        <v>1106</v>
      </c>
    </row>
    <row r="40860" ht="15.75" customHeight="1">
      <c r="E40860" s="1" t="s">
        <v>1106</v>
      </c>
    </row>
    <row r="40861" ht="15.75" customHeight="1">
      <c r="E40861" s="1" t="s">
        <v>1106</v>
      </c>
    </row>
    <row r="40862" ht="15.75" customHeight="1">
      <c r="E40862" s="1" t="s">
        <v>1106</v>
      </c>
    </row>
    <row r="40863" ht="15.75" customHeight="1">
      <c r="E40863" s="1" t="s">
        <v>1106</v>
      </c>
    </row>
    <row r="40864" ht="15.75" customHeight="1">
      <c r="E40864" s="1" t="s">
        <v>1106</v>
      </c>
    </row>
    <row r="40865" ht="15.75" customHeight="1">
      <c r="E40865" s="1" t="s">
        <v>1106</v>
      </c>
    </row>
    <row r="40866" ht="15.75" customHeight="1">
      <c r="E40866" s="1" t="s">
        <v>1106</v>
      </c>
    </row>
    <row r="40867" ht="15.75" customHeight="1">
      <c r="E40867" s="1" t="s">
        <v>1106</v>
      </c>
    </row>
    <row r="40868" ht="15.75" customHeight="1">
      <c r="E40868" s="1" t="s">
        <v>1106</v>
      </c>
    </row>
    <row r="40869" ht="15.75" customHeight="1">
      <c r="E40869" s="1" t="s">
        <v>1106</v>
      </c>
    </row>
    <row r="40870" ht="15.75" customHeight="1">
      <c r="E40870" s="1" t="s">
        <v>1106</v>
      </c>
    </row>
    <row r="40871" ht="15.75" customHeight="1">
      <c r="E40871" s="1" t="s">
        <v>1106</v>
      </c>
    </row>
    <row r="40872" ht="15.75" customHeight="1">
      <c r="E40872" s="1" t="s">
        <v>1106</v>
      </c>
    </row>
    <row r="40873" ht="15.75" customHeight="1">
      <c r="E40873" s="1" t="s">
        <v>1106</v>
      </c>
    </row>
    <row r="40874" ht="15.75" customHeight="1">
      <c r="E40874" s="1" t="s">
        <v>1106</v>
      </c>
    </row>
    <row r="40875" ht="15.75" customHeight="1">
      <c r="E40875" s="1" t="s">
        <v>1106</v>
      </c>
    </row>
    <row r="40876" ht="15.75" customHeight="1">
      <c r="E40876" s="1" t="s">
        <v>1106</v>
      </c>
    </row>
    <row r="40877" ht="15.75" customHeight="1">
      <c r="E40877" s="1" t="s">
        <v>1106</v>
      </c>
    </row>
    <row r="40878" ht="15.75" customHeight="1">
      <c r="E40878" s="1" t="s">
        <v>1106</v>
      </c>
    </row>
    <row r="40879" ht="15.75" customHeight="1">
      <c r="E40879" s="1" t="s">
        <v>1106</v>
      </c>
    </row>
    <row r="40880" ht="15.75" customHeight="1">
      <c r="E40880" s="1" t="s">
        <v>1106</v>
      </c>
    </row>
    <row r="40881" ht="15.75" customHeight="1">
      <c r="E40881" s="1" t="s">
        <v>1106</v>
      </c>
    </row>
    <row r="40882" ht="15.75" customHeight="1">
      <c r="E40882" s="1" t="s">
        <v>1106</v>
      </c>
    </row>
    <row r="40883" ht="15.75" customHeight="1">
      <c r="E40883" s="1" t="s">
        <v>1106</v>
      </c>
    </row>
    <row r="40884" ht="15.75" customHeight="1">
      <c r="E40884" s="1" t="s">
        <v>1106</v>
      </c>
    </row>
    <row r="40885" ht="15.75" customHeight="1">
      <c r="E40885" s="1" t="s">
        <v>1106</v>
      </c>
    </row>
    <row r="40886" ht="15.75" customHeight="1">
      <c r="E40886" s="1" t="s">
        <v>1106</v>
      </c>
    </row>
    <row r="40887" ht="15.75" customHeight="1">
      <c r="E40887" s="1" t="s">
        <v>1106</v>
      </c>
    </row>
    <row r="40888" ht="15.75" customHeight="1">
      <c r="E40888" s="1" t="s">
        <v>1106</v>
      </c>
    </row>
    <row r="40889" ht="15.75" customHeight="1">
      <c r="E40889" s="1" t="s">
        <v>1106</v>
      </c>
    </row>
    <row r="40890" ht="15.75" customHeight="1">
      <c r="E40890" s="1" t="s">
        <v>1106</v>
      </c>
    </row>
    <row r="40891" ht="15.75" customHeight="1">
      <c r="E40891" s="1" t="s">
        <v>1106</v>
      </c>
    </row>
    <row r="40892" ht="15.75" customHeight="1">
      <c r="E40892" s="1" t="s">
        <v>1106</v>
      </c>
    </row>
    <row r="40893" ht="15.75" customHeight="1">
      <c r="E40893" s="1" t="s">
        <v>1106</v>
      </c>
    </row>
    <row r="40894" ht="15.75" customHeight="1">
      <c r="E40894" s="1" t="s">
        <v>1106</v>
      </c>
    </row>
    <row r="40895" ht="15.75" customHeight="1">
      <c r="E40895" s="1" t="s">
        <v>1106</v>
      </c>
    </row>
    <row r="40896" ht="15.75" customHeight="1">
      <c r="E40896" s="1" t="s">
        <v>1106</v>
      </c>
    </row>
    <row r="40897" ht="15.75" customHeight="1">
      <c r="E40897" s="1" t="s">
        <v>1106</v>
      </c>
    </row>
    <row r="40898" ht="15.75" customHeight="1">
      <c r="E40898" s="1" t="s">
        <v>1106</v>
      </c>
    </row>
    <row r="40899" ht="15.75" customHeight="1">
      <c r="E40899" s="1" t="s">
        <v>1106</v>
      </c>
    </row>
    <row r="40900" ht="15.75" customHeight="1">
      <c r="E40900" s="1" t="s">
        <v>1106</v>
      </c>
    </row>
    <row r="40901" ht="15.75" customHeight="1">
      <c r="E40901" s="1" t="s">
        <v>1106</v>
      </c>
    </row>
    <row r="40902" ht="15.75" customHeight="1">
      <c r="E40902" s="1" t="s">
        <v>1106</v>
      </c>
    </row>
    <row r="40903" ht="15.75" customHeight="1">
      <c r="E40903" s="1" t="s">
        <v>1106</v>
      </c>
    </row>
    <row r="40904" ht="15.75" customHeight="1">
      <c r="E40904" s="1" t="s">
        <v>1106</v>
      </c>
    </row>
    <row r="40905" ht="15.75" customHeight="1">
      <c r="E40905" s="1" t="s">
        <v>1106</v>
      </c>
    </row>
    <row r="40906" ht="15.75" customHeight="1">
      <c r="E40906" s="1" t="s">
        <v>1106</v>
      </c>
    </row>
    <row r="40907" ht="15.75" customHeight="1">
      <c r="E40907" s="1" t="s">
        <v>1106</v>
      </c>
    </row>
    <row r="40908" ht="15.75" customHeight="1">
      <c r="E40908" s="1" t="s">
        <v>1106</v>
      </c>
    </row>
    <row r="40909" ht="15.75" customHeight="1">
      <c r="E40909" s="1" t="s">
        <v>1106</v>
      </c>
    </row>
    <row r="40910" ht="15.75" customHeight="1">
      <c r="E40910" s="1" t="s">
        <v>1106</v>
      </c>
    </row>
    <row r="40911" ht="15.75" customHeight="1">
      <c r="E40911" s="1" t="s">
        <v>1106</v>
      </c>
    </row>
    <row r="40912" ht="15.75" customHeight="1">
      <c r="E40912" s="1" t="s">
        <v>1106</v>
      </c>
    </row>
    <row r="40913" ht="15.75" customHeight="1">
      <c r="E40913" s="1" t="s">
        <v>1106</v>
      </c>
    </row>
    <row r="40914" ht="15.75" customHeight="1">
      <c r="E40914" s="1" t="s">
        <v>1106</v>
      </c>
    </row>
    <row r="40915" ht="15.75" customHeight="1">
      <c r="E40915" s="1" t="s">
        <v>1106</v>
      </c>
    </row>
    <row r="40916" ht="15.75" customHeight="1">
      <c r="E40916" s="1" t="s">
        <v>1106</v>
      </c>
    </row>
    <row r="40917" ht="15.75" customHeight="1">
      <c r="E40917" s="1" t="s">
        <v>1106</v>
      </c>
    </row>
    <row r="40918" ht="15.75" customHeight="1">
      <c r="E40918" s="1" t="s">
        <v>1106</v>
      </c>
    </row>
    <row r="40919" ht="15.75" customHeight="1">
      <c r="E40919" s="1" t="s">
        <v>1106</v>
      </c>
    </row>
    <row r="40920" ht="15.75" customHeight="1">
      <c r="E40920" s="1" t="s">
        <v>1106</v>
      </c>
    </row>
    <row r="40921" ht="15.75" customHeight="1">
      <c r="E40921" s="1" t="s">
        <v>1106</v>
      </c>
    </row>
    <row r="40922" ht="15.75" customHeight="1">
      <c r="E40922" s="1" t="s">
        <v>1106</v>
      </c>
    </row>
    <row r="40923" ht="15.75" customHeight="1">
      <c r="E40923" s="1" t="s">
        <v>1106</v>
      </c>
    </row>
    <row r="40924" ht="15.75" customHeight="1">
      <c r="E40924" s="1" t="s">
        <v>1106</v>
      </c>
    </row>
    <row r="40925" ht="15.75" customHeight="1">
      <c r="E40925" s="1" t="s">
        <v>1106</v>
      </c>
    </row>
    <row r="40926" ht="15.75" customHeight="1">
      <c r="E40926" s="1" t="s">
        <v>1106</v>
      </c>
    </row>
    <row r="40927" ht="15.75" customHeight="1">
      <c r="E40927" s="1" t="s">
        <v>1106</v>
      </c>
    </row>
    <row r="40928" ht="15.75" customHeight="1">
      <c r="E40928" s="1" t="s">
        <v>1106</v>
      </c>
    </row>
    <row r="40929" ht="15.75" customHeight="1">
      <c r="E40929" s="1" t="s">
        <v>1106</v>
      </c>
    </row>
    <row r="40930" ht="15.75" customHeight="1">
      <c r="E40930" s="1" t="s">
        <v>1106</v>
      </c>
    </row>
    <row r="40931" ht="15.75" customHeight="1">
      <c r="E40931" s="1" t="s">
        <v>1106</v>
      </c>
    </row>
    <row r="40932" ht="15.75" customHeight="1">
      <c r="E40932" s="1" t="s">
        <v>1106</v>
      </c>
    </row>
    <row r="40933" ht="15.75" customHeight="1">
      <c r="E40933" s="1" t="s">
        <v>1106</v>
      </c>
    </row>
    <row r="40934" ht="15.75" customHeight="1">
      <c r="E40934" s="1" t="s">
        <v>1106</v>
      </c>
    </row>
    <row r="40935" ht="15.75" customHeight="1">
      <c r="E40935" s="1" t="s">
        <v>1106</v>
      </c>
    </row>
    <row r="40936" ht="15.75" customHeight="1">
      <c r="E40936" s="1" t="s">
        <v>1106</v>
      </c>
    </row>
    <row r="40937" ht="15.75" customHeight="1">
      <c r="E40937" s="1" t="s">
        <v>1106</v>
      </c>
    </row>
    <row r="40938" ht="15.75" customHeight="1">
      <c r="E40938" s="1" t="s">
        <v>1106</v>
      </c>
    </row>
    <row r="40939" ht="15.75" customHeight="1">
      <c r="E40939" s="1" t="s">
        <v>1106</v>
      </c>
    </row>
    <row r="40940" ht="15.75" customHeight="1">
      <c r="E40940" s="1" t="s">
        <v>1106</v>
      </c>
    </row>
    <row r="40941" ht="15.75" customHeight="1">
      <c r="E40941" s="1" t="s">
        <v>1106</v>
      </c>
    </row>
    <row r="40942" ht="15.75" customHeight="1">
      <c r="E40942" s="1" t="s">
        <v>1106</v>
      </c>
    </row>
    <row r="40943" ht="15.75" customHeight="1">
      <c r="E40943" s="1" t="s">
        <v>1106</v>
      </c>
    </row>
    <row r="40944" ht="15.75" customHeight="1">
      <c r="E40944" s="1" t="s">
        <v>1106</v>
      </c>
    </row>
    <row r="40945" ht="15.75" customHeight="1">
      <c r="E40945" s="1" t="s">
        <v>1106</v>
      </c>
    </row>
    <row r="40946" ht="15.75" customHeight="1">
      <c r="E40946" s="1" t="s">
        <v>1106</v>
      </c>
    </row>
    <row r="40947" ht="15.75" customHeight="1">
      <c r="E40947" s="1" t="s">
        <v>1106</v>
      </c>
    </row>
    <row r="40948" ht="15.75" customHeight="1">
      <c r="E40948" s="1" t="s">
        <v>1106</v>
      </c>
    </row>
    <row r="40949" ht="15.75" customHeight="1">
      <c r="E40949" s="1" t="s">
        <v>1106</v>
      </c>
    </row>
    <row r="40950" ht="15.75" customHeight="1">
      <c r="E40950" s="1" t="s">
        <v>1106</v>
      </c>
    </row>
    <row r="40951" ht="15.75" customHeight="1">
      <c r="E40951" s="1" t="s">
        <v>1106</v>
      </c>
    </row>
    <row r="40952" ht="15.75" customHeight="1">
      <c r="E40952" s="1" t="s">
        <v>1106</v>
      </c>
    </row>
    <row r="40953" ht="15.75" customHeight="1">
      <c r="E40953" s="1" t="s">
        <v>1106</v>
      </c>
    </row>
    <row r="40954" ht="15.75" customHeight="1">
      <c r="E40954" s="1" t="s">
        <v>1106</v>
      </c>
    </row>
    <row r="40955" ht="15.75" customHeight="1">
      <c r="E40955" s="1" t="s">
        <v>1106</v>
      </c>
    </row>
    <row r="40956" ht="15.75" customHeight="1">
      <c r="E40956" s="1" t="s">
        <v>1106</v>
      </c>
    </row>
    <row r="40957" ht="15.75" customHeight="1">
      <c r="E40957" s="1" t="s">
        <v>1106</v>
      </c>
    </row>
    <row r="40958" ht="15.75" customHeight="1">
      <c r="E40958" s="1" t="s">
        <v>1106</v>
      </c>
    </row>
    <row r="40959" ht="15.75" customHeight="1">
      <c r="E40959" s="1" t="s">
        <v>1106</v>
      </c>
    </row>
    <row r="40960" ht="15.75" customHeight="1">
      <c r="E40960" s="1" t="s">
        <v>1106</v>
      </c>
    </row>
    <row r="40961" ht="15.75" customHeight="1">
      <c r="E40961" s="1" t="s">
        <v>1106</v>
      </c>
    </row>
    <row r="40962" ht="15.75" customHeight="1">
      <c r="E40962" s="1" t="s">
        <v>1106</v>
      </c>
    </row>
    <row r="40963" ht="15.75" customHeight="1">
      <c r="E40963" s="1" t="s">
        <v>1106</v>
      </c>
    </row>
    <row r="40964" ht="15.75" customHeight="1">
      <c r="E40964" s="1" t="s">
        <v>1106</v>
      </c>
    </row>
    <row r="40965" ht="15.75" customHeight="1">
      <c r="E40965" s="1" t="s">
        <v>1106</v>
      </c>
    </row>
    <row r="40966" ht="15.75" customHeight="1">
      <c r="E40966" s="1" t="s">
        <v>1106</v>
      </c>
    </row>
    <row r="40967" ht="15.75" customHeight="1">
      <c r="E40967" s="1" t="s">
        <v>1106</v>
      </c>
    </row>
    <row r="40968" ht="15.75" customHeight="1">
      <c r="E40968" s="1" t="s">
        <v>1106</v>
      </c>
    </row>
    <row r="40969" ht="15.75" customHeight="1">
      <c r="E40969" s="1" t="s">
        <v>1106</v>
      </c>
    </row>
    <row r="40970" ht="15.75" customHeight="1">
      <c r="E40970" s="1" t="s">
        <v>1106</v>
      </c>
    </row>
    <row r="40971" ht="15.75" customHeight="1">
      <c r="E40971" s="1" t="s">
        <v>1106</v>
      </c>
    </row>
    <row r="40972" ht="15.75" customHeight="1">
      <c r="E40972" s="1" t="s">
        <v>1106</v>
      </c>
    </row>
    <row r="40973" ht="15.75" customHeight="1">
      <c r="E40973" s="1" t="s">
        <v>1106</v>
      </c>
    </row>
    <row r="40974" ht="15.75" customHeight="1">
      <c r="E40974" s="1" t="s">
        <v>1106</v>
      </c>
    </row>
    <row r="40975" ht="15.75" customHeight="1">
      <c r="E40975" s="1" t="s">
        <v>1106</v>
      </c>
    </row>
    <row r="40976" ht="15.75" customHeight="1">
      <c r="E40976" s="1" t="s">
        <v>1106</v>
      </c>
    </row>
    <row r="40977" ht="15.75" customHeight="1">
      <c r="E40977" s="1" t="s">
        <v>1106</v>
      </c>
    </row>
    <row r="40978" ht="15.75" customHeight="1">
      <c r="E40978" s="1" t="s">
        <v>1106</v>
      </c>
    </row>
    <row r="40979" ht="15.75" customHeight="1">
      <c r="E40979" s="1" t="s">
        <v>1106</v>
      </c>
    </row>
    <row r="40980" ht="15.75" customHeight="1">
      <c r="E40980" s="1" t="s">
        <v>1106</v>
      </c>
    </row>
    <row r="40981" ht="15.75" customHeight="1">
      <c r="E40981" s="1" t="s">
        <v>1106</v>
      </c>
    </row>
    <row r="40982" ht="15.75" customHeight="1">
      <c r="E40982" s="1" t="s">
        <v>1106</v>
      </c>
    </row>
    <row r="40983" ht="15.75" customHeight="1">
      <c r="E40983" s="1" t="s">
        <v>1106</v>
      </c>
    </row>
    <row r="40984" ht="15.75" customHeight="1">
      <c r="E40984" s="1" t="s">
        <v>1106</v>
      </c>
    </row>
    <row r="40985" ht="15.75" customHeight="1">
      <c r="E40985" s="1" t="s">
        <v>1106</v>
      </c>
    </row>
    <row r="40986" ht="15.75" customHeight="1">
      <c r="E40986" s="1" t="s">
        <v>1106</v>
      </c>
    </row>
    <row r="40987" ht="15.75" customHeight="1">
      <c r="E40987" s="1" t="s">
        <v>1106</v>
      </c>
    </row>
    <row r="40988" ht="15.75" customHeight="1">
      <c r="E40988" s="1" t="s">
        <v>1106</v>
      </c>
    </row>
    <row r="40989" ht="15.75" customHeight="1">
      <c r="E40989" s="1" t="s">
        <v>1106</v>
      </c>
    </row>
    <row r="40990" ht="15.75" customHeight="1">
      <c r="E40990" s="1" t="s">
        <v>1106</v>
      </c>
    </row>
    <row r="40991" ht="15.75" customHeight="1">
      <c r="E40991" s="1" t="s">
        <v>1106</v>
      </c>
    </row>
    <row r="40992" ht="15.75" customHeight="1">
      <c r="E40992" s="1" t="s">
        <v>1106</v>
      </c>
    </row>
    <row r="40993" ht="15.75" customHeight="1">
      <c r="E40993" s="1" t="s">
        <v>1106</v>
      </c>
    </row>
    <row r="40994" ht="15.75" customHeight="1">
      <c r="E40994" s="1" t="s">
        <v>1106</v>
      </c>
    </row>
    <row r="40995" ht="15.75" customHeight="1">
      <c r="E40995" s="1" t="s">
        <v>1106</v>
      </c>
    </row>
    <row r="40996" ht="15.75" customHeight="1">
      <c r="E40996" s="1" t="s">
        <v>1106</v>
      </c>
    </row>
    <row r="40997" ht="15.75" customHeight="1">
      <c r="E40997" s="1" t="s">
        <v>1106</v>
      </c>
    </row>
    <row r="40998" ht="15.75" customHeight="1">
      <c r="E40998" s="1" t="s">
        <v>1106</v>
      </c>
    </row>
    <row r="40999" ht="15.75" customHeight="1">
      <c r="E40999" s="1" t="s">
        <v>1106</v>
      </c>
    </row>
    <row r="41000" ht="15.75" customHeight="1">
      <c r="E41000" s="1" t="s">
        <v>1106</v>
      </c>
    </row>
    <row r="41001" ht="15.75" customHeight="1">
      <c r="E41001" s="1" t="s">
        <v>1106</v>
      </c>
    </row>
    <row r="41002" ht="15.75" customHeight="1">
      <c r="E41002" s="1" t="s">
        <v>1106</v>
      </c>
    </row>
    <row r="41003" ht="15.75" customHeight="1">
      <c r="E41003" s="1" t="s">
        <v>1106</v>
      </c>
    </row>
    <row r="41004" ht="15.75" customHeight="1">
      <c r="E41004" s="1" t="s">
        <v>1106</v>
      </c>
    </row>
    <row r="41005" ht="15.75" customHeight="1">
      <c r="E41005" s="1" t="s">
        <v>1106</v>
      </c>
    </row>
    <row r="41006" ht="15.75" customHeight="1">
      <c r="E41006" s="1" t="s">
        <v>1106</v>
      </c>
    </row>
    <row r="41007" ht="15.75" customHeight="1">
      <c r="E41007" s="1" t="s">
        <v>1106</v>
      </c>
    </row>
    <row r="41008" ht="15.75" customHeight="1">
      <c r="E41008" s="1" t="s">
        <v>1106</v>
      </c>
    </row>
    <row r="41009" ht="15.75" customHeight="1">
      <c r="E41009" s="1" t="s">
        <v>1106</v>
      </c>
    </row>
    <row r="41010" ht="15.75" customHeight="1">
      <c r="E41010" s="1" t="s">
        <v>1106</v>
      </c>
    </row>
    <row r="41011" ht="15.75" customHeight="1">
      <c r="E41011" s="1" t="s">
        <v>1106</v>
      </c>
    </row>
    <row r="41012" ht="15.75" customHeight="1">
      <c r="E41012" s="1" t="s">
        <v>1106</v>
      </c>
    </row>
    <row r="41013" ht="15.75" customHeight="1">
      <c r="E41013" s="1" t="s">
        <v>1106</v>
      </c>
    </row>
    <row r="41014" ht="15.75" customHeight="1">
      <c r="E41014" s="1" t="s">
        <v>1106</v>
      </c>
    </row>
    <row r="41015" ht="15.75" customHeight="1">
      <c r="E41015" s="1" t="s">
        <v>1106</v>
      </c>
    </row>
    <row r="41016" ht="15.75" customHeight="1">
      <c r="E41016" s="1" t="s">
        <v>1106</v>
      </c>
    </row>
    <row r="41017" ht="15.75" customHeight="1">
      <c r="E41017" s="1" t="s">
        <v>1106</v>
      </c>
    </row>
    <row r="41018" ht="15.75" customHeight="1">
      <c r="E41018" s="1" t="s">
        <v>1106</v>
      </c>
    </row>
    <row r="41019" ht="15.75" customHeight="1">
      <c r="E41019" s="1" t="s">
        <v>1106</v>
      </c>
    </row>
    <row r="41020" ht="15.75" customHeight="1">
      <c r="E41020" s="1" t="s">
        <v>1106</v>
      </c>
    </row>
    <row r="41021" ht="15.75" customHeight="1">
      <c r="E41021" s="1" t="s">
        <v>1106</v>
      </c>
    </row>
    <row r="41022" ht="15.75" customHeight="1">
      <c r="E41022" s="1" t="s">
        <v>1106</v>
      </c>
    </row>
    <row r="41023" ht="15.75" customHeight="1">
      <c r="E41023" s="1" t="s">
        <v>1106</v>
      </c>
    </row>
    <row r="41024" ht="15.75" customHeight="1">
      <c r="E41024" s="1" t="s">
        <v>1106</v>
      </c>
    </row>
    <row r="41025" ht="15.75" customHeight="1">
      <c r="E41025" s="1" t="s">
        <v>1106</v>
      </c>
    </row>
    <row r="41026" ht="15.75" customHeight="1">
      <c r="E41026" s="1" t="s">
        <v>1106</v>
      </c>
    </row>
    <row r="41027" ht="15.75" customHeight="1">
      <c r="E41027" s="1" t="s">
        <v>1106</v>
      </c>
    </row>
    <row r="41028" ht="15.75" customHeight="1">
      <c r="E41028" s="1" t="s">
        <v>1106</v>
      </c>
    </row>
    <row r="41029" ht="15.75" customHeight="1">
      <c r="E41029" s="1" t="s">
        <v>1106</v>
      </c>
    </row>
    <row r="41030" ht="15.75" customHeight="1">
      <c r="E41030" s="1" t="s">
        <v>1106</v>
      </c>
    </row>
    <row r="41031" ht="15.75" customHeight="1">
      <c r="E41031" s="1" t="s">
        <v>1106</v>
      </c>
    </row>
    <row r="41032" ht="15.75" customHeight="1">
      <c r="E41032" s="1" t="s">
        <v>1106</v>
      </c>
    </row>
    <row r="41033" ht="15.75" customHeight="1">
      <c r="E41033" s="1" t="s">
        <v>1106</v>
      </c>
    </row>
    <row r="41034" ht="15.75" customHeight="1">
      <c r="E41034" s="1" t="s">
        <v>1106</v>
      </c>
    </row>
    <row r="41035" ht="15.75" customHeight="1">
      <c r="E41035" s="1" t="s">
        <v>1106</v>
      </c>
    </row>
    <row r="41036" ht="15.75" customHeight="1">
      <c r="E41036" s="1" t="s">
        <v>1106</v>
      </c>
    </row>
    <row r="41037" ht="15.75" customHeight="1">
      <c r="E41037" s="1" t="s">
        <v>1106</v>
      </c>
    </row>
    <row r="41038" ht="15.75" customHeight="1">
      <c r="E41038" s="1" t="s">
        <v>1106</v>
      </c>
    </row>
    <row r="41039" ht="15.75" customHeight="1">
      <c r="E41039" s="1" t="s">
        <v>1106</v>
      </c>
    </row>
    <row r="41040" ht="15.75" customHeight="1">
      <c r="E41040" s="1" t="s">
        <v>1106</v>
      </c>
    </row>
    <row r="41041" ht="15.75" customHeight="1">
      <c r="E41041" s="1" t="s">
        <v>1106</v>
      </c>
    </row>
    <row r="41042" ht="15.75" customHeight="1">
      <c r="E41042" s="1" t="s">
        <v>1106</v>
      </c>
    </row>
    <row r="41043" ht="15.75" customHeight="1">
      <c r="E41043" s="1" t="s">
        <v>1106</v>
      </c>
    </row>
    <row r="41044" ht="15.75" customHeight="1">
      <c r="E41044" s="1" t="s">
        <v>1106</v>
      </c>
    </row>
    <row r="41045" ht="15.75" customHeight="1">
      <c r="E41045" s="1" t="s">
        <v>1106</v>
      </c>
    </row>
    <row r="41046" ht="15.75" customHeight="1">
      <c r="E41046" s="1" t="s">
        <v>1106</v>
      </c>
    </row>
    <row r="41047" ht="15.75" customHeight="1">
      <c r="E41047" s="1" t="s">
        <v>1106</v>
      </c>
    </row>
    <row r="41048" ht="15.75" customHeight="1">
      <c r="E41048" s="1" t="s">
        <v>1106</v>
      </c>
    </row>
    <row r="41049" ht="15.75" customHeight="1">
      <c r="E41049" s="1" t="s">
        <v>1106</v>
      </c>
    </row>
    <row r="41050" ht="15.75" customHeight="1">
      <c r="E41050" s="1" t="s">
        <v>1106</v>
      </c>
    </row>
    <row r="41051" ht="15.75" customHeight="1">
      <c r="E41051" s="1" t="s">
        <v>1106</v>
      </c>
    </row>
    <row r="41052" ht="15.75" customHeight="1">
      <c r="E41052" s="1" t="s">
        <v>1106</v>
      </c>
    </row>
    <row r="41053" ht="15.75" customHeight="1">
      <c r="E41053" s="1" t="s">
        <v>1106</v>
      </c>
    </row>
    <row r="41054" ht="15.75" customHeight="1">
      <c r="E41054" s="1" t="s">
        <v>1106</v>
      </c>
    </row>
    <row r="41055" ht="15.75" customHeight="1">
      <c r="E41055" s="1" t="s">
        <v>1106</v>
      </c>
    </row>
    <row r="41056" ht="15.75" customHeight="1">
      <c r="E41056" s="1" t="s">
        <v>1106</v>
      </c>
    </row>
    <row r="41057" ht="15.75" customHeight="1">
      <c r="E41057" s="1" t="s">
        <v>1106</v>
      </c>
    </row>
    <row r="41058" ht="15.75" customHeight="1">
      <c r="E41058" s="1" t="s">
        <v>1106</v>
      </c>
    </row>
    <row r="41059" ht="15.75" customHeight="1">
      <c r="E41059" s="1" t="s">
        <v>1106</v>
      </c>
    </row>
    <row r="41060" ht="15.75" customHeight="1">
      <c r="E41060" s="1" t="s">
        <v>1106</v>
      </c>
    </row>
    <row r="41061" ht="15.75" customHeight="1">
      <c r="E41061" s="1" t="s">
        <v>1106</v>
      </c>
    </row>
    <row r="41062" ht="15.75" customHeight="1">
      <c r="E41062" s="1" t="s">
        <v>1106</v>
      </c>
    </row>
    <row r="41063" ht="15.75" customHeight="1">
      <c r="E41063" s="1" t="s">
        <v>1106</v>
      </c>
    </row>
    <row r="41064" ht="15.75" customHeight="1">
      <c r="E41064" s="1" t="s">
        <v>1106</v>
      </c>
    </row>
    <row r="41065" ht="15.75" customHeight="1">
      <c r="E41065" s="1" t="s">
        <v>1106</v>
      </c>
    </row>
    <row r="41066" ht="15.75" customHeight="1">
      <c r="E41066" s="1" t="s">
        <v>1106</v>
      </c>
    </row>
    <row r="41067" ht="15.75" customHeight="1">
      <c r="E41067" s="1" t="s">
        <v>1106</v>
      </c>
    </row>
    <row r="41068" ht="15.75" customHeight="1">
      <c r="E41068" s="1" t="s">
        <v>1106</v>
      </c>
    </row>
    <row r="41069" ht="15.75" customHeight="1">
      <c r="E41069" s="1" t="s">
        <v>1106</v>
      </c>
    </row>
    <row r="41070" ht="15.75" customHeight="1">
      <c r="E41070" s="1" t="s">
        <v>1106</v>
      </c>
    </row>
    <row r="41071" ht="15.75" customHeight="1">
      <c r="E41071" s="1" t="s">
        <v>1106</v>
      </c>
    </row>
    <row r="41072" ht="15.75" customHeight="1">
      <c r="E41072" s="1" t="s">
        <v>1106</v>
      </c>
    </row>
    <row r="41073" ht="15.75" customHeight="1">
      <c r="E41073" s="1" t="s">
        <v>1106</v>
      </c>
    </row>
    <row r="41074" ht="15.75" customHeight="1">
      <c r="E41074" s="1" t="s">
        <v>1106</v>
      </c>
    </row>
    <row r="41075" ht="15.75" customHeight="1">
      <c r="E41075" s="1" t="s">
        <v>1106</v>
      </c>
    </row>
    <row r="41076" ht="15.75" customHeight="1">
      <c r="E41076" s="1" t="s">
        <v>1106</v>
      </c>
    </row>
    <row r="41077" ht="15.75" customHeight="1">
      <c r="E41077" s="1" t="s">
        <v>1106</v>
      </c>
    </row>
    <row r="41078" ht="15.75" customHeight="1">
      <c r="E41078" s="1" t="s">
        <v>1106</v>
      </c>
    </row>
    <row r="41079" ht="15.75" customHeight="1">
      <c r="E41079" s="1" t="s">
        <v>1106</v>
      </c>
    </row>
    <row r="41080" ht="15.75" customHeight="1">
      <c r="E41080" s="1" t="s">
        <v>1106</v>
      </c>
    </row>
    <row r="41081" ht="15.75" customHeight="1">
      <c r="E41081" s="1" t="s">
        <v>1106</v>
      </c>
    </row>
    <row r="41082" ht="15.75" customHeight="1">
      <c r="E41082" s="1" t="s">
        <v>1106</v>
      </c>
    </row>
    <row r="41083" ht="15.75" customHeight="1">
      <c r="E41083" s="1" t="s">
        <v>1106</v>
      </c>
    </row>
    <row r="41084" ht="15.75" customHeight="1">
      <c r="E41084" s="1" t="s">
        <v>1106</v>
      </c>
    </row>
    <row r="41085" ht="15.75" customHeight="1">
      <c r="E41085" s="1" t="s">
        <v>1106</v>
      </c>
    </row>
    <row r="41086" ht="15.75" customHeight="1">
      <c r="E41086" s="1" t="s">
        <v>1106</v>
      </c>
    </row>
    <row r="41087" ht="15.75" customHeight="1">
      <c r="E41087" s="1" t="s">
        <v>1106</v>
      </c>
    </row>
    <row r="41088" ht="15.75" customHeight="1">
      <c r="E41088" s="1" t="s">
        <v>1106</v>
      </c>
    </row>
    <row r="41089" ht="15.75" customHeight="1">
      <c r="E41089" s="1" t="s">
        <v>1106</v>
      </c>
    </row>
    <row r="41090" ht="15.75" customHeight="1">
      <c r="E41090" s="1" t="s">
        <v>1106</v>
      </c>
    </row>
    <row r="41091" ht="15.75" customHeight="1">
      <c r="E41091" s="1" t="s">
        <v>1106</v>
      </c>
    </row>
    <row r="41092" ht="15.75" customHeight="1">
      <c r="E41092" s="1" t="s">
        <v>1106</v>
      </c>
    </row>
    <row r="41093" ht="15.75" customHeight="1">
      <c r="E41093" s="1" t="s">
        <v>1106</v>
      </c>
    </row>
    <row r="41094" ht="15.75" customHeight="1">
      <c r="E41094" s="1" t="s">
        <v>1106</v>
      </c>
    </row>
    <row r="41095" ht="15.75" customHeight="1">
      <c r="E41095" s="1" t="s">
        <v>1106</v>
      </c>
    </row>
    <row r="41096" ht="15.75" customHeight="1">
      <c r="E41096" s="1" t="s">
        <v>1106</v>
      </c>
    </row>
    <row r="41097" ht="15.75" customHeight="1">
      <c r="E41097" s="1" t="s">
        <v>1106</v>
      </c>
    </row>
    <row r="41098" ht="15.75" customHeight="1">
      <c r="E41098" s="1" t="s">
        <v>1106</v>
      </c>
    </row>
    <row r="41099" ht="15.75" customHeight="1">
      <c r="E41099" s="1" t="s">
        <v>1106</v>
      </c>
    </row>
    <row r="41100" ht="15.75" customHeight="1">
      <c r="E41100" s="1" t="s">
        <v>1106</v>
      </c>
    </row>
    <row r="41101" ht="15.75" customHeight="1">
      <c r="E41101" s="1" t="s">
        <v>1106</v>
      </c>
    </row>
    <row r="41102" ht="15.75" customHeight="1">
      <c r="E41102" s="1" t="s">
        <v>1106</v>
      </c>
    </row>
    <row r="41103" ht="15.75" customHeight="1">
      <c r="E41103" s="1" t="s">
        <v>1106</v>
      </c>
    </row>
    <row r="41104" ht="15.75" customHeight="1">
      <c r="E41104" s="1" t="s">
        <v>1106</v>
      </c>
    </row>
    <row r="41105" ht="15.75" customHeight="1">
      <c r="E41105" s="1" t="s">
        <v>1106</v>
      </c>
    </row>
    <row r="41106" ht="15.75" customHeight="1">
      <c r="E41106" s="1" t="s">
        <v>1106</v>
      </c>
    </row>
    <row r="41107" ht="15.75" customHeight="1">
      <c r="E41107" s="1" t="s">
        <v>1106</v>
      </c>
    </row>
    <row r="41108" ht="15.75" customHeight="1">
      <c r="E41108" s="1" t="s">
        <v>1106</v>
      </c>
    </row>
    <row r="41109" ht="15.75" customHeight="1">
      <c r="E41109" s="1" t="s">
        <v>1106</v>
      </c>
    </row>
    <row r="41110" ht="15.75" customHeight="1">
      <c r="E41110" s="1" t="s">
        <v>1106</v>
      </c>
    </row>
    <row r="41111" ht="15.75" customHeight="1">
      <c r="E41111" s="1" t="s">
        <v>1106</v>
      </c>
    </row>
    <row r="41112" ht="15.75" customHeight="1">
      <c r="E41112" s="1" t="s">
        <v>1106</v>
      </c>
    </row>
    <row r="41113" ht="15.75" customHeight="1">
      <c r="E41113" s="1" t="s">
        <v>1106</v>
      </c>
    </row>
    <row r="41114" ht="15.75" customHeight="1">
      <c r="E41114" s="1" t="s">
        <v>1106</v>
      </c>
    </row>
    <row r="41115" ht="15.75" customHeight="1">
      <c r="E41115" s="1" t="s">
        <v>1106</v>
      </c>
    </row>
    <row r="41116" ht="15.75" customHeight="1">
      <c r="E41116" s="1" t="s">
        <v>1106</v>
      </c>
    </row>
    <row r="41117" ht="15.75" customHeight="1">
      <c r="E41117" s="1" t="s">
        <v>1106</v>
      </c>
    </row>
    <row r="41118" ht="15.75" customHeight="1">
      <c r="E41118" s="1" t="s">
        <v>1106</v>
      </c>
    </row>
    <row r="41119" ht="15.75" customHeight="1">
      <c r="E41119" s="1" t="s">
        <v>1106</v>
      </c>
    </row>
    <row r="41120" ht="15.75" customHeight="1">
      <c r="E41120" s="1" t="s">
        <v>1106</v>
      </c>
    </row>
    <row r="41121" ht="15.75" customHeight="1">
      <c r="E41121" s="1" t="s">
        <v>1106</v>
      </c>
    </row>
    <row r="41122" ht="15.75" customHeight="1">
      <c r="E41122" s="1" t="s">
        <v>1106</v>
      </c>
    </row>
    <row r="41123" ht="15.75" customHeight="1">
      <c r="E41123" s="1" t="s">
        <v>1106</v>
      </c>
    </row>
    <row r="41124" ht="15.75" customHeight="1">
      <c r="E41124" s="1" t="s">
        <v>1106</v>
      </c>
    </row>
    <row r="41125" ht="15.75" customHeight="1">
      <c r="E41125" s="1" t="s">
        <v>1106</v>
      </c>
    </row>
    <row r="41126" ht="15.75" customHeight="1">
      <c r="E41126" s="1" t="s">
        <v>1106</v>
      </c>
    </row>
    <row r="41127" ht="15.75" customHeight="1">
      <c r="E41127" s="1" t="s">
        <v>1106</v>
      </c>
    </row>
    <row r="41128" ht="15.75" customHeight="1">
      <c r="E41128" s="1" t="s">
        <v>1106</v>
      </c>
    </row>
    <row r="41129" ht="15.75" customHeight="1">
      <c r="E41129" s="1" t="s">
        <v>1106</v>
      </c>
    </row>
    <row r="41130" ht="15.75" customHeight="1">
      <c r="E41130" s="1" t="s">
        <v>1106</v>
      </c>
    </row>
    <row r="41131" ht="15.75" customHeight="1">
      <c r="E41131" s="1" t="s">
        <v>1106</v>
      </c>
    </row>
    <row r="41132" ht="15.75" customHeight="1">
      <c r="E41132" s="1" t="s">
        <v>1106</v>
      </c>
    </row>
    <row r="41133" ht="15.75" customHeight="1">
      <c r="E41133" s="1" t="s">
        <v>1106</v>
      </c>
    </row>
    <row r="41134" ht="15.75" customHeight="1">
      <c r="E41134" s="1" t="s">
        <v>1106</v>
      </c>
    </row>
    <row r="41135" ht="15.75" customHeight="1">
      <c r="E41135" s="1" t="s">
        <v>1106</v>
      </c>
    </row>
    <row r="41136" ht="15.75" customHeight="1">
      <c r="E41136" s="1" t="s">
        <v>1106</v>
      </c>
    </row>
    <row r="41137" ht="15.75" customHeight="1">
      <c r="E41137" s="1" t="s">
        <v>1106</v>
      </c>
    </row>
    <row r="41138" ht="15.75" customHeight="1">
      <c r="E41138" s="1" t="s">
        <v>1106</v>
      </c>
    </row>
    <row r="41139" ht="15.75" customHeight="1">
      <c r="E41139" s="1" t="s">
        <v>1106</v>
      </c>
    </row>
    <row r="41140" ht="15.75" customHeight="1">
      <c r="E41140" s="1" t="s">
        <v>1106</v>
      </c>
    </row>
    <row r="41141" ht="15.75" customHeight="1">
      <c r="E41141" s="1" t="s">
        <v>1106</v>
      </c>
    </row>
    <row r="41142" ht="15.75" customHeight="1">
      <c r="E41142" s="1" t="s">
        <v>1106</v>
      </c>
    </row>
    <row r="41143" ht="15.75" customHeight="1">
      <c r="E41143" s="1" t="s">
        <v>1106</v>
      </c>
    </row>
    <row r="41144" ht="15.75" customHeight="1">
      <c r="E41144" s="1" t="s">
        <v>1106</v>
      </c>
    </row>
    <row r="41145" ht="15.75" customHeight="1">
      <c r="E41145" s="1" t="s">
        <v>1106</v>
      </c>
    </row>
    <row r="41146" ht="15.75" customHeight="1">
      <c r="E41146" s="1" t="s">
        <v>1106</v>
      </c>
    </row>
    <row r="41147" ht="15.75" customHeight="1">
      <c r="E41147" s="1" t="s">
        <v>1106</v>
      </c>
    </row>
    <row r="41148" ht="15.75" customHeight="1">
      <c r="E41148" s="1" t="s">
        <v>1106</v>
      </c>
    </row>
    <row r="41149" ht="15.75" customHeight="1">
      <c r="E41149" s="1" t="s">
        <v>1106</v>
      </c>
    </row>
    <row r="41150" ht="15.75" customHeight="1">
      <c r="E41150" s="1" t="s">
        <v>1106</v>
      </c>
    </row>
    <row r="41151" ht="15.75" customHeight="1">
      <c r="E41151" s="1" t="s">
        <v>1106</v>
      </c>
    </row>
    <row r="41152" ht="15.75" customHeight="1">
      <c r="E41152" s="1" t="s">
        <v>1106</v>
      </c>
    </row>
    <row r="41153" ht="15.75" customHeight="1">
      <c r="E41153" s="1" t="s">
        <v>1106</v>
      </c>
    </row>
    <row r="41154" ht="15.75" customHeight="1">
      <c r="E41154" s="1" t="s">
        <v>1106</v>
      </c>
    </row>
    <row r="41155" ht="15.75" customHeight="1">
      <c r="E41155" s="1" t="s">
        <v>1106</v>
      </c>
    </row>
    <row r="41156" ht="15.75" customHeight="1">
      <c r="E41156" s="1" t="s">
        <v>1106</v>
      </c>
    </row>
    <row r="41157" ht="15.75" customHeight="1">
      <c r="E41157" s="1" t="s">
        <v>1106</v>
      </c>
    </row>
    <row r="41158" ht="15.75" customHeight="1">
      <c r="E41158" s="1" t="s">
        <v>1106</v>
      </c>
    </row>
    <row r="41159" ht="15.75" customHeight="1">
      <c r="E41159" s="1" t="s">
        <v>1106</v>
      </c>
    </row>
    <row r="41160" ht="15.75" customHeight="1">
      <c r="E41160" s="1" t="s">
        <v>1106</v>
      </c>
    </row>
    <row r="41161" ht="15.75" customHeight="1">
      <c r="E41161" s="1" t="s">
        <v>1106</v>
      </c>
    </row>
    <row r="41162" ht="15.75" customHeight="1">
      <c r="E41162" s="1" t="s">
        <v>1106</v>
      </c>
    </row>
    <row r="41163" ht="15.75" customHeight="1">
      <c r="E41163" s="1" t="s">
        <v>1106</v>
      </c>
    </row>
    <row r="41164" ht="15.75" customHeight="1">
      <c r="E41164" s="1" t="s">
        <v>1106</v>
      </c>
    </row>
    <row r="41165" ht="15.75" customHeight="1">
      <c r="E41165" s="1" t="s">
        <v>1106</v>
      </c>
    </row>
    <row r="41166" ht="15.75" customHeight="1">
      <c r="E41166" s="1" t="s">
        <v>1106</v>
      </c>
    </row>
    <row r="41167" ht="15.75" customHeight="1">
      <c r="E41167" s="1" t="s">
        <v>1106</v>
      </c>
    </row>
    <row r="41168" ht="15.75" customHeight="1">
      <c r="E41168" s="1" t="s">
        <v>1106</v>
      </c>
    </row>
    <row r="41169" ht="15.75" customHeight="1">
      <c r="E41169" s="1" t="s">
        <v>1106</v>
      </c>
    </row>
    <row r="41170" ht="15.75" customHeight="1">
      <c r="E41170" s="1" t="s">
        <v>1106</v>
      </c>
    </row>
    <row r="41171" ht="15.75" customHeight="1">
      <c r="E41171" s="1" t="s">
        <v>1106</v>
      </c>
    </row>
    <row r="41172" ht="15.75" customHeight="1">
      <c r="E41172" s="1" t="s">
        <v>1106</v>
      </c>
    </row>
    <row r="41173" ht="15.75" customHeight="1">
      <c r="E41173" s="1" t="s">
        <v>1106</v>
      </c>
    </row>
    <row r="41174" ht="15.75" customHeight="1">
      <c r="E41174" s="1" t="s">
        <v>1106</v>
      </c>
    </row>
    <row r="41175" ht="15.75" customHeight="1">
      <c r="E41175" s="1" t="s">
        <v>1106</v>
      </c>
    </row>
    <row r="41176" ht="15.75" customHeight="1">
      <c r="E41176" s="1" t="s">
        <v>1106</v>
      </c>
    </row>
    <row r="41177" ht="15.75" customHeight="1">
      <c r="E41177" s="1" t="s">
        <v>1106</v>
      </c>
    </row>
    <row r="41178" ht="15.75" customHeight="1">
      <c r="E41178" s="1" t="s">
        <v>1106</v>
      </c>
    </row>
    <row r="41179" ht="15.75" customHeight="1">
      <c r="E41179" s="1" t="s">
        <v>1106</v>
      </c>
    </row>
    <row r="41180" ht="15.75" customHeight="1">
      <c r="E41180" s="1" t="s">
        <v>1106</v>
      </c>
    </row>
    <row r="41181" ht="15.75" customHeight="1">
      <c r="E41181" s="1" t="s">
        <v>1106</v>
      </c>
    </row>
    <row r="41182" ht="15.75" customHeight="1">
      <c r="E41182" s="1" t="s">
        <v>1106</v>
      </c>
    </row>
    <row r="41183" ht="15.75" customHeight="1">
      <c r="E41183" s="1" t="s">
        <v>1106</v>
      </c>
    </row>
    <row r="41184" ht="15.75" customHeight="1">
      <c r="E41184" s="1" t="s">
        <v>1106</v>
      </c>
    </row>
    <row r="41185" ht="15.75" customHeight="1">
      <c r="E41185" s="1" t="s">
        <v>1106</v>
      </c>
    </row>
    <row r="41186" ht="15.75" customHeight="1">
      <c r="E41186" s="1" t="s">
        <v>1106</v>
      </c>
    </row>
    <row r="41187" ht="15.75" customHeight="1">
      <c r="E41187" s="1" t="s">
        <v>1106</v>
      </c>
    </row>
    <row r="41188" ht="15.75" customHeight="1">
      <c r="E41188" s="1" t="s">
        <v>1106</v>
      </c>
    </row>
    <row r="41189" ht="15.75" customHeight="1">
      <c r="E41189" s="1" t="s">
        <v>1106</v>
      </c>
    </row>
    <row r="41190" ht="15.75" customHeight="1">
      <c r="E41190" s="1" t="s">
        <v>1106</v>
      </c>
    </row>
    <row r="41191" ht="15.75" customHeight="1">
      <c r="E41191" s="1" t="s">
        <v>1106</v>
      </c>
    </row>
    <row r="41192" ht="15.75" customHeight="1">
      <c r="E41192" s="1" t="s">
        <v>1106</v>
      </c>
    </row>
    <row r="41193" ht="15.75" customHeight="1">
      <c r="E41193" s="1" t="s">
        <v>1106</v>
      </c>
    </row>
    <row r="41194" ht="15.75" customHeight="1">
      <c r="E41194" s="1" t="s">
        <v>1106</v>
      </c>
    </row>
    <row r="41195" ht="15.75" customHeight="1">
      <c r="E41195" s="1" t="s">
        <v>1106</v>
      </c>
    </row>
    <row r="41196" ht="15.75" customHeight="1">
      <c r="E41196" s="1" t="s">
        <v>1106</v>
      </c>
    </row>
    <row r="41197" ht="15.75" customHeight="1">
      <c r="E41197" s="1" t="s">
        <v>1106</v>
      </c>
    </row>
    <row r="41198" ht="15.75" customHeight="1">
      <c r="E41198" s="1" t="s">
        <v>1106</v>
      </c>
    </row>
    <row r="41199" ht="15.75" customHeight="1">
      <c r="E41199" s="1" t="s">
        <v>1106</v>
      </c>
    </row>
    <row r="41200" ht="15.75" customHeight="1">
      <c r="E41200" s="1" t="s">
        <v>1106</v>
      </c>
    </row>
    <row r="41201" ht="15.75" customHeight="1">
      <c r="E41201" s="1" t="s">
        <v>1106</v>
      </c>
    </row>
    <row r="41202" ht="15.75" customHeight="1">
      <c r="E41202" s="1" t="s">
        <v>1106</v>
      </c>
    </row>
    <row r="41203" ht="15.75" customHeight="1">
      <c r="E41203" s="1" t="s">
        <v>1106</v>
      </c>
    </row>
    <row r="41204" ht="15.75" customHeight="1">
      <c r="E41204" s="1" t="s">
        <v>1106</v>
      </c>
    </row>
    <row r="41205" ht="15.75" customHeight="1">
      <c r="E41205" s="1" t="s">
        <v>1106</v>
      </c>
    </row>
    <row r="41206" ht="15.75" customHeight="1">
      <c r="E41206" s="1" t="s">
        <v>1106</v>
      </c>
    </row>
    <row r="41207" ht="15.75" customHeight="1">
      <c r="E41207" s="1" t="s">
        <v>1106</v>
      </c>
    </row>
    <row r="41208" ht="15.75" customHeight="1">
      <c r="E41208" s="1" t="s">
        <v>1106</v>
      </c>
    </row>
    <row r="41209" ht="15.75" customHeight="1">
      <c r="E41209" s="1" t="s">
        <v>1106</v>
      </c>
    </row>
    <row r="41210" ht="15.75" customHeight="1">
      <c r="E41210" s="1" t="s">
        <v>1106</v>
      </c>
    </row>
    <row r="41211" ht="15.75" customHeight="1">
      <c r="E41211" s="1" t="s">
        <v>1106</v>
      </c>
    </row>
    <row r="41212" ht="15.75" customHeight="1">
      <c r="E41212" s="1" t="s">
        <v>1106</v>
      </c>
    </row>
    <row r="41213" ht="15.75" customHeight="1">
      <c r="E41213" s="1" t="s">
        <v>1106</v>
      </c>
    </row>
    <row r="41214" ht="15.75" customHeight="1">
      <c r="E41214" s="1" t="s">
        <v>1106</v>
      </c>
    </row>
    <row r="41215" ht="15.75" customHeight="1">
      <c r="E41215" s="1" t="s">
        <v>1106</v>
      </c>
    </row>
    <row r="41216" ht="15.75" customHeight="1">
      <c r="E41216" s="1" t="s">
        <v>1106</v>
      </c>
    </row>
    <row r="41217" ht="15.75" customHeight="1">
      <c r="E41217" s="1" t="s">
        <v>1106</v>
      </c>
    </row>
    <row r="41218" ht="15.75" customHeight="1">
      <c r="E41218" s="1" t="s">
        <v>1106</v>
      </c>
    </row>
    <row r="41219" ht="15.75" customHeight="1">
      <c r="E41219" s="1" t="s">
        <v>1106</v>
      </c>
    </row>
    <row r="41220" ht="15.75" customHeight="1">
      <c r="E41220" s="1" t="s">
        <v>1106</v>
      </c>
    </row>
    <row r="41221" ht="15.75" customHeight="1">
      <c r="E41221" s="1" t="s">
        <v>1106</v>
      </c>
    </row>
    <row r="41222" ht="15.75" customHeight="1">
      <c r="E41222" s="1" t="s">
        <v>1106</v>
      </c>
    </row>
    <row r="41223" ht="15.75" customHeight="1">
      <c r="E41223" s="1" t="s">
        <v>1106</v>
      </c>
    </row>
    <row r="41224" ht="15.75" customHeight="1">
      <c r="E41224" s="1" t="s">
        <v>1106</v>
      </c>
    </row>
    <row r="41225" ht="15.75" customHeight="1">
      <c r="E41225" s="1" t="s">
        <v>1106</v>
      </c>
    </row>
    <row r="41226" ht="15.75" customHeight="1">
      <c r="E41226" s="1" t="s">
        <v>1106</v>
      </c>
    </row>
    <row r="41227" ht="15.75" customHeight="1">
      <c r="E41227" s="1" t="s">
        <v>1106</v>
      </c>
    </row>
    <row r="41228" ht="15.75" customHeight="1">
      <c r="E41228" s="1" t="s">
        <v>1106</v>
      </c>
    </row>
    <row r="41229" ht="15.75" customHeight="1">
      <c r="E41229" s="1" t="s">
        <v>1106</v>
      </c>
    </row>
    <row r="41230" ht="15.75" customHeight="1">
      <c r="E41230" s="1" t="s">
        <v>1106</v>
      </c>
    </row>
    <row r="41231" ht="15.75" customHeight="1">
      <c r="E41231" s="1" t="s">
        <v>1106</v>
      </c>
    </row>
    <row r="41232" ht="15.75" customHeight="1">
      <c r="E41232" s="1" t="s">
        <v>1106</v>
      </c>
    </row>
    <row r="41233" ht="15.75" customHeight="1">
      <c r="E41233" s="1" t="s">
        <v>1106</v>
      </c>
    </row>
    <row r="41234" ht="15.75" customHeight="1">
      <c r="E41234" s="1" t="s">
        <v>1106</v>
      </c>
    </row>
    <row r="41235" ht="15.75" customHeight="1">
      <c r="E41235" s="1" t="s">
        <v>1106</v>
      </c>
    </row>
    <row r="41236" ht="15.75" customHeight="1">
      <c r="E41236" s="1" t="s">
        <v>1106</v>
      </c>
    </row>
    <row r="41237" ht="15.75" customHeight="1">
      <c r="E41237" s="1" t="s">
        <v>1106</v>
      </c>
    </row>
    <row r="41238" ht="15.75" customHeight="1">
      <c r="E41238" s="1" t="s">
        <v>1106</v>
      </c>
    </row>
    <row r="41239" ht="15.75" customHeight="1">
      <c r="E41239" s="1" t="s">
        <v>1106</v>
      </c>
    </row>
    <row r="41240" ht="15.75" customHeight="1">
      <c r="E41240" s="1" t="s">
        <v>1106</v>
      </c>
    </row>
    <row r="41241" ht="15.75" customHeight="1">
      <c r="E41241" s="1" t="s">
        <v>1106</v>
      </c>
    </row>
    <row r="41242" ht="15.75" customHeight="1">
      <c r="E41242" s="1" t="s">
        <v>1106</v>
      </c>
    </row>
    <row r="41243" ht="15.75" customHeight="1">
      <c r="E41243" s="1" t="s">
        <v>1106</v>
      </c>
    </row>
    <row r="41244" ht="15.75" customHeight="1">
      <c r="E41244" s="1" t="s">
        <v>1106</v>
      </c>
    </row>
    <row r="41245" ht="15.75" customHeight="1">
      <c r="E41245" s="1" t="s">
        <v>1106</v>
      </c>
    </row>
    <row r="41246" ht="15.75" customHeight="1">
      <c r="E41246" s="1" t="s">
        <v>1106</v>
      </c>
    </row>
    <row r="41247" ht="15.75" customHeight="1">
      <c r="E41247" s="1" t="s">
        <v>1106</v>
      </c>
    </row>
    <row r="41248" ht="15.75" customHeight="1">
      <c r="E41248" s="1" t="s">
        <v>1106</v>
      </c>
    </row>
    <row r="41249" ht="15.75" customHeight="1">
      <c r="E41249" s="1" t="s">
        <v>1106</v>
      </c>
    </row>
    <row r="41250" ht="15.75" customHeight="1">
      <c r="E41250" s="1" t="s">
        <v>1106</v>
      </c>
    </row>
    <row r="41251" ht="15.75" customHeight="1">
      <c r="E41251" s="1" t="s">
        <v>1106</v>
      </c>
    </row>
    <row r="41252" ht="15.75" customHeight="1">
      <c r="E41252" s="1" t="s">
        <v>1106</v>
      </c>
    </row>
    <row r="41253" ht="15.75" customHeight="1">
      <c r="E41253" s="1" t="s">
        <v>1106</v>
      </c>
    </row>
    <row r="41254" ht="15.75" customHeight="1">
      <c r="E41254" s="1" t="s">
        <v>1106</v>
      </c>
    </row>
    <row r="41255" ht="15.75" customHeight="1">
      <c r="E41255" s="1" t="s">
        <v>1106</v>
      </c>
    </row>
    <row r="41256" ht="15.75" customHeight="1">
      <c r="E41256" s="1" t="s">
        <v>1106</v>
      </c>
    </row>
    <row r="41257" ht="15.75" customHeight="1">
      <c r="E41257" s="1" t="s">
        <v>1106</v>
      </c>
    </row>
    <row r="41258" ht="15.75" customHeight="1">
      <c r="E41258" s="1" t="s">
        <v>1106</v>
      </c>
    </row>
    <row r="41259" ht="15.75" customHeight="1">
      <c r="E41259" s="1" t="s">
        <v>1106</v>
      </c>
    </row>
    <row r="41260" ht="15.75" customHeight="1">
      <c r="E41260" s="1" t="s">
        <v>1106</v>
      </c>
    </row>
    <row r="41261" ht="15.75" customHeight="1">
      <c r="E41261" s="1" t="s">
        <v>1106</v>
      </c>
    </row>
    <row r="41262" ht="15.75" customHeight="1">
      <c r="E41262" s="1" t="s">
        <v>1106</v>
      </c>
    </row>
    <row r="41263" ht="15.75" customHeight="1">
      <c r="E41263" s="1" t="s">
        <v>1106</v>
      </c>
    </row>
    <row r="41264" ht="15.75" customHeight="1">
      <c r="E41264" s="1" t="s">
        <v>1106</v>
      </c>
    </row>
    <row r="41265" ht="15.75" customHeight="1">
      <c r="E41265" s="1" t="s">
        <v>1106</v>
      </c>
    </row>
    <row r="41266" ht="15.75" customHeight="1">
      <c r="E41266" s="1" t="s">
        <v>1106</v>
      </c>
    </row>
    <row r="41267" ht="15.75" customHeight="1">
      <c r="E41267" s="1" t="s">
        <v>1106</v>
      </c>
    </row>
    <row r="41268" ht="15.75" customHeight="1">
      <c r="E41268" s="1" t="s">
        <v>1106</v>
      </c>
    </row>
    <row r="41269" ht="15.75" customHeight="1">
      <c r="E41269" s="1" t="s">
        <v>1106</v>
      </c>
    </row>
    <row r="41270" ht="15.75" customHeight="1">
      <c r="E41270" s="1" t="s">
        <v>1106</v>
      </c>
    </row>
    <row r="41271" ht="15.75" customHeight="1">
      <c r="E41271" s="1" t="s">
        <v>1106</v>
      </c>
    </row>
    <row r="41272" ht="15.75" customHeight="1">
      <c r="E41272" s="1" t="s">
        <v>1106</v>
      </c>
    </row>
    <row r="41273" ht="15.75" customHeight="1">
      <c r="E41273" s="1" t="s">
        <v>1106</v>
      </c>
    </row>
    <row r="41274" ht="15.75" customHeight="1">
      <c r="E41274" s="1" t="s">
        <v>1106</v>
      </c>
    </row>
    <row r="41275" ht="15.75" customHeight="1">
      <c r="E41275" s="1" t="s">
        <v>1106</v>
      </c>
    </row>
    <row r="41276" ht="15.75" customHeight="1">
      <c r="E41276" s="1" t="s">
        <v>1106</v>
      </c>
    </row>
    <row r="41277" ht="15.75" customHeight="1">
      <c r="E41277" s="1" t="s">
        <v>1106</v>
      </c>
    </row>
    <row r="41278" ht="15.75" customHeight="1">
      <c r="E41278" s="1" t="s">
        <v>1106</v>
      </c>
    </row>
    <row r="41279" ht="15.75" customHeight="1">
      <c r="E41279" s="1" t="s">
        <v>1106</v>
      </c>
    </row>
    <row r="41280" ht="15.75" customHeight="1">
      <c r="E41280" s="1" t="s">
        <v>1106</v>
      </c>
    </row>
    <row r="41281" ht="15.75" customHeight="1">
      <c r="E41281" s="1" t="s">
        <v>1106</v>
      </c>
    </row>
    <row r="41282" ht="15.75" customHeight="1">
      <c r="E41282" s="1" t="s">
        <v>1106</v>
      </c>
    </row>
    <row r="41283" ht="15.75" customHeight="1">
      <c r="E41283" s="1" t="s">
        <v>1106</v>
      </c>
    </row>
    <row r="41284" ht="15.75" customHeight="1">
      <c r="E41284" s="1" t="s">
        <v>1106</v>
      </c>
    </row>
    <row r="41285" ht="15.75" customHeight="1">
      <c r="E41285" s="1" t="s">
        <v>1106</v>
      </c>
    </row>
    <row r="41286" ht="15.75" customHeight="1">
      <c r="E41286" s="1" t="s">
        <v>1106</v>
      </c>
    </row>
    <row r="41287" ht="15.75" customHeight="1">
      <c r="E41287" s="1" t="s">
        <v>1106</v>
      </c>
    </row>
    <row r="41288" ht="15.75" customHeight="1">
      <c r="E41288" s="1" t="s">
        <v>1106</v>
      </c>
    </row>
    <row r="41289" ht="15.75" customHeight="1">
      <c r="E41289" s="1" t="s">
        <v>1106</v>
      </c>
    </row>
    <row r="41290" ht="15.75" customHeight="1">
      <c r="E41290" s="1" t="s">
        <v>1106</v>
      </c>
    </row>
    <row r="41291" ht="15.75" customHeight="1">
      <c r="E41291" s="1" t="s">
        <v>1106</v>
      </c>
    </row>
    <row r="41292" ht="15.75" customHeight="1">
      <c r="E41292" s="1" t="s">
        <v>1106</v>
      </c>
    </row>
    <row r="41293" ht="15.75" customHeight="1">
      <c r="E41293" s="1" t="s">
        <v>1106</v>
      </c>
    </row>
    <row r="41294" ht="15.75" customHeight="1">
      <c r="E41294" s="1" t="s">
        <v>1106</v>
      </c>
    </row>
    <row r="41295" ht="15.75" customHeight="1">
      <c r="E41295" s="1" t="s">
        <v>1106</v>
      </c>
    </row>
    <row r="41296" ht="15.75" customHeight="1">
      <c r="E41296" s="1" t="s">
        <v>1106</v>
      </c>
    </row>
    <row r="41297" ht="15.75" customHeight="1">
      <c r="E41297" s="1" t="s">
        <v>1106</v>
      </c>
    </row>
    <row r="41298" ht="15.75" customHeight="1">
      <c r="E41298" s="1" t="s">
        <v>1106</v>
      </c>
    </row>
    <row r="41299" ht="15.75" customHeight="1">
      <c r="E41299" s="1" t="s">
        <v>1106</v>
      </c>
    </row>
    <row r="41300" ht="15.75" customHeight="1">
      <c r="E41300" s="1" t="s">
        <v>1106</v>
      </c>
    </row>
    <row r="41301" ht="15.75" customHeight="1">
      <c r="E41301" s="1" t="s">
        <v>1106</v>
      </c>
    </row>
    <row r="41302" ht="15.75" customHeight="1">
      <c r="E41302" s="1" t="s">
        <v>1106</v>
      </c>
    </row>
    <row r="41303" ht="15.75" customHeight="1">
      <c r="E41303" s="1" t="s">
        <v>1106</v>
      </c>
    </row>
    <row r="41304" ht="15.75" customHeight="1">
      <c r="E41304" s="1" t="s">
        <v>1106</v>
      </c>
    </row>
    <row r="41305" ht="15.75" customHeight="1">
      <c r="E41305" s="1" t="s">
        <v>1106</v>
      </c>
    </row>
    <row r="41306" ht="15.75" customHeight="1">
      <c r="E41306" s="1" t="s">
        <v>1106</v>
      </c>
    </row>
    <row r="41307" ht="15.75" customHeight="1">
      <c r="E41307" s="1" t="s">
        <v>1106</v>
      </c>
    </row>
    <row r="41308" ht="15.75" customHeight="1">
      <c r="E41308" s="1" t="s">
        <v>1106</v>
      </c>
    </row>
    <row r="41309" ht="15.75" customHeight="1">
      <c r="E41309" s="1" t="s">
        <v>1106</v>
      </c>
    </row>
    <row r="41310" ht="15.75" customHeight="1">
      <c r="E41310" s="1" t="s">
        <v>1106</v>
      </c>
    </row>
    <row r="41311" ht="15.75" customHeight="1">
      <c r="E41311" s="1" t="s">
        <v>1106</v>
      </c>
    </row>
    <row r="41312" ht="15.75" customHeight="1">
      <c r="E41312" s="1" t="s">
        <v>1106</v>
      </c>
    </row>
    <row r="41313" ht="15.75" customHeight="1">
      <c r="E41313" s="1" t="s">
        <v>1106</v>
      </c>
    </row>
    <row r="41314" ht="15.75" customHeight="1">
      <c r="E41314" s="1" t="s">
        <v>1106</v>
      </c>
    </row>
    <row r="41315" ht="15.75" customHeight="1">
      <c r="E41315" s="1" t="s">
        <v>1106</v>
      </c>
    </row>
    <row r="41316" ht="15.75" customHeight="1">
      <c r="E41316" s="1" t="s">
        <v>1106</v>
      </c>
    </row>
    <row r="41317" ht="15.75" customHeight="1">
      <c r="E41317" s="1" t="s">
        <v>1106</v>
      </c>
    </row>
    <row r="41318" ht="15.75" customHeight="1">
      <c r="E41318" s="1" t="s">
        <v>1106</v>
      </c>
    </row>
    <row r="41319" ht="15.75" customHeight="1">
      <c r="E41319" s="1" t="s">
        <v>1106</v>
      </c>
    </row>
    <row r="41320" ht="15.75" customHeight="1">
      <c r="E41320" s="1" t="s">
        <v>1106</v>
      </c>
    </row>
    <row r="41321" ht="15.75" customHeight="1">
      <c r="E41321" s="1" t="s">
        <v>1106</v>
      </c>
    </row>
    <row r="41322" ht="15.75" customHeight="1">
      <c r="E41322" s="1" t="s">
        <v>1106</v>
      </c>
    </row>
    <row r="41323" ht="15.75" customHeight="1">
      <c r="E41323" s="1" t="s">
        <v>1106</v>
      </c>
    </row>
    <row r="41324" ht="15.75" customHeight="1">
      <c r="E41324" s="1" t="s">
        <v>1106</v>
      </c>
    </row>
    <row r="41325" ht="15.75" customHeight="1">
      <c r="E41325" s="1" t="s">
        <v>1106</v>
      </c>
    </row>
    <row r="41326" ht="15.75" customHeight="1">
      <c r="E41326" s="1" t="s">
        <v>1106</v>
      </c>
    </row>
    <row r="41327" ht="15.75" customHeight="1">
      <c r="E41327" s="1" t="s">
        <v>1106</v>
      </c>
    </row>
    <row r="41328" ht="15.75" customHeight="1">
      <c r="E41328" s="1" t="s">
        <v>1106</v>
      </c>
    </row>
    <row r="41329" ht="15.75" customHeight="1">
      <c r="E41329" s="1" t="s">
        <v>1106</v>
      </c>
    </row>
    <row r="41330" ht="15.75" customHeight="1">
      <c r="E41330" s="1" t="s">
        <v>1106</v>
      </c>
    </row>
    <row r="41331" ht="15.75" customHeight="1">
      <c r="E41331" s="1" t="s">
        <v>1106</v>
      </c>
    </row>
    <row r="41332" ht="15.75" customHeight="1">
      <c r="E41332" s="1" t="s">
        <v>1106</v>
      </c>
    </row>
    <row r="41333" ht="15.75" customHeight="1">
      <c r="E41333" s="1" t="s">
        <v>1106</v>
      </c>
    </row>
    <row r="41334" ht="15.75" customHeight="1">
      <c r="E41334" s="1" t="s">
        <v>1106</v>
      </c>
    </row>
    <row r="41335" ht="15.75" customHeight="1">
      <c r="E41335" s="1" t="s">
        <v>1106</v>
      </c>
    </row>
    <row r="41336" ht="15.75" customHeight="1">
      <c r="E41336" s="1" t="s">
        <v>1106</v>
      </c>
    </row>
    <row r="41337" ht="15.75" customHeight="1">
      <c r="E41337" s="1" t="s">
        <v>1106</v>
      </c>
    </row>
    <row r="41338" ht="15.75" customHeight="1">
      <c r="E41338" s="1" t="s">
        <v>1106</v>
      </c>
    </row>
    <row r="41339" ht="15.75" customHeight="1">
      <c r="E41339" s="1" t="s">
        <v>1106</v>
      </c>
    </row>
    <row r="41340" ht="15.75" customHeight="1">
      <c r="E41340" s="1" t="s">
        <v>1106</v>
      </c>
    </row>
    <row r="41341" ht="15.75" customHeight="1">
      <c r="E41341" s="1" t="s">
        <v>1106</v>
      </c>
    </row>
    <row r="41342" ht="15.75" customHeight="1">
      <c r="E41342" s="1" t="s">
        <v>1106</v>
      </c>
    </row>
    <row r="41343" ht="15.75" customHeight="1">
      <c r="E41343" s="1" t="s">
        <v>1106</v>
      </c>
    </row>
    <row r="41344" ht="15.75" customHeight="1">
      <c r="E41344" s="1" t="s">
        <v>1106</v>
      </c>
    </row>
    <row r="41345" ht="15.75" customHeight="1">
      <c r="E41345" s="1" t="s">
        <v>1106</v>
      </c>
    </row>
    <row r="41346" ht="15.75" customHeight="1">
      <c r="E41346" s="1" t="s">
        <v>1106</v>
      </c>
    </row>
    <row r="41347" ht="15.75" customHeight="1">
      <c r="E41347" s="1" t="s">
        <v>1106</v>
      </c>
    </row>
    <row r="41348" ht="15.75" customHeight="1">
      <c r="E41348" s="1" t="s">
        <v>1106</v>
      </c>
    </row>
    <row r="41349" ht="15.75" customHeight="1">
      <c r="E41349" s="1" t="s">
        <v>1106</v>
      </c>
    </row>
    <row r="41350" ht="15.75" customHeight="1">
      <c r="E41350" s="1" t="s">
        <v>1106</v>
      </c>
    </row>
    <row r="41351" ht="15.75" customHeight="1">
      <c r="E41351" s="1" t="s">
        <v>1106</v>
      </c>
    </row>
    <row r="41352" ht="15.75" customHeight="1">
      <c r="E41352" s="1" t="s">
        <v>1106</v>
      </c>
    </row>
    <row r="41353" ht="15.75" customHeight="1">
      <c r="E41353" s="1" t="s">
        <v>1106</v>
      </c>
    </row>
    <row r="41354" ht="15.75" customHeight="1">
      <c r="E41354" s="1" t="s">
        <v>1106</v>
      </c>
    </row>
    <row r="41355" ht="15.75" customHeight="1">
      <c r="E41355" s="1" t="s">
        <v>1106</v>
      </c>
    </row>
    <row r="41356" ht="15.75" customHeight="1">
      <c r="E41356" s="1" t="s">
        <v>1106</v>
      </c>
    </row>
    <row r="41357" ht="15.75" customHeight="1">
      <c r="E41357" s="1" t="s">
        <v>1106</v>
      </c>
    </row>
    <row r="41358" ht="15.75" customHeight="1">
      <c r="E41358" s="1" t="s">
        <v>1106</v>
      </c>
    </row>
    <row r="41359" ht="15.75" customHeight="1">
      <c r="E41359" s="1" t="s">
        <v>1106</v>
      </c>
    </row>
    <row r="41360" ht="15.75" customHeight="1">
      <c r="E41360" s="1" t="s">
        <v>1106</v>
      </c>
    </row>
    <row r="41361" ht="15.75" customHeight="1">
      <c r="E41361" s="1" t="s">
        <v>1106</v>
      </c>
    </row>
    <row r="41362" ht="15.75" customHeight="1">
      <c r="E41362" s="1" t="s">
        <v>1106</v>
      </c>
    </row>
    <row r="41363" ht="15.75" customHeight="1">
      <c r="E41363" s="1" t="s">
        <v>1106</v>
      </c>
    </row>
    <row r="41364" ht="15.75" customHeight="1">
      <c r="E41364" s="1" t="s">
        <v>1106</v>
      </c>
    </row>
    <row r="41365" ht="15.75" customHeight="1">
      <c r="E41365" s="1" t="s">
        <v>1106</v>
      </c>
    </row>
    <row r="41366" ht="15.75" customHeight="1">
      <c r="E41366" s="1" t="s">
        <v>1106</v>
      </c>
    </row>
    <row r="41367" ht="15.75" customHeight="1">
      <c r="E41367" s="1" t="s">
        <v>1106</v>
      </c>
    </row>
    <row r="41368" ht="15.75" customHeight="1">
      <c r="E41368" s="1" t="s">
        <v>1106</v>
      </c>
    </row>
    <row r="41369" ht="15.75" customHeight="1">
      <c r="E41369" s="1" t="s">
        <v>1106</v>
      </c>
    </row>
    <row r="41370" ht="15.75" customHeight="1">
      <c r="E41370" s="1" t="s">
        <v>1106</v>
      </c>
    </row>
    <row r="41371" ht="15.75" customHeight="1">
      <c r="E41371" s="1" t="s">
        <v>1106</v>
      </c>
    </row>
    <row r="41372" ht="15.75" customHeight="1">
      <c r="E41372" s="1" t="s">
        <v>1106</v>
      </c>
    </row>
    <row r="41373" ht="15.75" customHeight="1">
      <c r="E41373" s="1" t="s">
        <v>1106</v>
      </c>
    </row>
    <row r="41374" ht="15.75" customHeight="1">
      <c r="E41374" s="1" t="s">
        <v>1106</v>
      </c>
    </row>
    <row r="41375" ht="15.75" customHeight="1">
      <c r="E41375" s="1" t="s">
        <v>1106</v>
      </c>
    </row>
    <row r="41376" ht="15.75" customHeight="1">
      <c r="E41376" s="1" t="s">
        <v>1106</v>
      </c>
    </row>
    <row r="41377" ht="15.75" customHeight="1">
      <c r="E41377" s="1" t="s">
        <v>1106</v>
      </c>
    </row>
    <row r="41378" ht="15.75" customHeight="1">
      <c r="E41378" s="1" t="s">
        <v>1106</v>
      </c>
    </row>
    <row r="41379" ht="15.75" customHeight="1">
      <c r="E41379" s="1" t="s">
        <v>1106</v>
      </c>
    </row>
    <row r="41380" ht="15.75" customHeight="1">
      <c r="E41380" s="1" t="s">
        <v>1106</v>
      </c>
    </row>
    <row r="41381" ht="15.75" customHeight="1">
      <c r="E41381" s="1" t="s">
        <v>1106</v>
      </c>
    </row>
    <row r="41382" ht="15.75" customHeight="1">
      <c r="E41382" s="1" t="s">
        <v>1106</v>
      </c>
    </row>
    <row r="41383" ht="15.75" customHeight="1">
      <c r="E41383" s="1" t="s">
        <v>1106</v>
      </c>
    </row>
    <row r="41384" ht="15.75" customHeight="1">
      <c r="E41384" s="1" t="s">
        <v>1106</v>
      </c>
    </row>
    <row r="41385" ht="15.75" customHeight="1">
      <c r="E41385" s="1" t="s">
        <v>1106</v>
      </c>
    </row>
    <row r="41386" ht="15.75" customHeight="1">
      <c r="E41386" s="1" t="s">
        <v>1106</v>
      </c>
    </row>
    <row r="41387" ht="15.75" customHeight="1">
      <c r="E41387" s="1" t="s">
        <v>1106</v>
      </c>
    </row>
    <row r="41388" ht="15.75" customHeight="1">
      <c r="E41388" s="1" t="s">
        <v>1106</v>
      </c>
    </row>
    <row r="41389" ht="15.75" customHeight="1">
      <c r="E41389" s="1" t="s">
        <v>1106</v>
      </c>
    </row>
    <row r="41390" ht="15.75" customHeight="1">
      <c r="E41390" s="1" t="s">
        <v>1106</v>
      </c>
    </row>
    <row r="41391" ht="15.75" customHeight="1">
      <c r="E41391" s="1" t="s">
        <v>1106</v>
      </c>
    </row>
    <row r="41392" ht="15.75" customHeight="1">
      <c r="E41392" s="1" t="s">
        <v>1106</v>
      </c>
    </row>
    <row r="41393" ht="15.75" customHeight="1">
      <c r="E41393" s="1" t="s">
        <v>1106</v>
      </c>
    </row>
    <row r="41394" ht="15.75" customHeight="1">
      <c r="E41394" s="1" t="s">
        <v>1106</v>
      </c>
    </row>
    <row r="41395" ht="15.75" customHeight="1">
      <c r="E41395" s="1" t="s">
        <v>1106</v>
      </c>
    </row>
    <row r="41396" ht="15.75" customHeight="1">
      <c r="E41396" s="1" t="s">
        <v>1106</v>
      </c>
    </row>
    <row r="41397" ht="15.75" customHeight="1">
      <c r="E41397" s="1" t="s">
        <v>1106</v>
      </c>
    </row>
    <row r="41398" ht="15.75" customHeight="1">
      <c r="E41398" s="1" t="s">
        <v>1106</v>
      </c>
    </row>
    <row r="41399" ht="15.75" customHeight="1">
      <c r="E41399" s="1" t="s">
        <v>1106</v>
      </c>
    </row>
    <row r="41400" ht="15.75" customHeight="1">
      <c r="E41400" s="1" t="s">
        <v>1106</v>
      </c>
    </row>
    <row r="41401" ht="15.75" customHeight="1">
      <c r="E41401" s="1" t="s">
        <v>1106</v>
      </c>
    </row>
    <row r="41402" ht="15.75" customHeight="1">
      <c r="E41402" s="1" t="s">
        <v>1106</v>
      </c>
    </row>
    <row r="41403" ht="15.75" customHeight="1">
      <c r="E41403" s="1" t="s">
        <v>1106</v>
      </c>
    </row>
    <row r="41404" ht="15.75" customHeight="1">
      <c r="E41404" s="1" t="s">
        <v>1106</v>
      </c>
    </row>
    <row r="41405" ht="15.75" customHeight="1">
      <c r="E41405" s="1" t="s">
        <v>1106</v>
      </c>
    </row>
    <row r="41406" ht="15.75" customHeight="1">
      <c r="E41406" s="1" t="s">
        <v>1106</v>
      </c>
    </row>
    <row r="41407" ht="15.75" customHeight="1">
      <c r="E41407" s="1" t="s">
        <v>1106</v>
      </c>
    </row>
    <row r="41408" ht="15.75" customHeight="1">
      <c r="E41408" s="1" t="s">
        <v>1106</v>
      </c>
    </row>
    <row r="41409" ht="15.75" customHeight="1">
      <c r="E41409" s="1" t="s">
        <v>1106</v>
      </c>
    </row>
    <row r="41410" ht="15.75" customHeight="1">
      <c r="E41410" s="1" t="s">
        <v>1106</v>
      </c>
    </row>
    <row r="41411" ht="15.75" customHeight="1">
      <c r="E41411" s="1" t="s">
        <v>1106</v>
      </c>
    </row>
    <row r="41412" ht="15.75" customHeight="1">
      <c r="E41412" s="1" t="s">
        <v>1106</v>
      </c>
    </row>
    <row r="41413" ht="15.75" customHeight="1">
      <c r="E41413" s="1" t="s">
        <v>1106</v>
      </c>
    </row>
    <row r="41414" ht="15.75" customHeight="1">
      <c r="E41414" s="1" t="s">
        <v>1106</v>
      </c>
    </row>
    <row r="41415" ht="15.75" customHeight="1">
      <c r="E41415" s="1" t="s">
        <v>1106</v>
      </c>
    </row>
    <row r="41416" ht="15.75" customHeight="1">
      <c r="E41416" s="1" t="s">
        <v>1106</v>
      </c>
    </row>
    <row r="41417" ht="15.75" customHeight="1">
      <c r="E41417" s="1" t="s">
        <v>1106</v>
      </c>
    </row>
    <row r="41418" ht="15.75" customHeight="1">
      <c r="E41418" s="1" t="s">
        <v>1106</v>
      </c>
    </row>
    <row r="41419" ht="15.75" customHeight="1">
      <c r="E41419" s="1" t="s">
        <v>1106</v>
      </c>
    </row>
    <row r="41420" ht="15.75" customHeight="1">
      <c r="E41420" s="1" t="s">
        <v>1106</v>
      </c>
    </row>
    <row r="41421" ht="15.75" customHeight="1">
      <c r="E41421" s="1" t="s">
        <v>1106</v>
      </c>
    </row>
    <row r="41422" ht="15.75" customHeight="1">
      <c r="E41422" s="1" t="s">
        <v>1106</v>
      </c>
    </row>
    <row r="41423" ht="15.75" customHeight="1">
      <c r="E41423" s="1" t="s">
        <v>1106</v>
      </c>
    </row>
    <row r="41424" ht="15.75" customHeight="1">
      <c r="E41424" s="1" t="s">
        <v>1106</v>
      </c>
    </row>
    <row r="41425" ht="15.75" customHeight="1">
      <c r="E41425" s="1" t="s">
        <v>1106</v>
      </c>
    </row>
    <row r="41426" ht="15.75" customHeight="1">
      <c r="E41426" s="1" t="s">
        <v>1106</v>
      </c>
    </row>
    <row r="41427" ht="15.75" customHeight="1">
      <c r="E41427" s="1" t="s">
        <v>1106</v>
      </c>
    </row>
    <row r="41428" ht="15.75" customHeight="1">
      <c r="E41428" s="1" t="s">
        <v>1106</v>
      </c>
    </row>
    <row r="41429" ht="15.75" customHeight="1">
      <c r="E41429" s="1" t="s">
        <v>1106</v>
      </c>
    </row>
    <row r="41430" ht="15.75" customHeight="1">
      <c r="E41430" s="1" t="s">
        <v>1106</v>
      </c>
    </row>
    <row r="41431" ht="15.75" customHeight="1">
      <c r="E41431" s="1" t="s">
        <v>1106</v>
      </c>
    </row>
    <row r="41432" ht="15.75" customHeight="1">
      <c r="E41432" s="1" t="s">
        <v>1106</v>
      </c>
    </row>
    <row r="41433" ht="15.75" customHeight="1">
      <c r="E41433" s="1" t="s">
        <v>1106</v>
      </c>
    </row>
    <row r="41434" ht="15.75" customHeight="1">
      <c r="E41434" s="1" t="s">
        <v>1106</v>
      </c>
    </row>
    <row r="41435" ht="15.75" customHeight="1">
      <c r="E41435" s="1" t="s">
        <v>1106</v>
      </c>
    </row>
    <row r="41436" ht="15.75" customHeight="1">
      <c r="E41436" s="1" t="s">
        <v>1106</v>
      </c>
    </row>
    <row r="41437" ht="15.75" customHeight="1">
      <c r="E41437" s="1" t="s">
        <v>1106</v>
      </c>
    </row>
    <row r="41438" ht="15.75" customHeight="1">
      <c r="E41438" s="1" t="s">
        <v>1106</v>
      </c>
    </row>
    <row r="41439" ht="15.75" customHeight="1">
      <c r="E41439" s="1" t="s">
        <v>1106</v>
      </c>
    </row>
    <row r="41440" ht="15.75" customHeight="1">
      <c r="E41440" s="1" t="s">
        <v>1106</v>
      </c>
    </row>
    <row r="41441" ht="15.75" customHeight="1">
      <c r="E41441" s="1" t="s">
        <v>1106</v>
      </c>
    </row>
    <row r="41442" ht="15.75" customHeight="1">
      <c r="E41442" s="1" t="s">
        <v>1106</v>
      </c>
    </row>
    <row r="41443" ht="15.75" customHeight="1">
      <c r="E41443" s="1" t="s">
        <v>1106</v>
      </c>
    </row>
    <row r="41444" ht="15.75" customHeight="1">
      <c r="E41444" s="1" t="s">
        <v>1106</v>
      </c>
    </row>
    <row r="41445" ht="15.75" customHeight="1">
      <c r="E41445" s="1" t="s">
        <v>1106</v>
      </c>
    </row>
    <row r="41446" ht="15.75" customHeight="1">
      <c r="E41446" s="1" t="s">
        <v>1106</v>
      </c>
    </row>
    <row r="41447" ht="15.75" customHeight="1">
      <c r="E41447" s="1" t="s">
        <v>1106</v>
      </c>
    </row>
    <row r="41448" ht="15.75" customHeight="1">
      <c r="E41448" s="1" t="s">
        <v>1106</v>
      </c>
    </row>
    <row r="41449" ht="15.75" customHeight="1">
      <c r="E41449" s="1" t="s">
        <v>1106</v>
      </c>
    </row>
    <row r="41450" ht="15.75" customHeight="1">
      <c r="E41450" s="1" t="s">
        <v>1106</v>
      </c>
    </row>
    <row r="41451" ht="15.75" customHeight="1">
      <c r="E41451" s="1" t="s">
        <v>1106</v>
      </c>
    </row>
    <row r="41452" ht="15.75" customHeight="1">
      <c r="E41452" s="1" t="s">
        <v>1106</v>
      </c>
    </row>
    <row r="41453" ht="15.75" customHeight="1">
      <c r="E41453" s="1" t="s">
        <v>1106</v>
      </c>
    </row>
    <row r="41454" ht="15.75" customHeight="1">
      <c r="E41454" s="1" t="s">
        <v>1106</v>
      </c>
    </row>
    <row r="41455" ht="15.75" customHeight="1">
      <c r="E41455" s="1" t="s">
        <v>1106</v>
      </c>
    </row>
    <row r="41456" ht="15.75" customHeight="1">
      <c r="E41456" s="1" t="s">
        <v>1106</v>
      </c>
    </row>
    <row r="41457" ht="15.75" customHeight="1">
      <c r="E41457" s="1" t="s">
        <v>1106</v>
      </c>
    </row>
    <row r="41458" ht="15.75" customHeight="1">
      <c r="E41458" s="1" t="s">
        <v>1106</v>
      </c>
    </row>
    <row r="41459" ht="15.75" customHeight="1">
      <c r="E41459" s="1" t="s">
        <v>1106</v>
      </c>
    </row>
    <row r="41460" ht="15.75" customHeight="1">
      <c r="E41460" s="1" t="s">
        <v>1106</v>
      </c>
    </row>
    <row r="41461" ht="15.75" customHeight="1">
      <c r="E41461" s="1" t="s">
        <v>1106</v>
      </c>
    </row>
    <row r="41462" ht="15.75" customHeight="1">
      <c r="E41462" s="1" t="s">
        <v>1106</v>
      </c>
    </row>
    <row r="41463" ht="15.75" customHeight="1">
      <c r="E41463" s="1" t="s">
        <v>1106</v>
      </c>
    </row>
    <row r="41464" ht="15.75" customHeight="1">
      <c r="E41464" s="1" t="s">
        <v>1106</v>
      </c>
    </row>
    <row r="41465" ht="15.75" customHeight="1">
      <c r="E41465" s="1" t="s">
        <v>1106</v>
      </c>
    </row>
    <row r="41466" ht="15.75" customHeight="1">
      <c r="E41466" s="1" t="s">
        <v>1106</v>
      </c>
    </row>
    <row r="41467" ht="15.75" customHeight="1">
      <c r="E41467" s="1" t="s">
        <v>1106</v>
      </c>
    </row>
    <row r="41468" ht="15.75" customHeight="1">
      <c r="E41468" s="1" t="s">
        <v>1106</v>
      </c>
    </row>
    <row r="41469" ht="15.75" customHeight="1">
      <c r="E41469" s="1" t="s">
        <v>1106</v>
      </c>
    </row>
    <row r="41470" ht="15.75" customHeight="1">
      <c r="E41470" s="1" t="s">
        <v>1106</v>
      </c>
    </row>
    <row r="41471" ht="15.75" customHeight="1">
      <c r="E41471" s="1" t="s">
        <v>1106</v>
      </c>
    </row>
    <row r="41472" ht="15.75" customHeight="1">
      <c r="E41472" s="1" t="s">
        <v>1106</v>
      </c>
    </row>
    <row r="41473" ht="15.75" customHeight="1">
      <c r="E41473" s="1" t="s">
        <v>1106</v>
      </c>
    </row>
    <row r="41474" ht="15.75" customHeight="1">
      <c r="E41474" s="1" t="s">
        <v>1106</v>
      </c>
    </row>
    <row r="41475" ht="15.75" customHeight="1">
      <c r="E41475" s="1" t="s">
        <v>1106</v>
      </c>
    </row>
    <row r="41476" ht="15.75" customHeight="1">
      <c r="E41476" s="1" t="s">
        <v>1106</v>
      </c>
    </row>
    <row r="41477" ht="15.75" customHeight="1">
      <c r="E41477" s="1" t="s">
        <v>1106</v>
      </c>
    </row>
    <row r="41478" ht="15.75" customHeight="1">
      <c r="E41478" s="1" t="s">
        <v>1106</v>
      </c>
    </row>
    <row r="41479" ht="15.75" customHeight="1">
      <c r="E41479" s="1" t="s">
        <v>1106</v>
      </c>
    </row>
    <row r="41480" ht="15.75" customHeight="1">
      <c r="E41480" s="1" t="s">
        <v>1106</v>
      </c>
    </row>
    <row r="41481" ht="15.75" customHeight="1">
      <c r="E41481" s="1" t="s">
        <v>1106</v>
      </c>
    </row>
    <row r="41482" ht="15.75" customHeight="1">
      <c r="E41482" s="1" t="s">
        <v>1106</v>
      </c>
    </row>
    <row r="41483" ht="15.75" customHeight="1">
      <c r="E41483" s="1" t="s">
        <v>1106</v>
      </c>
    </row>
    <row r="41484" ht="15.75" customHeight="1">
      <c r="E41484" s="1" t="s">
        <v>1106</v>
      </c>
    </row>
    <row r="41485" ht="15.75" customHeight="1">
      <c r="E41485" s="1" t="s">
        <v>1106</v>
      </c>
    </row>
    <row r="41486" ht="15.75" customHeight="1">
      <c r="E41486" s="1" t="s">
        <v>1106</v>
      </c>
    </row>
    <row r="41487" ht="15.75" customHeight="1">
      <c r="E41487" s="1" t="s">
        <v>1106</v>
      </c>
    </row>
    <row r="41488" ht="15.75" customHeight="1">
      <c r="E41488" s="1" t="s">
        <v>1106</v>
      </c>
    </row>
    <row r="41489" ht="15.75" customHeight="1">
      <c r="E41489" s="1" t="s">
        <v>1106</v>
      </c>
    </row>
    <row r="41490" ht="15.75" customHeight="1">
      <c r="E41490" s="1" t="s">
        <v>1106</v>
      </c>
    </row>
    <row r="41491" ht="15.75" customHeight="1">
      <c r="E41491" s="1" t="s">
        <v>1106</v>
      </c>
    </row>
    <row r="41492" ht="15.75" customHeight="1">
      <c r="E41492" s="1" t="s">
        <v>1106</v>
      </c>
    </row>
    <row r="41493" ht="15.75" customHeight="1">
      <c r="E41493" s="1" t="s">
        <v>1106</v>
      </c>
    </row>
    <row r="41494" ht="15.75" customHeight="1">
      <c r="E41494" s="1" t="s">
        <v>1106</v>
      </c>
    </row>
    <row r="41495" ht="15.75" customHeight="1">
      <c r="E41495" s="1" t="s">
        <v>1106</v>
      </c>
    </row>
    <row r="41496" ht="15.75" customHeight="1">
      <c r="E41496" s="1" t="s">
        <v>1106</v>
      </c>
    </row>
    <row r="41497" ht="15.75" customHeight="1">
      <c r="E41497" s="1" t="s">
        <v>1106</v>
      </c>
    </row>
    <row r="41498" ht="15.75" customHeight="1">
      <c r="E41498" s="1" t="s">
        <v>1106</v>
      </c>
    </row>
    <row r="41499" ht="15.75" customHeight="1">
      <c r="E41499" s="1" t="s">
        <v>1106</v>
      </c>
    </row>
    <row r="41500" ht="15.75" customHeight="1">
      <c r="E41500" s="1" t="s">
        <v>1106</v>
      </c>
    </row>
    <row r="41501" ht="15.75" customHeight="1">
      <c r="E41501" s="1" t="s">
        <v>1106</v>
      </c>
    </row>
    <row r="41502" ht="15.75" customHeight="1">
      <c r="E41502" s="1" t="s">
        <v>1106</v>
      </c>
    </row>
    <row r="41503" ht="15.75" customHeight="1">
      <c r="E41503" s="1" t="s">
        <v>1106</v>
      </c>
    </row>
    <row r="41504" ht="15.75" customHeight="1">
      <c r="E41504" s="1" t="s">
        <v>1106</v>
      </c>
    </row>
    <row r="41505" ht="15.75" customHeight="1">
      <c r="E41505" s="1" t="s">
        <v>1106</v>
      </c>
    </row>
    <row r="41506" ht="15.75" customHeight="1">
      <c r="E41506" s="1" t="s">
        <v>1106</v>
      </c>
    </row>
    <row r="41507" ht="15.75" customHeight="1">
      <c r="E41507" s="1" t="s">
        <v>1106</v>
      </c>
    </row>
    <row r="41508" ht="15.75" customHeight="1">
      <c r="E41508" s="1" t="s">
        <v>1106</v>
      </c>
    </row>
    <row r="41509" ht="15.75" customHeight="1">
      <c r="E41509" s="1" t="s">
        <v>1106</v>
      </c>
    </row>
    <row r="41510" ht="15.75" customHeight="1">
      <c r="E41510" s="1" t="s">
        <v>1106</v>
      </c>
    </row>
    <row r="41511" ht="15.75" customHeight="1">
      <c r="E41511" s="1" t="s">
        <v>1106</v>
      </c>
    </row>
    <row r="41512" ht="15.75" customHeight="1">
      <c r="E41512" s="1" t="s">
        <v>1106</v>
      </c>
    </row>
    <row r="41513" ht="15.75" customHeight="1">
      <c r="E41513" s="1" t="s">
        <v>1106</v>
      </c>
    </row>
    <row r="41514" ht="15.75" customHeight="1">
      <c r="E41514" s="1" t="s">
        <v>1106</v>
      </c>
    </row>
    <row r="41515" ht="15.75" customHeight="1">
      <c r="E41515" s="1" t="s">
        <v>1106</v>
      </c>
    </row>
    <row r="41516" ht="15.75" customHeight="1">
      <c r="E41516" s="1" t="s">
        <v>1106</v>
      </c>
    </row>
    <row r="41517" ht="15.75" customHeight="1">
      <c r="E41517" s="1" t="s">
        <v>1106</v>
      </c>
    </row>
    <row r="41518" ht="15.75" customHeight="1">
      <c r="E41518" s="1" t="s">
        <v>1106</v>
      </c>
    </row>
    <row r="41519" ht="15.75" customHeight="1">
      <c r="E41519" s="1" t="s">
        <v>1106</v>
      </c>
    </row>
    <row r="41520" ht="15.75" customHeight="1">
      <c r="E41520" s="1" t="s">
        <v>1106</v>
      </c>
    </row>
    <row r="41521" ht="15.75" customHeight="1">
      <c r="E41521" s="1" t="s">
        <v>1106</v>
      </c>
    </row>
    <row r="41522" ht="15.75" customHeight="1">
      <c r="E41522" s="1" t="s">
        <v>1106</v>
      </c>
    </row>
    <row r="41523" ht="15.75" customHeight="1">
      <c r="E41523" s="1" t="s">
        <v>1106</v>
      </c>
    </row>
    <row r="41524" ht="15.75" customHeight="1">
      <c r="E41524" s="1" t="s">
        <v>1106</v>
      </c>
    </row>
    <row r="41525" ht="15.75" customHeight="1">
      <c r="E41525" s="1" t="s">
        <v>1106</v>
      </c>
    </row>
    <row r="41526" ht="15.75" customHeight="1">
      <c r="E41526" s="1" t="s">
        <v>1106</v>
      </c>
    </row>
    <row r="41527" ht="15.75" customHeight="1">
      <c r="E41527" s="1" t="s">
        <v>1106</v>
      </c>
    </row>
    <row r="41528" ht="15.75" customHeight="1">
      <c r="E41528" s="1" t="s">
        <v>1106</v>
      </c>
    </row>
    <row r="41529" ht="15.75" customHeight="1">
      <c r="E41529" s="1" t="s">
        <v>1106</v>
      </c>
    </row>
    <row r="41530" ht="15.75" customHeight="1">
      <c r="E41530" s="1" t="s">
        <v>1106</v>
      </c>
    </row>
    <row r="41531" ht="15.75" customHeight="1">
      <c r="E41531" s="1" t="s">
        <v>1106</v>
      </c>
    </row>
    <row r="41532" ht="15.75" customHeight="1">
      <c r="E41532" s="1" t="s">
        <v>1106</v>
      </c>
    </row>
    <row r="41533" ht="15.75" customHeight="1">
      <c r="E41533" s="1" t="s">
        <v>1106</v>
      </c>
    </row>
    <row r="41534" ht="15.75" customHeight="1">
      <c r="E41534" s="1" t="s">
        <v>1106</v>
      </c>
    </row>
    <row r="41535" ht="15.75" customHeight="1">
      <c r="E41535" s="1" t="s">
        <v>1106</v>
      </c>
    </row>
    <row r="41536" ht="15.75" customHeight="1">
      <c r="E41536" s="1" t="s">
        <v>1106</v>
      </c>
    </row>
    <row r="41537" ht="15.75" customHeight="1">
      <c r="E41537" s="1" t="s">
        <v>1106</v>
      </c>
    </row>
    <row r="41538" ht="15.75" customHeight="1">
      <c r="E41538" s="1" t="s">
        <v>1106</v>
      </c>
    </row>
    <row r="41539" ht="15.75" customHeight="1">
      <c r="E41539" s="1" t="s">
        <v>1106</v>
      </c>
    </row>
    <row r="41540" ht="15.75" customHeight="1">
      <c r="E41540" s="1" t="s">
        <v>1106</v>
      </c>
    </row>
    <row r="41541" ht="15.75" customHeight="1">
      <c r="E41541" s="1" t="s">
        <v>1106</v>
      </c>
    </row>
    <row r="41542" ht="15.75" customHeight="1">
      <c r="E41542" s="1" t="s">
        <v>1106</v>
      </c>
    </row>
    <row r="41543" ht="15.75" customHeight="1">
      <c r="E41543" s="1" t="s">
        <v>1106</v>
      </c>
    </row>
    <row r="41544" ht="15.75" customHeight="1">
      <c r="E41544" s="1" t="s">
        <v>1106</v>
      </c>
    </row>
    <row r="41545" ht="15.75" customHeight="1">
      <c r="E41545" s="1" t="s">
        <v>1106</v>
      </c>
    </row>
    <row r="41546" ht="15.75" customHeight="1">
      <c r="E41546" s="1" t="s">
        <v>1106</v>
      </c>
    </row>
    <row r="41547" ht="15.75" customHeight="1">
      <c r="E41547" s="1" t="s">
        <v>1106</v>
      </c>
    </row>
    <row r="41548" ht="15.75" customHeight="1">
      <c r="E41548" s="1" t="s">
        <v>1106</v>
      </c>
    </row>
    <row r="41549" ht="15.75" customHeight="1">
      <c r="E41549" s="1" t="s">
        <v>1106</v>
      </c>
    </row>
    <row r="41550" ht="15.75" customHeight="1">
      <c r="E41550" s="1" t="s">
        <v>1106</v>
      </c>
    </row>
    <row r="41551" ht="15.75" customHeight="1">
      <c r="E41551" s="1" t="s">
        <v>1106</v>
      </c>
    </row>
    <row r="41552" ht="15.75" customHeight="1">
      <c r="E41552" s="1" t="s">
        <v>1106</v>
      </c>
    </row>
    <row r="41553" ht="15.75" customHeight="1">
      <c r="E41553" s="1" t="s">
        <v>1106</v>
      </c>
    </row>
    <row r="41554" ht="15.75" customHeight="1">
      <c r="E41554" s="1" t="s">
        <v>1106</v>
      </c>
    </row>
    <row r="41555" ht="15.75" customHeight="1">
      <c r="E41555" s="1" t="s">
        <v>1106</v>
      </c>
    </row>
    <row r="41556" ht="15.75" customHeight="1">
      <c r="E41556" s="1" t="s">
        <v>1106</v>
      </c>
    </row>
    <row r="41557" ht="15.75" customHeight="1">
      <c r="E41557" s="1" t="s">
        <v>1106</v>
      </c>
    </row>
    <row r="41558" ht="15.75" customHeight="1">
      <c r="E41558" s="1" t="s">
        <v>1106</v>
      </c>
    </row>
    <row r="41559" ht="15.75" customHeight="1">
      <c r="E41559" s="1" t="s">
        <v>1106</v>
      </c>
    </row>
    <row r="41560" ht="15.75" customHeight="1">
      <c r="E41560" s="1" t="s">
        <v>1106</v>
      </c>
    </row>
    <row r="41561" ht="15.75" customHeight="1">
      <c r="E41561" s="1" t="s">
        <v>1106</v>
      </c>
    </row>
    <row r="41562" ht="15.75" customHeight="1">
      <c r="E41562" s="1" t="s">
        <v>1106</v>
      </c>
    </row>
    <row r="41563" ht="15.75" customHeight="1">
      <c r="E41563" s="1" t="s">
        <v>1106</v>
      </c>
    </row>
    <row r="41564" ht="15.75" customHeight="1">
      <c r="E41564" s="1" t="s">
        <v>1106</v>
      </c>
    </row>
    <row r="41565" ht="15.75" customHeight="1">
      <c r="E41565" s="1" t="s">
        <v>1106</v>
      </c>
    </row>
    <row r="41566" ht="15.75" customHeight="1">
      <c r="E41566" s="1" t="s">
        <v>1106</v>
      </c>
    </row>
    <row r="41567" ht="15.75" customHeight="1">
      <c r="E41567" s="1" t="s">
        <v>1106</v>
      </c>
    </row>
    <row r="41568" ht="15.75" customHeight="1">
      <c r="E41568" s="1" t="s">
        <v>1106</v>
      </c>
    </row>
    <row r="41569" ht="15.75" customHeight="1">
      <c r="E41569" s="1" t="s">
        <v>1106</v>
      </c>
    </row>
    <row r="41570" ht="15.75" customHeight="1">
      <c r="E41570" s="1" t="s">
        <v>1106</v>
      </c>
    </row>
    <row r="41571" ht="15.75" customHeight="1">
      <c r="E41571" s="1" t="s">
        <v>1106</v>
      </c>
    </row>
    <row r="41572" ht="15.75" customHeight="1">
      <c r="E41572" s="1" t="s">
        <v>1106</v>
      </c>
    </row>
    <row r="41573" ht="15.75" customHeight="1">
      <c r="E41573" s="1" t="s">
        <v>1106</v>
      </c>
    </row>
    <row r="41574" ht="15.75" customHeight="1">
      <c r="E41574" s="1" t="s">
        <v>1106</v>
      </c>
    </row>
    <row r="41575" ht="15.75" customHeight="1">
      <c r="E41575" s="1" t="s">
        <v>1106</v>
      </c>
    </row>
    <row r="41576" ht="15.75" customHeight="1">
      <c r="E41576" s="1" t="s">
        <v>1106</v>
      </c>
    </row>
    <row r="41577" ht="15.75" customHeight="1">
      <c r="E41577" s="1" t="s">
        <v>1106</v>
      </c>
    </row>
    <row r="41578" ht="15.75" customHeight="1">
      <c r="E41578" s="1" t="s">
        <v>1106</v>
      </c>
    </row>
    <row r="41579" ht="15.75" customHeight="1">
      <c r="E41579" s="1" t="s">
        <v>1106</v>
      </c>
    </row>
    <row r="41580" ht="15.75" customHeight="1">
      <c r="E41580" s="1" t="s">
        <v>1106</v>
      </c>
    </row>
    <row r="41581" ht="15.75" customHeight="1">
      <c r="E41581" s="1" t="s">
        <v>1106</v>
      </c>
    </row>
    <row r="41582" ht="15.75" customHeight="1">
      <c r="E41582" s="1" t="s">
        <v>1106</v>
      </c>
    </row>
    <row r="41583" ht="15.75" customHeight="1">
      <c r="E41583" s="1" t="s">
        <v>1106</v>
      </c>
    </row>
    <row r="41584" ht="15.75" customHeight="1">
      <c r="E41584" s="1" t="s">
        <v>1106</v>
      </c>
    </row>
    <row r="41585" ht="15.75" customHeight="1">
      <c r="E41585" s="1" t="s">
        <v>1106</v>
      </c>
    </row>
    <row r="41586" ht="15.75" customHeight="1">
      <c r="E41586" s="1" t="s">
        <v>1106</v>
      </c>
    </row>
    <row r="41587" ht="15.75" customHeight="1">
      <c r="E41587" s="1" t="s">
        <v>1106</v>
      </c>
    </row>
    <row r="41588" ht="15.75" customHeight="1">
      <c r="E41588" s="1" t="s">
        <v>1106</v>
      </c>
    </row>
    <row r="41589" ht="15.75" customHeight="1">
      <c r="E41589" s="1" t="s">
        <v>1106</v>
      </c>
    </row>
    <row r="41590" ht="15.75" customHeight="1">
      <c r="E41590" s="1" t="s">
        <v>1106</v>
      </c>
    </row>
    <row r="41591" ht="15.75" customHeight="1">
      <c r="E41591" s="1" t="s">
        <v>1106</v>
      </c>
    </row>
    <row r="41592" ht="15.75" customHeight="1">
      <c r="E41592" s="1" t="s">
        <v>1106</v>
      </c>
    </row>
    <row r="41593" ht="15.75" customHeight="1">
      <c r="E41593" s="1" t="s">
        <v>1106</v>
      </c>
    </row>
    <row r="41594" ht="15.75" customHeight="1">
      <c r="E41594" s="1" t="s">
        <v>1106</v>
      </c>
    </row>
    <row r="41595" ht="15.75" customHeight="1">
      <c r="E41595" s="1" t="s">
        <v>1106</v>
      </c>
    </row>
    <row r="41596" ht="15.75" customHeight="1">
      <c r="E41596" s="1" t="s">
        <v>1106</v>
      </c>
    </row>
    <row r="41597" ht="15.75" customHeight="1">
      <c r="E41597" s="1" t="s">
        <v>1106</v>
      </c>
    </row>
    <row r="41598" ht="15.75" customHeight="1">
      <c r="E41598" s="1" t="s">
        <v>1106</v>
      </c>
    </row>
    <row r="41599" ht="15.75" customHeight="1">
      <c r="E41599" s="1" t="s">
        <v>1106</v>
      </c>
    </row>
    <row r="41600" ht="15.75" customHeight="1">
      <c r="E41600" s="1" t="s">
        <v>1106</v>
      </c>
    </row>
    <row r="41601" ht="15.75" customHeight="1">
      <c r="E41601" s="1" t="s">
        <v>1106</v>
      </c>
    </row>
    <row r="41602" ht="15.75" customHeight="1">
      <c r="E41602" s="1" t="s">
        <v>1106</v>
      </c>
    </row>
    <row r="41603" ht="15.75" customHeight="1">
      <c r="E41603" s="1" t="s">
        <v>1106</v>
      </c>
    </row>
    <row r="41604" ht="15.75" customHeight="1">
      <c r="E41604" s="1" t="s">
        <v>1106</v>
      </c>
    </row>
    <row r="41605" ht="15.75" customHeight="1">
      <c r="E41605" s="1" t="s">
        <v>1106</v>
      </c>
    </row>
    <row r="41606" ht="15.75" customHeight="1">
      <c r="E41606" s="1" t="s">
        <v>1106</v>
      </c>
    </row>
    <row r="41607" ht="15.75" customHeight="1">
      <c r="E41607" s="1" t="s">
        <v>1106</v>
      </c>
    </row>
    <row r="41608" ht="15.75" customHeight="1">
      <c r="E41608" s="1" t="s">
        <v>1106</v>
      </c>
    </row>
    <row r="41609" ht="15.75" customHeight="1">
      <c r="E41609" s="1" t="s">
        <v>1106</v>
      </c>
    </row>
    <row r="41610" ht="15.75" customHeight="1">
      <c r="E41610" s="1" t="s">
        <v>1106</v>
      </c>
    </row>
    <row r="41611" ht="15.75" customHeight="1">
      <c r="E41611" s="1" t="s">
        <v>1106</v>
      </c>
    </row>
    <row r="41612" ht="15.75" customHeight="1">
      <c r="E41612" s="1" t="s">
        <v>1106</v>
      </c>
    </row>
    <row r="41613" ht="15.75" customHeight="1">
      <c r="E41613" s="1" t="s">
        <v>1106</v>
      </c>
    </row>
    <row r="41614" ht="15.75" customHeight="1">
      <c r="E41614" s="1" t="s">
        <v>1106</v>
      </c>
    </row>
    <row r="41615" ht="15.75" customHeight="1">
      <c r="E41615" s="1" t="s">
        <v>1106</v>
      </c>
    </row>
    <row r="41616" ht="15.75" customHeight="1">
      <c r="E41616" s="1" t="s">
        <v>1106</v>
      </c>
    </row>
    <row r="41617" ht="15.75" customHeight="1">
      <c r="E41617" s="1" t="s">
        <v>1106</v>
      </c>
    </row>
    <row r="41618" ht="15.75" customHeight="1">
      <c r="E41618" s="1" t="s">
        <v>1106</v>
      </c>
    </row>
    <row r="41619" ht="15.75" customHeight="1">
      <c r="E41619" s="1" t="s">
        <v>1106</v>
      </c>
    </row>
    <row r="41620" ht="15.75" customHeight="1">
      <c r="E41620" s="1" t="s">
        <v>1106</v>
      </c>
    </row>
    <row r="41621" ht="15.75" customHeight="1">
      <c r="E41621" s="1" t="s">
        <v>1106</v>
      </c>
    </row>
    <row r="41622" ht="15.75" customHeight="1">
      <c r="E41622" s="1" t="s">
        <v>1106</v>
      </c>
    </row>
    <row r="41623" ht="15.75" customHeight="1">
      <c r="E41623" s="1" t="s">
        <v>1106</v>
      </c>
    </row>
    <row r="41624" ht="15.75" customHeight="1">
      <c r="E41624" s="1" t="s">
        <v>1106</v>
      </c>
    </row>
    <row r="41625" ht="15.75" customHeight="1">
      <c r="E41625" s="1" t="s">
        <v>1106</v>
      </c>
    </row>
    <row r="41626" ht="15.75" customHeight="1">
      <c r="E41626" s="1" t="s">
        <v>1106</v>
      </c>
    </row>
    <row r="41627" ht="15.75" customHeight="1">
      <c r="E41627" s="1" t="s">
        <v>1106</v>
      </c>
    </row>
    <row r="41628" ht="15.75" customHeight="1">
      <c r="E41628" s="1" t="s">
        <v>1106</v>
      </c>
    </row>
    <row r="41629" ht="15.75" customHeight="1">
      <c r="E41629" s="1" t="s">
        <v>1106</v>
      </c>
    </row>
    <row r="41630" ht="15.75" customHeight="1">
      <c r="E41630" s="1" t="s">
        <v>1106</v>
      </c>
    </row>
    <row r="41631" ht="15.75" customHeight="1">
      <c r="E41631" s="1" t="s">
        <v>1106</v>
      </c>
    </row>
    <row r="41632" ht="15.75" customHeight="1">
      <c r="E41632" s="1" t="s">
        <v>1106</v>
      </c>
    </row>
    <row r="41633" ht="15.75" customHeight="1">
      <c r="E41633" s="1" t="s">
        <v>1106</v>
      </c>
    </row>
    <row r="41634" ht="15.75" customHeight="1">
      <c r="E41634" s="1" t="s">
        <v>1106</v>
      </c>
    </row>
    <row r="41635" ht="15.75" customHeight="1">
      <c r="E41635" s="1" t="s">
        <v>1106</v>
      </c>
    </row>
    <row r="41636" ht="15.75" customHeight="1">
      <c r="E41636" s="1" t="s">
        <v>1106</v>
      </c>
    </row>
    <row r="41637" ht="15.75" customHeight="1">
      <c r="E41637" s="1" t="s">
        <v>1106</v>
      </c>
    </row>
    <row r="41638" ht="15.75" customHeight="1">
      <c r="E41638" s="1" t="s">
        <v>1106</v>
      </c>
    </row>
    <row r="41639" ht="15.75" customHeight="1">
      <c r="E41639" s="1" t="s">
        <v>1106</v>
      </c>
    </row>
    <row r="41640" ht="15.75" customHeight="1">
      <c r="E41640" s="1" t="s">
        <v>1106</v>
      </c>
    </row>
    <row r="41641" ht="15.75" customHeight="1">
      <c r="E41641" s="1" t="s">
        <v>1106</v>
      </c>
    </row>
    <row r="41642" ht="15.75" customHeight="1">
      <c r="E41642" s="1" t="s">
        <v>1106</v>
      </c>
    </row>
    <row r="41643" ht="15.75" customHeight="1">
      <c r="E41643" s="1" t="s">
        <v>1106</v>
      </c>
    </row>
    <row r="41644" ht="15.75" customHeight="1">
      <c r="E41644" s="1" t="s">
        <v>1106</v>
      </c>
    </row>
    <row r="41645" ht="15.75" customHeight="1">
      <c r="E41645" s="1" t="s">
        <v>1106</v>
      </c>
    </row>
    <row r="41646" ht="15.75" customHeight="1">
      <c r="E41646" s="1" t="s">
        <v>1106</v>
      </c>
    </row>
    <row r="41647" ht="15.75" customHeight="1">
      <c r="E41647" s="1" t="s">
        <v>1106</v>
      </c>
    </row>
    <row r="41648" ht="15.75" customHeight="1">
      <c r="E41648" s="1" t="s">
        <v>1106</v>
      </c>
    </row>
    <row r="41649" ht="15.75" customHeight="1">
      <c r="E41649" s="1" t="s">
        <v>1106</v>
      </c>
    </row>
    <row r="41650" ht="15.75" customHeight="1">
      <c r="E41650" s="1" t="s">
        <v>1106</v>
      </c>
    </row>
    <row r="41651" ht="15.75" customHeight="1">
      <c r="E41651" s="1" t="s">
        <v>1106</v>
      </c>
    </row>
    <row r="41652" ht="15.75" customHeight="1">
      <c r="E41652" s="1" t="s">
        <v>1106</v>
      </c>
    </row>
    <row r="41653" ht="15.75" customHeight="1">
      <c r="E41653" s="1" t="s">
        <v>1106</v>
      </c>
    </row>
    <row r="41654" ht="15.75" customHeight="1">
      <c r="E41654" s="1" t="s">
        <v>1106</v>
      </c>
    </row>
    <row r="41655" ht="15.75" customHeight="1">
      <c r="E41655" s="1" t="s">
        <v>1106</v>
      </c>
    </row>
    <row r="41656" ht="15.75" customHeight="1">
      <c r="E41656" s="1" t="s">
        <v>1106</v>
      </c>
    </row>
    <row r="41657" ht="15.75" customHeight="1">
      <c r="E41657" s="1" t="s">
        <v>1106</v>
      </c>
    </row>
    <row r="41658" ht="15.75" customHeight="1">
      <c r="E41658" s="1" t="s">
        <v>1106</v>
      </c>
    </row>
    <row r="41659" ht="15.75" customHeight="1">
      <c r="E41659" s="1" t="s">
        <v>1106</v>
      </c>
    </row>
    <row r="41660" ht="15.75" customHeight="1">
      <c r="E41660" s="1" t="s">
        <v>1106</v>
      </c>
    </row>
    <row r="41661" ht="15.75" customHeight="1">
      <c r="E41661" s="1" t="s">
        <v>1106</v>
      </c>
    </row>
    <row r="41662" ht="15.75" customHeight="1">
      <c r="E41662" s="1" t="s">
        <v>1106</v>
      </c>
    </row>
    <row r="41663" ht="15.75" customHeight="1">
      <c r="E41663" s="1" t="s">
        <v>1106</v>
      </c>
    </row>
    <row r="41664" ht="15.75" customHeight="1">
      <c r="E41664" s="1" t="s">
        <v>1106</v>
      </c>
    </row>
    <row r="41665" ht="15.75" customHeight="1">
      <c r="E41665" s="1" t="s">
        <v>1106</v>
      </c>
    </row>
    <row r="41666" ht="15.75" customHeight="1">
      <c r="E41666" s="1" t="s">
        <v>1106</v>
      </c>
    </row>
    <row r="41667" ht="15.75" customHeight="1">
      <c r="E41667" s="1" t="s">
        <v>1106</v>
      </c>
    </row>
    <row r="41668" ht="15.75" customHeight="1">
      <c r="E41668" s="1" t="s">
        <v>1106</v>
      </c>
    </row>
    <row r="41669" ht="15.75" customHeight="1">
      <c r="E41669" s="1" t="s">
        <v>1106</v>
      </c>
    </row>
    <row r="41670" ht="15.75" customHeight="1">
      <c r="E41670" s="1" t="s">
        <v>1106</v>
      </c>
    </row>
    <row r="41671" ht="15.75" customHeight="1">
      <c r="E41671" s="1" t="s">
        <v>1106</v>
      </c>
    </row>
    <row r="41672" ht="15.75" customHeight="1">
      <c r="E41672" s="1" t="s">
        <v>1106</v>
      </c>
    </row>
    <row r="41673" ht="15.75" customHeight="1">
      <c r="E41673" s="1" t="s">
        <v>1106</v>
      </c>
    </row>
    <row r="41674" ht="15.75" customHeight="1">
      <c r="E41674" s="1" t="s">
        <v>1106</v>
      </c>
    </row>
    <row r="41675" ht="15.75" customHeight="1">
      <c r="E41675" s="1" t="s">
        <v>1106</v>
      </c>
    </row>
    <row r="41676" ht="15.75" customHeight="1">
      <c r="E41676" s="1" t="s">
        <v>1106</v>
      </c>
    </row>
    <row r="41677" ht="15.75" customHeight="1">
      <c r="E41677" s="1" t="s">
        <v>1106</v>
      </c>
    </row>
    <row r="41678" ht="15.75" customHeight="1">
      <c r="E41678" s="1" t="s">
        <v>1106</v>
      </c>
    </row>
    <row r="41679" ht="15.75" customHeight="1">
      <c r="E41679" s="1" t="s">
        <v>1106</v>
      </c>
    </row>
    <row r="41680" ht="15.75" customHeight="1">
      <c r="E41680" s="1" t="s">
        <v>1106</v>
      </c>
    </row>
    <row r="41681" ht="15.75" customHeight="1">
      <c r="E41681" s="1" t="s">
        <v>1106</v>
      </c>
    </row>
    <row r="41682" ht="15.75" customHeight="1">
      <c r="E41682" s="1" t="s">
        <v>1106</v>
      </c>
    </row>
    <row r="41683" ht="15.75" customHeight="1">
      <c r="E41683" s="1" t="s">
        <v>1106</v>
      </c>
    </row>
    <row r="41684" ht="15.75" customHeight="1">
      <c r="E41684" s="1" t="s">
        <v>1106</v>
      </c>
    </row>
    <row r="41685" ht="15.75" customHeight="1">
      <c r="E41685" s="1" t="s">
        <v>1106</v>
      </c>
    </row>
    <row r="41686" ht="15.75" customHeight="1">
      <c r="E41686" s="1" t="s">
        <v>1106</v>
      </c>
    </row>
    <row r="41687" ht="15.75" customHeight="1">
      <c r="E41687" s="1" t="s">
        <v>1106</v>
      </c>
    </row>
    <row r="41688" ht="15.75" customHeight="1">
      <c r="E41688" s="1" t="s">
        <v>1106</v>
      </c>
    </row>
    <row r="41689" ht="15.75" customHeight="1">
      <c r="E41689" s="1" t="s">
        <v>1106</v>
      </c>
    </row>
    <row r="41690" ht="15.75" customHeight="1">
      <c r="E41690" s="1" t="s">
        <v>1106</v>
      </c>
    </row>
    <row r="41691" ht="15.75" customHeight="1">
      <c r="E41691" s="1" t="s">
        <v>1106</v>
      </c>
    </row>
    <row r="41692" ht="15.75" customHeight="1">
      <c r="E41692" s="1" t="s">
        <v>1106</v>
      </c>
    </row>
    <row r="41693" ht="15.75" customHeight="1">
      <c r="E41693" s="1" t="s">
        <v>1106</v>
      </c>
    </row>
    <row r="41694" ht="15.75" customHeight="1">
      <c r="E41694" s="1" t="s">
        <v>1106</v>
      </c>
    </row>
    <row r="41695" ht="15.75" customHeight="1">
      <c r="E41695" s="1" t="s">
        <v>1106</v>
      </c>
    </row>
    <row r="41696" ht="15.75" customHeight="1">
      <c r="E41696" s="1" t="s">
        <v>1106</v>
      </c>
    </row>
    <row r="41697" ht="15.75" customHeight="1">
      <c r="E41697" s="1" t="s">
        <v>1106</v>
      </c>
    </row>
    <row r="41698" ht="15.75" customHeight="1">
      <c r="E41698" s="1" t="s">
        <v>1106</v>
      </c>
    </row>
    <row r="41699" ht="15.75" customHeight="1">
      <c r="E41699" s="1" t="s">
        <v>1106</v>
      </c>
    </row>
    <row r="41700" ht="15.75" customHeight="1">
      <c r="E41700" s="1" t="s">
        <v>1106</v>
      </c>
    </row>
    <row r="41701" ht="15.75" customHeight="1">
      <c r="E41701" s="1" t="s">
        <v>1106</v>
      </c>
    </row>
    <row r="41702" ht="15.75" customHeight="1">
      <c r="E41702" s="1" t="s">
        <v>1106</v>
      </c>
    </row>
    <row r="41703" ht="15.75" customHeight="1">
      <c r="E41703" s="1" t="s">
        <v>1106</v>
      </c>
    </row>
    <row r="41704" ht="15.75" customHeight="1">
      <c r="E41704" s="1" t="s">
        <v>1106</v>
      </c>
    </row>
    <row r="41705" ht="15.75" customHeight="1">
      <c r="E41705" s="1" t="s">
        <v>1106</v>
      </c>
    </row>
    <row r="41706" ht="15.75" customHeight="1">
      <c r="E41706" s="1" t="s">
        <v>1106</v>
      </c>
    </row>
    <row r="41707" ht="15.75" customHeight="1">
      <c r="E41707" s="1" t="s">
        <v>1106</v>
      </c>
    </row>
    <row r="41708" ht="15.75" customHeight="1">
      <c r="E41708" s="1" t="s">
        <v>1106</v>
      </c>
    </row>
    <row r="41709" ht="15.75" customHeight="1">
      <c r="E41709" s="1" t="s">
        <v>1106</v>
      </c>
    </row>
    <row r="41710" ht="15.75" customHeight="1">
      <c r="E41710" s="1" t="s">
        <v>1106</v>
      </c>
    </row>
    <row r="41711" ht="15.75" customHeight="1">
      <c r="E41711" s="1" t="s">
        <v>1106</v>
      </c>
    </row>
    <row r="41712" ht="15.75" customHeight="1">
      <c r="E41712" s="1" t="s">
        <v>1106</v>
      </c>
    </row>
    <row r="41713" ht="15.75" customHeight="1">
      <c r="E41713" s="1" t="s">
        <v>1106</v>
      </c>
    </row>
    <row r="41714" ht="15.75" customHeight="1">
      <c r="E41714" s="1" t="s">
        <v>1106</v>
      </c>
    </row>
    <row r="41715" ht="15.75" customHeight="1">
      <c r="E41715" s="1" t="s">
        <v>1106</v>
      </c>
    </row>
    <row r="41716" ht="15.75" customHeight="1">
      <c r="E41716" s="1" t="s">
        <v>1106</v>
      </c>
    </row>
    <row r="41717" ht="15.75" customHeight="1">
      <c r="E41717" s="1" t="s">
        <v>1106</v>
      </c>
    </row>
    <row r="41718" ht="15.75" customHeight="1">
      <c r="E41718" s="1" t="s">
        <v>1106</v>
      </c>
    </row>
    <row r="41719" ht="15.75" customHeight="1">
      <c r="E41719" s="1" t="s">
        <v>1106</v>
      </c>
    </row>
    <row r="41720" ht="15.75" customHeight="1">
      <c r="E41720" s="1" t="s">
        <v>1106</v>
      </c>
    </row>
    <row r="41721" ht="15.75" customHeight="1">
      <c r="E41721" s="1" t="s">
        <v>1106</v>
      </c>
    </row>
    <row r="41722" ht="15.75" customHeight="1">
      <c r="E41722" s="1" t="s">
        <v>1106</v>
      </c>
    </row>
    <row r="41723" ht="15.75" customHeight="1">
      <c r="E41723" s="1" t="s">
        <v>1106</v>
      </c>
    </row>
    <row r="41724" ht="15.75" customHeight="1">
      <c r="E41724" s="1" t="s">
        <v>1106</v>
      </c>
    </row>
    <row r="41725" ht="15.75" customHeight="1">
      <c r="E41725" s="1" t="s">
        <v>1106</v>
      </c>
    </row>
    <row r="41726" ht="15.75" customHeight="1">
      <c r="E41726" s="1" t="s">
        <v>1106</v>
      </c>
    </row>
    <row r="41727" ht="15.75" customHeight="1">
      <c r="E41727" s="1" t="s">
        <v>1106</v>
      </c>
    </row>
    <row r="41728" ht="15.75" customHeight="1">
      <c r="E41728" s="1" t="s">
        <v>1106</v>
      </c>
    </row>
    <row r="41729" ht="15.75" customHeight="1">
      <c r="E41729" s="1" t="s">
        <v>1106</v>
      </c>
    </row>
    <row r="41730" ht="15.75" customHeight="1">
      <c r="E41730" s="1" t="s">
        <v>1106</v>
      </c>
    </row>
    <row r="41731" ht="15.75" customHeight="1">
      <c r="E41731" s="1" t="s">
        <v>1106</v>
      </c>
    </row>
    <row r="41732" ht="15.75" customHeight="1">
      <c r="E41732" s="1" t="s">
        <v>1106</v>
      </c>
    </row>
    <row r="41733" ht="15.75" customHeight="1">
      <c r="E41733" s="1" t="s">
        <v>1106</v>
      </c>
    </row>
    <row r="41734" ht="15.75" customHeight="1">
      <c r="E41734" s="1" t="s">
        <v>1106</v>
      </c>
    </row>
    <row r="41735" ht="15.75" customHeight="1">
      <c r="E41735" s="1" t="s">
        <v>1106</v>
      </c>
    </row>
    <row r="41736" ht="15.75" customHeight="1">
      <c r="E41736" s="1" t="s">
        <v>1106</v>
      </c>
    </row>
    <row r="41737" ht="15.75" customHeight="1">
      <c r="E41737" s="1" t="s">
        <v>1106</v>
      </c>
    </row>
    <row r="41738" ht="15.75" customHeight="1">
      <c r="E41738" s="1" t="s">
        <v>1106</v>
      </c>
    </row>
    <row r="41739" ht="15.75" customHeight="1">
      <c r="E41739" s="1" t="s">
        <v>1106</v>
      </c>
    </row>
    <row r="41740" ht="15.75" customHeight="1">
      <c r="E41740" s="1" t="s">
        <v>1106</v>
      </c>
    </row>
    <row r="41741" ht="15.75" customHeight="1">
      <c r="E41741" s="1" t="s">
        <v>1106</v>
      </c>
    </row>
    <row r="41742" ht="15.75" customHeight="1">
      <c r="E41742" s="1" t="s">
        <v>1106</v>
      </c>
    </row>
    <row r="41743" ht="15.75" customHeight="1">
      <c r="E41743" s="1" t="s">
        <v>1106</v>
      </c>
    </row>
    <row r="41744" ht="15.75" customHeight="1">
      <c r="E41744" s="1" t="s">
        <v>1106</v>
      </c>
    </row>
    <row r="41745" ht="15.75" customHeight="1">
      <c r="E41745" s="1" t="s">
        <v>1106</v>
      </c>
    </row>
    <row r="41746" ht="15.75" customHeight="1">
      <c r="E41746" s="1" t="s">
        <v>1106</v>
      </c>
    </row>
    <row r="41747" ht="15.75" customHeight="1">
      <c r="E41747" s="1" t="s">
        <v>1106</v>
      </c>
    </row>
    <row r="41748" ht="15.75" customHeight="1">
      <c r="E41748" s="1" t="s">
        <v>1106</v>
      </c>
    </row>
    <row r="41749" ht="15.75" customHeight="1">
      <c r="E41749" s="1" t="s">
        <v>1106</v>
      </c>
    </row>
    <row r="41750" ht="15.75" customHeight="1">
      <c r="E41750" s="1" t="s">
        <v>1106</v>
      </c>
    </row>
    <row r="41751" ht="15.75" customHeight="1">
      <c r="E41751" s="1" t="s">
        <v>1106</v>
      </c>
    </row>
    <row r="41752" ht="15.75" customHeight="1">
      <c r="E41752" s="1" t="s">
        <v>1106</v>
      </c>
    </row>
    <row r="41753" ht="15.75" customHeight="1">
      <c r="E41753" s="1" t="s">
        <v>1106</v>
      </c>
    </row>
    <row r="41754" ht="15.75" customHeight="1">
      <c r="E41754" s="1" t="s">
        <v>1106</v>
      </c>
    </row>
    <row r="41755" ht="15.75" customHeight="1">
      <c r="E41755" s="1" t="s">
        <v>1106</v>
      </c>
    </row>
    <row r="41756" ht="15.75" customHeight="1">
      <c r="E41756" s="1" t="s">
        <v>1106</v>
      </c>
    </row>
    <row r="41757" ht="15.75" customHeight="1">
      <c r="E41757" s="1" t="s">
        <v>1106</v>
      </c>
    </row>
    <row r="41758" ht="15.75" customHeight="1">
      <c r="E41758" s="1" t="s">
        <v>1106</v>
      </c>
    </row>
    <row r="41759" ht="15.75" customHeight="1">
      <c r="E41759" s="1" t="s">
        <v>1106</v>
      </c>
    </row>
    <row r="41760" ht="15.75" customHeight="1">
      <c r="E41760" s="1" t="s">
        <v>1106</v>
      </c>
    </row>
    <row r="41761" ht="15.75" customHeight="1">
      <c r="E41761" s="1" t="s">
        <v>1106</v>
      </c>
    </row>
    <row r="41762" ht="15.75" customHeight="1">
      <c r="E41762" s="1" t="s">
        <v>1106</v>
      </c>
    </row>
    <row r="41763" ht="15.75" customHeight="1">
      <c r="E41763" s="1" t="s">
        <v>1106</v>
      </c>
    </row>
    <row r="41764" ht="15.75" customHeight="1">
      <c r="E41764" s="1" t="s">
        <v>1106</v>
      </c>
    </row>
    <row r="41765" ht="15.75" customHeight="1">
      <c r="E41765" s="1" t="s">
        <v>1106</v>
      </c>
    </row>
    <row r="41766" ht="15.75" customHeight="1">
      <c r="E41766" s="1" t="s">
        <v>1106</v>
      </c>
    </row>
    <row r="41767" ht="15.75" customHeight="1">
      <c r="E41767" s="1" t="s">
        <v>1106</v>
      </c>
    </row>
    <row r="41768" ht="15.75" customHeight="1">
      <c r="E41768" s="1" t="s">
        <v>1106</v>
      </c>
    </row>
    <row r="41769" ht="15.75" customHeight="1">
      <c r="E41769" s="1" t="s">
        <v>1106</v>
      </c>
    </row>
    <row r="41770" ht="15.75" customHeight="1">
      <c r="E41770" s="1" t="s">
        <v>1106</v>
      </c>
    </row>
    <row r="41771" ht="15.75" customHeight="1">
      <c r="E41771" s="1" t="s">
        <v>1106</v>
      </c>
    </row>
    <row r="41772" ht="15.75" customHeight="1">
      <c r="E41772" s="1" t="s">
        <v>1106</v>
      </c>
    </row>
    <row r="41773" ht="15.75" customHeight="1">
      <c r="E41773" s="1" t="s">
        <v>1106</v>
      </c>
    </row>
    <row r="41774" ht="15.75" customHeight="1">
      <c r="E41774" s="1" t="s">
        <v>1106</v>
      </c>
    </row>
    <row r="41775" ht="15.75" customHeight="1">
      <c r="E41775" s="1" t="s">
        <v>1106</v>
      </c>
    </row>
    <row r="41776" ht="15.75" customHeight="1">
      <c r="E41776" s="1" t="s">
        <v>1106</v>
      </c>
    </row>
    <row r="41777" ht="15.75" customHeight="1">
      <c r="E41777" s="1" t="s">
        <v>1106</v>
      </c>
    </row>
    <row r="41778" ht="15.75" customHeight="1">
      <c r="E41778" s="1" t="s">
        <v>1106</v>
      </c>
    </row>
    <row r="41779" ht="15.75" customHeight="1">
      <c r="E41779" s="1" t="s">
        <v>1106</v>
      </c>
    </row>
    <row r="41780" ht="15.75" customHeight="1">
      <c r="E41780" s="1" t="s">
        <v>1106</v>
      </c>
    </row>
    <row r="41781" ht="15.75" customHeight="1">
      <c r="E41781" s="1" t="s">
        <v>1106</v>
      </c>
    </row>
    <row r="41782" ht="15.75" customHeight="1">
      <c r="E41782" s="1" t="s">
        <v>1106</v>
      </c>
    </row>
    <row r="41783" ht="15.75" customHeight="1">
      <c r="E41783" s="1" t="s">
        <v>1106</v>
      </c>
    </row>
    <row r="41784" ht="15.75" customHeight="1">
      <c r="E41784" s="1" t="s">
        <v>1106</v>
      </c>
    </row>
    <row r="41785" ht="15.75" customHeight="1">
      <c r="E41785" s="1" t="s">
        <v>1106</v>
      </c>
    </row>
    <row r="41786" ht="15.75" customHeight="1">
      <c r="E41786" s="1" t="s">
        <v>1106</v>
      </c>
    </row>
    <row r="41787" ht="15.75" customHeight="1">
      <c r="E41787" s="1" t="s">
        <v>1106</v>
      </c>
    </row>
    <row r="41788" ht="15.75" customHeight="1">
      <c r="E41788" s="1" t="s">
        <v>1106</v>
      </c>
    </row>
    <row r="41789" ht="15.75" customHeight="1">
      <c r="E41789" s="1" t="s">
        <v>1106</v>
      </c>
    </row>
    <row r="41790" ht="15.75" customHeight="1">
      <c r="E41790" s="1" t="s">
        <v>1106</v>
      </c>
    </row>
    <row r="41791" ht="15.75" customHeight="1">
      <c r="E41791" s="1" t="s">
        <v>1106</v>
      </c>
    </row>
    <row r="41792" ht="15.75" customHeight="1">
      <c r="E41792" s="1" t="s">
        <v>1106</v>
      </c>
    </row>
    <row r="41793" ht="15.75" customHeight="1">
      <c r="E41793" s="1" t="s">
        <v>1106</v>
      </c>
    </row>
    <row r="41794" ht="15.75" customHeight="1">
      <c r="E41794" s="1" t="s">
        <v>1106</v>
      </c>
    </row>
    <row r="41795" ht="15.75" customHeight="1">
      <c r="E41795" s="1" t="s">
        <v>1106</v>
      </c>
    </row>
    <row r="41796" ht="15.75" customHeight="1">
      <c r="E41796" s="1" t="s">
        <v>1106</v>
      </c>
    </row>
    <row r="41797" ht="15.75" customHeight="1">
      <c r="E41797" s="1" t="s">
        <v>1106</v>
      </c>
    </row>
    <row r="41798" ht="15.75" customHeight="1">
      <c r="E41798" s="1" t="s">
        <v>1106</v>
      </c>
    </row>
    <row r="41799" ht="15.75" customHeight="1">
      <c r="E41799" s="1" t="s">
        <v>1106</v>
      </c>
    </row>
    <row r="41800" ht="15.75" customHeight="1">
      <c r="E41800" s="1" t="s">
        <v>1106</v>
      </c>
    </row>
    <row r="41801" ht="15.75" customHeight="1">
      <c r="E41801" s="1" t="s">
        <v>1106</v>
      </c>
    </row>
    <row r="41802" ht="15.75" customHeight="1">
      <c r="E41802" s="1" t="s">
        <v>1106</v>
      </c>
    </row>
    <row r="41803" ht="15.75" customHeight="1">
      <c r="E41803" s="1" t="s">
        <v>1106</v>
      </c>
    </row>
    <row r="41804" ht="15.75" customHeight="1">
      <c r="E41804" s="1" t="s">
        <v>1106</v>
      </c>
    </row>
    <row r="41805" ht="15.75" customHeight="1">
      <c r="E41805" s="1" t="s">
        <v>1106</v>
      </c>
    </row>
    <row r="41806" ht="15.75" customHeight="1">
      <c r="E41806" s="1" t="s">
        <v>1106</v>
      </c>
    </row>
    <row r="41807" ht="15.75" customHeight="1">
      <c r="E41807" s="1" t="s">
        <v>1106</v>
      </c>
    </row>
    <row r="41808" ht="15.75" customHeight="1">
      <c r="E41808" s="1" t="s">
        <v>1106</v>
      </c>
    </row>
    <row r="41809" ht="15.75" customHeight="1">
      <c r="E41809" s="1" t="s">
        <v>1106</v>
      </c>
    </row>
    <row r="41810" ht="15.75" customHeight="1">
      <c r="E41810" s="1" t="s">
        <v>1106</v>
      </c>
    </row>
    <row r="41811" ht="15.75" customHeight="1">
      <c r="E41811" s="1" t="s">
        <v>1106</v>
      </c>
    </row>
    <row r="41812" ht="15.75" customHeight="1">
      <c r="E41812" s="1" t="s">
        <v>1106</v>
      </c>
    </row>
    <row r="41813" ht="15.75" customHeight="1">
      <c r="E41813" s="1" t="s">
        <v>1106</v>
      </c>
    </row>
    <row r="41814" ht="15.75" customHeight="1">
      <c r="E41814" s="1" t="s">
        <v>1106</v>
      </c>
    </row>
    <row r="41815" ht="15.75" customHeight="1">
      <c r="E41815" s="1" t="s">
        <v>1106</v>
      </c>
    </row>
    <row r="41816" ht="15.75" customHeight="1">
      <c r="E41816" s="1" t="s">
        <v>1106</v>
      </c>
    </row>
    <row r="41817" ht="15.75" customHeight="1">
      <c r="E41817" s="1" t="s">
        <v>1106</v>
      </c>
    </row>
    <row r="41818" ht="15.75" customHeight="1">
      <c r="E41818" s="1" t="s">
        <v>1106</v>
      </c>
    </row>
    <row r="41819" ht="15.75" customHeight="1">
      <c r="E41819" s="1" t="s">
        <v>1106</v>
      </c>
    </row>
    <row r="41820" ht="15.75" customHeight="1">
      <c r="E41820" s="1" t="s">
        <v>1106</v>
      </c>
    </row>
    <row r="41821" ht="15.75" customHeight="1">
      <c r="E41821" s="1" t="s">
        <v>1106</v>
      </c>
    </row>
    <row r="41822" ht="15.75" customHeight="1">
      <c r="E41822" s="1" t="s">
        <v>1106</v>
      </c>
    </row>
    <row r="41823" ht="15.75" customHeight="1">
      <c r="E41823" s="1" t="s">
        <v>1106</v>
      </c>
    </row>
    <row r="41824" ht="15.75" customHeight="1">
      <c r="E41824" s="1" t="s">
        <v>1106</v>
      </c>
    </row>
    <row r="41825" ht="15.75" customHeight="1">
      <c r="E41825" s="1" t="s">
        <v>1106</v>
      </c>
    </row>
    <row r="41826" ht="15.75" customHeight="1">
      <c r="E41826" s="1" t="s">
        <v>1106</v>
      </c>
    </row>
    <row r="41827" ht="15.75" customHeight="1">
      <c r="E41827" s="1" t="s">
        <v>1106</v>
      </c>
    </row>
    <row r="41828" ht="15.75" customHeight="1">
      <c r="E41828" s="1" t="s">
        <v>1106</v>
      </c>
    </row>
    <row r="41829" ht="15.75" customHeight="1">
      <c r="E41829" s="1" t="s">
        <v>1106</v>
      </c>
    </row>
    <row r="41830" ht="15.75" customHeight="1">
      <c r="E41830" s="1" t="s">
        <v>1106</v>
      </c>
    </row>
    <row r="41831" ht="15.75" customHeight="1">
      <c r="E41831" s="1" t="s">
        <v>1106</v>
      </c>
    </row>
    <row r="41832" ht="15.75" customHeight="1">
      <c r="E41832" s="1" t="s">
        <v>1106</v>
      </c>
    </row>
    <row r="41833" ht="15.75" customHeight="1">
      <c r="E41833" s="1" t="s">
        <v>1106</v>
      </c>
    </row>
    <row r="41834" ht="15.75" customHeight="1">
      <c r="E41834" s="1" t="s">
        <v>1106</v>
      </c>
    </row>
    <row r="41835" ht="15.75" customHeight="1">
      <c r="E41835" s="1" t="s">
        <v>1106</v>
      </c>
    </row>
    <row r="41836" ht="15.75" customHeight="1">
      <c r="E41836" s="1" t="s">
        <v>1106</v>
      </c>
    </row>
    <row r="41837" ht="15.75" customHeight="1">
      <c r="E41837" s="1" t="s">
        <v>1106</v>
      </c>
    </row>
    <row r="41838" ht="15.75" customHeight="1">
      <c r="E41838" s="1" t="s">
        <v>1106</v>
      </c>
    </row>
    <row r="41839" ht="15.75" customHeight="1">
      <c r="E41839" s="1" t="s">
        <v>1106</v>
      </c>
    </row>
    <row r="41840" ht="15.75" customHeight="1">
      <c r="E41840" s="1" t="s">
        <v>1106</v>
      </c>
    </row>
    <row r="41841" ht="15.75" customHeight="1">
      <c r="E41841" s="1" t="s">
        <v>1106</v>
      </c>
    </row>
    <row r="41842" ht="15.75" customHeight="1">
      <c r="E41842" s="1" t="s">
        <v>1106</v>
      </c>
    </row>
    <row r="41843" ht="15.75" customHeight="1">
      <c r="E41843" s="1" t="s">
        <v>1106</v>
      </c>
    </row>
    <row r="41844" ht="15.75" customHeight="1">
      <c r="E41844" s="1" t="s">
        <v>1106</v>
      </c>
    </row>
    <row r="41845" ht="15.75" customHeight="1">
      <c r="E41845" s="1" t="s">
        <v>1106</v>
      </c>
    </row>
    <row r="41846" ht="15.75" customHeight="1">
      <c r="E41846" s="1" t="s">
        <v>1106</v>
      </c>
    </row>
    <row r="41847" ht="15.75" customHeight="1">
      <c r="E41847" s="1" t="s">
        <v>1106</v>
      </c>
    </row>
    <row r="41848" ht="15.75" customHeight="1">
      <c r="E41848" s="1" t="s">
        <v>1106</v>
      </c>
    </row>
    <row r="41849" ht="15.75" customHeight="1">
      <c r="E41849" s="1" t="s">
        <v>1106</v>
      </c>
    </row>
    <row r="41850" ht="15.75" customHeight="1">
      <c r="E41850" s="1" t="s">
        <v>1106</v>
      </c>
    </row>
    <row r="41851" ht="15.75" customHeight="1">
      <c r="E41851" s="1" t="s">
        <v>1106</v>
      </c>
    </row>
    <row r="41852" ht="15.75" customHeight="1">
      <c r="E41852" s="1" t="s">
        <v>1106</v>
      </c>
    </row>
    <row r="41853" ht="15.75" customHeight="1">
      <c r="E41853" s="1" t="s">
        <v>1106</v>
      </c>
    </row>
    <row r="41854" ht="15.75" customHeight="1">
      <c r="E41854" s="1" t="s">
        <v>1106</v>
      </c>
    </row>
    <row r="41855" ht="15.75" customHeight="1">
      <c r="E41855" s="1" t="s">
        <v>1106</v>
      </c>
    </row>
    <row r="41856" ht="15.75" customHeight="1">
      <c r="E41856" s="1" t="s">
        <v>1106</v>
      </c>
    </row>
    <row r="41857" ht="15.75" customHeight="1">
      <c r="E41857" s="1" t="s">
        <v>1106</v>
      </c>
    </row>
    <row r="41858" ht="15.75" customHeight="1">
      <c r="E41858" s="1" t="s">
        <v>1106</v>
      </c>
    </row>
    <row r="41859" ht="15.75" customHeight="1">
      <c r="E41859" s="1" t="s">
        <v>1106</v>
      </c>
    </row>
    <row r="41860" ht="15.75" customHeight="1">
      <c r="E41860" s="1" t="s">
        <v>1106</v>
      </c>
    </row>
    <row r="41861" ht="15.75" customHeight="1">
      <c r="E41861" s="1" t="s">
        <v>1106</v>
      </c>
    </row>
    <row r="41862" ht="15.75" customHeight="1">
      <c r="E41862" s="1" t="s">
        <v>1106</v>
      </c>
    </row>
    <row r="41863" ht="15.75" customHeight="1">
      <c r="E41863" s="1" t="s">
        <v>1106</v>
      </c>
    </row>
    <row r="41864" ht="15.75" customHeight="1">
      <c r="E41864" s="1" t="s">
        <v>1106</v>
      </c>
    </row>
    <row r="41865" ht="15.75" customHeight="1">
      <c r="E41865" s="1" t="s">
        <v>1106</v>
      </c>
    </row>
    <row r="41866" ht="15.75" customHeight="1">
      <c r="E41866" s="1" t="s">
        <v>1106</v>
      </c>
    </row>
    <row r="41867" ht="15.75" customHeight="1">
      <c r="E41867" s="1" t="s">
        <v>1106</v>
      </c>
    </row>
    <row r="41868" ht="15.75" customHeight="1">
      <c r="E41868" s="1" t="s">
        <v>1106</v>
      </c>
    </row>
    <row r="41869" ht="15.75" customHeight="1">
      <c r="E41869" s="1" t="s">
        <v>1106</v>
      </c>
    </row>
    <row r="41870" ht="15.75" customHeight="1">
      <c r="E41870" s="1" t="s">
        <v>1106</v>
      </c>
    </row>
    <row r="41871" ht="15.75" customHeight="1">
      <c r="E41871" s="1" t="s">
        <v>1106</v>
      </c>
    </row>
    <row r="41872" ht="15.75" customHeight="1">
      <c r="E41872" s="1" t="s">
        <v>1106</v>
      </c>
    </row>
    <row r="41873" ht="15.75" customHeight="1">
      <c r="E41873" s="1" t="s">
        <v>1106</v>
      </c>
    </row>
    <row r="41874" ht="15.75" customHeight="1">
      <c r="E41874" s="1" t="s">
        <v>1106</v>
      </c>
    </row>
    <row r="41875" ht="15.75" customHeight="1">
      <c r="E41875" s="1" t="s">
        <v>1106</v>
      </c>
    </row>
    <row r="41876" ht="15.75" customHeight="1">
      <c r="E41876" s="1" t="s">
        <v>1106</v>
      </c>
    </row>
    <row r="41877" ht="15.75" customHeight="1">
      <c r="E41877" s="1" t="s">
        <v>1106</v>
      </c>
    </row>
    <row r="41878" ht="15.75" customHeight="1">
      <c r="E41878" s="1" t="s">
        <v>1106</v>
      </c>
    </row>
    <row r="41879" ht="15.75" customHeight="1">
      <c r="E41879" s="1" t="s">
        <v>1106</v>
      </c>
    </row>
    <row r="41880" ht="15.75" customHeight="1">
      <c r="E41880" s="1" t="s">
        <v>1106</v>
      </c>
    </row>
    <row r="41881" ht="15.75" customHeight="1">
      <c r="E41881" s="1" t="s">
        <v>1106</v>
      </c>
    </row>
    <row r="41882" ht="15.75" customHeight="1">
      <c r="E41882" s="1" t="s">
        <v>1106</v>
      </c>
    </row>
    <row r="41883" ht="15.75" customHeight="1">
      <c r="E41883" s="1" t="s">
        <v>1106</v>
      </c>
    </row>
    <row r="41884" ht="15.75" customHeight="1">
      <c r="E41884" s="1" t="s">
        <v>1106</v>
      </c>
    </row>
    <row r="41885" ht="15.75" customHeight="1">
      <c r="E41885" s="1" t="s">
        <v>1106</v>
      </c>
    </row>
    <row r="41886" ht="15.75" customHeight="1">
      <c r="E41886" s="1" t="s">
        <v>1106</v>
      </c>
    </row>
    <row r="41887" ht="15.75" customHeight="1">
      <c r="E41887" s="1" t="s">
        <v>1106</v>
      </c>
    </row>
    <row r="41888" ht="15.75" customHeight="1">
      <c r="E41888" s="1" t="s">
        <v>1106</v>
      </c>
    </row>
    <row r="41889" ht="15.75" customHeight="1">
      <c r="E41889" s="1" t="s">
        <v>1106</v>
      </c>
    </row>
    <row r="41890" ht="15.75" customHeight="1">
      <c r="E41890" s="1" t="s">
        <v>1106</v>
      </c>
    </row>
    <row r="41891" ht="15.75" customHeight="1">
      <c r="E41891" s="1" t="s">
        <v>1106</v>
      </c>
    </row>
    <row r="41892" ht="15.75" customHeight="1">
      <c r="E41892" s="1" t="s">
        <v>1106</v>
      </c>
    </row>
    <row r="41893" ht="15.75" customHeight="1">
      <c r="E41893" s="1" t="s">
        <v>1106</v>
      </c>
    </row>
    <row r="41894" ht="15.75" customHeight="1">
      <c r="E41894" s="1" t="s">
        <v>1106</v>
      </c>
    </row>
    <row r="41895" ht="15.75" customHeight="1">
      <c r="E41895" s="1" t="s">
        <v>1106</v>
      </c>
    </row>
    <row r="41896" ht="15.75" customHeight="1">
      <c r="E41896" s="1" t="s">
        <v>1106</v>
      </c>
    </row>
    <row r="41897" ht="15.75" customHeight="1">
      <c r="E41897" s="1" t="s">
        <v>1106</v>
      </c>
    </row>
    <row r="41898" ht="15.75" customHeight="1">
      <c r="E41898" s="1" t="s">
        <v>1106</v>
      </c>
    </row>
    <row r="41899" ht="15.75" customHeight="1">
      <c r="E41899" s="1" t="s">
        <v>1106</v>
      </c>
    </row>
    <row r="41900" ht="15.75" customHeight="1">
      <c r="E41900" s="1" t="s">
        <v>1106</v>
      </c>
    </row>
    <row r="41901" ht="15.75" customHeight="1">
      <c r="E41901" s="1" t="s">
        <v>1106</v>
      </c>
    </row>
    <row r="41902" ht="15.75" customHeight="1">
      <c r="E41902" s="1" t="s">
        <v>1106</v>
      </c>
    </row>
    <row r="41903" ht="15.75" customHeight="1">
      <c r="E41903" s="1" t="s">
        <v>1106</v>
      </c>
    </row>
    <row r="41904" ht="15.75" customHeight="1">
      <c r="E41904" s="1" t="s">
        <v>1106</v>
      </c>
    </row>
    <row r="41905" ht="15.75" customHeight="1">
      <c r="E41905" s="1" t="s">
        <v>1106</v>
      </c>
    </row>
    <row r="41906" ht="15.75" customHeight="1">
      <c r="E41906" s="1" t="s">
        <v>1106</v>
      </c>
    </row>
    <row r="41907" ht="15.75" customHeight="1">
      <c r="E41907" s="1" t="s">
        <v>1106</v>
      </c>
    </row>
    <row r="41908" ht="15.75" customHeight="1">
      <c r="E41908" s="1" t="s">
        <v>1106</v>
      </c>
    </row>
    <row r="41909" ht="15.75" customHeight="1">
      <c r="E41909" s="1" t="s">
        <v>1106</v>
      </c>
    </row>
    <row r="41910" ht="15.75" customHeight="1">
      <c r="E41910" s="1" t="s">
        <v>1106</v>
      </c>
    </row>
    <row r="41911" ht="15.75" customHeight="1">
      <c r="E41911" s="1" t="s">
        <v>1106</v>
      </c>
    </row>
    <row r="41912" ht="15.75" customHeight="1">
      <c r="E41912" s="1" t="s">
        <v>1106</v>
      </c>
    </row>
    <row r="41913" ht="15.75" customHeight="1">
      <c r="E41913" s="1" t="s">
        <v>1106</v>
      </c>
    </row>
    <row r="41914" ht="15.75" customHeight="1">
      <c r="E41914" s="1" t="s">
        <v>1106</v>
      </c>
    </row>
    <row r="41915" ht="15.75" customHeight="1">
      <c r="E41915" s="1" t="s">
        <v>1106</v>
      </c>
    </row>
    <row r="41916" ht="15.75" customHeight="1">
      <c r="E41916" s="1" t="s">
        <v>1106</v>
      </c>
    </row>
    <row r="41917" ht="15.75" customHeight="1">
      <c r="E41917" s="1" t="s">
        <v>1106</v>
      </c>
    </row>
    <row r="41918" ht="15.75" customHeight="1">
      <c r="E41918" s="1" t="s">
        <v>1106</v>
      </c>
    </row>
    <row r="41919" ht="15.75" customHeight="1">
      <c r="E41919" s="1" t="s">
        <v>1106</v>
      </c>
    </row>
    <row r="41920" ht="15.75" customHeight="1">
      <c r="E41920" s="1" t="s">
        <v>1106</v>
      </c>
    </row>
    <row r="41921" ht="15.75" customHeight="1">
      <c r="E41921" s="1" t="s">
        <v>1106</v>
      </c>
    </row>
    <row r="41922" ht="15.75" customHeight="1">
      <c r="E41922" s="1" t="s">
        <v>1106</v>
      </c>
    </row>
    <row r="41923" ht="15.75" customHeight="1">
      <c r="E41923" s="1" t="s">
        <v>1106</v>
      </c>
    </row>
    <row r="41924" ht="15.75" customHeight="1">
      <c r="E41924" s="1" t="s">
        <v>1106</v>
      </c>
    </row>
    <row r="41925" ht="15.75" customHeight="1">
      <c r="E41925" s="1" t="s">
        <v>1106</v>
      </c>
    </row>
    <row r="41926" ht="15.75" customHeight="1">
      <c r="E41926" s="1" t="s">
        <v>1106</v>
      </c>
    </row>
    <row r="41927" ht="15.75" customHeight="1">
      <c r="E41927" s="1" t="s">
        <v>1106</v>
      </c>
    </row>
    <row r="41928" ht="15.75" customHeight="1">
      <c r="E41928" s="1" t="s">
        <v>1106</v>
      </c>
    </row>
    <row r="41929" ht="15.75" customHeight="1">
      <c r="E41929" s="1" t="s">
        <v>1106</v>
      </c>
    </row>
    <row r="41930" ht="15.75" customHeight="1">
      <c r="E41930" s="1" t="s">
        <v>1106</v>
      </c>
    </row>
    <row r="41931" ht="15.75" customHeight="1">
      <c r="E41931" s="1" t="s">
        <v>1106</v>
      </c>
    </row>
    <row r="41932" ht="15.75" customHeight="1">
      <c r="E41932" s="1" t="s">
        <v>1106</v>
      </c>
    </row>
    <row r="41933" ht="15.75" customHeight="1">
      <c r="E41933" s="1" t="s">
        <v>1106</v>
      </c>
    </row>
    <row r="41934" ht="15.75" customHeight="1">
      <c r="E41934" s="1" t="s">
        <v>1106</v>
      </c>
    </row>
    <row r="41935" ht="15.75" customHeight="1">
      <c r="E41935" s="1" t="s">
        <v>1106</v>
      </c>
    </row>
    <row r="41936" ht="15.75" customHeight="1">
      <c r="E41936" s="1" t="s">
        <v>1106</v>
      </c>
    </row>
    <row r="41937" ht="15.75" customHeight="1">
      <c r="E41937" s="1" t="s">
        <v>1106</v>
      </c>
    </row>
    <row r="41938" ht="15.75" customHeight="1">
      <c r="E41938" s="1" t="s">
        <v>1106</v>
      </c>
    </row>
    <row r="41939" ht="15.75" customHeight="1">
      <c r="E41939" s="1" t="s">
        <v>1106</v>
      </c>
    </row>
    <row r="41940" ht="15.75" customHeight="1">
      <c r="E41940" s="1" t="s">
        <v>1106</v>
      </c>
    </row>
    <row r="41941" ht="15.75" customHeight="1">
      <c r="E41941" s="1" t="s">
        <v>1106</v>
      </c>
    </row>
    <row r="41942" ht="15.75" customHeight="1">
      <c r="E41942" s="1" t="s">
        <v>1106</v>
      </c>
    </row>
    <row r="41943" ht="15.75" customHeight="1">
      <c r="E41943" s="1" t="s">
        <v>1106</v>
      </c>
    </row>
    <row r="41944" ht="15.75" customHeight="1">
      <c r="E41944" s="1" t="s">
        <v>1106</v>
      </c>
    </row>
    <row r="41945" ht="15.75" customHeight="1">
      <c r="E41945" s="1" t="s">
        <v>1106</v>
      </c>
    </row>
    <row r="41946" ht="15.75" customHeight="1">
      <c r="E41946" s="1" t="s">
        <v>1106</v>
      </c>
    </row>
    <row r="41947" ht="15.75" customHeight="1">
      <c r="E41947" s="1" t="s">
        <v>1106</v>
      </c>
    </row>
    <row r="41948" ht="15.75" customHeight="1">
      <c r="E41948" s="1" t="s">
        <v>1106</v>
      </c>
    </row>
    <row r="41949" ht="15.75" customHeight="1">
      <c r="E41949" s="1" t="s">
        <v>1106</v>
      </c>
    </row>
    <row r="41950" ht="15.75" customHeight="1">
      <c r="E41950" s="1" t="s">
        <v>1106</v>
      </c>
    </row>
    <row r="41951" ht="15.75" customHeight="1">
      <c r="E41951" s="1" t="s">
        <v>1106</v>
      </c>
    </row>
    <row r="41952" ht="15.75" customHeight="1">
      <c r="E41952" s="1" t="s">
        <v>1106</v>
      </c>
    </row>
    <row r="41953" ht="15.75" customHeight="1">
      <c r="E41953" s="1" t="s">
        <v>1106</v>
      </c>
    </row>
    <row r="41954" ht="15.75" customHeight="1">
      <c r="E41954" s="1" t="s">
        <v>1106</v>
      </c>
    </row>
    <row r="41955" ht="15.75" customHeight="1">
      <c r="E41955" s="1" t="s">
        <v>1106</v>
      </c>
    </row>
    <row r="41956" ht="15.75" customHeight="1">
      <c r="E41956" s="1" t="s">
        <v>1106</v>
      </c>
    </row>
    <row r="41957" ht="15.75" customHeight="1">
      <c r="E41957" s="1" t="s">
        <v>1106</v>
      </c>
    </row>
    <row r="41958" ht="15.75" customHeight="1">
      <c r="E41958" s="1" t="s">
        <v>1106</v>
      </c>
    </row>
    <row r="41959" ht="15.75" customHeight="1">
      <c r="E41959" s="1" t="s">
        <v>1106</v>
      </c>
    </row>
    <row r="41960" ht="15.75" customHeight="1">
      <c r="E41960" s="1" t="s">
        <v>1106</v>
      </c>
    </row>
    <row r="41961" ht="15.75" customHeight="1">
      <c r="E41961" s="1" t="s">
        <v>1106</v>
      </c>
    </row>
    <row r="41962" ht="15.75" customHeight="1">
      <c r="E41962" s="1" t="s">
        <v>1106</v>
      </c>
    </row>
    <row r="41963" ht="15.75" customHeight="1">
      <c r="E41963" s="1" t="s">
        <v>1106</v>
      </c>
    </row>
    <row r="41964" ht="15.75" customHeight="1">
      <c r="E41964" s="1" t="s">
        <v>1106</v>
      </c>
    </row>
    <row r="41965" ht="15.75" customHeight="1">
      <c r="E41965" s="1" t="s">
        <v>1106</v>
      </c>
    </row>
    <row r="41966" ht="15.75" customHeight="1">
      <c r="E41966" s="1" t="s">
        <v>1106</v>
      </c>
    </row>
    <row r="41967" ht="15.75" customHeight="1">
      <c r="E41967" s="1" t="s">
        <v>1106</v>
      </c>
    </row>
    <row r="41968" ht="15.75" customHeight="1">
      <c r="E41968" s="1" t="s">
        <v>1106</v>
      </c>
    </row>
    <row r="41969" ht="15.75" customHeight="1">
      <c r="E41969" s="1" t="s">
        <v>1106</v>
      </c>
    </row>
    <row r="41970" ht="15.75" customHeight="1">
      <c r="E41970" s="1" t="s">
        <v>1106</v>
      </c>
    </row>
    <row r="41971" ht="15.75" customHeight="1">
      <c r="E41971" s="1" t="s">
        <v>1106</v>
      </c>
    </row>
    <row r="41972" ht="15.75" customHeight="1">
      <c r="E41972" s="1" t="s">
        <v>1106</v>
      </c>
    </row>
    <row r="41973" ht="15.75" customHeight="1">
      <c r="E41973" s="1" t="s">
        <v>1106</v>
      </c>
    </row>
    <row r="41974" ht="15.75" customHeight="1">
      <c r="E41974" s="1" t="s">
        <v>1106</v>
      </c>
    </row>
    <row r="41975" ht="15.75" customHeight="1">
      <c r="E41975" s="1" t="s">
        <v>1106</v>
      </c>
    </row>
    <row r="41976" ht="15.75" customHeight="1">
      <c r="E41976" s="1" t="s">
        <v>1106</v>
      </c>
    </row>
    <row r="41977" ht="15.75" customHeight="1">
      <c r="E41977" s="1" t="s">
        <v>1106</v>
      </c>
    </row>
    <row r="41978" ht="15.75" customHeight="1">
      <c r="E41978" s="1" t="s">
        <v>1106</v>
      </c>
    </row>
    <row r="41979" ht="15.75" customHeight="1">
      <c r="E41979" s="1" t="s">
        <v>1106</v>
      </c>
    </row>
    <row r="41980" ht="15.75" customHeight="1">
      <c r="E41980" s="1" t="s">
        <v>1106</v>
      </c>
    </row>
    <row r="41981" ht="15.75" customHeight="1">
      <c r="E41981" s="1" t="s">
        <v>1106</v>
      </c>
    </row>
    <row r="41982" ht="15.75" customHeight="1">
      <c r="E41982" s="1" t="s">
        <v>1106</v>
      </c>
    </row>
    <row r="41983" ht="15.75" customHeight="1">
      <c r="E41983" s="1" t="s">
        <v>1106</v>
      </c>
    </row>
    <row r="41984" ht="15.75" customHeight="1">
      <c r="E41984" s="1" t="s">
        <v>1106</v>
      </c>
    </row>
    <row r="41985" ht="15.75" customHeight="1">
      <c r="E41985" s="1" t="s">
        <v>1106</v>
      </c>
    </row>
    <row r="41986" ht="15.75" customHeight="1">
      <c r="E41986" s="1" t="s">
        <v>1106</v>
      </c>
    </row>
    <row r="41987" ht="15.75" customHeight="1">
      <c r="E41987" s="1" t="s">
        <v>1106</v>
      </c>
    </row>
    <row r="41988" ht="15.75" customHeight="1">
      <c r="E41988" s="1" t="s">
        <v>1106</v>
      </c>
    </row>
    <row r="41989" ht="15.75" customHeight="1">
      <c r="E41989" s="1" t="s">
        <v>1106</v>
      </c>
    </row>
    <row r="41990" ht="15.75" customHeight="1">
      <c r="E41990" s="1" t="s">
        <v>1106</v>
      </c>
    </row>
    <row r="41991" ht="15.75" customHeight="1">
      <c r="E41991" s="1" t="s">
        <v>1106</v>
      </c>
    </row>
    <row r="41992" ht="15.75" customHeight="1">
      <c r="E41992" s="1" t="s">
        <v>1106</v>
      </c>
    </row>
    <row r="41993" ht="15.75" customHeight="1">
      <c r="E41993" s="1" t="s">
        <v>1106</v>
      </c>
    </row>
    <row r="41994" ht="15.75" customHeight="1">
      <c r="E41994" s="1" t="s">
        <v>1106</v>
      </c>
    </row>
    <row r="41995" ht="15.75" customHeight="1">
      <c r="E41995" s="1" t="s">
        <v>1106</v>
      </c>
    </row>
    <row r="41996" ht="15.75" customHeight="1">
      <c r="E41996" s="1" t="s">
        <v>1106</v>
      </c>
    </row>
    <row r="41997" ht="15.75" customHeight="1">
      <c r="E41997" s="1" t="s">
        <v>1106</v>
      </c>
    </row>
    <row r="41998" ht="15.75" customHeight="1">
      <c r="E41998" s="1" t="s">
        <v>1106</v>
      </c>
    </row>
    <row r="41999" ht="15.75" customHeight="1">
      <c r="E41999" s="1" t="s">
        <v>1106</v>
      </c>
    </row>
    <row r="42000" ht="15.75" customHeight="1">
      <c r="E42000" s="1" t="s">
        <v>1106</v>
      </c>
    </row>
    <row r="42001" ht="15.75" customHeight="1">
      <c r="E42001" s="1" t="s">
        <v>1106</v>
      </c>
    </row>
    <row r="42002" ht="15.75" customHeight="1">
      <c r="E42002" s="1" t="s">
        <v>1106</v>
      </c>
    </row>
    <row r="42003" ht="15.75" customHeight="1">
      <c r="E42003" s="1" t="s">
        <v>1106</v>
      </c>
    </row>
    <row r="42004" ht="15.75" customHeight="1">
      <c r="E42004" s="1" t="s">
        <v>1106</v>
      </c>
    </row>
    <row r="42005" ht="15.75" customHeight="1">
      <c r="E42005" s="1" t="s">
        <v>1106</v>
      </c>
    </row>
    <row r="42006" ht="15.75" customHeight="1">
      <c r="E42006" s="1" t="s">
        <v>1106</v>
      </c>
    </row>
    <row r="42007" ht="15.75" customHeight="1">
      <c r="E42007" s="1" t="s">
        <v>1106</v>
      </c>
    </row>
    <row r="42008" ht="15.75" customHeight="1">
      <c r="E42008" s="1" t="s">
        <v>1106</v>
      </c>
    </row>
    <row r="42009" ht="15.75" customHeight="1">
      <c r="E42009" s="1" t="s">
        <v>1106</v>
      </c>
    </row>
    <row r="42010" ht="15.75" customHeight="1">
      <c r="E42010" s="1" t="s">
        <v>1106</v>
      </c>
    </row>
    <row r="42011" ht="15.75" customHeight="1">
      <c r="E42011" s="1" t="s">
        <v>1106</v>
      </c>
    </row>
    <row r="42012" ht="15.75" customHeight="1">
      <c r="E42012" s="1" t="s">
        <v>1106</v>
      </c>
    </row>
    <row r="42013" ht="15.75" customHeight="1">
      <c r="E42013" s="1" t="s">
        <v>1106</v>
      </c>
    </row>
    <row r="42014" ht="15.75" customHeight="1">
      <c r="E42014" s="1" t="s">
        <v>1106</v>
      </c>
    </row>
    <row r="42015" ht="15.75" customHeight="1">
      <c r="E42015" s="1" t="s">
        <v>1106</v>
      </c>
    </row>
    <row r="42016" ht="15.75" customHeight="1">
      <c r="E42016" s="1" t="s">
        <v>1106</v>
      </c>
    </row>
    <row r="42017" ht="15.75" customHeight="1">
      <c r="E42017" s="1" t="s">
        <v>1106</v>
      </c>
    </row>
    <row r="42018" ht="15.75" customHeight="1">
      <c r="E42018" s="1" t="s">
        <v>1106</v>
      </c>
    </row>
    <row r="42019" ht="15.75" customHeight="1">
      <c r="E42019" s="1" t="s">
        <v>1106</v>
      </c>
    </row>
    <row r="42020" ht="15.75" customHeight="1">
      <c r="E42020" s="1" t="s">
        <v>1106</v>
      </c>
    </row>
    <row r="42021" ht="15.75" customHeight="1">
      <c r="E42021" s="1" t="s">
        <v>1106</v>
      </c>
    </row>
    <row r="42022" ht="15.75" customHeight="1">
      <c r="E42022" s="1" t="s">
        <v>1106</v>
      </c>
    </row>
    <row r="42023" ht="15.75" customHeight="1">
      <c r="E42023" s="1" t="s">
        <v>1106</v>
      </c>
    </row>
    <row r="42024" ht="15.75" customHeight="1">
      <c r="E42024" s="1" t="s">
        <v>1106</v>
      </c>
    </row>
    <row r="42025" ht="15.75" customHeight="1">
      <c r="E42025" s="1" t="s">
        <v>1106</v>
      </c>
    </row>
    <row r="42026" ht="15.75" customHeight="1">
      <c r="E42026" s="1" t="s">
        <v>1106</v>
      </c>
    </row>
    <row r="42027" ht="15.75" customHeight="1">
      <c r="E42027" s="1" t="s">
        <v>1106</v>
      </c>
    </row>
    <row r="42028" ht="15.75" customHeight="1">
      <c r="E42028" s="1" t="s">
        <v>1106</v>
      </c>
    </row>
    <row r="42029" ht="15.75" customHeight="1">
      <c r="E42029" s="1" t="s">
        <v>1106</v>
      </c>
    </row>
    <row r="42030" ht="15.75" customHeight="1">
      <c r="E42030" s="1" t="s">
        <v>1106</v>
      </c>
    </row>
    <row r="42031" ht="15.75" customHeight="1">
      <c r="E42031" s="1" t="s">
        <v>1106</v>
      </c>
    </row>
    <row r="42032" ht="15.75" customHeight="1">
      <c r="E42032" s="1" t="s">
        <v>1106</v>
      </c>
    </row>
    <row r="42033" ht="15.75" customHeight="1">
      <c r="E42033" s="1" t="s">
        <v>1106</v>
      </c>
    </row>
    <row r="42034" ht="15.75" customHeight="1">
      <c r="E42034" s="1" t="s">
        <v>1106</v>
      </c>
    </row>
    <row r="42035" ht="15.75" customHeight="1">
      <c r="E42035" s="1" t="s">
        <v>1106</v>
      </c>
    </row>
    <row r="42036" ht="15.75" customHeight="1">
      <c r="E42036" s="1" t="s">
        <v>1106</v>
      </c>
    </row>
    <row r="42037" ht="15.75" customHeight="1">
      <c r="E42037" s="1" t="s">
        <v>1106</v>
      </c>
    </row>
    <row r="42038" ht="15.75" customHeight="1">
      <c r="E42038" s="1" t="s">
        <v>1106</v>
      </c>
    </row>
    <row r="42039" ht="15.75" customHeight="1">
      <c r="E42039" s="1" t="s">
        <v>1106</v>
      </c>
    </row>
    <row r="42040" ht="15.75" customHeight="1">
      <c r="E42040" s="1" t="s">
        <v>1106</v>
      </c>
    </row>
    <row r="42041" ht="15.75" customHeight="1">
      <c r="E42041" s="1" t="s">
        <v>1106</v>
      </c>
    </row>
    <row r="42042" ht="15.75" customHeight="1">
      <c r="E42042" s="1" t="s">
        <v>1106</v>
      </c>
    </row>
    <row r="42043" ht="15.75" customHeight="1">
      <c r="E42043" s="1" t="s">
        <v>1106</v>
      </c>
    </row>
    <row r="42044" ht="15.75" customHeight="1">
      <c r="E42044" s="1" t="s">
        <v>1106</v>
      </c>
    </row>
    <row r="42045" ht="15.75" customHeight="1">
      <c r="E42045" s="1" t="s">
        <v>1106</v>
      </c>
    </row>
    <row r="42046" ht="15.75" customHeight="1">
      <c r="E42046" s="1" t="s">
        <v>1106</v>
      </c>
    </row>
    <row r="42047" ht="15.75" customHeight="1">
      <c r="E42047" s="1" t="s">
        <v>1106</v>
      </c>
    </row>
    <row r="42048" ht="15.75" customHeight="1">
      <c r="E42048" s="1" t="s">
        <v>1106</v>
      </c>
    </row>
    <row r="42049" ht="15.75" customHeight="1">
      <c r="E42049" s="1" t="s">
        <v>1106</v>
      </c>
    </row>
    <row r="42050" ht="15.75" customHeight="1">
      <c r="E42050" s="1" t="s">
        <v>1106</v>
      </c>
    </row>
    <row r="42051" ht="15.75" customHeight="1">
      <c r="E42051" s="1" t="s">
        <v>1106</v>
      </c>
    </row>
    <row r="42052" ht="15.75" customHeight="1">
      <c r="E42052" s="1" t="s">
        <v>1106</v>
      </c>
    </row>
    <row r="42053" ht="15.75" customHeight="1">
      <c r="E42053" s="1" t="s">
        <v>1106</v>
      </c>
    </row>
    <row r="42054" ht="15.75" customHeight="1">
      <c r="E42054" s="1" t="s">
        <v>1106</v>
      </c>
    </row>
    <row r="42055" ht="15.75" customHeight="1">
      <c r="E42055" s="1" t="s">
        <v>1106</v>
      </c>
    </row>
    <row r="42056" ht="15.75" customHeight="1">
      <c r="E42056" s="1" t="s">
        <v>1106</v>
      </c>
    </row>
    <row r="42057" ht="15.75" customHeight="1">
      <c r="E42057" s="1" t="s">
        <v>1106</v>
      </c>
    </row>
    <row r="42058" ht="15.75" customHeight="1">
      <c r="E42058" s="1" t="s">
        <v>1106</v>
      </c>
    </row>
    <row r="42059" ht="15.75" customHeight="1">
      <c r="E42059" s="1" t="s">
        <v>1106</v>
      </c>
    </row>
    <row r="42060" ht="15.75" customHeight="1">
      <c r="E42060" s="1" t="s">
        <v>1106</v>
      </c>
    </row>
    <row r="42061" ht="15.75" customHeight="1">
      <c r="E42061" s="1" t="s">
        <v>1106</v>
      </c>
    </row>
    <row r="42062" ht="15.75" customHeight="1">
      <c r="E42062" s="1" t="s">
        <v>1106</v>
      </c>
    </row>
    <row r="42063" ht="15.75" customHeight="1">
      <c r="E42063" s="1" t="s">
        <v>1106</v>
      </c>
    </row>
    <row r="42064" ht="15.75" customHeight="1">
      <c r="E42064" s="1" t="s">
        <v>1106</v>
      </c>
    </row>
    <row r="42065" ht="15.75" customHeight="1">
      <c r="E42065" s="1" t="s">
        <v>1106</v>
      </c>
    </row>
    <row r="42066" ht="15.75" customHeight="1">
      <c r="E42066" s="1" t="s">
        <v>1106</v>
      </c>
    </row>
    <row r="42067" ht="15.75" customHeight="1">
      <c r="E42067" s="1" t="s">
        <v>1106</v>
      </c>
    </row>
    <row r="42068" ht="15.75" customHeight="1">
      <c r="E42068" s="1" t="s">
        <v>1106</v>
      </c>
    </row>
    <row r="42069" ht="15.75" customHeight="1">
      <c r="E42069" s="1" t="s">
        <v>1106</v>
      </c>
    </row>
    <row r="42070" ht="15.75" customHeight="1">
      <c r="E42070" s="1" t="s">
        <v>1106</v>
      </c>
    </row>
    <row r="42071" ht="15.75" customHeight="1">
      <c r="E42071" s="1" t="s">
        <v>1106</v>
      </c>
    </row>
    <row r="42072" ht="15.75" customHeight="1">
      <c r="E42072" s="1" t="s">
        <v>1106</v>
      </c>
    </row>
    <row r="42073" ht="15.75" customHeight="1">
      <c r="E42073" s="1" t="s">
        <v>1106</v>
      </c>
    </row>
    <row r="42074" ht="15.75" customHeight="1">
      <c r="E42074" s="1" t="s">
        <v>1106</v>
      </c>
    </row>
    <row r="42075" ht="15.75" customHeight="1">
      <c r="E42075" s="1" t="s">
        <v>1106</v>
      </c>
    </row>
    <row r="42076" ht="15.75" customHeight="1">
      <c r="E42076" s="1" t="s">
        <v>1106</v>
      </c>
    </row>
    <row r="42077" ht="15.75" customHeight="1">
      <c r="E42077" s="1" t="s">
        <v>1106</v>
      </c>
    </row>
    <row r="42078" ht="15.75" customHeight="1">
      <c r="E42078" s="1" t="s">
        <v>1106</v>
      </c>
    </row>
    <row r="42079" ht="15.75" customHeight="1">
      <c r="E42079" s="1" t="s">
        <v>1106</v>
      </c>
    </row>
    <row r="42080" ht="15.75" customHeight="1">
      <c r="E42080" s="1" t="s">
        <v>1106</v>
      </c>
    </row>
    <row r="42081" ht="15.75" customHeight="1">
      <c r="E42081" s="1" t="s">
        <v>1106</v>
      </c>
    </row>
    <row r="42082" ht="15.75" customHeight="1">
      <c r="E42082" s="1" t="s">
        <v>1106</v>
      </c>
    </row>
    <row r="42083" ht="15.75" customHeight="1">
      <c r="E42083" s="1" t="s">
        <v>1106</v>
      </c>
    </row>
    <row r="42084" ht="15.75" customHeight="1">
      <c r="E42084" s="1" t="s">
        <v>1106</v>
      </c>
    </row>
    <row r="42085" ht="15.75" customHeight="1">
      <c r="E42085" s="1" t="s">
        <v>1106</v>
      </c>
    </row>
    <row r="42086" ht="15.75" customHeight="1">
      <c r="E42086" s="1" t="s">
        <v>1106</v>
      </c>
    </row>
    <row r="42087" ht="15.75" customHeight="1">
      <c r="E42087" s="1" t="s">
        <v>1106</v>
      </c>
    </row>
    <row r="42088" ht="15.75" customHeight="1">
      <c r="E42088" s="1" t="s">
        <v>1106</v>
      </c>
    </row>
    <row r="42089" ht="15.75" customHeight="1">
      <c r="E42089" s="1" t="s">
        <v>1106</v>
      </c>
    </row>
    <row r="42090" ht="15.75" customHeight="1">
      <c r="E42090" s="1" t="s">
        <v>1106</v>
      </c>
    </row>
    <row r="42091" ht="15.75" customHeight="1">
      <c r="E42091" s="1" t="s">
        <v>1106</v>
      </c>
    </row>
    <row r="42092" ht="15.75" customHeight="1">
      <c r="E42092" s="1" t="s">
        <v>1106</v>
      </c>
    </row>
    <row r="42093" ht="15.75" customHeight="1">
      <c r="E42093" s="1" t="s">
        <v>1106</v>
      </c>
    </row>
    <row r="42094" ht="15.75" customHeight="1">
      <c r="E42094" s="1" t="s">
        <v>1106</v>
      </c>
    </row>
    <row r="42095" ht="15.75" customHeight="1">
      <c r="E42095" s="1" t="s">
        <v>1106</v>
      </c>
    </row>
    <row r="42096" ht="15.75" customHeight="1">
      <c r="E42096" s="1" t="s">
        <v>1106</v>
      </c>
    </row>
    <row r="42097" ht="15.75" customHeight="1">
      <c r="E42097" s="1" t="s">
        <v>1106</v>
      </c>
    </row>
    <row r="42098" ht="15.75" customHeight="1">
      <c r="E42098" s="1" t="s">
        <v>1106</v>
      </c>
    </row>
    <row r="42099" ht="15.75" customHeight="1">
      <c r="E42099" s="1" t="s">
        <v>1106</v>
      </c>
    </row>
    <row r="42100" ht="15.75" customHeight="1">
      <c r="E42100" s="1" t="s">
        <v>1106</v>
      </c>
    </row>
    <row r="42101" ht="15.75" customHeight="1">
      <c r="E42101" s="1" t="s">
        <v>1106</v>
      </c>
    </row>
    <row r="42102" ht="15.75" customHeight="1">
      <c r="E42102" s="1" t="s">
        <v>1106</v>
      </c>
    </row>
    <row r="42103" ht="15.75" customHeight="1">
      <c r="E42103" s="1" t="s">
        <v>1106</v>
      </c>
    </row>
    <row r="42104" ht="15.75" customHeight="1">
      <c r="E42104" s="1" t="s">
        <v>1106</v>
      </c>
    </row>
    <row r="42105" ht="15.75" customHeight="1">
      <c r="E42105" s="1" t="s">
        <v>1106</v>
      </c>
    </row>
    <row r="42106" ht="15.75" customHeight="1">
      <c r="E42106" s="1" t="s">
        <v>1106</v>
      </c>
    </row>
    <row r="42107" ht="15.75" customHeight="1">
      <c r="E42107" s="1" t="s">
        <v>1106</v>
      </c>
    </row>
    <row r="42108" ht="15.75" customHeight="1">
      <c r="E42108" s="1" t="s">
        <v>1106</v>
      </c>
    </row>
    <row r="42109" ht="15.75" customHeight="1">
      <c r="E42109" s="1" t="s">
        <v>1106</v>
      </c>
    </row>
    <row r="42110" ht="15.75" customHeight="1">
      <c r="E42110" s="1" t="s">
        <v>1106</v>
      </c>
    </row>
    <row r="42111" ht="15.75" customHeight="1">
      <c r="E42111" s="1" t="s">
        <v>1106</v>
      </c>
    </row>
    <row r="42112" ht="15.75" customHeight="1">
      <c r="E42112" s="1" t="s">
        <v>1106</v>
      </c>
    </row>
    <row r="42113" ht="15.75" customHeight="1">
      <c r="E42113" s="1" t="s">
        <v>1106</v>
      </c>
    </row>
    <row r="42114" ht="15.75" customHeight="1">
      <c r="E42114" s="1" t="s">
        <v>1106</v>
      </c>
    </row>
    <row r="42115" ht="15.75" customHeight="1">
      <c r="E42115" s="1" t="s">
        <v>1106</v>
      </c>
    </row>
    <row r="42116" ht="15.75" customHeight="1">
      <c r="E42116" s="1" t="s">
        <v>1106</v>
      </c>
    </row>
    <row r="42117" ht="15.75" customHeight="1">
      <c r="E42117" s="1" t="s">
        <v>1106</v>
      </c>
    </row>
    <row r="42118" ht="15.75" customHeight="1">
      <c r="E42118" s="1" t="s">
        <v>1106</v>
      </c>
    </row>
    <row r="42119" ht="15.75" customHeight="1">
      <c r="E42119" s="1" t="s">
        <v>1106</v>
      </c>
    </row>
    <row r="42120" ht="15.75" customHeight="1">
      <c r="E42120" s="1" t="s">
        <v>1106</v>
      </c>
    </row>
    <row r="42121" ht="15.75" customHeight="1">
      <c r="E42121" s="1" t="s">
        <v>1106</v>
      </c>
    </row>
    <row r="42122" ht="15.75" customHeight="1">
      <c r="E42122" s="1" t="s">
        <v>1106</v>
      </c>
    </row>
    <row r="42123" ht="15.75" customHeight="1">
      <c r="E42123" s="1" t="s">
        <v>1106</v>
      </c>
    </row>
    <row r="42124" ht="15.75" customHeight="1">
      <c r="E42124" s="1" t="s">
        <v>1106</v>
      </c>
    </row>
    <row r="42125" ht="15.75" customHeight="1">
      <c r="E42125" s="1" t="s">
        <v>1106</v>
      </c>
    </row>
    <row r="42126" ht="15.75" customHeight="1">
      <c r="E42126" s="1" t="s">
        <v>1106</v>
      </c>
    </row>
    <row r="42127" ht="15.75" customHeight="1">
      <c r="E42127" s="1" t="s">
        <v>1106</v>
      </c>
    </row>
    <row r="42128" ht="15.75" customHeight="1">
      <c r="E42128" s="1" t="s">
        <v>1106</v>
      </c>
    </row>
    <row r="42129" ht="15.75" customHeight="1">
      <c r="E42129" s="1" t="s">
        <v>1106</v>
      </c>
    </row>
    <row r="42130" ht="15.75" customHeight="1">
      <c r="E42130" s="1" t="s">
        <v>1106</v>
      </c>
    </row>
    <row r="42131" ht="15.75" customHeight="1">
      <c r="E42131" s="1" t="s">
        <v>1106</v>
      </c>
    </row>
    <row r="42132" ht="15.75" customHeight="1">
      <c r="E42132" s="1" t="s">
        <v>1106</v>
      </c>
    </row>
    <row r="42133" ht="15.75" customHeight="1">
      <c r="E42133" s="1" t="s">
        <v>1106</v>
      </c>
    </row>
    <row r="42134" ht="15.75" customHeight="1">
      <c r="E42134" s="1" t="s">
        <v>1106</v>
      </c>
    </row>
    <row r="42135" ht="15.75" customHeight="1">
      <c r="E42135" s="1" t="s">
        <v>1106</v>
      </c>
    </row>
    <row r="42136" ht="15.75" customHeight="1">
      <c r="E42136" s="1" t="s">
        <v>1106</v>
      </c>
    </row>
    <row r="42137" ht="15.75" customHeight="1">
      <c r="E42137" s="1" t="s">
        <v>1106</v>
      </c>
    </row>
    <row r="42138" ht="15.75" customHeight="1">
      <c r="E42138" s="1" t="s">
        <v>1106</v>
      </c>
    </row>
    <row r="42139" ht="15.75" customHeight="1">
      <c r="E42139" s="1" t="s">
        <v>1106</v>
      </c>
    </row>
    <row r="42140" ht="15.75" customHeight="1">
      <c r="E42140" s="1" t="s">
        <v>1106</v>
      </c>
    </row>
    <row r="42141" ht="15.75" customHeight="1">
      <c r="E42141" s="1" t="s">
        <v>1106</v>
      </c>
    </row>
    <row r="42142" ht="15.75" customHeight="1">
      <c r="E42142" s="1" t="s">
        <v>1106</v>
      </c>
    </row>
    <row r="42143" ht="15.75" customHeight="1">
      <c r="E42143" s="1" t="s">
        <v>1106</v>
      </c>
    </row>
    <row r="42144" ht="15.75" customHeight="1">
      <c r="E42144" s="1" t="s">
        <v>1106</v>
      </c>
    </row>
    <row r="42145" ht="15.75" customHeight="1">
      <c r="E42145" s="1" t="s">
        <v>1106</v>
      </c>
    </row>
    <row r="42146" ht="15.75" customHeight="1">
      <c r="E42146" s="1" t="s">
        <v>1106</v>
      </c>
    </row>
    <row r="42147" ht="15.75" customHeight="1">
      <c r="E42147" s="1" t="s">
        <v>1106</v>
      </c>
    </row>
    <row r="42148" ht="15.75" customHeight="1">
      <c r="E42148" s="1" t="s">
        <v>1106</v>
      </c>
    </row>
    <row r="42149" ht="15.75" customHeight="1">
      <c r="E42149" s="1" t="s">
        <v>1106</v>
      </c>
    </row>
    <row r="42150" ht="15.75" customHeight="1">
      <c r="E42150" s="1" t="s">
        <v>1106</v>
      </c>
    </row>
    <row r="42151" ht="15.75" customHeight="1">
      <c r="E42151" s="1" t="s">
        <v>1106</v>
      </c>
    </row>
    <row r="42152" ht="15.75" customHeight="1">
      <c r="E42152" s="1" t="s">
        <v>1106</v>
      </c>
    </row>
    <row r="42153" ht="15.75" customHeight="1">
      <c r="E42153" s="1" t="s">
        <v>1106</v>
      </c>
    </row>
    <row r="42154" ht="15.75" customHeight="1">
      <c r="E42154" s="1" t="s">
        <v>1106</v>
      </c>
    </row>
    <row r="42155" ht="15.75" customHeight="1">
      <c r="E42155" s="1" t="s">
        <v>1106</v>
      </c>
    </row>
    <row r="42156" ht="15.75" customHeight="1">
      <c r="E42156" s="1" t="s">
        <v>1106</v>
      </c>
    </row>
    <row r="42157" ht="15.75" customHeight="1">
      <c r="E42157" s="1" t="s">
        <v>1106</v>
      </c>
    </row>
    <row r="42158" ht="15.75" customHeight="1">
      <c r="E42158" s="1" t="s">
        <v>1106</v>
      </c>
    </row>
    <row r="42159" ht="15.75" customHeight="1">
      <c r="E42159" s="1" t="s">
        <v>1106</v>
      </c>
    </row>
    <row r="42160" ht="15.75" customHeight="1">
      <c r="E42160" s="1" t="s">
        <v>1106</v>
      </c>
    </row>
    <row r="42161" ht="15.75" customHeight="1">
      <c r="E42161" s="1" t="s">
        <v>1106</v>
      </c>
    </row>
    <row r="42162" ht="15.75" customHeight="1">
      <c r="E42162" s="1" t="s">
        <v>1106</v>
      </c>
    </row>
    <row r="42163" ht="15.75" customHeight="1">
      <c r="E42163" s="1" t="s">
        <v>1106</v>
      </c>
    </row>
    <row r="42164" ht="15.75" customHeight="1">
      <c r="E42164" s="1" t="s">
        <v>1106</v>
      </c>
    </row>
    <row r="42165" ht="15.75" customHeight="1">
      <c r="E42165" s="1" t="s">
        <v>1106</v>
      </c>
    </row>
    <row r="42166" ht="15.75" customHeight="1">
      <c r="E42166" s="1" t="s">
        <v>1106</v>
      </c>
    </row>
    <row r="42167" ht="15.75" customHeight="1">
      <c r="E42167" s="1" t="s">
        <v>1106</v>
      </c>
    </row>
    <row r="42168" ht="15.75" customHeight="1">
      <c r="E42168" s="1" t="s">
        <v>1106</v>
      </c>
    </row>
    <row r="42169" ht="15.75" customHeight="1">
      <c r="E42169" s="1" t="s">
        <v>1106</v>
      </c>
    </row>
    <row r="42170" ht="15.75" customHeight="1">
      <c r="E42170" s="1" t="s">
        <v>1106</v>
      </c>
    </row>
    <row r="42171" ht="15.75" customHeight="1">
      <c r="E42171" s="1" t="s">
        <v>1106</v>
      </c>
    </row>
    <row r="42172" ht="15.75" customHeight="1">
      <c r="E42172" s="1" t="s">
        <v>1106</v>
      </c>
    </row>
    <row r="42173" ht="15.75" customHeight="1">
      <c r="E42173" s="1" t="s">
        <v>1106</v>
      </c>
    </row>
    <row r="42174" ht="15.75" customHeight="1">
      <c r="E42174" s="1" t="s">
        <v>1106</v>
      </c>
    </row>
    <row r="42175" ht="15.75" customHeight="1">
      <c r="E42175" s="1" t="s">
        <v>1106</v>
      </c>
    </row>
    <row r="42176" ht="15.75" customHeight="1">
      <c r="E42176" s="1" t="s">
        <v>1106</v>
      </c>
    </row>
    <row r="42177" ht="15.75" customHeight="1">
      <c r="E42177" s="1" t="s">
        <v>1106</v>
      </c>
    </row>
    <row r="42178" ht="15.75" customHeight="1">
      <c r="E42178" s="1" t="s">
        <v>1106</v>
      </c>
    </row>
    <row r="42179" ht="15.75" customHeight="1">
      <c r="E42179" s="1" t="s">
        <v>1106</v>
      </c>
    </row>
    <row r="42180" ht="15.75" customHeight="1">
      <c r="E42180" s="1" t="s">
        <v>1106</v>
      </c>
    </row>
    <row r="42181" ht="15.75" customHeight="1">
      <c r="E42181" s="1" t="s">
        <v>1106</v>
      </c>
    </row>
    <row r="42182" ht="15.75" customHeight="1">
      <c r="E42182" s="1" t="s">
        <v>1106</v>
      </c>
    </row>
    <row r="42183" ht="15.75" customHeight="1">
      <c r="E42183" s="1" t="s">
        <v>1106</v>
      </c>
    </row>
    <row r="42184" ht="15.75" customHeight="1">
      <c r="E42184" s="1" t="s">
        <v>1106</v>
      </c>
    </row>
    <row r="42185" ht="15.75" customHeight="1">
      <c r="E42185" s="1" t="s">
        <v>1106</v>
      </c>
    </row>
    <row r="42186" ht="15.75" customHeight="1">
      <c r="E42186" s="1" t="s">
        <v>1106</v>
      </c>
    </row>
    <row r="42187" ht="15.75" customHeight="1">
      <c r="E42187" s="1" t="s">
        <v>1106</v>
      </c>
    </row>
    <row r="42188" ht="15.75" customHeight="1">
      <c r="E42188" s="1" t="s">
        <v>1106</v>
      </c>
    </row>
    <row r="42189" ht="15.75" customHeight="1">
      <c r="E42189" s="1" t="s">
        <v>1106</v>
      </c>
    </row>
    <row r="42190" ht="15.75" customHeight="1">
      <c r="E42190" s="1" t="s">
        <v>1106</v>
      </c>
    </row>
    <row r="42191" ht="15.75" customHeight="1">
      <c r="E42191" s="1" t="s">
        <v>1106</v>
      </c>
    </row>
    <row r="42192" ht="15.75" customHeight="1">
      <c r="E42192" s="1" t="s">
        <v>1106</v>
      </c>
    </row>
    <row r="42193" ht="15.75" customHeight="1">
      <c r="E42193" s="1" t="s">
        <v>1106</v>
      </c>
    </row>
    <row r="42194" ht="15.75" customHeight="1">
      <c r="E42194" s="1" t="s">
        <v>1106</v>
      </c>
    </row>
    <row r="42195" ht="15.75" customHeight="1">
      <c r="E42195" s="1" t="s">
        <v>1106</v>
      </c>
    </row>
    <row r="42196" ht="15.75" customHeight="1">
      <c r="E42196" s="1" t="s">
        <v>1106</v>
      </c>
    </row>
    <row r="42197" ht="15.75" customHeight="1">
      <c r="E42197" s="1" t="s">
        <v>1106</v>
      </c>
    </row>
    <row r="42198" ht="15.75" customHeight="1">
      <c r="E42198" s="1" t="s">
        <v>1106</v>
      </c>
    </row>
    <row r="42199" ht="15.75" customHeight="1">
      <c r="E42199" s="1" t="s">
        <v>1106</v>
      </c>
    </row>
    <row r="42200" ht="15.75" customHeight="1">
      <c r="E42200" s="1" t="s">
        <v>1106</v>
      </c>
    </row>
    <row r="42201" ht="15.75" customHeight="1">
      <c r="E42201" s="1" t="s">
        <v>1106</v>
      </c>
    </row>
    <row r="42202" ht="15.75" customHeight="1">
      <c r="E42202" s="1" t="s">
        <v>1106</v>
      </c>
    </row>
    <row r="42203" ht="15.75" customHeight="1">
      <c r="E42203" s="1" t="s">
        <v>1106</v>
      </c>
    </row>
    <row r="42204" ht="15.75" customHeight="1">
      <c r="E42204" s="1" t="s">
        <v>1106</v>
      </c>
    </row>
    <row r="42205" ht="15.75" customHeight="1">
      <c r="E42205" s="1" t="s">
        <v>1106</v>
      </c>
    </row>
    <row r="42206" ht="15.75" customHeight="1">
      <c r="E42206" s="1" t="s">
        <v>1106</v>
      </c>
    </row>
    <row r="42207" ht="15.75" customHeight="1">
      <c r="E42207" s="1" t="s">
        <v>1106</v>
      </c>
    </row>
    <row r="42208" ht="15.75" customHeight="1">
      <c r="E42208" s="1" t="s">
        <v>1106</v>
      </c>
    </row>
    <row r="42209" ht="15.75" customHeight="1">
      <c r="E42209" s="1" t="s">
        <v>1106</v>
      </c>
    </row>
    <row r="42210" ht="15.75" customHeight="1">
      <c r="E42210" s="1" t="s">
        <v>1106</v>
      </c>
    </row>
    <row r="42211" ht="15.75" customHeight="1">
      <c r="E42211" s="1" t="s">
        <v>1106</v>
      </c>
    </row>
    <row r="42212" ht="15.75" customHeight="1">
      <c r="E42212" s="1" t="s">
        <v>1106</v>
      </c>
    </row>
    <row r="42213" ht="15.75" customHeight="1">
      <c r="E42213" s="1" t="s">
        <v>1106</v>
      </c>
    </row>
    <row r="42214" ht="15.75" customHeight="1">
      <c r="E42214" s="1" t="s">
        <v>1106</v>
      </c>
    </row>
    <row r="42215" ht="15.75" customHeight="1">
      <c r="E42215" s="1" t="s">
        <v>1106</v>
      </c>
    </row>
    <row r="42216" ht="15.75" customHeight="1">
      <c r="E42216" s="1" t="s">
        <v>1106</v>
      </c>
    </row>
    <row r="42217" ht="15.75" customHeight="1">
      <c r="E42217" s="1" t="s">
        <v>1106</v>
      </c>
    </row>
    <row r="42218" ht="15.75" customHeight="1">
      <c r="E42218" s="1" t="s">
        <v>1106</v>
      </c>
    </row>
    <row r="42219" ht="15.75" customHeight="1">
      <c r="E42219" s="1" t="s">
        <v>1106</v>
      </c>
    </row>
    <row r="42220" ht="15.75" customHeight="1">
      <c r="E42220" s="1" t="s">
        <v>1106</v>
      </c>
    </row>
    <row r="42221" ht="15.75" customHeight="1">
      <c r="E42221" s="1" t="s">
        <v>1106</v>
      </c>
    </row>
    <row r="42222" ht="15.75" customHeight="1">
      <c r="E42222" s="1" t="s">
        <v>1106</v>
      </c>
    </row>
    <row r="42223" ht="15.75" customHeight="1">
      <c r="E42223" s="1" t="s">
        <v>1106</v>
      </c>
    </row>
    <row r="42224" ht="15.75" customHeight="1">
      <c r="E42224" s="1" t="s">
        <v>1106</v>
      </c>
    </row>
    <row r="42225" ht="15.75" customHeight="1">
      <c r="E42225" s="1" t="s">
        <v>1106</v>
      </c>
    </row>
    <row r="42226" ht="15.75" customHeight="1">
      <c r="E42226" s="1" t="s">
        <v>1106</v>
      </c>
    </row>
    <row r="42227" ht="15.75" customHeight="1">
      <c r="E42227" s="1" t="s">
        <v>1106</v>
      </c>
    </row>
    <row r="42228" ht="15.75" customHeight="1">
      <c r="E42228" s="1" t="s">
        <v>1106</v>
      </c>
    </row>
    <row r="42229" ht="15.75" customHeight="1">
      <c r="E42229" s="1" t="s">
        <v>1106</v>
      </c>
    </row>
    <row r="42230" ht="15.75" customHeight="1">
      <c r="E42230" s="1" t="s">
        <v>1106</v>
      </c>
    </row>
    <row r="42231" ht="15.75" customHeight="1">
      <c r="E42231" s="1" t="s">
        <v>1106</v>
      </c>
    </row>
    <row r="42232" ht="15.75" customHeight="1">
      <c r="E42232" s="1" t="s">
        <v>1106</v>
      </c>
    </row>
    <row r="42233" ht="15.75" customHeight="1">
      <c r="E42233" s="1" t="s">
        <v>1106</v>
      </c>
    </row>
    <row r="42234" ht="15.75" customHeight="1">
      <c r="E42234" s="1" t="s">
        <v>1106</v>
      </c>
    </row>
    <row r="42235" ht="15.75" customHeight="1">
      <c r="E42235" s="1" t="s">
        <v>1106</v>
      </c>
    </row>
    <row r="42236" ht="15.75" customHeight="1">
      <c r="E42236" s="1" t="s">
        <v>1106</v>
      </c>
    </row>
    <row r="42237" ht="15.75" customHeight="1">
      <c r="E42237" s="1" t="s">
        <v>1106</v>
      </c>
    </row>
    <row r="42238" ht="15.75" customHeight="1">
      <c r="E42238" s="1" t="s">
        <v>1106</v>
      </c>
    </row>
    <row r="42239" ht="15.75" customHeight="1">
      <c r="E42239" s="1" t="s">
        <v>1106</v>
      </c>
    </row>
    <row r="42240" ht="15.75" customHeight="1">
      <c r="E42240" s="1" t="s">
        <v>1106</v>
      </c>
    </row>
    <row r="42241" ht="15.75" customHeight="1">
      <c r="E42241" s="1" t="s">
        <v>1106</v>
      </c>
    </row>
    <row r="42242" ht="15.75" customHeight="1">
      <c r="E42242" s="1" t="s">
        <v>1106</v>
      </c>
    </row>
    <row r="42243" ht="15.75" customHeight="1">
      <c r="E42243" s="1" t="s">
        <v>1106</v>
      </c>
    </row>
    <row r="42244" ht="15.75" customHeight="1">
      <c r="E42244" s="1" t="s">
        <v>1106</v>
      </c>
    </row>
    <row r="42245" ht="15.75" customHeight="1">
      <c r="E42245" s="1" t="s">
        <v>1106</v>
      </c>
    </row>
    <row r="42246" ht="15.75" customHeight="1">
      <c r="E42246" s="1" t="s">
        <v>1106</v>
      </c>
    </row>
    <row r="42247" ht="15.75" customHeight="1">
      <c r="E42247" s="1" t="s">
        <v>1106</v>
      </c>
    </row>
    <row r="42248" ht="15.75" customHeight="1">
      <c r="E42248" s="1" t="s">
        <v>1106</v>
      </c>
    </row>
    <row r="42249" ht="15.75" customHeight="1">
      <c r="E42249" s="1" t="s">
        <v>1106</v>
      </c>
    </row>
    <row r="42250" ht="15.75" customHeight="1">
      <c r="E42250" s="1" t="s">
        <v>1106</v>
      </c>
    </row>
    <row r="42251" ht="15.75" customHeight="1">
      <c r="E42251" s="1" t="s">
        <v>1106</v>
      </c>
    </row>
    <row r="42252" ht="15.75" customHeight="1">
      <c r="E42252" s="1" t="s">
        <v>1106</v>
      </c>
    </row>
    <row r="42253" ht="15.75" customHeight="1">
      <c r="E42253" s="1" t="s">
        <v>1106</v>
      </c>
    </row>
    <row r="42254" ht="15.75" customHeight="1">
      <c r="E42254" s="1" t="s">
        <v>1106</v>
      </c>
    </row>
    <row r="42255" ht="15.75" customHeight="1">
      <c r="E42255" s="1" t="s">
        <v>1106</v>
      </c>
    </row>
    <row r="42256" ht="15.75" customHeight="1">
      <c r="E42256" s="1" t="s">
        <v>1106</v>
      </c>
    </row>
    <row r="42257" ht="15.75" customHeight="1">
      <c r="E42257" s="1" t="s">
        <v>1106</v>
      </c>
    </row>
    <row r="42258" ht="15.75" customHeight="1">
      <c r="E42258" s="1" t="s">
        <v>1106</v>
      </c>
    </row>
    <row r="42259" ht="15.75" customHeight="1">
      <c r="E42259" s="1" t="s">
        <v>1106</v>
      </c>
    </row>
    <row r="42260" ht="15.75" customHeight="1">
      <c r="E42260" s="1" t="s">
        <v>1106</v>
      </c>
    </row>
    <row r="42261" ht="15.75" customHeight="1">
      <c r="E42261" s="1" t="s">
        <v>1106</v>
      </c>
    </row>
    <row r="42262" ht="15.75" customHeight="1">
      <c r="E42262" s="1" t="s">
        <v>1106</v>
      </c>
    </row>
    <row r="42263" ht="15.75" customHeight="1">
      <c r="E42263" s="1" t="s">
        <v>1106</v>
      </c>
    </row>
    <row r="42264" ht="15.75" customHeight="1">
      <c r="E42264" s="1" t="s">
        <v>1106</v>
      </c>
    </row>
    <row r="42265" ht="15.75" customHeight="1">
      <c r="E42265" s="1" t="s">
        <v>1106</v>
      </c>
    </row>
    <row r="42266" ht="15.75" customHeight="1">
      <c r="E42266" s="1" t="s">
        <v>1106</v>
      </c>
    </row>
    <row r="42267" ht="15.75" customHeight="1">
      <c r="E42267" s="1" t="s">
        <v>1106</v>
      </c>
    </row>
    <row r="42268" ht="15.75" customHeight="1">
      <c r="E42268" s="1" t="s">
        <v>1106</v>
      </c>
    </row>
    <row r="42269" ht="15.75" customHeight="1">
      <c r="E42269" s="1" t="s">
        <v>1106</v>
      </c>
    </row>
    <row r="42270" ht="15.75" customHeight="1">
      <c r="E42270" s="1" t="s">
        <v>1106</v>
      </c>
    </row>
    <row r="42271" ht="15.75" customHeight="1">
      <c r="E42271" s="1" t="s">
        <v>1106</v>
      </c>
    </row>
    <row r="42272" ht="15.75" customHeight="1">
      <c r="E42272" s="1" t="s">
        <v>1106</v>
      </c>
    </row>
    <row r="42273" ht="15.75" customHeight="1">
      <c r="E42273" s="1" t="s">
        <v>1106</v>
      </c>
    </row>
    <row r="42274" ht="15.75" customHeight="1">
      <c r="E42274" s="1" t="s">
        <v>1106</v>
      </c>
    </row>
    <row r="42275" ht="15.75" customHeight="1">
      <c r="E42275" s="1" t="s">
        <v>1106</v>
      </c>
    </row>
    <row r="42276" ht="15.75" customHeight="1">
      <c r="E42276" s="1" t="s">
        <v>1106</v>
      </c>
    </row>
    <row r="42277" ht="15.75" customHeight="1">
      <c r="E42277" s="1" t="s">
        <v>1106</v>
      </c>
    </row>
    <row r="42278" ht="15.75" customHeight="1">
      <c r="E42278" s="1" t="s">
        <v>1106</v>
      </c>
    </row>
    <row r="42279" ht="15.75" customHeight="1">
      <c r="E42279" s="1" t="s">
        <v>1106</v>
      </c>
    </row>
    <row r="42280" ht="15.75" customHeight="1">
      <c r="E42280" s="1" t="s">
        <v>1106</v>
      </c>
    </row>
    <row r="42281" ht="15.75" customHeight="1">
      <c r="E42281" s="1" t="s">
        <v>1106</v>
      </c>
    </row>
    <row r="42282" ht="15.75" customHeight="1">
      <c r="E42282" s="1" t="s">
        <v>1106</v>
      </c>
    </row>
    <row r="42283" ht="15.75" customHeight="1">
      <c r="E42283" s="1" t="s">
        <v>1106</v>
      </c>
    </row>
    <row r="42284" ht="15.75" customHeight="1">
      <c r="E42284" s="1" t="s">
        <v>1106</v>
      </c>
    </row>
    <row r="42285" ht="15.75" customHeight="1">
      <c r="E42285" s="1" t="s">
        <v>1106</v>
      </c>
    </row>
    <row r="42286" ht="15.75" customHeight="1">
      <c r="E42286" s="1" t="s">
        <v>1106</v>
      </c>
    </row>
    <row r="42287" ht="15.75" customHeight="1">
      <c r="E42287" s="1" t="s">
        <v>1106</v>
      </c>
    </row>
    <row r="42288" ht="15.75" customHeight="1">
      <c r="E42288" s="1" t="s">
        <v>1106</v>
      </c>
    </row>
    <row r="42289" ht="15.75" customHeight="1">
      <c r="E42289" s="1" t="s">
        <v>1106</v>
      </c>
    </row>
    <row r="42290" ht="15.75" customHeight="1">
      <c r="E42290" s="1" t="s">
        <v>1106</v>
      </c>
    </row>
    <row r="42291" ht="15.75" customHeight="1">
      <c r="E42291" s="1" t="s">
        <v>1106</v>
      </c>
    </row>
    <row r="42292" ht="15.75" customHeight="1">
      <c r="E42292" s="1" t="s">
        <v>1106</v>
      </c>
    </row>
    <row r="42293" ht="15.75" customHeight="1">
      <c r="E42293" s="1" t="s">
        <v>1106</v>
      </c>
    </row>
    <row r="42294" ht="15.75" customHeight="1">
      <c r="E42294" s="1" t="s">
        <v>1106</v>
      </c>
    </row>
    <row r="42295" ht="15.75" customHeight="1">
      <c r="E42295" s="1" t="s">
        <v>1106</v>
      </c>
    </row>
    <row r="42296" ht="15.75" customHeight="1">
      <c r="E42296" s="1" t="s">
        <v>1106</v>
      </c>
    </row>
    <row r="42297" ht="15.75" customHeight="1">
      <c r="E42297" s="1" t="s">
        <v>1106</v>
      </c>
    </row>
    <row r="42298" ht="15.75" customHeight="1">
      <c r="E42298" s="1" t="s">
        <v>1106</v>
      </c>
    </row>
    <row r="42299" ht="15.75" customHeight="1">
      <c r="E42299" s="1" t="s">
        <v>1106</v>
      </c>
    </row>
    <row r="42300" ht="15.75" customHeight="1">
      <c r="E42300" s="1" t="s">
        <v>1106</v>
      </c>
    </row>
    <row r="42301" ht="15.75" customHeight="1">
      <c r="E42301" s="1" t="s">
        <v>1106</v>
      </c>
    </row>
    <row r="42302" ht="15.75" customHeight="1">
      <c r="E42302" s="1" t="s">
        <v>1106</v>
      </c>
    </row>
    <row r="42303" ht="15.75" customHeight="1">
      <c r="E42303" s="1" t="s">
        <v>1106</v>
      </c>
    </row>
    <row r="42304" ht="15.75" customHeight="1">
      <c r="E42304" s="1" t="s">
        <v>1106</v>
      </c>
    </row>
    <row r="42305" ht="15.75" customHeight="1">
      <c r="E42305" s="1" t="s">
        <v>1106</v>
      </c>
    </row>
    <row r="42306" ht="15.75" customHeight="1">
      <c r="E42306" s="1" t="s">
        <v>1106</v>
      </c>
    </row>
    <row r="42307" ht="15.75" customHeight="1">
      <c r="E42307" s="1" t="s">
        <v>1106</v>
      </c>
    </row>
    <row r="42308" ht="15.75" customHeight="1">
      <c r="E42308" s="1" t="s">
        <v>1106</v>
      </c>
    </row>
    <row r="42309" ht="15.75" customHeight="1">
      <c r="E42309" s="1" t="s">
        <v>1106</v>
      </c>
    </row>
    <row r="42310" ht="15.75" customHeight="1">
      <c r="E42310" s="1" t="s">
        <v>1106</v>
      </c>
    </row>
    <row r="42311" ht="15.75" customHeight="1">
      <c r="E42311" s="1" t="s">
        <v>1106</v>
      </c>
    </row>
    <row r="42312" ht="15.75" customHeight="1">
      <c r="E42312" s="1" t="s">
        <v>1106</v>
      </c>
    </row>
    <row r="42313" ht="15.75" customHeight="1">
      <c r="E42313" s="1" t="s">
        <v>1106</v>
      </c>
    </row>
    <row r="42314" ht="15.75" customHeight="1">
      <c r="E42314" s="1" t="s">
        <v>1106</v>
      </c>
    </row>
    <row r="42315" ht="15.75" customHeight="1">
      <c r="E42315" s="1" t="s">
        <v>1106</v>
      </c>
    </row>
    <row r="42316" ht="15.75" customHeight="1">
      <c r="E42316" s="1" t="s">
        <v>1106</v>
      </c>
    </row>
    <row r="42317" ht="15.75" customHeight="1">
      <c r="E42317" s="1" t="s">
        <v>1106</v>
      </c>
    </row>
    <row r="42318" ht="15.75" customHeight="1">
      <c r="E42318" s="1" t="s">
        <v>1106</v>
      </c>
    </row>
    <row r="42319" ht="15.75" customHeight="1">
      <c r="E42319" s="1" t="s">
        <v>1106</v>
      </c>
    </row>
    <row r="42320" ht="15.75" customHeight="1">
      <c r="E42320" s="1" t="s">
        <v>1106</v>
      </c>
    </row>
    <row r="42321" ht="15.75" customHeight="1">
      <c r="E42321" s="1" t="s">
        <v>1106</v>
      </c>
    </row>
    <row r="42322" ht="15.75" customHeight="1">
      <c r="E42322" s="1" t="s">
        <v>1106</v>
      </c>
    </row>
    <row r="42323" ht="15.75" customHeight="1">
      <c r="E42323" s="1" t="s">
        <v>1106</v>
      </c>
    </row>
    <row r="42324" ht="15.75" customHeight="1">
      <c r="E42324" s="1" t="s">
        <v>1106</v>
      </c>
    </row>
    <row r="42325" ht="15.75" customHeight="1">
      <c r="E42325" s="1" t="s">
        <v>1106</v>
      </c>
    </row>
    <row r="42326" ht="15.75" customHeight="1">
      <c r="E42326" s="1" t="s">
        <v>1106</v>
      </c>
    </row>
    <row r="42327" ht="15.75" customHeight="1">
      <c r="E42327" s="1" t="s">
        <v>1106</v>
      </c>
    </row>
    <row r="42328" ht="15.75" customHeight="1">
      <c r="E42328" s="1" t="s">
        <v>1106</v>
      </c>
    </row>
    <row r="42329" ht="15.75" customHeight="1">
      <c r="E42329" s="1" t="s">
        <v>1106</v>
      </c>
    </row>
    <row r="42330" ht="15.75" customHeight="1">
      <c r="E42330" s="1" t="s">
        <v>1106</v>
      </c>
    </row>
    <row r="42331" ht="15.75" customHeight="1">
      <c r="E42331" s="1" t="s">
        <v>1106</v>
      </c>
    </row>
    <row r="42332" ht="15.75" customHeight="1">
      <c r="E42332" s="1" t="s">
        <v>1106</v>
      </c>
    </row>
    <row r="42333" ht="15.75" customHeight="1">
      <c r="E42333" s="1" t="s">
        <v>1106</v>
      </c>
    </row>
    <row r="42334" ht="15.75" customHeight="1">
      <c r="E42334" s="1" t="s">
        <v>1106</v>
      </c>
    </row>
    <row r="42335" ht="15.75" customHeight="1">
      <c r="E42335" s="1" t="s">
        <v>1106</v>
      </c>
    </row>
    <row r="42336" ht="15.75" customHeight="1">
      <c r="E42336" s="1" t="s">
        <v>1106</v>
      </c>
    </row>
    <row r="42337" ht="15.75" customHeight="1">
      <c r="E42337" s="1" t="s">
        <v>1106</v>
      </c>
    </row>
    <row r="42338" ht="15.75" customHeight="1">
      <c r="E42338" s="1" t="s">
        <v>1106</v>
      </c>
    </row>
    <row r="42339" ht="15.75" customHeight="1">
      <c r="E42339" s="1" t="s">
        <v>1106</v>
      </c>
    </row>
    <row r="42340" ht="15.75" customHeight="1">
      <c r="E42340" s="1" t="s">
        <v>1106</v>
      </c>
    </row>
    <row r="42341" ht="15.75" customHeight="1">
      <c r="E42341" s="1" t="s">
        <v>1106</v>
      </c>
    </row>
    <row r="42342" ht="15.75" customHeight="1">
      <c r="E42342" s="1" t="s">
        <v>1106</v>
      </c>
    </row>
    <row r="42343" ht="15.75" customHeight="1">
      <c r="E42343" s="1" t="s">
        <v>1106</v>
      </c>
    </row>
    <row r="42344" ht="15.75" customHeight="1">
      <c r="E42344" s="1" t="s">
        <v>1106</v>
      </c>
    </row>
    <row r="42345" ht="15.75" customHeight="1">
      <c r="E42345" s="1" t="s">
        <v>1106</v>
      </c>
    </row>
    <row r="42346" ht="15.75" customHeight="1">
      <c r="E42346" s="1" t="s">
        <v>1106</v>
      </c>
    </row>
    <row r="42347" ht="15.75" customHeight="1">
      <c r="E42347" s="1" t="s">
        <v>1106</v>
      </c>
    </row>
    <row r="42348" ht="15.75" customHeight="1">
      <c r="E42348" s="1" t="s">
        <v>1106</v>
      </c>
    </row>
    <row r="42349" ht="15.75" customHeight="1">
      <c r="E42349" s="1" t="s">
        <v>1106</v>
      </c>
    </row>
    <row r="42350" ht="15.75" customHeight="1">
      <c r="E42350" s="1" t="s">
        <v>1106</v>
      </c>
    </row>
    <row r="42351" ht="15.75" customHeight="1">
      <c r="E42351" s="1" t="s">
        <v>1106</v>
      </c>
    </row>
    <row r="42352" ht="15.75" customHeight="1">
      <c r="E42352" s="1" t="s">
        <v>1106</v>
      </c>
    </row>
    <row r="42353" ht="15.75" customHeight="1">
      <c r="E42353" s="1" t="s">
        <v>1106</v>
      </c>
    </row>
    <row r="42354" ht="15.75" customHeight="1">
      <c r="E42354" s="1" t="s">
        <v>1106</v>
      </c>
    </row>
    <row r="42355" ht="15.75" customHeight="1">
      <c r="E42355" s="1" t="s">
        <v>1106</v>
      </c>
    </row>
    <row r="42356" ht="15.75" customHeight="1">
      <c r="E42356" s="1" t="s">
        <v>1106</v>
      </c>
    </row>
    <row r="42357" ht="15.75" customHeight="1">
      <c r="E42357" s="1" t="s">
        <v>1106</v>
      </c>
    </row>
    <row r="42358" ht="15.75" customHeight="1">
      <c r="E42358" s="1" t="s">
        <v>1106</v>
      </c>
    </row>
    <row r="42359" ht="15.75" customHeight="1">
      <c r="E42359" s="1" t="s">
        <v>1106</v>
      </c>
    </row>
    <row r="42360" ht="15.75" customHeight="1">
      <c r="E42360" s="1" t="s">
        <v>1106</v>
      </c>
    </row>
    <row r="42361" ht="15.75" customHeight="1">
      <c r="E42361" s="1" t="s">
        <v>1106</v>
      </c>
    </row>
    <row r="42362" ht="15.75" customHeight="1">
      <c r="E42362" s="1" t="s">
        <v>1106</v>
      </c>
    </row>
    <row r="42363" ht="15.75" customHeight="1">
      <c r="E42363" s="1" t="s">
        <v>1106</v>
      </c>
    </row>
    <row r="42364" ht="15.75" customHeight="1">
      <c r="E42364" s="1" t="s">
        <v>1106</v>
      </c>
    </row>
    <row r="42365" ht="15.75" customHeight="1">
      <c r="E42365" s="1" t="s">
        <v>1106</v>
      </c>
    </row>
    <row r="42366" ht="15.75" customHeight="1">
      <c r="E42366" s="1" t="s">
        <v>1106</v>
      </c>
    </row>
    <row r="42367" ht="15.75" customHeight="1">
      <c r="E42367" s="1" t="s">
        <v>1106</v>
      </c>
    </row>
    <row r="42368" ht="15.75" customHeight="1">
      <c r="E42368" s="1" t="s">
        <v>1106</v>
      </c>
    </row>
    <row r="42369" ht="15.75" customHeight="1">
      <c r="E42369" s="1" t="s">
        <v>1106</v>
      </c>
    </row>
    <row r="42370" ht="15.75" customHeight="1">
      <c r="E42370" s="1" t="s">
        <v>1106</v>
      </c>
    </row>
    <row r="42371" ht="15.75" customHeight="1">
      <c r="E42371" s="1" t="s">
        <v>1106</v>
      </c>
    </row>
    <row r="42372" ht="15.75" customHeight="1">
      <c r="E42372" s="1" t="s">
        <v>1106</v>
      </c>
    </row>
    <row r="42373" ht="15.75" customHeight="1">
      <c r="E42373" s="1" t="s">
        <v>1106</v>
      </c>
    </row>
    <row r="42374" ht="15.75" customHeight="1">
      <c r="E42374" s="1" t="s">
        <v>1106</v>
      </c>
    </row>
    <row r="42375" ht="15.75" customHeight="1">
      <c r="E42375" s="1" t="s">
        <v>1106</v>
      </c>
    </row>
    <row r="42376" ht="15.75" customHeight="1">
      <c r="E42376" s="1" t="s">
        <v>1106</v>
      </c>
    </row>
    <row r="42377" ht="15.75" customHeight="1">
      <c r="E42377" s="1" t="s">
        <v>1106</v>
      </c>
    </row>
    <row r="42378" ht="15.75" customHeight="1">
      <c r="E42378" s="1" t="s">
        <v>1106</v>
      </c>
    </row>
    <row r="42379" ht="15.75" customHeight="1">
      <c r="E42379" s="1" t="s">
        <v>1106</v>
      </c>
    </row>
    <row r="42380" ht="15.75" customHeight="1">
      <c r="E42380" s="1" t="s">
        <v>1106</v>
      </c>
    </row>
    <row r="42381" ht="15.75" customHeight="1">
      <c r="E42381" s="1" t="s">
        <v>1106</v>
      </c>
    </row>
    <row r="42382" ht="15.75" customHeight="1">
      <c r="E42382" s="1" t="s">
        <v>1106</v>
      </c>
    </row>
    <row r="42383" ht="15.75" customHeight="1">
      <c r="E42383" s="1" t="s">
        <v>1106</v>
      </c>
    </row>
    <row r="42384" ht="15.75" customHeight="1">
      <c r="E42384" s="1" t="s">
        <v>1106</v>
      </c>
    </row>
    <row r="42385" ht="15.75" customHeight="1">
      <c r="E42385" s="1" t="s">
        <v>1106</v>
      </c>
    </row>
    <row r="42386" ht="15.75" customHeight="1">
      <c r="E42386" s="1" t="s">
        <v>1106</v>
      </c>
    </row>
    <row r="42387" ht="15.75" customHeight="1">
      <c r="E42387" s="1" t="s">
        <v>1106</v>
      </c>
    </row>
    <row r="42388" ht="15.75" customHeight="1">
      <c r="E42388" s="1" t="s">
        <v>1106</v>
      </c>
    </row>
    <row r="42389" ht="15.75" customHeight="1">
      <c r="E42389" s="1" t="s">
        <v>1106</v>
      </c>
    </row>
    <row r="42390" ht="15.75" customHeight="1">
      <c r="E42390" s="1" t="s">
        <v>1106</v>
      </c>
    </row>
    <row r="42391" ht="15.75" customHeight="1">
      <c r="E42391" s="1" t="s">
        <v>1106</v>
      </c>
    </row>
    <row r="42392" ht="15.75" customHeight="1">
      <c r="E42392" s="1" t="s">
        <v>1106</v>
      </c>
    </row>
    <row r="42393" ht="15.75" customHeight="1">
      <c r="E42393" s="1" t="s">
        <v>1106</v>
      </c>
    </row>
    <row r="42394" ht="15.75" customHeight="1">
      <c r="E42394" s="1" t="s">
        <v>1106</v>
      </c>
    </row>
    <row r="42395" ht="15.75" customHeight="1">
      <c r="E42395" s="1" t="s">
        <v>1106</v>
      </c>
    </row>
    <row r="42396" ht="15.75" customHeight="1">
      <c r="E42396" s="1" t="s">
        <v>1106</v>
      </c>
    </row>
    <row r="42397" ht="15.75" customHeight="1">
      <c r="E42397" s="1" t="s">
        <v>1106</v>
      </c>
    </row>
    <row r="42398" ht="15.75" customHeight="1">
      <c r="E42398" s="1" t="s">
        <v>1106</v>
      </c>
    </row>
    <row r="42399" ht="15.75" customHeight="1">
      <c r="E42399" s="1" t="s">
        <v>1106</v>
      </c>
    </row>
    <row r="42400" ht="15.75" customHeight="1">
      <c r="E42400" s="1" t="s">
        <v>1106</v>
      </c>
    </row>
    <row r="42401" ht="15.75" customHeight="1">
      <c r="E42401" s="1" t="s">
        <v>1106</v>
      </c>
    </row>
    <row r="42402" ht="15.75" customHeight="1">
      <c r="E42402" s="1" t="s">
        <v>1106</v>
      </c>
    </row>
    <row r="42403" ht="15.75" customHeight="1">
      <c r="E42403" s="1" t="s">
        <v>1106</v>
      </c>
    </row>
    <row r="42404" ht="15.75" customHeight="1">
      <c r="E42404" s="1" t="s">
        <v>1106</v>
      </c>
    </row>
    <row r="42405" ht="15.75" customHeight="1">
      <c r="E42405" s="1" t="s">
        <v>1106</v>
      </c>
    </row>
    <row r="42406" ht="15.75" customHeight="1">
      <c r="E42406" s="1" t="s">
        <v>1106</v>
      </c>
    </row>
    <row r="42407" ht="15.75" customHeight="1">
      <c r="E42407" s="1" t="s">
        <v>1106</v>
      </c>
    </row>
    <row r="42408" ht="15.75" customHeight="1">
      <c r="E42408" s="1" t="s">
        <v>1106</v>
      </c>
    </row>
    <row r="42409" ht="15.75" customHeight="1">
      <c r="E42409" s="1" t="s">
        <v>1106</v>
      </c>
    </row>
    <row r="42410" ht="15.75" customHeight="1">
      <c r="E42410" s="1" t="s">
        <v>1106</v>
      </c>
    </row>
    <row r="42411" ht="15.75" customHeight="1">
      <c r="E42411" s="1" t="s">
        <v>1106</v>
      </c>
    </row>
    <row r="42412" ht="15.75" customHeight="1">
      <c r="E42412" s="1" t="s">
        <v>1106</v>
      </c>
    </row>
    <row r="42413" ht="15.75" customHeight="1">
      <c r="E42413" s="1" t="s">
        <v>1106</v>
      </c>
    </row>
    <row r="42414" ht="15.75" customHeight="1">
      <c r="E42414" s="1" t="s">
        <v>1106</v>
      </c>
    </row>
    <row r="42415" ht="15.75" customHeight="1">
      <c r="E42415" s="1" t="s">
        <v>1106</v>
      </c>
    </row>
    <row r="42416" ht="15.75" customHeight="1">
      <c r="E42416" s="1" t="s">
        <v>1106</v>
      </c>
    </row>
    <row r="42417" ht="15.75" customHeight="1">
      <c r="E42417" s="1" t="s">
        <v>1106</v>
      </c>
    </row>
    <row r="42418" ht="15.75" customHeight="1">
      <c r="E42418" s="1" t="s">
        <v>1106</v>
      </c>
    </row>
    <row r="42419" ht="15.75" customHeight="1">
      <c r="E42419" s="1" t="s">
        <v>1106</v>
      </c>
    </row>
    <row r="42420" ht="15.75" customHeight="1">
      <c r="E42420" s="1" t="s">
        <v>1106</v>
      </c>
    </row>
    <row r="42421" ht="15.75" customHeight="1">
      <c r="E42421" s="1" t="s">
        <v>1106</v>
      </c>
    </row>
    <row r="42422" ht="15.75" customHeight="1">
      <c r="E42422" s="1" t="s">
        <v>1106</v>
      </c>
    </row>
    <row r="42423" ht="15.75" customHeight="1">
      <c r="E42423" s="1" t="s">
        <v>1106</v>
      </c>
    </row>
    <row r="42424" ht="15.75" customHeight="1">
      <c r="E42424" s="1" t="s">
        <v>1106</v>
      </c>
    </row>
    <row r="42425" ht="15.75" customHeight="1">
      <c r="E42425" s="1" t="s">
        <v>1106</v>
      </c>
    </row>
    <row r="42426" ht="15.75" customHeight="1">
      <c r="E42426" s="1" t="s">
        <v>1106</v>
      </c>
    </row>
    <row r="42427" ht="15.75" customHeight="1">
      <c r="E42427" s="1" t="s">
        <v>1106</v>
      </c>
    </row>
    <row r="42428" ht="15.75" customHeight="1">
      <c r="E42428" s="1" t="s">
        <v>1106</v>
      </c>
    </row>
    <row r="42429" ht="15.75" customHeight="1">
      <c r="E42429" s="1" t="s">
        <v>1106</v>
      </c>
    </row>
    <row r="42430" ht="15.75" customHeight="1">
      <c r="E42430" s="1" t="s">
        <v>1106</v>
      </c>
    </row>
    <row r="42431" ht="15.75" customHeight="1">
      <c r="E42431" s="1" t="s">
        <v>1106</v>
      </c>
    </row>
    <row r="42432" ht="15.75" customHeight="1">
      <c r="E42432" s="1" t="s">
        <v>1106</v>
      </c>
    </row>
    <row r="42433" ht="15.75" customHeight="1">
      <c r="E42433" s="1" t="s">
        <v>1106</v>
      </c>
    </row>
    <row r="42434" ht="15.75" customHeight="1">
      <c r="E42434" s="1" t="s">
        <v>1106</v>
      </c>
    </row>
    <row r="42435" ht="15.75" customHeight="1">
      <c r="E42435" s="1" t="s">
        <v>1106</v>
      </c>
    </row>
    <row r="42436" ht="15.75" customHeight="1">
      <c r="E42436" s="1" t="s">
        <v>1106</v>
      </c>
    </row>
    <row r="42437" ht="15.75" customHeight="1">
      <c r="E42437" s="1" t="s">
        <v>1106</v>
      </c>
    </row>
    <row r="42438" ht="15.75" customHeight="1">
      <c r="E42438" s="1" t="s">
        <v>1106</v>
      </c>
    </row>
    <row r="42439" ht="15.75" customHeight="1">
      <c r="E42439" s="1" t="s">
        <v>1106</v>
      </c>
    </row>
    <row r="42440" ht="15.75" customHeight="1">
      <c r="E42440" s="1" t="s">
        <v>1106</v>
      </c>
    </row>
    <row r="42441" ht="15.75" customHeight="1">
      <c r="E42441" s="1" t="s">
        <v>1106</v>
      </c>
    </row>
    <row r="42442" ht="15.75" customHeight="1">
      <c r="E42442" s="1" t="s">
        <v>1106</v>
      </c>
    </row>
    <row r="42443" ht="15.75" customHeight="1">
      <c r="E42443" s="1" t="s">
        <v>1106</v>
      </c>
    </row>
    <row r="42444" ht="15.75" customHeight="1">
      <c r="E42444" s="1" t="s">
        <v>1106</v>
      </c>
    </row>
    <row r="42445" ht="15.75" customHeight="1">
      <c r="E42445" s="1" t="s">
        <v>1106</v>
      </c>
    </row>
    <row r="42446" ht="15.75" customHeight="1">
      <c r="E42446" s="1" t="s">
        <v>1106</v>
      </c>
    </row>
    <row r="42447" ht="15.75" customHeight="1">
      <c r="E42447" s="1" t="s">
        <v>1106</v>
      </c>
    </row>
    <row r="42448" ht="15.75" customHeight="1">
      <c r="E42448" s="1" t="s">
        <v>1106</v>
      </c>
    </row>
    <row r="42449" ht="15.75" customHeight="1">
      <c r="E42449" s="1" t="s">
        <v>1106</v>
      </c>
    </row>
    <row r="42450" ht="15.75" customHeight="1">
      <c r="E42450" s="1" t="s">
        <v>1106</v>
      </c>
    </row>
    <row r="42451" ht="15.75" customHeight="1">
      <c r="E42451" s="1" t="s">
        <v>1106</v>
      </c>
    </row>
    <row r="42452" ht="15.75" customHeight="1">
      <c r="E42452" s="1" t="s">
        <v>1106</v>
      </c>
    </row>
    <row r="42453" ht="15.75" customHeight="1">
      <c r="E42453" s="1" t="s">
        <v>1106</v>
      </c>
    </row>
    <row r="42454" ht="15.75" customHeight="1">
      <c r="E42454" s="1" t="s">
        <v>1106</v>
      </c>
    </row>
    <row r="42455" ht="15.75" customHeight="1">
      <c r="E42455" s="1" t="s">
        <v>1106</v>
      </c>
    </row>
    <row r="42456" ht="15.75" customHeight="1">
      <c r="E42456" s="1" t="s">
        <v>1106</v>
      </c>
    </row>
    <row r="42457" ht="15.75" customHeight="1">
      <c r="E42457" s="1" t="s">
        <v>1106</v>
      </c>
    </row>
    <row r="42458" ht="15.75" customHeight="1">
      <c r="E42458" s="1" t="s">
        <v>1106</v>
      </c>
    </row>
    <row r="42459" ht="15.75" customHeight="1">
      <c r="E42459" s="1" t="s">
        <v>1106</v>
      </c>
    </row>
    <row r="42460" ht="15.75" customHeight="1">
      <c r="E42460" s="1" t="s">
        <v>1106</v>
      </c>
    </row>
    <row r="42461" ht="15.75" customHeight="1">
      <c r="E42461" s="1" t="s">
        <v>1106</v>
      </c>
    </row>
    <row r="42462" ht="15.75" customHeight="1">
      <c r="E42462" s="1" t="s">
        <v>1106</v>
      </c>
    </row>
    <row r="42463" ht="15.75" customHeight="1">
      <c r="E42463" s="1" t="s">
        <v>1106</v>
      </c>
    </row>
    <row r="42464" ht="15.75" customHeight="1">
      <c r="E42464" s="1" t="s">
        <v>1106</v>
      </c>
    </row>
    <row r="42465" ht="15.75" customHeight="1">
      <c r="E42465" s="1" t="s">
        <v>1106</v>
      </c>
    </row>
    <row r="42466" ht="15.75" customHeight="1">
      <c r="E42466" s="1" t="s">
        <v>1106</v>
      </c>
    </row>
    <row r="42467" ht="15.75" customHeight="1">
      <c r="E42467" s="1" t="s">
        <v>1106</v>
      </c>
    </row>
    <row r="42468" ht="15.75" customHeight="1">
      <c r="E42468" s="1" t="s">
        <v>1106</v>
      </c>
    </row>
    <row r="42469" ht="15.75" customHeight="1">
      <c r="E42469" s="1" t="s">
        <v>1106</v>
      </c>
    </row>
    <row r="42470" ht="15.75" customHeight="1">
      <c r="E42470" s="1" t="s">
        <v>1106</v>
      </c>
    </row>
    <row r="42471" ht="15.75" customHeight="1">
      <c r="E42471" s="1" t="s">
        <v>1106</v>
      </c>
    </row>
    <row r="42472" ht="15.75" customHeight="1">
      <c r="E42472" s="1" t="s">
        <v>1106</v>
      </c>
    </row>
    <row r="42473" ht="15.75" customHeight="1">
      <c r="E42473" s="1" t="s">
        <v>1106</v>
      </c>
    </row>
    <row r="42474" ht="15.75" customHeight="1">
      <c r="E42474" s="1" t="s">
        <v>1106</v>
      </c>
    </row>
    <row r="42475" ht="15.75" customHeight="1">
      <c r="E42475" s="1" t="s">
        <v>1106</v>
      </c>
    </row>
    <row r="42476" ht="15.75" customHeight="1">
      <c r="E42476" s="1" t="s">
        <v>1106</v>
      </c>
    </row>
    <row r="42477" ht="15.75" customHeight="1">
      <c r="E42477" s="1" t="s">
        <v>1106</v>
      </c>
    </row>
    <row r="42478" ht="15.75" customHeight="1">
      <c r="E42478" s="1" t="s">
        <v>1106</v>
      </c>
    </row>
    <row r="42479" ht="15.75" customHeight="1">
      <c r="E42479" s="1" t="s">
        <v>1106</v>
      </c>
    </row>
    <row r="42480" ht="15.75" customHeight="1">
      <c r="E42480" s="1" t="s">
        <v>1106</v>
      </c>
    </row>
    <row r="42481" ht="15.75" customHeight="1">
      <c r="E42481" s="1" t="s">
        <v>1106</v>
      </c>
    </row>
    <row r="42482" ht="15.75" customHeight="1">
      <c r="E42482" s="1" t="s">
        <v>1106</v>
      </c>
    </row>
    <row r="42483" ht="15.75" customHeight="1">
      <c r="E42483" s="1" t="s">
        <v>1106</v>
      </c>
    </row>
    <row r="42484" ht="15.75" customHeight="1">
      <c r="E42484" s="1" t="s">
        <v>1106</v>
      </c>
    </row>
    <row r="42485" ht="15.75" customHeight="1">
      <c r="E42485" s="1" t="s">
        <v>1106</v>
      </c>
    </row>
    <row r="42486" ht="15.75" customHeight="1">
      <c r="E42486" s="1" t="s">
        <v>1106</v>
      </c>
    </row>
    <row r="42487" ht="15.75" customHeight="1">
      <c r="E42487" s="1" t="s">
        <v>1106</v>
      </c>
    </row>
    <row r="42488" ht="15.75" customHeight="1">
      <c r="E42488" s="1" t="s">
        <v>1106</v>
      </c>
    </row>
    <row r="42489" ht="15.75" customHeight="1">
      <c r="E42489" s="1" t="s">
        <v>1106</v>
      </c>
    </row>
    <row r="42490" ht="15.75" customHeight="1">
      <c r="E42490" s="1" t="s">
        <v>1106</v>
      </c>
    </row>
    <row r="42491" ht="15.75" customHeight="1">
      <c r="E42491" s="1" t="s">
        <v>1106</v>
      </c>
    </row>
    <row r="42492" ht="15.75" customHeight="1">
      <c r="E42492" s="1" t="s">
        <v>1106</v>
      </c>
    </row>
    <row r="42493" ht="15.75" customHeight="1">
      <c r="E42493" s="1" t="s">
        <v>1106</v>
      </c>
    </row>
    <row r="42494" ht="15.75" customHeight="1">
      <c r="E42494" s="1" t="s">
        <v>1106</v>
      </c>
    </row>
    <row r="42495" ht="15.75" customHeight="1">
      <c r="E42495" s="1" t="s">
        <v>1106</v>
      </c>
    </row>
    <row r="42496" ht="15.75" customHeight="1">
      <c r="E42496" s="1" t="s">
        <v>1106</v>
      </c>
    </row>
    <row r="42497" ht="15.75" customHeight="1">
      <c r="E42497" s="1" t="s">
        <v>1106</v>
      </c>
    </row>
    <row r="42498" ht="15.75" customHeight="1">
      <c r="E42498" s="1" t="s">
        <v>1106</v>
      </c>
    </row>
    <row r="42499" ht="15.75" customHeight="1">
      <c r="E42499" s="1" t="s">
        <v>1106</v>
      </c>
    </row>
    <row r="42500" ht="15.75" customHeight="1">
      <c r="E42500" s="1" t="s">
        <v>1106</v>
      </c>
    </row>
    <row r="42501" ht="15.75" customHeight="1">
      <c r="E42501" s="1" t="s">
        <v>1106</v>
      </c>
    </row>
    <row r="42502" ht="15.75" customHeight="1">
      <c r="E42502" s="1" t="s">
        <v>1106</v>
      </c>
    </row>
    <row r="42503" ht="15.75" customHeight="1">
      <c r="E42503" s="1" t="s">
        <v>1106</v>
      </c>
    </row>
    <row r="42504" ht="15.75" customHeight="1">
      <c r="E42504" s="1" t="s">
        <v>1106</v>
      </c>
    </row>
    <row r="42505" ht="15.75" customHeight="1">
      <c r="E42505" s="1" t="s">
        <v>1106</v>
      </c>
    </row>
    <row r="42506" ht="15.75" customHeight="1">
      <c r="E42506" s="1" t="s">
        <v>1106</v>
      </c>
    </row>
    <row r="42507" ht="15.75" customHeight="1">
      <c r="E42507" s="1" t="s">
        <v>1106</v>
      </c>
    </row>
    <row r="42508" ht="15.75" customHeight="1">
      <c r="E42508" s="1" t="s">
        <v>1106</v>
      </c>
    </row>
    <row r="42509" ht="15.75" customHeight="1">
      <c r="E42509" s="1" t="s">
        <v>1106</v>
      </c>
    </row>
    <row r="42510" ht="15.75" customHeight="1">
      <c r="E42510" s="1" t="s">
        <v>1106</v>
      </c>
    </row>
    <row r="42511" ht="15.75" customHeight="1">
      <c r="E42511" s="1" t="s">
        <v>1106</v>
      </c>
    </row>
    <row r="42512" ht="15.75" customHeight="1">
      <c r="E42512" s="1" t="s">
        <v>1106</v>
      </c>
    </row>
    <row r="42513" ht="15.75" customHeight="1">
      <c r="E42513" s="1" t="s">
        <v>1106</v>
      </c>
    </row>
    <row r="42514" ht="15.75" customHeight="1">
      <c r="E42514" s="1" t="s">
        <v>1106</v>
      </c>
    </row>
    <row r="42515" ht="15.75" customHeight="1">
      <c r="E42515" s="1" t="s">
        <v>1106</v>
      </c>
    </row>
    <row r="42516" ht="15.75" customHeight="1">
      <c r="E42516" s="1" t="s">
        <v>1106</v>
      </c>
    </row>
    <row r="42517" ht="15.75" customHeight="1">
      <c r="E42517" s="1" t="s">
        <v>1106</v>
      </c>
    </row>
    <row r="42518" ht="15.75" customHeight="1">
      <c r="E42518" s="1" t="s">
        <v>1106</v>
      </c>
    </row>
    <row r="42519" ht="15.75" customHeight="1">
      <c r="E42519" s="1" t="s">
        <v>1106</v>
      </c>
    </row>
    <row r="42520" ht="15.75" customHeight="1">
      <c r="E42520" s="1" t="s">
        <v>1106</v>
      </c>
    </row>
    <row r="42521" ht="15.75" customHeight="1">
      <c r="E42521" s="1" t="s">
        <v>1106</v>
      </c>
    </row>
    <row r="42522" ht="15.75" customHeight="1">
      <c r="E42522" s="1" t="s">
        <v>1106</v>
      </c>
    </row>
    <row r="42523" ht="15.75" customHeight="1">
      <c r="E42523" s="1" t="s">
        <v>1106</v>
      </c>
    </row>
    <row r="42524" ht="15.75" customHeight="1">
      <c r="E42524" s="1" t="s">
        <v>1106</v>
      </c>
    </row>
    <row r="42525" ht="15.75" customHeight="1">
      <c r="E42525" s="1" t="s">
        <v>1106</v>
      </c>
    </row>
    <row r="42526" ht="15.75" customHeight="1">
      <c r="E42526" s="1" t="s">
        <v>1106</v>
      </c>
    </row>
    <row r="42527" ht="15.75" customHeight="1">
      <c r="E42527" s="1" t="s">
        <v>1106</v>
      </c>
    </row>
    <row r="42528" ht="15.75" customHeight="1">
      <c r="E42528" s="1" t="s">
        <v>1106</v>
      </c>
    </row>
    <row r="42529" ht="15.75" customHeight="1">
      <c r="E42529" s="1" t="s">
        <v>1106</v>
      </c>
    </row>
    <row r="42530" ht="15.75" customHeight="1">
      <c r="E42530" s="1" t="s">
        <v>1106</v>
      </c>
    </row>
    <row r="42531" ht="15.75" customHeight="1">
      <c r="E42531" s="1" t="s">
        <v>1106</v>
      </c>
    </row>
    <row r="42532" ht="15.75" customHeight="1">
      <c r="E42532" s="1" t="s">
        <v>1106</v>
      </c>
    </row>
    <row r="42533" ht="15.75" customHeight="1">
      <c r="E42533" s="1" t="s">
        <v>1106</v>
      </c>
    </row>
    <row r="42534" ht="15.75" customHeight="1">
      <c r="E42534" s="1" t="s">
        <v>1106</v>
      </c>
    </row>
    <row r="42535" ht="15.75" customHeight="1">
      <c r="E42535" s="1" t="s">
        <v>1106</v>
      </c>
    </row>
    <row r="42536" ht="15.75" customHeight="1">
      <c r="E42536" s="1" t="s">
        <v>1106</v>
      </c>
    </row>
    <row r="42537" ht="15.75" customHeight="1">
      <c r="E42537" s="1" t="s">
        <v>1106</v>
      </c>
    </row>
    <row r="42538" ht="15.75" customHeight="1">
      <c r="E42538" s="1" t="s">
        <v>1106</v>
      </c>
    </row>
    <row r="42539" ht="15.75" customHeight="1">
      <c r="E42539" s="1" t="s">
        <v>1106</v>
      </c>
    </row>
    <row r="42540" ht="15.75" customHeight="1">
      <c r="E42540" s="1" t="s">
        <v>1106</v>
      </c>
    </row>
    <row r="42541" ht="15.75" customHeight="1">
      <c r="E42541" s="1" t="s">
        <v>1106</v>
      </c>
    </row>
    <row r="42542" ht="15.75" customHeight="1">
      <c r="E42542" s="1" t="s">
        <v>1106</v>
      </c>
    </row>
    <row r="42543" ht="15.75" customHeight="1">
      <c r="E42543" s="1" t="s">
        <v>1106</v>
      </c>
    </row>
    <row r="42544" ht="15.75" customHeight="1">
      <c r="E42544" s="1" t="s">
        <v>1106</v>
      </c>
    </row>
    <row r="42545" ht="15.75" customHeight="1">
      <c r="E42545" s="1" t="s">
        <v>1106</v>
      </c>
    </row>
    <row r="42546" ht="15.75" customHeight="1">
      <c r="E42546" s="1" t="s">
        <v>1106</v>
      </c>
    </row>
    <row r="42547" ht="15.75" customHeight="1">
      <c r="E42547" s="1" t="s">
        <v>1106</v>
      </c>
    </row>
    <row r="42548" ht="15.75" customHeight="1">
      <c r="E42548" s="1" t="s">
        <v>1106</v>
      </c>
    </row>
    <row r="42549" ht="15.75" customHeight="1">
      <c r="E42549" s="1" t="s">
        <v>1106</v>
      </c>
    </row>
    <row r="42550" ht="15.75" customHeight="1">
      <c r="E42550" s="1" t="s">
        <v>1106</v>
      </c>
    </row>
    <row r="42551" ht="15.75" customHeight="1">
      <c r="E42551" s="1" t="s">
        <v>1106</v>
      </c>
    </row>
    <row r="42552" ht="15.75" customHeight="1">
      <c r="E42552" s="1" t="s">
        <v>1106</v>
      </c>
    </row>
    <row r="42553" ht="15.75" customHeight="1">
      <c r="E42553" s="1" t="s">
        <v>1106</v>
      </c>
    </row>
    <row r="42554" ht="15.75" customHeight="1">
      <c r="E42554" s="1" t="s">
        <v>1106</v>
      </c>
    </row>
    <row r="42555" ht="15.75" customHeight="1">
      <c r="E42555" s="1" t="s">
        <v>1106</v>
      </c>
    </row>
    <row r="42556" ht="15.75" customHeight="1">
      <c r="E42556" s="1" t="s">
        <v>1106</v>
      </c>
    </row>
    <row r="42557" ht="15.75" customHeight="1">
      <c r="E42557" s="1" t="s">
        <v>1106</v>
      </c>
    </row>
    <row r="42558" ht="15.75" customHeight="1">
      <c r="E42558" s="1" t="s">
        <v>1106</v>
      </c>
    </row>
    <row r="42559" ht="15.75" customHeight="1">
      <c r="E42559" s="1" t="s">
        <v>1106</v>
      </c>
    </row>
    <row r="42560" ht="15.75" customHeight="1">
      <c r="E42560" s="1" t="s">
        <v>1106</v>
      </c>
    </row>
    <row r="42561" ht="15.75" customHeight="1">
      <c r="E42561" s="1" t="s">
        <v>1106</v>
      </c>
    </row>
    <row r="42562" ht="15.75" customHeight="1">
      <c r="E42562" s="1" t="s">
        <v>1106</v>
      </c>
    </row>
    <row r="42563" ht="15.75" customHeight="1">
      <c r="E42563" s="1" t="s">
        <v>1106</v>
      </c>
    </row>
    <row r="42564" ht="15.75" customHeight="1">
      <c r="E42564" s="1" t="s">
        <v>1106</v>
      </c>
    </row>
    <row r="42565" ht="15.75" customHeight="1">
      <c r="E42565" s="1" t="s">
        <v>1106</v>
      </c>
    </row>
    <row r="42566" ht="15.75" customHeight="1">
      <c r="E42566" s="1" t="s">
        <v>1106</v>
      </c>
    </row>
    <row r="42567" ht="15.75" customHeight="1">
      <c r="E42567" s="1" t="s">
        <v>1106</v>
      </c>
    </row>
    <row r="42568" ht="15.75" customHeight="1">
      <c r="E42568" s="1" t="s">
        <v>1106</v>
      </c>
    </row>
    <row r="42569" ht="15.75" customHeight="1">
      <c r="E42569" s="1" t="s">
        <v>1106</v>
      </c>
    </row>
    <row r="42570" ht="15.75" customHeight="1">
      <c r="E42570" s="1" t="s">
        <v>1106</v>
      </c>
    </row>
    <row r="42571" ht="15.75" customHeight="1">
      <c r="E42571" s="1" t="s">
        <v>1106</v>
      </c>
    </row>
    <row r="42572" ht="15.75" customHeight="1">
      <c r="E42572" s="1" t="s">
        <v>1106</v>
      </c>
    </row>
    <row r="42573" ht="15.75" customHeight="1">
      <c r="E42573" s="1" t="s">
        <v>1106</v>
      </c>
    </row>
    <row r="42574" ht="15.75" customHeight="1">
      <c r="E42574" s="1" t="s">
        <v>1106</v>
      </c>
    </row>
    <row r="42575" ht="15.75" customHeight="1">
      <c r="E42575" s="1" t="s">
        <v>1106</v>
      </c>
    </row>
    <row r="42576" ht="15.75" customHeight="1">
      <c r="E42576" s="1" t="s">
        <v>1106</v>
      </c>
    </row>
    <row r="42577" ht="15.75" customHeight="1">
      <c r="E42577" s="1" t="s">
        <v>1106</v>
      </c>
    </row>
    <row r="42578" ht="15.75" customHeight="1">
      <c r="E42578" s="1" t="s">
        <v>1106</v>
      </c>
    </row>
    <row r="42579" ht="15.75" customHeight="1">
      <c r="E42579" s="1" t="s">
        <v>1106</v>
      </c>
    </row>
    <row r="42580" ht="15.75" customHeight="1">
      <c r="E42580" s="1" t="s">
        <v>1106</v>
      </c>
    </row>
    <row r="42581" ht="15.75" customHeight="1">
      <c r="E42581" s="1" t="s">
        <v>1106</v>
      </c>
    </row>
    <row r="42582" ht="15.75" customHeight="1">
      <c r="E42582" s="1" t="s">
        <v>1106</v>
      </c>
    </row>
    <row r="42583" ht="15.75" customHeight="1">
      <c r="E42583" s="1" t="s">
        <v>1106</v>
      </c>
    </row>
    <row r="42584" ht="15.75" customHeight="1">
      <c r="E42584" s="1" t="s">
        <v>1106</v>
      </c>
    </row>
    <row r="42585" ht="15.75" customHeight="1">
      <c r="E42585" s="1" t="s">
        <v>1106</v>
      </c>
    </row>
    <row r="42586" ht="15.75" customHeight="1">
      <c r="E42586" s="1" t="s">
        <v>1106</v>
      </c>
    </row>
    <row r="42587" ht="15.75" customHeight="1">
      <c r="E42587" s="1" t="s">
        <v>1106</v>
      </c>
    </row>
    <row r="42588" ht="15.75" customHeight="1">
      <c r="E42588" s="1" t="s">
        <v>1106</v>
      </c>
    </row>
    <row r="42589" ht="15.75" customHeight="1">
      <c r="E42589" s="1" t="s">
        <v>1106</v>
      </c>
    </row>
    <row r="42590" ht="15.75" customHeight="1">
      <c r="E42590" s="1" t="s">
        <v>1106</v>
      </c>
    </row>
    <row r="42591" ht="15.75" customHeight="1">
      <c r="E42591" s="1" t="s">
        <v>1106</v>
      </c>
    </row>
    <row r="42592" ht="15.75" customHeight="1">
      <c r="E42592" s="1" t="s">
        <v>1106</v>
      </c>
    </row>
    <row r="42593" ht="15.75" customHeight="1">
      <c r="E42593" s="1" t="s">
        <v>1106</v>
      </c>
    </row>
    <row r="42594" ht="15.75" customHeight="1">
      <c r="E42594" s="1" t="s">
        <v>1106</v>
      </c>
    </row>
    <row r="42595" ht="15.75" customHeight="1">
      <c r="E42595" s="1" t="s">
        <v>1106</v>
      </c>
    </row>
    <row r="42596" ht="15.75" customHeight="1">
      <c r="E42596" s="1" t="s">
        <v>1106</v>
      </c>
    </row>
    <row r="42597" ht="15.75" customHeight="1">
      <c r="E42597" s="1" t="s">
        <v>1106</v>
      </c>
    </row>
    <row r="42598" ht="15.75" customHeight="1">
      <c r="E42598" s="1" t="s">
        <v>1106</v>
      </c>
    </row>
    <row r="42599" ht="15.75" customHeight="1">
      <c r="E42599" s="1" t="s">
        <v>1106</v>
      </c>
    </row>
    <row r="42600" ht="15.75" customHeight="1">
      <c r="E42600" s="1" t="s">
        <v>1106</v>
      </c>
    </row>
    <row r="42601" ht="15.75" customHeight="1">
      <c r="E42601" s="1" t="s">
        <v>1106</v>
      </c>
    </row>
    <row r="42602" ht="15.75" customHeight="1">
      <c r="E42602" s="1" t="s">
        <v>1106</v>
      </c>
    </row>
    <row r="42603" ht="15.75" customHeight="1">
      <c r="E42603" s="1" t="s">
        <v>1106</v>
      </c>
    </row>
    <row r="42604" ht="15.75" customHeight="1">
      <c r="E42604" s="1" t="s">
        <v>1106</v>
      </c>
    </row>
    <row r="42605" ht="15.75" customHeight="1">
      <c r="E42605" s="1" t="s">
        <v>1106</v>
      </c>
    </row>
    <row r="42606" ht="15.75" customHeight="1">
      <c r="E42606" s="1" t="s">
        <v>1106</v>
      </c>
    </row>
    <row r="42607" ht="15.75" customHeight="1">
      <c r="E42607" s="1" t="s">
        <v>1106</v>
      </c>
    </row>
    <row r="42608" ht="15.75" customHeight="1">
      <c r="E42608" s="1" t="s">
        <v>1106</v>
      </c>
    </row>
    <row r="42609" ht="15.75" customHeight="1">
      <c r="E42609" s="1" t="s">
        <v>1106</v>
      </c>
    </row>
    <row r="42610" ht="15.75" customHeight="1">
      <c r="E42610" s="1" t="s">
        <v>1106</v>
      </c>
    </row>
    <row r="42611" ht="15.75" customHeight="1">
      <c r="E42611" s="1" t="s">
        <v>1106</v>
      </c>
    </row>
    <row r="42612" ht="15.75" customHeight="1">
      <c r="E42612" s="1" t="s">
        <v>1106</v>
      </c>
    </row>
    <row r="42613" ht="15.75" customHeight="1">
      <c r="E42613" s="1" t="s">
        <v>1106</v>
      </c>
    </row>
    <row r="42614" ht="15.75" customHeight="1">
      <c r="E42614" s="1" t="s">
        <v>1106</v>
      </c>
    </row>
    <row r="42615" ht="15.75" customHeight="1">
      <c r="E42615" s="1" t="s">
        <v>1106</v>
      </c>
    </row>
    <row r="42616" ht="15.75" customHeight="1">
      <c r="E42616" s="1" t="s">
        <v>1106</v>
      </c>
    </row>
    <row r="42617" ht="15.75" customHeight="1">
      <c r="E42617" s="1" t="s">
        <v>1106</v>
      </c>
    </row>
    <row r="42618" ht="15.75" customHeight="1">
      <c r="E42618" s="1" t="s">
        <v>1106</v>
      </c>
    </row>
    <row r="42619" ht="15.75" customHeight="1">
      <c r="E42619" s="1" t="s">
        <v>1106</v>
      </c>
    </row>
    <row r="42620" ht="15.75" customHeight="1">
      <c r="E42620" s="1" t="s">
        <v>1106</v>
      </c>
    </row>
    <row r="42621" ht="15.75" customHeight="1">
      <c r="E42621" s="1" t="s">
        <v>1106</v>
      </c>
    </row>
    <row r="42622" ht="15.75" customHeight="1">
      <c r="E42622" s="1" t="s">
        <v>1106</v>
      </c>
    </row>
    <row r="42623" ht="15.75" customHeight="1">
      <c r="E42623" s="1" t="s">
        <v>1106</v>
      </c>
    </row>
    <row r="42624" ht="15.75" customHeight="1">
      <c r="E42624" s="1" t="s">
        <v>1106</v>
      </c>
    </row>
    <row r="42625" ht="15.75" customHeight="1">
      <c r="E42625" s="1" t="s">
        <v>1106</v>
      </c>
    </row>
    <row r="42626" ht="15.75" customHeight="1">
      <c r="E42626" s="1" t="s">
        <v>1106</v>
      </c>
    </row>
    <row r="42627" ht="15.75" customHeight="1">
      <c r="E42627" s="1" t="s">
        <v>1106</v>
      </c>
    </row>
    <row r="42628" ht="15.75" customHeight="1">
      <c r="E42628" s="1" t="s">
        <v>1106</v>
      </c>
    </row>
    <row r="42629" ht="15.75" customHeight="1">
      <c r="E42629" s="1" t="s">
        <v>1106</v>
      </c>
    </row>
    <row r="42630" ht="15.75" customHeight="1">
      <c r="E42630" s="1" t="s">
        <v>1106</v>
      </c>
    </row>
    <row r="42631" ht="15.75" customHeight="1">
      <c r="E42631" s="1" t="s">
        <v>1106</v>
      </c>
    </row>
    <row r="42632" ht="15.75" customHeight="1">
      <c r="E42632" s="1" t="s">
        <v>1106</v>
      </c>
    </row>
    <row r="42633" ht="15.75" customHeight="1">
      <c r="E42633" s="1" t="s">
        <v>1106</v>
      </c>
    </row>
    <row r="42634" ht="15.75" customHeight="1">
      <c r="E42634" s="1" t="s">
        <v>1106</v>
      </c>
    </row>
    <row r="42635" ht="15.75" customHeight="1">
      <c r="E42635" s="1" t="s">
        <v>1106</v>
      </c>
    </row>
    <row r="42636" ht="15.75" customHeight="1">
      <c r="E42636" s="1" t="s">
        <v>1106</v>
      </c>
    </row>
    <row r="42637" ht="15.75" customHeight="1">
      <c r="E42637" s="1" t="s">
        <v>1106</v>
      </c>
    </row>
    <row r="42638" ht="15.75" customHeight="1">
      <c r="E42638" s="1" t="s">
        <v>1106</v>
      </c>
    </row>
    <row r="42639" ht="15.75" customHeight="1">
      <c r="E42639" s="1" t="s">
        <v>1106</v>
      </c>
    </row>
    <row r="42640" ht="15.75" customHeight="1">
      <c r="E42640" s="1" t="s">
        <v>1106</v>
      </c>
    </row>
    <row r="42641" ht="15.75" customHeight="1">
      <c r="E42641" s="1" t="s">
        <v>1106</v>
      </c>
    </row>
    <row r="42642" ht="15.75" customHeight="1">
      <c r="E42642" s="1" t="s">
        <v>1106</v>
      </c>
    </row>
    <row r="42643" ht="15.75" customHeight="1">
      <c r="E42643" s="1" t="s">
        <v>1106</v>
      </c>
    </row>
    <row r="42644" ht="15.75" customHeight="1">
      <c r="E42644" s="1" t="s">
        <v>1106</v>
      </c>
    </row>
    <row r="42645" ht="15.75" customHeight="1">
      <c r="E42645" s="1" t="s">
        <v>1106</v>
      </c>
    </row>
    <row r="42646" ht="15.75" customHeight="1">
      <c r="E42646" s="1" t="s">
        <v>1106</v>
      </c>
    </row>
    <row r="42647" ht="15.75" customHeight="1">
      <c r="E42647" s="1" t="s">
        <v>1106</v>
      </c>
    </row>
    <row r="42648" ht="15.75" customHeight="1">
      <c r="E42648" s="1" t="s">
        <v>1106</v>
      </c>
    </row>
    <row r="42649" ht="15.75" customHeight="1">
      <c r="E42649" s="1" t="s">
        <v>1106</v>
      </c>
    </row>
    <row r="42650" ht="15.75" customHeight="1">
      <c r="E42650" s="1" t="s">
        <v>1106</v>
      </c>
    </row>
    <row r="42651" ht="15.75" customHeight="1">
      <c r="E42651" s="1" t="s">
        <v>1106</v>
      </c>
    </row>
    <row r="42652" ht="15.75" customHeight="1">
      <c r="E42652" s="1" t="s">
        <v>1106</v>
      </c>
    </row>
    <row r="42653" ht="15.75" customHeight="1">
      <c r="E42653" s="1" t="s">
        <v>1106</v>
      </c>
    </row>
    <row r="42654" ht="15.75" customHeight="1">
      <c r="E42654" s="1" t="s">
        <v>1106</v>
      </c>
    </row>
    <row r="42655" ht="15.75" customHeight="1">
      <c r="E42655" s="1" t="s">
        <v>1106</v>
      </c>
    </row>
    <row r="42656" ht="15.75" customHeight="1">
      <c r="E42656" s="1" t="s">
        <v>1106</v>
      </c>
    </row>
    <row r="42657" ht="15.75" customHeight="1">
      <c r="E42657" s="1" t="s">
        <v>1106</v>
      </c>
    </row>
    <row r="42658" ht="15.75" customHeight="1">
      <c r="E42658" s="1" t="s">
        <v>1106</v>
      </c>
    </row>
    <row r="42659" ht="15.75" customHeight="1">
      <c r="E42659" s="1" t="s">
        <v>1106</v>
      </c>
    </row>
    <row r="42660" ht="15.75" customHeight="1">
      <c r="E42660" s="1" t="s">
        <v>1106</v>
      </c>
    </row>
    <row r="42661" ht="15.75" customHeight="1">
      <c r="E42661" s="1" t="s">
        <v>1106</v>
      </c>
    </row>
    <row r="42662" ht="15.75" customHeight="1">
      <c r="E42662" s="1" t="s">
        <v>1106</v>
      </c>
    </row>
    <row r="42663" ht="15.75" customHeight="1">
      <c r="E42663" s="1" t="s">
        <v>1106</v>
      </c>
    </row>
    <row r="42664" ht="15.75" customHeight="1">
      <c r="E42664" s="1" t="s">
        <v>1106</v>
      </c>
    </row>
    <row r="42665" ht="15.75" customHeight="1">
      <c r="E42665" s="1" t="s">
        <v>1106</v>
      </c>
    </row>
    <row r="42666" ht="15.75" customHeight="1">
      <c r="E42666" s="1" t="s">
        <v>1106</v>
      </c>
    </row>
    <row r="42667" ht="15.75" customHeight="1">
      <c r="E42667" s="1" t="s">
        <v>1106</v>
      </c>
    </row>
    <row r="42668" ht="15.75" customHeight="1">
      <c r="E42668" s="1" t="s">
        <v>1106</v>
      </c>
    </row>
    <row r="42669" ht="15.75" customHeight="1">
      <c r="E42669" s="1" t="s">
        <v>1106</v>
      </c>
    </row>
    <row r="42670" ht="15.75" customHeight="1">
      <c r="E42670" s="1" t="s">
        <v>1106</v>
      </c>
    </row>
    <row r="42671" ht="15.75" customHeight="1">
      <c r="E42671" s="1" t="s">
        <v>1106</v>
      </c>
    </row>
    <row r="42672" ht="15.75" customHeight="1">
      <c r="E42672" s="1" t="s">
        <v>1106</v>
      </c>
    </row>
    <row r="42673" ht="15.75" customHeight="1">
      <c r="E42673" s="1" t="s">
        <v>1106</v>
      </c>
    </row>
    <row r="42674" ht="15.75" customHeight="1">
      <c r="E42674" s="1" t="s">
        <v>1106</v>
      </c>
    </row>
    <row r="42675" ht="15.75" customHeight="1">
      <c r="E42675" s="1" t="s">
        <v>1106</v>
      </c>
    </row>
    <row r="42676" ht="15.75" customHeight="1">
      <c r="E42676" s="1" t="s">
        <v>1106</v>
      </c>
    </row>
    <row r="42677" ht="15.75" customHeight="1">
      <c r="E42677" s="1" t="s">
        <v>1106</v>
      </c>
    </row>
    <row r="42678" ht="15.75" customHeight="1">
      <c r="E42678" s="1" t="s">
        <v>1106</v>
      </c>
    </row>
    <row r="42679" ht="15.75" customHeight="1">
      <c r="E42679" s="1" t="s">
        <v>1106</v>
      </c>
    </row>
    <row r="42680" ht="15.75" customHeight="1">
      <c r="E42680" s="1" t="s">
        <v>1106</v>
      </c>
    </row>
    <row r="42681" ht="15.75" customHeight="1">
      <c r="E42681" s="1" t="s">
        <v>1106</v>
      </c>
    </row>
    <row r="42682" ht="15.75" customHeight="1">
      <c r="E42682" s="1" t="s">
        <v>1106</v>
      </c>
    </row>
    <row r="42683" ht="15.75" customHeight="1">
      <c r="E42683" s="1" t="s">
        <v>1106</v>
      </c>
    </row>
    <row r="42684" ht="15.75" customHeight="1">
      <c r="E42684" s="1" t="s">
        <v>1106</v>
      </c>
    </row>
    <row r="42685" ht="15.75" customHeight="1">
      <c r="E42685" s="1" t="s">
        <v>1106</v>
      </c>
    </row>
    <row r="42686" ht="15.75" customHeight="1">
      <c r="E42686" s="1" t="s">
        <v>1106</v>
      </c>
    </row>
    <row r="42687" ht="15.75" customHeight="1">
      <c r="E42687" s="1" t="s">
        <v>1106</v>
      </c>
    </row>
    <row r="42688" ht="15.75" customHeight="1">
      <c r="E42688" s="1" t="s">
        <v>1106</v>
      </c>
    </row>
    <row r="42689" ht="15.75" customHeight="1">
      <c r="E42689" s="1" t="s">
        <v>1106</v>
      </c>
    </row>
    <row r="42690" ht="15.75" customHeight="1">
      <c r="E42690" s="1" t="s">
        <v>1106</v>
      </c>
    </row>
    <row r="42691" ht="15.75" customHeight="1">
      <c r="E42691" s="1" t="s">
        <v>1106</v>
      </c>
    </row>
    <row r="42692" ht="15.75" customHeight="1">
      <c r="E42692" s="1" t="s">
        <v>1106</v>
      </c>
    </row>
    <row r="42693" ht="15.75" customHeight="1">
      <c r="E42693" s="1" t="s">
        <v>1106</v>
      </c>
    </row>
    <row r="42694" ht="15.75" customHeight="1">
      <c r="E42694" s="1" t="s">
        <v>1106</v>
      </c>
    </row>
    <row r="42695" ht="15.75" customHeight="1">
      <c r="E42695" s="1" t="s">
        <v>1106</v>
      </c>
    </row>
    <row r="42696" ht="15.75" customHeight="1">
      <c r="E42696" s="1" t="s">
        <v>1106</v>
      </c>
    </row>
    <row r="42697" ht="15.75" customHeight="1">
      <c r="E42697" s="1" t="s">
        <v>1106</v>
      </c>
    </row>
    <row r="42698" ht="15.75" customHeight="1">
      <c r="E42698" s="1" t="s">
        <v>1106</v>
      </c>
    </row>
    <row r="42699" ht="15.75" customHeight="1">
      <c r="E42699" s="1" t="s">
        <v>1106</v>
      </c>
    </row>
    <row r="42700" ht="15.75" customHeight="1">
      <c r="E42700" s="1" t="s">
        <v>1106</v>
      </c>
    </row>
    <row r="42701" ht="15.75" customHeight="1">
      <c r="E42701" s="1" t="s">
        <v>1106</v>
      </c>
    </row>
    <row r="42702" ht="15.75" customHeight="1">
      <c r="E42702" s="1" t="s">
        <v>1106</v>
      </c>
    </row>
    <row r="42703" ht="15.75" customHeight="1">
      <c r="E42703" s="1" t="s">
        <v>1106</v>
      </c>
    </row>
    <row r="42704" ht="15.75" customHeight="1">
      <c r="E42704" s="1" t="s">
        <v>1106</v>
      </c>
    </row>
    <row r="42705" ht="15.75" customHeight="1">
      <c r="E42705" s="1" t="s">
        <v>1106</v>
      </c>
    </row>
    <row r="42706" ht="15.75" customHeight="1">
      <c r="E42706" s="1" t="s">
        <v>1106</v>
      </c>
    </row>
    <row r="42707" ht="15.75" customHeight="1">
      <c r="E42707" s="1" t="s">
        <v>1106</v>
      </c>
    </row>
    <row r="42708" ht="15.75" customHeight="1">
      <c r="E42708" s="1" t="s">
        <v>1106</v>
      </c>
    </row>
    <row r="42709" ht="15.75" customHeight="1">
      <c r="E42709" s="1" t="s">
        <v>1106</v>
      </c>
    </row>
    <row r="42710" ht="15.75" customHeight="1">
      <c r="E42710" s="1" t="s">
        <v>1106</v>
      </c>
    </row>
    <row r="42711" ht="15.75" customHeight="1">
      <c r="E42711" s="1" t="s">
        <v>1106</v>
      </c>
    </row>
    <row r="42712" ht="15.75" customHeight="1">
      <c r="E42712" s="1" t="s">
        <v>1106</v>
      </c>
    </row>
    <row r="42713" ht="15.75" customHeight="1">
      <c r="E42713" s="1" t="s">
        <v>1106</v>
      </c>
    </row>
    <row r="42714" ht="15.75" customHeight="1">
      <c r="E42714" s="1" t="s">
        <v>1106</v>
      </c>
    </row>
    <row r="42715" ht="15.75" customHeight="1">
      <c r="E42715" s="1" t="s">
        <v>1106</v>
      </c>
    </row>
    <row r="42716" ht="15.75" customHeight="1">
      <c r="E42716" s="1" t="s">
        <v>1106</v>
      </c>
    </row>
    <row r="42717" ht="15.75" customHeight="1">
      <c r="E42717" s="1" t="s">
        <v>1106</v>
      </c>
    </row>
    <row r="42718" ht="15.75" customHeight="1">
      <c r="E42718" s="1" t="s">
        <v>1106</v>
      </c>
    </row>
    <row r="42719" ht="15.75" customHeight="1">
      <c r="E42719" s="1" t="s">
        <v>1106</v>
      </c>
    </row>
    <row r="42720" ht="15.75" customHeight="1">
      <c r="E42720" s="1" t="s">
        <v>1106</v>
      </c>
    </row>
    <row r="42721" ht="15.75" customHeight="1">
      <c r="E42721" s="1" t="s">
        <v>1106</v>
      </c>
    </row>
    <row r="42722" ht="15.75" customHeight="1">
      <c r="E42722" s="1" t="s">
        <v>1106</v>
      </c>
    </row>
    <row r="42723" ht="15.75" customHeight="1">
      <c r="E42723" s="1" t="s">
        <v>1106</v>
      </c>
    </row>
    <row r="42724" ht="15.75" customHeight="1">
      <c r="E42724" s="1" t="s">
        <v>1106</v>
      </c>
    </row>
    <row r="42725" ht="15.75" customHeight="1">
      <c r="E42725" s="1" t="s">
        <v>1106</v>
      </c>
    </row>
    <row r="42726" ht="15.75" customHeight="1">
      <c r="E42726" s="1" t="s">
        <v>1106</v>
      </c>
    </row>
    <row r="42727" ht="15.75" customHeight="1">
      <c r="E42727" s="1" t="s">
        <v>1106</v>
      </c>
    </row>
    <row r="42728" ht="15.75" customHeight="1">
      <c r="E42728" s="1" t="s">
        <v>1106</v>
      </c>
    </row>
    <row r="42729" ht="15.75" customHeight="1">
      <c r="E42729" s="1" t="s">
        <v>1106</v>
      </c>
    </row>
    <row r="42730" ht="15.75" customHeight="1">
      <c r="E42730" s="1" t="s">
        <v>1106</v>
      </c>
    </row>
    <row r="42731" ht="15.75" customHeight="1">
      <c r="E42731" s="1" t="s">
        <v>1106</v>
      </c>
    </row>
    <row r="42732" ht="15.75" customHeight="1">
      <c r="E42732" s="1" t="s">
        <v>1106</v>
      </c>
    </row>
    <row r="42733" ht="15.75" customHeight="1">
      <c r="E42733" s="1" t="s">
        <v>1106</v>
      </c>
    </row>
    <row r="42734" ht="15.75" customHeight="1">
      <c r="E42734" s="1" t="s">
        <v>1106</v>
      </c>
    </row>
    <row r="42735" ht="15.75" customHeight="1">
      <c r="E42735" s="1" t="s">
        <v>1106</v>
      </c>
    </row>
    <row r="42736" ht="15.75" customHeight="1">
      <c r="E42736" s="1" t="s">
        <v>1106</v>
      </c>
    </row>
    <row r="42737" ht="15.75" customHeight="1">
      <c r="E42737" s="1" t="s">
        <v>1106</v>
      </c>
    </row>
    <row r="42738" ht="15.75" customHeight="1">
      <c r="E42738" s="1" t="s">
        <v>1106</v>
      </c>
    </row>
    <row r="42739" ht="15.75" customHeight="1">
      <c r="E42739" s="1" t="s">
        <v>1106</v>
      </c>
    </row>
    <row r="42740" ht="15.75" customHeight="1">
      <c r="E42740" s="1" t="s">
        <v>1106</v>
      </c>
    </row>
    <row r="42741" ht="15.75" customHeight="1">
      <c r="E42741" s="1" t="s">
        <v>1106</v>
      </c>
    </row>
    <row r="42742" ht="15.75" customHeight="1">
      <c r="E42742" s="1" t="s">
        <v>1106</v>
      </c>
    </row>
    <row r="42743" ht="15.75" customHeight="1">
      <c r="E42743" s="1" t="s">
        <v>1106</v>
      </c>
    </row>
    <row r="42744" ht="15.75" customHeight="1">
      <c r="E42744" s="1" t="s">
        <v>1106</v>
      </c>
    </row>
    <row r="42745" ht="15.75" customHeight="1">
      <c r="E42745" s="1" t="s">
        <v>1106</v>
      </c>
    </row>
    <row r="42746" ht="15.75" customHeight="1">
      <c r="E42746" s="1" t="s">
        <v>1106</v>
      </c>
    </row>
    <row r="42747" ht="15.75" customHeight="1">
      <c r="E42747" s="1" t="s">
        <v>1106</v>
      </c>
    </row>
    <row r="42748" ht="15.75" customHeight="1">
      <c r="E42748" s="1" t="s">
        <v>1106</v>
      </c>
    </row>
    <row r="42749" ht="15.75" customHeight="1">
      <c r="E42749" s="1" t="s">
        <v>1106</v>
      </c>
    </row>
    <row r="42750" ht="15.75" customHeight="1">
      <c r="E42750" s="1" t="s">
        <v>1106</v>
      </c>
    </row>
    <row r="42751" ht="15.75" customHeight="1">
      <c r="E42751" s="1" t="s">
        <v>1106</v>
      </c>
    </row>
    <row r="42752" ht="15.75" customHeight="1">
      <c r="E42752" s="1" t="s">
        <v>1106</v>
      </c>
    </row>
    <row r="42753" ht="15.75" customHeight="1">
      <c r="E42753" s="1" t="s">
        <v>1106</v>
      </c>
    </row>
    <row r="42754" ht="15.75" customHeight="1">
      <c r="E42754" s="1" t="s">
        <v>1106</v>
      </c>
    </row>
    <row r="42755" ht="15.75" customHeight="1">
      <c r="E42755" s="1" t="s">
        <v>1106</v>
      </c>
    </row>
    <row r="42756" ht="15.75" customHeight="1">
      <c r="E42756" s="1" t="s">
        <v>1106</v>
      </c>
    </row>
    <row r="42757" ht="15.75" customHeight="1">
      <c r="E42757" s="1" t="s">
        <v>1106</v>
      </c>
    </row>
    <row r="42758" ht="15.75" customHeight="1">
      <c r="E42758" s="1" t="s">
        <v>1106</v>
      </c>
    </row>
    <row r="42759" ht="15.75" customHeight="1">
      <c r="E42759" s="1" t="s">
        <v>1106</v>
      </c>
    </row>
    <row r="42760" ht="15.75" customHeight="1">
      <c r="E42760" s="1" t="s">
        <v>1106</v>
      </c>
    </row>
    <row r="42761" ht="15.75" customHeight="1">
      <c r="E42761" s="1" t="s">
        <v>1106</v>
      </c>
    </row>
    <row r="42762" ht="15.75" customHeight="1">
      <c r="E42762" s="1" t="s">
        <v>1106</v>
      </c>
    </row>
    <row r="42763" ht="15.75" customHeight="1">
      <c r="E42763" s="1" t="s">
        <v>1106</v>
      </c>
    </row>
    <row r="42764" ht="15.75" customHeight="1">
      <c r="E42764" s="1" t="s">
        <v>1106</v>
      </c>
    </row>
    <row r="42765" ht="15.75" customHeight="1">
      <c r="E42765" s="1" t="s">
        <v>1106</v>
      </c>
    </row>
    <row r="42766" ht="15.75" customHeight="1">
      <c r="E42766" s="1" t="s">
        <v>1106</v>
      </c>
    </row>
    <row r="42767" ht="15.75" customHeight="1">
      <c r="E42767" s="1" t="s">
        <v>1106</v>
      </c>
    </row>
    <row r="42768" ht="15.75" customHeight="1">
      <c r="E42768" s="1" t="s">
        <v>1106</v>
      </c>
    </row>
    <row r="42769" ht="15.75" customHeight="1">
      <c r="E42769" s="1" t="s">
        <v>1106</v>
      </c>
    </row>
    <row r="42770" ht="15.75" customHeight="1">
      <c r="E42770" s="1" t="s">
        <v>1106</v>
      </c>
    </row>
    <row r="42771" ht="15.75" customHeight="1">
      <c r="E42771" s="1" t="s">
        <v>1106</v>
      </c>
    </row>
    <row r="42772" ht="15.75" customHeight="1">
      <c r="E42772" s="1" t="s">
        <v>1106</v>
      </c>
    </row>
    <row r="42773" ht="15.75" customHeight="1">
      <c r="E42773" s="1" t="s">
        <v>1106</v>
      </c>
    </row>
    <row r="42774" ht="15.75" customHeight="1">
      <c r="E42774" s="1" t="s">
        <v>1106</v>
      </c>
    </row>
    <row r="42775" ht="15.75" customHeight="1">
      <c r="E42775" s="1" t="s">
        <v>1106</v>
      </c>
    </row>
    <row r="42776" ht="15.75" customHeight="1">
      <c r="E42776" s="1" t="s">
        <v>1106</v>
      </c>
    </row>
    <row r="42777" ht="15.75" customHeight="1">
      <c r="E42777" s="1" t="s">
        <v>1106</v>
      </c>
    </row>
    <row r="42778" ht="15.75" customHeight="1">
      <c r="E42778" s="1" t="s">
        <v>1106</v>
      </c>
    </row>
    <row r="42779" ht="15.75" customHeight="1">
      <c r="E42779" s="1" t="s">
        <v>1106</v>
      </c>
    </row>
    <row r="42780" ht="15.75" customHeight="1">
      <c r="E42780" s="1" t="s">
        <v>1106</v>
      </c>
    </row>
    <row r="42781" ht="15.75" customHeight="1">
      <c r="E42781" s="1" t="s">
        <v>1106</v>
      </c>
    </row>
    <row r="42782" ht="15.75" customHeight="1">
      <c r="E42782" s="1" t="s">
        <v>1106</v>
      </c>
    </row>
    <row r="42783" ht="15.75" customHeight="1">
      <c r="E42783" s="1" t="s">
        <v>1106</v>
      </c>
    </row>
    <row r="42784" ht="15.75" customHeight="1">
      <c r="E42784" s="1" t="s">
        <v>1106</v>
      </c>
    </row>
    <row r="42785" ht="15.75" customHeight="1">
      <c r="E42785" s="1" t="s">
        <v>1106</v>
      </c>
    </row>
    <row r="42786" ht="15.75" customHeight="1">
      <c r="E42786" s="1" t="s">
        <v>1106</v>
      </c>
    </row>
    <row r="42787" ht="15.75" customHeight="1">
      <c r="E42787" s="1" t="s">
        <v>1106</v>
      </c>
    </row>
    <row r="42788" ht="15.75" customHeight="1">
      <c r="E42788" s="1" t="s">
        <v>1106</v>
      </c>
    </row>
    <row r="42789" ht="15.75" customHeight="1">
      <c r="E42789" s="1" t="s">
        <v>1106</v>
      </c>
    </row>
    <row r="42790" ht="15.75" customHeight="1">
      <c r="E42790" s="1" t="s">
        <v>1106</v>
      </c>
    </row>
    <row r="42791" ht="15.75" customHeight="1">
      <c r="E42791" s="1" t="s">
        <v>1106</v>
      </c>
    </row>
    <row r="42792" ht="15.75" customHeight="1">
      <c r="E42792" s="1" t="s">
        <v>1106</v>
      </c>
    </row>
    <row r="42793" ht="15.75" customHeight="1">
      <c r="E42793" s="1" t="s">
        <v>1106</v>
      </c>
    </row>
    <row r="42794" ht="15.75" customHeight="1">
      <c r="E42794" s="1" t="s">
        <v>1106</v>
      </c>
    </row>
    <row r="42795" ht="15.75" customHeight="1">
      <c r="E42795" s="1" t="s">
        <v>1106</v>
      </c>
    </row>
    <row r="42796" ht="15.75" customHeight="1">
      <c r="E42796" s="1" t="s">
        <v>1106</v>
      </c>
    </row>
    <row r="42797" ht="15.75" customHeight="1">
      <c r="E42797" s="1" t="s">
        <v>1106</v>
      </c>
    </row>
    <row r="42798" ht="15.75" customHeight="1">
      <c r="E42798" s="1" t="s">
        <v>1106</v>
      </c>
    </row>
    <row r="42799" ht="15.75" customHeight="1">
      <c r="E42799" s="1" t="s">
        <v>1106</v>
      </c>
    </row>
    <row r="42800" ht="15.75" customHeight="1">
      <c r="E42800" s="1" t="s">
        <v>1106</v>
      </c>
    </row>
    <row r="42801" ht="15.75" customHeight="1">
      <c r="E42801" s="1" t="s">
        <v>1106</v>
      </c>
    </row>
    <row r="42802" ht="15.75" customHeight="1">
      <c r="E42802" s="1" t="s">
        <v>1106</v>
      </c>
    </row>
    <row r="42803" ht="15.75" customHeight="1">
      <c r="E42803" s="1" t="s">
        <v>1106</v>
      </c>
    </row>
    <row r="42804" ht="15.75" customHeight="1">
      <c r="E42804" s="1" t="s">
        <v>1106</v>
      </c>
    </row>
    <row r="42805" ht="15.75" customHeight="1">
      <c r="E42805" s="1" t="s">
        <v>1106</v>
      </c>
    </row>
    <row r="42806" ht="15.75" customHeight="1">
      <c r="E42806" s="1" t="s">
        <v>1106</v>
      </c>
    </row>
    <row r="42807" ht="15.75" customHeight="1">
      <c r="E42807" s="1" t="s">
        <v>1106</v>
      </c>
    </row>
    <row r="42808" ht="15.75" customHeight="1">
      <c r="E42808" s="1" t="s">
        <v>1106</v>
      </c>
    </row>
    <row r="42809" ht="15.75" customHeight="1">
      <c r="E42809" s="1" t="s">
        <v>1106</v>
      </c>
    </row>
    <row r="42810" ht="15.75" customHeight="1">
      <c r="E42810" s="1" t="s">
        <v>1106</v>
      </c>
    </row>
    <row r="42811" ht="15.75" customHeight="1">
      <c r="E42811" s="1" t="s">
        <v>1106</v>
      </c>
    </row>
    <row r="42812" ht="15.75" customHeight="1">
      <c r="E42812" s="1" t="s">
        <v>1106</v>
      </c>
    </row>
    <row r="42813" ht="15.75" customHeight="1">
      <c r="E42813" s="1" t="s">
        <v>1106</v>
      </c>
    </row>
    <row r="42814" ht="15.75" customHeight="1">
      <c r="E42814" s="1" t="s">
        <v>1106</v>
      </c>
    </row>
    <row r="42815" ht="15.75" customHeight="1">
      <c r="E42815" s="1" t="s">
        <v>1106</v>
      </c>
    </row>
    <row r="42816" ht="15.75" customHeight="1">
      <c r="E42816" s="1" t="s">
        <v>1106</v>
      </c>
    </row>
    <row r="42817" ht="15.75" customHeight="1">
      <c r="E42817" s="1" t="s">
        <v>1106</v>
      </c>
    </row>
    <row r="42818" ht="15.75" customHeight="1">
      <c r="E42818" s="1" t="s">
        <v>1106</v>
      </c>
    </row>
    <row r="42819" ht="15.75" customHeight="1">
      <c r="E42819" s="1" t="s">
        <v>1106</v>
      </c>
    </row>
    <row r="42820" ht="15.75" customHeight="1">
      <c r="E42820" s="1" t="s">
        <v>1106</v>
      </c>
    </row>
    <row r="42821" ht="15.75" customHeight="1">
      <c r="E42821" s="1" t="s">
        <v>1106</v>
      </c>
    </row>
    <row r="42822" ht="15.75" customHeight="1">
      <c r="E42822" s="1" t="s">
        <v>1106</v>
      </c>
    </row>
    <row r="42823" ht="15.75" customHeight="1">
      <c r="E42823" s="1" t="s">
        <v>1106</v>
      </c>
    </row>
    <row r="42824" ht="15.75" customHeight="1">
      <c r="E42824" s="1" t="s">
        <v>1106</v>
      </c>
    </row>
    <row r="42825" ht="15.75" customHeight="1">
      <c r="E42825" s="1" t="s">
        <v>1106</v>
      </c>
    </row>
    <row r="42826" ht="15.75" customHeight="1">
      <c r="E42826" s="1" t="s">
        <v>1106</v>
      </c>
    </row>
    <row r="42827" ht="15.75" customHeight="1">
      <c r="E42827" s="1" t="s">
        <v>1106</v>
      </c>
    </row>
    <row r="42828" ht="15.75" customHeight="1">
      <c r="E42828" s="1" t="s">
        <v>1106</v>
      </c>
    </row>
    <row r="42829" ht="15.75" customHeight="1">
      <c r="E42829" s="1" t="s">
        <v>1106</v>
      </c>
    </row>
    <row r="42830" ht="15.75" customHeight="1">
      <c r="E42830" s="1" t="s">
        <v>1106</v>
      </c>
    </row>
    <row r="42831" ht="15.75" customHeight="1">
      <c r="E42831" s="1" t="s">
        <v>1106</v>
      </c>
    </row>
    <row r="42832" ht="15.75" customHeight="1">
      <c r="E42832" s="1" t="s">
        <v>1106</v>
      </c>
    </row>
    <row r="42833" ht="15.75" customHeight="1">
      <c r="E42833" s="1" t="s">
        <v>1106</v>
      </c>
    </row>
    <row r="42834" ht="15.75" customHeight="1">
      <c r="E42834" s="1" t="s">
        <v>1106</v>
      </c>
    </row>
    <row r="42835" ht="15.75" customHeight="1">
      <c r="E42835" s="1" t="s">
        <v>1106</v>
      </c>
    </row>
    <row r="42836" ht="15.75" customHeight="1">
      <c r="E42836" s="1" t="s">
        <v>1106</v>
      </c>
    </row>
    <row r="42837" ht="15.75" customHeight="1">
      <c r="E42837" s="1" t="s">
        <v>1106</v>
      </c>
    </row>
    <row r="42838" ht="15.75" customHeight="1">
      <c r="E42838" s="1" t="s">
        <v>1106</v>
      </c>
    </row>
    <row r="42839" ht="15.75" customHeight="1">
      <c r="E42839" s="1" t="s">
        <v>1106</v>
      </c>
    </row>
    <row r="42840" ht="15.75" customHeight="1">
      <c r="E42840" s="1" t="s">
        <v>1106</v>
      </c>
    </row>
    <row r="42841" ht="15.75" customHeight="1">
      <c r="E42841" s="1" t="s">
        <v>1106</v>
      </c>
    </row>
    <row r="42842" ht="15.75" customHeight="1">
      <c r="E42842" s="1" t="s">
        <v>1106</v>
      </c>
    </row>
    <row r="42843" ht="15.75" customHeight="1">
      <c r="E42843" s="1" t="s">
        <v>1106</v>
      </c>
    </row>
    <row r="42844" ht="15.75" customHeight="1">
      <c r="E42844" s="1" t="s">
        <v>1106</v>
      </c>
    </row>
    <row r="42845" ht="15.75" customHeight="1">
      <c r="E42845" s="1" t="s">
        <v>1106</v>
      </c>
    </row>
    <row r="42846" ht="15.75" customHeight="1">
      <c r="E42846" s="1" t="s">
        <v>1106</v>
      </c>
    </row>
    <row r="42847" ht="15.75" customHeight="1">
      <c r="E42847" s="1" t="s">
        <v>1106</v>
      </c>
    </row>
    <row r="42848" ht="15.75" customHeight="1">
      <c r="E42848" s="1" t="s">
        <v>1106</v>
      </c>
    </row>
    <row r="42849" ht="15.75" customHeight="1">
      <c r="E42849" s="1" t="s">
        <v>1106</v>
      </c>
    </row>
    <row r="42850" ht="15.75" customHeight="1">
      <c r="E42850" s="1" t="s">
        <v>1106</v>
      </c>
    </row>
    <row r="42851" ht="15.75" customHeight="1">
      <c r="E42851" s="1" t="s">
        <v>1106</v>
      </c>
    </row>
    <row r="42852" ht="15.75" customHeight="1">
      <c r="E42852" s="1" t="s">
        <v>1106</v>
      </c>
    </row>
    <row r="42853" ht="15.75" customHeight="1">
      <c r="E42853" s="1" t="s">
        <v>1106</v>
      </c>
    </row>
    <row r="42854" ht="15.75" customHeight="1">
      <c r="E42854" s="1" t="s">
        <v>1106</v>
      </c>
    </row>
    <row r="42855" ht="15.75" customHeight="1">
      <c r="E42855" s="1" t="s">
        <v>1106</v>
      </c>
    </row>
    <row r="42856" ht="15.75" customHeight="1">
      <c r="E42856" s="1" t="s">
        <v>1106</v>
      </c>
    </row>
    <row r="42857" ht="15.75" customHeight="1">
      <c r="E42857" s="1" t="s">
        <v>1106</v>
      </c>
    </row>
    <row r="42858" ht="15.75" customHeight="1">
      <c r="E42858" s="1" t="s">
        <v>1106</v>
      </c>
    </row>
    <row r="42859" ht="15.75" customHeight="1">
      <c r="E42859" s="1" t="s">
        <v>1106</v>
      </c>
    </row>
    <row r="42860" ht="15.75" customHeight="1">
      <c r="E42860" s="1" t="s">
        <v>1106</v>
      </c>
    </row>
    <row r="42861" ht="15.75" customHeight="1">
      <c r="E42861" s="1" t="s">
        <v>1106</v>
      </c>
    </row>
    <row r="42862" ht="15.75" customHeight="1">
      <c r="E42862" s="1" t="s">
        <v>1106</v>
      </c>
    </row>
    <row r="42863" ht="15.75" customHeight="1">
      <c r="E42863" s="1" t="s">
        <v>1106</v>
      </c>
    </row>
    <row r="42864" ht="15.75" customHeight="1">
      <c r="E42864" s="1" t="s">
        <v>1106</v>
      </c>
    </row>
    <row r="42865" ht="15.75" customHeight="1">
      <c r="E42865" s="1" t="s">
        <v>1106</v>
      </c>
    </row>
    <row r="42866" ht="15.75" customHeight="1">
      <c r="E42866" s="1" t="s">
        <v>1106</v>
      </c>
    </row>
    <row r="42867" ht="15.75" customHeight="1">
      <c r="E42867" s="1" t="s">
        <v>1106</v>
      </c>
    </row>
    <row r="42868" ht="15.75" customHeight="1">
      <c r="E42868" s="1" t="s">
        <v>1106</v>
      </c>
    </row>
    <row r="42869" ht="15.75" customHeight="1">
      <c r="E42869" s="1" t="s">
        <v>1106</v>
      </c>
    </row>
    <row r="42870" ht="15.75" customHeight="1">
      <c r="E42870" s="1" t="s">
        <v>1106</v>
      </c>
    </row>
    <row r="42871" ht="15.75" customHeight="1">
      <c r="E42871" s="1" t="s">
        <v>1106</v>
      </c>
    </row>
    <row r="42872" ht="15.75" customHeight="1">
      <c r="E42872" s="1" t="s">
        <v>1106</v>
      </c>
    </row>
    <row r="42873" ht="15.75" customHeight="1">
      <c r="E42873" s="1" t="s">
        <v>1106</v>
      </c>
    </row>
    <row r="42874" ht="15.75" customHeight="1">
      <c r="E42874" s="1" t="s">
        <v>1106</v>
      </c>
    </row>
    <row r="42875" ht="15.75" customHeight="1">
      <c r="E42875" s="1" t="s">
        <v>1106</v>
      </c>
    </row>
    <row r="42876" ht="15.75" customHeight="1">
      <c r="E42876" s="1" t="s">
        <v>1106</v>
      </c>
    </row>
    <row r="42877" ht="15.75" customHeight="1">
      <c r="E42877" s="1" t="s">
        <v>1106</v>
      </c>
    </row>
    <row r="42878" ht="15.75" customHeight="1">
      <c r="E42878" s="1" t="s">
        <v>1106</v>
      </c>
    </row>
    <row r="42879" ht="15.75" customHeight="1">
      <c r="E42879" s="1" t="s">
        <v>1106</v>
      </c>
    </row>
    <row r="42880" ht="15.75" customHeight="1">
      <c r="E42880" s="1" t="s">
        <v>1106</v>
      </c>
    </row>
    <row r="42881" ht="15.75" customHeight="1">
      <c r="E42881" s="1" t="s">
        <v>1106</v>
      </c>
    </row>
    <row r="42882" ht="15.75" customHeight="1">
      <c r="E42882" s="1" t="s">
        <v>1106</v>
      </c>
    </row>
    <row r="42883" ht="15.75" customHeight="1">
      <c r="E42883" s="1" t="s">
        <v>1106</v>
      </c>
    </row>
    <row r="42884" ht="15.75" customHeight="1">
      <c r="E42884" s="1" t="s">
        <v>1106</v>
      </c>
    </row>
    <row r="42885" ht="15.75" customHeight="1">
      <c r="E42885" s="1" t="s">
        <v>1106</v>
      </c>
    </row>
    <row r="42886" ht="15.75" customHeight="1">
      <c r="E42886" s="1" t="s">
        <v>1106</v>
      </c>
    </row>
    <row r="42887" ht="15.75" customHeight="1">
      <c r="E42887" s="1" t="s">
        <v>1106</v>
      </c>
    </row>
    <row r="42888" ht="15.75" customHeight="1">
      <c r="E42888" s="1" t="s">
        <v>1106</v>
      </c>
    </row>
    <row r="42889" ht="15.75" customHeight="1">
      <c r="E42889" s="1" t="s">
        <v>1106</v>
      </c>
    </row>
    <row r="42890" ht="15.75" customHeight="1">
      <c r="E42890" s="1" t="s">
        <v>1106</v>
      </c>
    </row>
    <row r="42891" ht="15.75" customHeight="1">
      <c r="E42891" s="1" t="s">
        <v>1106</v>
      </c>
    </row>
    <row r="42892" ht="15.75" customHeight="1">
      <c r="E42892" s="1" t="s">
        <v>1106</v>
      </c>
    </row>
    <row r="42893" ht="15.75" customHeight="1">
      <c r="E42893" s="1" t="s">
        <v>1106</v>
      </c>
    </row>
    <row r="42894" ht="15.75" customHeight="1">
      <c r="E42894" s="1" t="s">
        <v>1106</v>
      </c>
    </row>
    <row r="42895" ht="15.75" customHeight="1">
      <c r="E42895" s="1" t="s">
        <v>1106</v>
      </c>
    </row>
    <row r="42896" ht="15.75" customHeight="1">
      <c r="E42896" s="1" t="s">
        <v>1106</v>
      </c>
    </row>
    <row r="42897" ht="15.75" customHeight="1">
      <c r="E42897" s="1" t="s">
        <v>1106</v>
      </c>
    </row>
    <row r="42898" ht="15.75" customHeight="1">
      <c r="E42898" s="1" t="s">
        <v>1106</v>
      </c>
    </row>
    <row r="42899" ht="15.75" customHeight="1">
      <c r="E42899" s="1" t="s">
        <v>1106</v>
      </c>
    </row>
    <row r="42900" ht="15.75" customHeight="1">
      <c r="E42900" s="1" t="s">
        <v>1106</v>
      </c>
    </row>
    <row r="42901" ht="15.75" customHeight="1">
      <c r="E42901" s="1" t="s">
        <v>1106</v>
      </c>
    </row>
    <row r="42902" ht="15.75" customHeight="1">
      <c r="E42902" s="1" t="s">
        <v>1106</v>
      </c>
    </row>
    <row r="42903" ht="15.75" customHeight="1">
      <c r="E42903" s="1" t="s">
        <v>1106</v>
      </c>
    </row>
    <row r="42904" ht="15.75" customHeight="1">
      <c r="E42904" s="1" t="s">
        <v>1106</v>
      </c>
    </row>
    <row r="42905" ht="15.75" customHeight="1">
      <c r="E42905" s="1" t="s">
        <v>1106</v>
      </c>
    </row>
    <row r="42906" ht="15.75" customHeight="1">
      <c r="E42906" s="1" t="s">
        <v>1106</v>
      </c>
    </row>
    <row r="42907" ht="15.75" customHeight="1">
      <c r="E42907" s="1" t="s">
        <v>1106</v>
      </c>
    </row>
    <row r="42908" ht="15.75" customHeight="1">
      <c r="E42908" s="1" t="s">
        <v>1106</v>
      </c>
    </row>
    <row r="42909" ht="15.75" customHeight="1">
      <c r="E42909" s="1" t="s">
        <v>1106</v>
      </c>
    </row>
    <row r="42910" ht="15.75" customHeight="1">
      <c r="E42910" s="1" t="s">
        <v>1106</v>
      </c>
    </row>
    <row r="42911" ht="15.75" customHeight="1">
      <c r="E42911" s="1" t="s">
        <v>1106</v>
      </c>
    </row>
    <row r="42912" ht="15.75" customHeight="1">
      <c r="E42912" s="1" t="s">
        <v>1106</v>
      </c>
    </row>
    <row r="42913" ht="15.75" customHeight="1">
      <c r="E42913" s="1" t="s">
        <v>1106</v>
      </c>
    </row>
    <row r="42914" ht="15.75" customHeight="1">
      <c r="E42914" s="1" t="s">
        <v>1106</v>
      </c>
    </row>
    <row r="42915" ht="15.75" customHeight="1">
      <c r="E42915" s="1" t="s">
        <v>1106</v>
      </c>
    </row>
    <row r="42916" ht="15.75" customHeight="1">
      <c r="E42916" s="1" t="s">
        <v>1106</v>
      </c>
    </row>
    <row r="42917" ht="15.75" customHeight="1">
      <c r="E42917" s="1" t="s">
        <v>1106</v>
      </c>
    </row>
    <row r="42918" ht="15.75" customHeight="1">
      <c r="E42918" s="1" t="s">
        <v>1106</v>
      </c>
    </row>
    <row r="42919" ht="15.75" customHeight="1">
      <c r="E42919" s="1" t="s">
        <v>1106</v>
      </c>
    </row>
    <row r="42920" ht="15.75" customHeight="1">
      <c r="E42920" s="1" t="s">
        <v>1106</v>
      </c>
    </row>
    <row r="42921" ht="15.75" customHeight="1">
      <c r="E42921" s="1" t="s">
        <v>1106</v>
      </c>
    </row>
    <row r="42922" ht="15.75" customHeight="1">
      <c r="E42922" s="1" t="s">
        <v>1106</v>
      </c>
    </row>
    <row r="42923" ht="15.75" customHeight="1">
      <c r="E42923" s="1" t="s">
        <v>1106</v>
      </c>
    </row>
    <row r="42924" ht="15.75" customHeight="1">
      <c r="E42924" s="1" t="s">
        <v>1106</v>
      </c>
    </row>
    <row r="42925" ht="15.75" customHeight="1">
      <c r="E42925" s="1" t="s">
        <v>1106</v>
      </c>
    </row>
    <row r="42926" ht="15.75" customHeight="1">
      <c r="E42926" s="1" t="s">
        <v>1106</v>
      </c>
    </row>
    <row r="42927" ht="15.75" customHeight="1">
      <c r="E42927" s="1" t="s">
        <v>1106</v>
      </c>
    </row>
    <row r="42928" ht="15.75" customHeight="1">
      <c r="E42928" s="1" t="s">
        <v>1106</v>
      </c>
    </row>
    <row r="42929" ht="15.75" customHeight="1">
      <c r="E42929" s="1" t="s">
        <v>1106</v>
      </c>
    </row>
    <row r="42930" ht="15.75" customHeight="1">
      <c r="E42930" s="1" t="s">
        <v>1106</v>
      </c>
    </row>
    <row r="42931" ht="15.75" customHeight="1">
      <c r="E42931" s="1" t="s">
        <v>1106</v>
      </c>
    </row>
    <row r="42932" ht="15.75" customHeight="1">
      <c r="E42932" s="1" t="s">
        <v>1106</v>
      </c>
    </row>
    <row r="42933" ht="15.75" customHeight="1">
      <c r="E42933" s="1" t="s">
        <v>1106</v>
      </c>
    </row>
    <row r="42934" ht="15.75" customHeight="1">
      <c r="E42934" s="1" t="s">
        <v>1106</v>
      </c>
    </row>
    <row r="42935" ht="15.75" customHeight="1">
      <c r="E42935" s="1" t="s">
        <v>1106</v>
      </c>
    </row>
    <row r="42936" ht="15.75" customHeight="1">
      <c r="E42936" s="1" t="s">
        <v>1106</v>
      </c>
    </row>
    <row r="42937" ht="15.75" customHeight="1">
      <c r="E42937" s="1" t="s">
        <v>1106</v>
      </c>
    </row>
    <row r="42938" ht="15.75" customHeight="1">
      <c r="E42938" s="1" t="s">
        <v>1106</v>
      </c>
    </row>
    <row r="42939" ht="15.75" customHeight="1">
      <c r="E42939" s="1" t="s">
        <v>1106</v>
      </c>
    </row>
    <row r="42940" ht="15.75" customHeight="1">
      <c r="E42940" s="1" t="s">
        <v>1106</v>
      </c>
    </row>
    <row r="42941" ht="15.75" customHeight="1">
      <c r="E42941" s="1" t="s">
        <v>1106</v>
      </c>
    </row>
    <row r="42942" ht="15.75" customHeight="1">
      <c r="E42942" s="1" t="s">
        <v>1106</v>
      </c>
    </row>
    <row r="42943" ht="15.75" customHeight="1">
      <c r="E42943" s="1" t="s">
        <v>1106</v>
      </c>
    </row>
    <row r="42944" ht="15.75" customHeight="1">
      <c r="E42944" s="1" t="s">
        <v>1106</v>
      </c>
    </row>
    <row r="42945" ht="15.75" customHeight="1">
      <c r="E42945" s="1" t="s">
        <v>1106</v>
      </c>
    </row>
    <row r="42946" ht="15.75" customHeight="1">
      <c r="E42946" s="1" t="s">
        <v>1106</v>
      </c>
    </row>
    <row r="42947" ht="15.75" customHeight="1">
      <c r="E42947" s="1" t="s">
        <v>1106</v>
      </c>
    </row>
    <row r="42948" ht="15.75" customHeight="1">
      <c r="E42948" s="1" t="s">
        <v>1106</v>
      </c>
    </row>
    <row r="42949" ht="15.75" customHeight="1">
      <c r="E42949" s="1" t="s">
        <v>1106</v>
      </c>
    </row>
    <row r="42950" ht="15.75" customHeight="1">
      <c r="E42950" s="1" t="s">
        <v>1106</v>
      </c>
    </row>
    <row r="42951" ht="15.75" customHeight="1">
      <c r="E42951" s="1" t="s">
        <v>1106</v>
      </c>
    </row>
    <row r="42952" ht="15.75" customHeight="1">
      <c r="E42952" s="1" t="s">
        <v>1106</v>
      </c>
    </row>
    <row r="42953" ht="15.75" customHeight="1">
      <c r="E42953" s="1" t="s">
        <v>1106</v>
      </c>
    </row>
    <row r="42954" ht="15.75" customHeight="1">
      <c r="E42954" s="1" t="s">
        <v>1106</v>
      </c>
    </row>
    <row r="42955" ht="15.75" customHeight="1">
      <c r="E42955" s="1" t="s">
        <v>1106</v>
      </c>
    </row>
    <row r="42956" ht="15.75" customHeight="1">
      <c r="E42956" s="1" t="s">
        <v>1106</v>
      </c>
    </row>
    <row r="42957" ht="15.75" customHeight="1">
      <c r="E42957" s="1" t="s">
        <v>1106</v>
      </c>
    </row>
    <row r="42958" ht="15.75" customHeight="1">
      <c r="E42958" s="1" t="s">
        <v>1106</v>
      </c>
    </row>
    <row r="42959" ht="15.75" customHeight="1">
      <c r="E42959" s="1" t="s">
        <v>1106</v>
      </c>
    </row>
    <row r="42960" ht="15.75" customHeight="1">
      <c r="E42960" s="1" t="s">
        <v>1106</v>
      </c>
    </row>
    <row r="42961" ht="15.75" customHeight="1">
      <c r="E42961" s="1" t="s">
        <v>1106</v>
      </c>
    </row>
    <row r="42962" ht="15.75" customHeight="1">
      <c r="E42962" s="1" t="s">
        <v>1106</v>
      </c>
    </row>
    <row r="42963" ht="15.75" customHeight="1">
      <c r="E42963" s="1" t="s">
        <v>1106</v>
      </c>
    </row>
    <row r="42964" ht="15.75" customHeight="1">
      <c r="E42964" s="1" t="s">
        <v>1106</v>
      </c>
    </row>
    <row r="42965" ht="15.75" customHeight="1">
      <c r="E42965" s="1" t="s">
        <v>1106</v>
      </c>
    </row>
    <row r="42966" ht="15.75" customHeight="1">
      <c r="E42966" s="1" t="s">
        <v>1106</v>
      </c>
    </row>
    <row r="42967" ht="15.75" customHeight="1">
      <c r="E42967" s="1" t="s">
        <v>1106</v>
      </c>
    </row>
    <row r="42968" ht="15.75" customHeight="1">
      <c r="E42968" s="1" t="s">
        <v>1106</v>
      </c>
    </row>
    <row r="42969" ht="15.75" customHeight="1">
      <c r="E42969" s="1" t="s">
        <v>1106</v>
      </c>
    </row>
    <row r="42970" ht="15.75" customHeight="1">
      <c r="E42970" s="1" t="s">
        <v>1106</v>
      </c>
    </row>
    <row r="42971" ht="15.75" customHeight="1">
      <c r="E42971" s="1" t="s">
        <v>1106</v>
      </c>
    </row>
    <row r="42972" ht="15.75" customHeight="1">
      <c r="E42972" s="1" t="s">
        <v>1106</v>
      </c>
    </row>
    <row r="42973" ht="15.75" customHeight="1">
      <c r="E42973" s="1" t="s">
        <v>1106</v>
      </c>
    </row>
    <row r="42974" ht="15.75" customHeight="1">
      <c r="E42974" s="1" t="s">
        <v>1106</v>
      </c>
    </row>
    <row r="42975" ht="15.75" customHeight="1">
      <c r="E42975" s="1" t="s">
        <v>1106</v>
      </c>
    </row>
    <row r="42976" ht="15.75" customHeight="1">
      <c r="E42976" s="1" t="s">
        <v>1106</v>
      </c>
    </row>
    <row r="42977" ht="15.75" customHeight="1">
      <c r="E42977" s="1" t="s">
        <v>1106</v>
      </c>
    </row>
    <row r="42978" ht="15.75" customHeight="1">
      <c r="E42978" s="1" t="s">
        <v>1106</v>
      </c>
    </row>
    <row r="42979" ht="15.75" customHeight="1">
      <c r="E42979" s="1" t="s">
        <v>1106</v>
      </c>
    </row>
    <row r="42980" ht="15.75" customHeight="1">
      <c r="E42980" s="1" t="s">
        <v>1106</v>
      </c>
    </row>
    <row r="42981" ht="15.75" customHeight="1">
      <c r="E42981" s="1" t="s">
        <v>1106</v>
      </c>
    </row>
    <row r="42982" ht="15.75" customHeight="1">
      <c r="E42982" s="1" t="s">
        <v>1106</v>
      </c>
    </row>
    <row r="42983" ht="15.75" customHeight="1">
      <c r="E42983" s="1" t="s">
        <v>1106</v>
      </c>
    </row>
    <row r="42984" ht="15.75" customHeight="1">
      <c r="E42984" s="1" t="s">
        <v>1106</v>
      </c>
    </row>
    <row r="42985" ht="15.75" customHeight="1">
      <c r="E42985" s="1" t="s">
        <v>1106</v>
      </c>
    </row>
    <row r="42986" ht="15.75" customHeight="1">
      <c r="E42986" s="1" t="s">
        <v>1106</v>
      </c>
    </row>
    <row r="42987" ht="15.75" customHeight="1">
      <c r="E42987" s="1" t="s">
        <v>1106</v>
      </c>
    </row>
    <row r="42988" ht="15.75" customHeight="1">
      <c r="E42988" s="1" t="s">
        <v>1106</v>
      </c>
    </row>
    <row r="42989" ht="15.75" customHeight="1">
      <c r="E42989" s="1" t="s">
        <v>1106</v>
      </c>
    </row>
    <row r="42990" ht="15.75" customHeight="1">
      <c r="E42990" s="1" t="s">
        <v>1106</v>
      </c>
    </row>
    <row r="42991" ht="15.75" customHeight="1">
      <c r="E42991" s="1" t="s">
        <v>1106</v>
      </c>
    </row>
    <row r="42992" ht="15.75" customHeight="1">
      <c r="E42992" s="1" t="s">
        <v>1106</v>
      </c>
    </row>
    <row r="42993" ht="15.75" customHeight="1">
      <c r="E42993" s="1" t="s">
        <v>1106</v>
      </c>
    </row>
    <row r="42994" ht="15.75" customHeight="1">
      <c r="E42994" s="1" t="s">
        <v>1106</v>
      </c>
    </row>
    <row r="42995" ht="15.75" customHeight="1">
      <c r="E42995" s="1" t="s">
        <v>1106</v>
      </c>
    </row>
    <row r="42996" ht="15.75" customHeight="1">
      <c r="E42996" s="1" t="s">
        <v>1106</v>
      </c>
    </row>
    <row r="42997" ht="15.75" customHeight="1">
      <c r="E42997" s="1" t="s">
        <v>1106</v>
      </c>
    </row>
    <row r="42998" ht="15.75" customHeight="1">
      <c r="E42998" s="1" t="s">
        <v>1106</v>
      </c>
    </row>
    <row r="42999" ht="15.75" customHeight="1">
      <c r="E42999" s="1" t="s">
        <v>1106</v>
      </c>
    </row>
    <row r="43000" ht="15.75" customHeight="1">
      <c r="E43000" s="1" t="s">
        <v>1106</v>
      </c>
    </row>
    <row r="43001" ht="15.75" customHeight="1">
      <c r="E43001" s="1" t="s">
        <v>1106</v>
      </c>
    </row>
    <row r="43002" ht="15.75" customHeight="1">
      <c r="E43002" s="1" t="s">
        <v>1106</v>
      </c>
    </row>
    <row r="43003" ht="15.75" customHeight="1">
      <c r="E43003" s="1" t="s">
        <v>1106</v>
      </c>
    </row>
    <row r="43004" ht="15.75" customHeight="1">
      <c r="E43004" s="1" t="s">
        <v>1106</v>
      </c>
    </row>
    <row r="43005" ht="15.75" customHeight="1">
      <c r="E43005" s="1" t="s">
        <v>1106</v>
      </c>
    </row>
    <row r="43006" ht="15.75" customHeight="1">
      <c r="E43006" s="1" t="s">
        <v>1106</v>
      </c>
    </row>
    <row r="43007" ht="15.75" customHeight="1">
      <c r="E43007" s="1" t="s">
        <v>1106</v>
      </c>
    </row>
    <row r="43008" ht="15.75" customHeight="1">
      <c r="E43008" s="1" t="s">
        <v>1106</v>
      </c>
    </row>
    <row r="43009" ht="15.75" customHeight="1">
      <c r="E43009" s="1" t="s">
        <v>1106</v>
      </c>
    </row>
    <row r="43010" ht="15.75" customHeight="1">
      <c r="E43010" s="1" t="s">
        <v>1106</v>
      </c>
    </row>
    <row r="43011" ht="15.75" customHeight="1">
      <c r="E43011" s="1" t="s">
        <v>1106</v>
      </c>
    </row>
    <row r="43012" ht="15.75" customHeight="1">
      <c r="E43012" s="1" t="s">
        <v>1106</v>
      </c>
    </row>
    <row r="43013" ht="15.75" customHeight="1">
      <c r="E43013" s="1" t="s">
        <v>1106</v>
      </c>
    </row>
    <row r="43014" ht="15.75" customHeight="1">
      <c r="E43014" s="1" t="s">
        <v>1106</v>
      </c>
    </row>
    <row r="43015" ht="15.75" customHeight="1">
      <c r="E43015" s="1" t="s">
        <v>1106</v>
      </c>
    </row>
    <row r="43016" ht="15.75" customHeight="1">
      <c r="E43016" s="1" t="s">
        <v>1106</v>
      </c>
    </row>
    <row r="43017" ht="15.75" customHeight="1">
      <c r="E43017" s="1" t="s">
        <v>1106</v>
      </c>
    </row>
    <row r="43018" ht="15.75" customHeight="1">
      <c r="E43018" s="1" t="s">
        <v>1106</v>
      </c>
    </row>
    <row r="43019" ht="15.75" customHeight="1">
      <c r="E43019" s="1" t="s">
        <v>1106</v>
      </c>
    </row>
    <row r="43020" ht="15.75" customHeight="1">
      <c r="E43020" s="1" t="s">
        <v>1106</v>
      </c>
    </row>
    <row r="43021" ht="15.75" customHeight="1">
      <c r="E43021" s="1" t="s">
        <v>1106</v>
      </c>
    </row>
    <row r="43022" ht="15.75" customHeight="1">
      <c r="E43022" s="1" t="s">
        <v>1106</v>
      </c>
    </row>
    <row r="43023" ht="15.75" customHeight="1">
      <c r="E43023" s="1" t="s">
        <v>1106</v>
      </c>
    </row>
    <row r="43024" ht="15.75" customHeight="1">
      <c r="E43024" s="1" t="s">
        <v>1106</v>
      </c>
    </row>
    <row r="43025" ht="15.75" customHeight="1">
      <c r="E43025" s="1" t="s">
        <v>1106</v>
      </c>
    </row>
    <row r="43026" ht="15.75" customHeight="1">
      <c r="E43026" s="1" t="s">
        <v>1106</v>
      </c>
    </row>
    <row r="43027" ht="15.75" customHeight="1">
      <c r="E43027" s="1" t="s">
        <v>1106</v>
      </c>
    </row>
    <row r="43028" ht="15.75" customHeight="1">
      <c r="E43028" s="1" t="s">
        <v>1106</v>
      </c>
    </row>
    <row r="43029" ht="15.75" customHeight="1">
      <c r="E43029" s="1" t="s">
        <v>1106</v>
      </c>
    </row>
    <row r="43030" ht="15.75" customHeight="1">
      <c r="E43030" s="1" t="s">
        <v>1106</v>
      </c>
    </row>
    <row r="43031" ht="15.75" customHeight="1">
      <c r="E43031" s="1" t="s">
        <v>1106</v>
      </c>
    </row>
    <row r="43032" ht="15.75" customHeight="1">
      <c r="E43032" s="1" t="s">
        <v>1106</v>
      </c>
    </row>
    <row r="43033" ht="15.75" customHeight="1">
      <c r="E43033" s="1" t="s">
        <v>1106</v>
      </c>
    </row>
    <row r="43034" ht="15.75" customHeight="1">
      <c r="E43034" s="1" t="s">
        <v>1106</v>
      </c>
    </row>
    <row r="43035" ht="15.75" customHeight="1">
      <c r="E43035" s="1" t="s">
        <v>1106</v>
      </c>
    </row>
    <row r="43036" ht="15.75" customHeight="1">
      <c r="E43036" s="1" t="s">
        <v>1106</v>
      </c>
    </row>
    <row r="43037" ht="15.75" customHeight="1">
      <c r="E43037" s="1" t="s">
        <v>1106</v>
      </c>
    </row>
    <row r="43038" ht="15.75" customHeight="1">
      <c r="E43038" s="1" t="s">
        <v>1106</v>
      </c>
    </row>
    <row r="43039" ht="15.75" customHeight="1">
      <c r="E43039" s="1" t="s">
        <v>1106</v>
      </c>
    </row>
    <row r="43040" ht="15.75" customHeight="1">
      <c r="E43040" s="1" t="s">
        <v>1106</v>
      </c>
    </row>
    <row r="43041" ht="15.75" customHeight="1">
      <c r="E43041" s="1" t="s">
        <v>1106</v>
      </c>
    </row>
    <row r="43042" ht="15.75" customHeight="1">
      <c r="E43042" s="1" t="s">
        <v>1106</v>
      </c>
    </row>
    <row r="43043" ht="15.75" customHeight="1">
      <c r="E43043" s="1" t="s">
        <v>1106</v>
      </c>
    </row>
    <row r="43044" ht="15.75" customHeight="1">
      <c r="E43044" s="1" t="s">
        <v>1106</v>
      </c>
    </row>
    <row r="43045" ht="15.75" customHeight="1">
      <c r="E43045" s="1" t="s">
        <v>1106</v>
      </c>
    </row>
    <row r="43046" ht="15.75" customHeight="1">
      <c r="E43046" s="1" t="s">
        <v>1106</v>
      </c>
    </row>
    <row r="43047" ht="15.75" customHeight="1">
      <c r="E43047" s="1" t="s">
        <v>1106</v>
      </c>
    </row>
    <row r="43048" ht="15.75" customHeight="1">
      <c r="E43048" s="1" t="s">
        <v>1106</v>
      </c>
    </row>
    <row r="43049" ht="15.75" customHeight="1">
      <c r="E43049" s="1" t="s">
        <v>1106</v>
      </c>
    </row>
    <row r="43050" ht="15.75" customHeight="1">
      <c r="E43050" s="1" t="s">
        <v>1106</v>
      </c>
    </row>
    <row r="43051" ht="15.75" customHeight="1">
      <c r="E43051" s="1" t="s">
        <v>1106</v>
      </c>
    </row>
    <row r="43052" ht="15.75" customHeight="1">
      <c r="E43052" s="1" t="s">
        <v>1106</v>
      </c>
    </row>
    <row r="43053" ht="15.75" customHeight="1">
      <c r="E43053" s="1" t="s">
        <v>1106</v>
      </c>
    </row>
    <row r="43054" ht="15.75" customHeight="1">
      <c r="E43054" s="1" t="s">
        <v>1106</v>
      </c>
    </row>
    <row r="43055" ht="15.75" customHeight="1">
      <c r="E43055" s="1" t="s">
        <v>1106</v>
      </c>
    </row>
    <row r="43056" ht="15.75" customHeight="1">
      <c r="E43056" s="1" t="s">
        <v>1106</v>
      </c>
    </row>
    <row r="43057" ht="15.75" customHeight="1">
      <c r="E43057" s="1" t="s">
        <v>1106</v>
      </c>
    </row>
    <row r="43058" ht="15.75" customHeight="1">
      <c r="E43058" s="1" t="s">
        <v>1106</v>
      </c>
    </row>
    <row r="43059" ht="15.75" customHeight="1">
      <c r="E43059" s="1" t="s">
        <v>1106</v>
      </c>
    </row>
    <row r="43060" ht="15.75" customHeight="1">
      <c r="E43060" s="1" t="s">
        <v>1106</v>
      </c>
    </row>
    <row r="43061" ht="15.75" customHeight="1">
      <c r="E43061" s="1" t="s">
        <v>1106</v>
      </c>
    </row>
    <row r="43062" ht="15.75" customHeight="1">
      <c r="E43062" s="1" t="s">
        <v>1106</v>
      </c>
    </row>
    <row r="43063" ht="15.75" customHeight="1">
      <c r="E43063" s="1" t="s">
        <v>1106</v>
      </c>
    </row>
    <row r="43064" ht="15.75" customHeight="1">
      <c r="E43064" s="1" t="s">
        <v>1106</v>
      </c>
    </row>
    <row r="43065" ht="15.75" customHeight="1">
      <c r="E43065" s="1" t="s">
        <v>1106</v>
      </c>
    </row>
    <row r="43066" ht="15.75" customHeight="1">
      <c r="E43066" s="1" t="s">
        <v>1106</v>
      </c>
    </row>
    <row r="43067" ht="15.75" customHeight="1">
      <c r="E43067" s="1" t="s">
        <v>1106</v>
      </c>
    </row>
    <row r="43068" ht="15.75" customHeight="1">
      <c r="E43068" s="1" t="s">
        <v>1106</v>
      </c>
    </row>
    <row r="43069" ht="15.75" customHeight="1">
      <c r="E43069" s="1" t="s">
        <v>1106</v>
      </c>
    </row>
    <row r="43070" ht="15.75" customHeight="1">
      <c r="E43070" s="1" t="s">
        <v>1106</v>
      </c>
    </row>
    <row r="43071" ht="15.75" customHeight="1">
      <c r="E43071" s="1" t="s">
        <v>1106</v>
      </c>
    </row>
    <row r="43072" ht="15.75" customHeight="1">
      <c r="E43072" s="1" t="s">
        <v>1106</v>
      </c>
    </row>
    <row r="43073" ht="15.75" customHeight="1">
      <c r="E43073" s="1" t="s">
        <v>1106</v>
      </c>
    </row>
    <row r="43074" ht="15.75" customHeight="1">
      <c r="E43074" s="1" t="s">
        <v>1106</v>
      </c>
    </row>
    <row r="43075" ht="15.75" customHeight="1">
      <c r="E43075" s="1" t="s">
        <v>1106</v>
      </c>
    </row>
    <row r="43076" ht="15.75" customHeight="1">
      <c r="E43076" s="1" t="s">
        <v>1106</v>
      </c>
    </row>
    <row r="43077" ht="15.75" customHeight="1">
      <c r="E43077" s="1" t="s">
        <v>1106</v>
      </c>
    </row>
    <row r="43078" ht="15.75" customHeight="1">
      <c r="E43078" s="1" t="s">
        <v>1106</v>
      </c>
    </row>
    <row r="43079" ht="15.75" customHeight="1">
      <c r="E43079" s="1" t="s">
        <v>1106</v>
      </c>
    </row>
    <row r="43080" ht="15.75" customHeight="1">
      <c r="E43080" s="1" t="s">
        <v>1106</v>
      </c>
    </row>
    <row r="43081" ht="15.75" customHeight="1">
      <c r="E43081" s="1" t="s">
        <v>1106</v>
      </c>
    </row>
    <row r="43082" ht="15.75" customHeight="1">
      <c r="E43082" s="1" t="s">
        <v>1106</v>
      </c>
    </row>
    <row r="43083" ht="15.75" customHeight="1">
      <c r="E43083" s="1" t="s">
        <v>1106</v>
      </c>
    </row>
    <row r="43084" ht="15.75" customHeight="1">
      <c r="E43084" s="1" t="s">
        <v>1106</v>
      </c>
    </row>
    <row r="43085" ht="15.75" customHeight="1">
      <c r="E43085" s="1" t="s">
        <v>1106</v>
      </c>
    </row>
    <row r="43086" ht="15.75" customHeight="1">
      <c r="E43086" s="1" t="s">
        <v>1106</v>
      </c>
    </row>
    <row r="43087" ht="15.75" customHeight="1">
      <c r="E43087" s="1" t="s">
        <v>1106</v>
      </c>
    </row>
    <row r="43088" ht="15.75" customHeight="1">
      <c r="E43088" s="1" t="s">
        <v>1106</v>
      </c>
    </row>
    <row r="43089" ht="15.75" customHeight="1">
      <c r="E43089" s="1" t="s">
        <v>1106</v>
      </c>
    </row>
    <row r="43090" ht="15.75" customHeight="1">
      <c r="E43090" s="1" t="s">
        <v>1106</v>
      </c>
    </row>
    <row r="43091" ht="15.75" customHeight="1">
      <c r="E43091" s="1" t="s">
        <v>1106</v>
      </c>
    </row>
    <row r="43092" ht="15.75" customHeight="1">
      <c r="E43092" s="1" t="s">
        <v>1106</v>
      </c>
    </row>
    <row r="43093" ht="15.75" customHeight="1">
      <c r="E43093" s="1" t="s">
        <v>1106</v>
      </c>
    </row>
    <row r="43094" ht="15.75" customHeight="1">
      <c r="E43094" s="1" t="s">
        <v>1106</v>
      </c>
    </row>
    <row r="43095" ht="15.75" customHeight="1">
      <c r="E43095" s="1" t="s">
        <v>1106</v>
      </c>
    </row>
    <row r="43096" ht="15.75" customHeight="1">
      <c r="E43096" s="1" t="s">
        <v>1106</v>
      </c>
    </row>
    <row r="43097" ht="15.75" customHeight="1">
      <c r="E43097" s="1" t="s">
        <v>1106</v>
      </c>
    </row>
    <row r="43098" ht="15.75" customHeight="1">
      <c r="E43098" s="1" t="s">
        <v>1106</v>
      </c>
    </row>
    <row r="43099" ht="15.75" customHeight="1">
      <c r="E43099" s="1" t="s">
        <v>1106</v>
      </c>
    </row>
    <row r="43100" ht="15.75" customHeight="1">
      <c r="E43100" s="1" t="s">
        <v>1106</v>
      </c>
    </row>
    <row r="43101" ht="15.75" customHeight="1">
      <c r="E43101" s="1" t="s">
        <v>1106</v>
      </c>
    </row>
    <row r="43102" ht="15.75" customHeight="1">
      <c r="E43102" s="1" t="s">
        <v>1106</v>
      </c>
    </row>
    <row r="43103" ht="15.75" customHeight="1">
      <c r="E43103" s="1" t="s">
        <v>1106</v>
      </c>
    </row>
    <row r="43104" ht="15.75" customHeight="1">
      <c r="E43104" s="1" t="s">
        <v>1106</v>
      </c>
    </row>
    <row r="43105" ht="15.75" customHeight="1">
      <c r="E43105" s="1" t="s">
        <v>1106</v>
      </c>
    </row>
    <row r="43106" ht="15.75" customHeight="1">
      <c r="E43106" s="1" t="s">
        <v>1106</v>
      </c>
    </row>
    <row r="43107" ht="15.75" customHeight="1">
      <c r="E43107" s="1" t="s">
        <v>1106</v>
      </c>
    </row>
    <row r="43108" ht="15.75" customHeight="1">
      <c r="E43108" s="1" t="s">
        <v>1106</v>
      </c>
    </row>
    <row r="43109" ht="15.75" customHeight="1">
      <c r="E43109" s="1" t="s">
        <v>1106</v>
      </c>
    </row>
    <row r="43110" ht="15.75" customHeight="1">
      <c r="E43110" s="1" t="s">
        <v>1106</v>
      </c>
    </row>
    <row r="43111" ht="15.75" customHeight="1">
      <c r="E43111" s="1" t="s">
        <v>1106</v>
      </c>
    </row>
    <row r="43112" ht="15.75" customHeight="1">
      <c r="E43112" s="1" t="s">
        <v>1106</v>
      </c>
    </row>
    <row r="43113" ht="15.75" customHeight="1">
      <c r="E43113" s="1" t="s">
        <v>1106</v>
      </c>
    </row>
    <row r="43114" ht="15.75" customHeight="1">
      <c r="E43114" s="1" t="s">
        <v>1106</v>
      </c>
    </row>
    <row r="43115" ht="15.75" customHeight="1">
      <c r="E43115" s="1" t="s">
        <v>1106</v>
      </c>
    </row>
    <row r="43116" ht="15.75" customHeight="1">
      <c r="E43116" s="1" t="s">
        <v>1106</v>
      </c>
    </row>
    <row r="43117" ht="15.75" customHeight="1">
      <c r="E43117" s="1" t="s">
        <v>1106</v>
      </c>
    </row>
    <row r="43118" ht="15.75" customHeight="1">
      <c r="E43118" s="1" t="s">
        <v>1106</v>
      </c>
    </row>
    <row r="43119" ht="15.75" customHeight="1">
      <c r="E43119" s="1" t="s">
        <v>1106</v>
      </c>
    </row>
    <row r="43120" ht="15.75" customHeight="1">
      <c r="E43120" s="1" t="s">
        <v>1106</v>
      </c>
    </row>
    <row r="43121" ht="15.75" customHeight="1">
      <c r="E43121" s="1" t="s">
        <v>1106</v>
      </c>
    </row>
    <row r="43122" ht="15.75" customHeight="1">
      <c r="E43122" s="1" t="s">
        <v>1106</v>
      </c>
    </row>
    <row r="43123" ht="15.75" customHeight="1">
      <c r="E43123" s="1" t="s">
        <v>1106</v>
      </c>
    </row>
    <row r="43124" ht="15.75" customHeight="1">
      <c r="E43124" s="1" t="s">
        <v>1106</v>
      </c>
    </row>
    <row r="43125" ht="15.75" customHeight="1">
      <c r="E43125" s="1" t="s">
        <v>1106</v>
      </c>
    </row>
    <row r="43126" ht="15.75" customHeight="1">
      <c r="E43126" s="1" t="s">
        <v>1106</v>
      </c>
    </row>
    <row r="43127" ht="15.75" customHeight="1">
      <c r="E43127" s="1" t="s">
        <v>1106</v>
      </c>
    </row>
    <row r="43128" ht="15.75" customHeight="1">
      <c r="E43128" s="1" t="s">
        <v>1106</v>
      </c>
    </row>
    <row r="43129" ht="15.75" customHeight="1">
      <c r="E43129" s="1" t="s">
        <v>1106</v>
      </c>
    </row>
    <row r="43130" ht="15.75" customHeight="1">
      <c r="E43130" s="1" t="s">
        <v>1106</v>
      </c>
    </row>
    <row r="43131" ht="15.75" customHeight="1">
      <c r="E43131" s="1" t="s">
        <v>1106</v>
      </c>
    </row>
    <row r="43132" ht="15.75" customHeight="1">
      <c r="E43132" s="1" t="s">
        <v>1106</v>
      </c>
    </row>
    <row r="43133" ht="15.75" customHeight="1">
      <c r="E43133" s="1" t="s">
        <v>1106</v>
      </c>
    </row>
    <row r="43134" ht="15.75" customHeight="1">
      <c r="E43134" s="1" t="s">
        <v>1106</v>
      </c>
    </row>
    <row r="43135" ht="15.75" customHeight="1">
      <c r="E43135" s="1" t="s">
        <v>1106</v>
      </c>
    </row>
    <row r="43136" ht="15.75" customHeight="1">
      <c r="E43136" s="1" t="s">
        <v>1106</v>
      </c>
    </row>
    <row r="43137" ht="15.75" customHeight="1">
      <c r="E43137" s="1" t="s">
        <v>1106</v>
      </c>
    </row>
    <row r="43138" ht="15.75" customHeight="1">
      <c r="E43138" s="1" t="s">
        <v>1106</v>
      </c>
    </row>
    <row r="43139" ht="15.75" customHeight="1">
      <c r="E43139" s="1" t="s">
        <v>1106</v>
      </c>
    </row>
    <row r="43140" ht="15.75" customHeight="1">
      <c r="E43140" s="1" t="s">
        <v>1106</v>
      </c>
    </row>
    <row r="43141" ht="15.75" customHeight="1">
      <c r="E43141" s="1" t="s">
        <v>1106</v>
      </c>
    </row>
    <row r="43142" ht="15.75" customHeight="1">
      <c r="E43142" s="1" t="s">
        <v>1106</v>
      </c>
    </row>
    <row r="43143" ht="15.75" customHeight="1">
      <c r="E43143" s="1" t="s">
        <v>1106</v>
      </c>
    </row>
    <row r="43144" ht="15.75" customHeight="1">
      <c r="E43144" s="1" t="s">
        <v>1106</v>
      </c>
    </row>
    <row r="43145" ht="15.75" customHeight="1">
      <c r="E43145" s="1" t="s">
        <v>1106</v>
      </c>
    </row>
    <row r="43146" ht="15.75" customHeight="1">
      <c r="E43146" s="1" t="s">
        <v>1106</v>
      </c>
    </row>
    <row r="43147" ht="15.75" customHeight="1">
      <c r="E43147" s="1" t="s">
        <v>1106</v>
      </c>
    </row>
    <row r="43148" ht="15.75" customHeight="1">
      <c r="E43148" s="1" t="s">
        <v>1106</v>
      </c>
    </row>
    <row r="43149" ht="15.75" customHeight="1">
      <c r="E43149" s="1" t="s">
        <v>1106</v>
      </c>
    </row>
    <row r="43150" ht="15.75" customHeight="1">
      <c r="E43150" s="1" t="s">
        <v>1106</v>
      </c>
    </row>
    <row r="43151" ht="15.75" customHeight="1">
      <c r="E43151" s="1" t="s">
        <v>1106</v>
      </c>
    </row>
    <row r="43152" ht="15.75" customHeight="1">
      <c r="E43152" s="1" t="s">
        <v>1106</v>
      </c>
    </row>
    <row r="43153" ht="15.75" customHeight="1">
      <c r="E43153" s="1" t="s">
        <v>1106</v>
      </c>
    </row>
    <row r="43154" ht="15.75" customHeight="1">
      <c r="E43154" s="1" t="s">
        <v>1106</v>
      </c>
    </row>
    <row r="43155" ht="15.75" customHeight="1">
      <c r="E43155" s="1" t="s">
        <v>1106</v>
      </c>
    </row>
    <row r="43156" ht="15.75" customHeight="1">
      <c r="E43156" s="1" t="s">
        <v>1106</v>
      </c>
    </row>
    <row r="43157" ht="15.75" customHeight="1">
      <c r="E43157" s="1" t="s">
        <v>1106</v>
      </c>
    </row>
    <row r="43158" ht="15.75" customHeight="1">
      <c r="E43158" s="1" t="s">
        <v>1106</v>
      </c>
    </row>
    <row r="43159" ht="15.75" customHeight="1">
      <c r="E43159" s="1" t="s">
        <v>1106</v>
      </c>
    </row>
    <row r="43160" ht="15.75" customHeight="1">
      <c r="E43160" s="1" t="s">
        <v>1106</v>
      </c>
    </row>
    <row r="43161" ht="15.75" customHeight="1">
      <c r="E43161" s="1" t="s">
        <v>1106</v>
      </c>
    </row>
    <row r="43162" ht="15.75" customHeight="1">
      <c r="E43162" s="1" t="s">
        <v>1106</v>
      </c>
    </row>
    <row r="43163" ht="15.75" customHeight="1">
      <c r="E43163" s="1" t="s">
        <v>1106</v>
      </c>
    </row>
    <row r="43164" ht="15.75" customHeight="1">
      <c r="E43164" s="1" t="s">
        <v>1106</v>
      </c>
    </row>
    <row r="43165" ht="15.75" customHeight="1">
      <c r="E43165" s="1" t="s">
        <v>1106</v>
      </c>
    </row>
    <row r="43166" ht="15.75" customHeight="1">
      <c r="E43166" s="1" t="s">
        <v>1106</v>
      </c>
    </row>
    <row r="43167" ht="15.75" customHeight="1">
      <c r="E43167" s="1" t="s">
        <v>1106</v>
      </c>
    </row>
    <row r="43168" ht="15.75" customHeight="1">
      <c r="E43168" s="1" t="s">
        <v>1106</v>
      </c>
    </row>
    <row r="43169" ht="15.75" customHeight="1">
      <c r="E43169" s="1" t="s">
        <v>1106</v>
      </c>
    </row>
    <row r="43170" ht="15.75" customHeight="1">
      <c r="E43170" s="1" t="s">
        <v>1106</v>
      </c>
    </row>
    <row r="43171" ht="15.75" customHeight="1">
      <c r="E43171" s="1" t="s">
        <v>1106</v>
      </c>
    </row>
    <row r="43172" ht="15.75" customHeight="1">
      <c r="E43172" s="1" t="s">
        <v>1106</v>
      </c>
    </row>
    <row r="43173" ht="15.75" customHeight="1">
      <c r="E43173" s="1" t="s">
        <v>1106</v>
      </c>
    </row>
    <row r="43174" ht="15.75" customHeight="1">
      <c r="E43174" s="1" t="s">
        <v>1106</v>
      </c>
    </row>
    <row r="43175" ht="15.75" customHeight="1">
      <c r="E43175" s="1" t="s">
        <v>1106</v>
      </c>
    </row>
    <row r="43176" ht="15.75" customHeight="1">
      <c r="E43176" s="1" t="s">
        <v>1106</v>
      </c>
    </row>
    <row r="43177" ht="15.75" customHeight="1">
      <c r="E43177" s="1" t="s">
        <v>1106</v>
      </c>
    </row>
    <row r="43178" ht="15.75" customHeight="1">
      <c r="E43178" s="1" t="s">
        <v>1106</v>
      </c>
    </row>
    <row r="43179" ht="15.75" customHeight="1">
      <c r="E43179" s="1" t="s">
        <v>1106</v>
      </c>
    </row>
    <row r="43180" ht="15.75" customHeight="1">
      <c r="E43180" s="1" t="s">
        <v>1106</v>
      </c>
    </row>
    <row r="43181" ht="15.75" customHeight="1">
      <c r="E43181" s="1" t="s">
        <v>1106</v>
      </c>
    </row>
    <row r="43182" ht="15.75" customHeight="1">
      <c r="E43182" s="1" t="s">
        <v>1106</v>
      </c>
    </row>
    <row r="43183" ht="15.75" customHeight="1">
      <c r="E43183" s="1" t="s">
        <v>1106</v>
      </c>
    </row>
    <row r="43184" ht="15.75" customHeight="1">
      <c r="E43184" s="1" t="s">
        <v>1106</v>
      </c>
    </row>
    <row r="43185" ht="15.75" customHeight="1">
      <c r="E43185" s="1" t="s">
        <v>1106</v>
      </c>
    </row>
    <row r="43186" ht="15.75" customHeight="1">
      <c r="E43186" s="1" t="s">
        <v>1106</v>
      </c>
    </row>
    <row r="43187" ht="15.75" customHeight="1">
      <c r="E43187" s="1" t="s">
        <v>1106</v>
      </c>
    </row>
    <row r="43188" ht="15.75" customHeight="1">
      <c r="E43188" s="1" t="s">
        <v>1106</v>
      </c>
    </row>
    <row r="43189" ht="15.75" customHeight="1">
      <c r="E43189" s="1" t="s">
        <v>1106</v>
      </c>
    </row>
    <row r="43190" ht="15.75" customHeight="1">
      <c r="E43190" s="1" t="s">
        <v>1106</v>
      </c>
    </row>
    <row r="43191" ht="15.75" customHeight="1">
      <c r="E43191" s="1" t="s">
        <v>1106</v>
      </c>
    </row>
    <row r="43192" ht="15.75" customHeight="1">
      <c r="E43192" s="1" t="s">
        <v>1106</v>
      </c>
    </row>
    <row r="43193" ht="15.75" customHeight="1">
      <c r="E43193" s="1" t="s">
        <v>1106</v>
      </c>
    </row>
    <row r="43194" ht="15.75" customHeight="1">
      <c r="E43194" s="1" t="s">
        <v>1106</v>
      </c>
    </row>
    <row r="43195" ht="15.75" customHeight="1">
      <c r="E43195" s="1" t="s">
        <v>1106</v>
      </c>
    </row>
    <row r="43196" ht="15.75" customHeight="1">
      <c r="E43196" s="1" t="s">
        <v>1106</v>
      </c>
    </row>
    <row r="43197" ht="15.75" customHeight="1">
      <c r="E43197" s="1" t="s">
        <v>1106</v>
      </c>
    </row>
    <row r="43198" ht="15.75" customHeight="1">
      <c r="E43198" s="1" t="s">
        <v>1106</v>
      </c>
    </row>
    <row r="43199" ht="15.75" customHeight="1">
      <c r="E43199" s="1" t="s">
        <v>1106</v>
      </c>
    </row>
    <row r="43200" ht="15.75" customHeight="1">
      <c r="E43200" s="1" t="s">
        <v>1106</v>
      </c>
    </row>
    <row r="43201" ht="15.75" customHeight="1">
      <c r="E43201" s="1" t="s">
        <v>1106</v>
      </c>
    </row>
    <row r="43202" ht="15.75" customHeight="1">
      <c r="E43202" s="1" t="s">
        <v>1106</v>
      </c>
    </row>
    <row r="43203" ht="15.75" customHeight="1">
      <c r="E43203" s="1" t="s">
        <v>1106</v>
      </c>
    </row>
    <row r="43204" ht="15.75" customHeight="1">
      <c r="E43204" s="1" t="s">
        <v>1106</v>
      </c>
    </row>
    <row r="43205" ht="15.75" customHeight="1">
      <c r="E43205" s="1" t="s">
        <v>1106</v>
      </c>
    </row>
    <row r="43206" ht="15.75" customHeight="1">
      <c r="E43206" s="1" t="s">
        <v>1106</v>
      </c>
    </row>
    <row r="43207" ht="15.75" customHeight="1">
      <c r="E43207" s="1" t="s">
        <v>1106</v>
      </c>
    </row>
    <row r="43208" ht="15.75" customHeight="1">
      <c r="E43208" s="1" t="s">
        <v>1106</v>
      </c>
    </row>
    <row r="43209" ht="15.75" customHeight="1">
      <c r="E43209" s="1" t="s">
        <v>1106</v>
      </c>
    </row>
    <row r="43210" ht="15.75" customHeight="1">
      <c r="E43210" s="1" t="s">
        <v>1106</v>
      </c>
    </row>
    <row r="43211" ht="15.75" customHeight="1">
      <c r="E43211" s="1" t="s">
        <v>1106</v>
      </c>
    </row>
    <row r="43212" ht="15.75" customHeight="1">
      <c r="E43212" s="1" t="s">
        <v>1106</v>
      </c>
    </row>
    <row r="43213" ht="15.75" customHeight="1">
      <c r="E43213" s="1" t="s">
        <v>1106</v>
      </c>
    </row>
    <row r="43214" ht="15.75" customHeight="1">
      <c r="E43214" s="1" t="s">
        <v>1106</v>
      </c>
    </row>
    <row r="43215" ht="15.75" customHeight="1">
      <c r="E43215" s="1" t="s">
        <v>1106</v>
      </c>
    </row>
    <row r="43216" ht="15.75" customHeight="1">
      <c r="E43216" s="1" t="s">
        <v>1106</v>
      </c>
    </row>
    <row r="43217" ht="15.75" customHeight="1">
      <c r="E43217" s="1" t="s">
        <v>1106</v>
      </c>
    </row>
    <row r="43218" ht="15.75" customHeight="1">
      <c r="E43218" s="1" t="s">
        <v>1106</v>
      </c>
    </row>
    <row r="43219" ht="15.75" customHeight="1">
      <c r="E43219" s="1" t="s">
        <v>1106</v>
      </c>
    </row>
    <row r="43220" ht="15.75" customHeight="1">
      <c r="E43220" s="1" t="s">
        <v>1106</v>
      </c>
    </row>
    <row r="43221" ht="15.75" customHeight="1">
      <c r="E43221" s="1" t="s">
        <v>1106</v>
      </c>
    </row>
    <row r="43222" ht="15.75" customHeight="1">
      <c r="E43222" s="1" t="s">
        <v>1106</v>
      </c>
    </row>
    <row r="43223" ht="15.75" customHeight="1">
      <c r="E43223" s="1" t="s">
        <v>1106</v>
      </c>
    </row>
    <row r="43224" ht="15.75" customHeight="1">
      <c r="E43224" s="1" t="s">
        <v>1106</v>
      </c>
    </row>
    <row r="43225" ht="15.75" customHeight="1">
      <c r="E43225" s="1" t="s">
        <v>1106</v>
      </c>
    </row>
    <row r="43226" ht="15.75" customHeight="1">
      <c r="E43226" s="1" t="s">
        <v>1106</v>
      </c>
    </row>
    <row r="43227" ht="15.75" customHeight="1">
      <c r="E43227" s="1" t="s">
        <v>1106</v>
      </c>
    </row>
    <row r="43228" ht="15.75" customHeight="1">
      <c r="E43228" s="1" t="s">
        <v>1106</v>
      </c>
    </row>
    <row r="43229" ht="15.75" customHeight="1">
      <c r="E43229" s="1" t="s">
        <v>1106</v>
      </c>
    </row>
    <row r="43230" ht="15.75" customHeight="1">
      <c r="E43230" s="1" t="s">
        <v>1106</v>
      </c>
    </row>
    <row r="43231" ht="15.75" customHeight="1">
      <c r="E43231" s="1" t="s">
        <v>1106</v>
      </c>
    </row>
    <row r="43232" ht="15.75" customHeight="1">
      <c r="E43232" s="1" t="s">
        <v>1106</v>
      </c>
    </row>
    <row r="43233" ht="15.75" customHeight="1">
      <c r="E43233" s="1" t="s">
        <v>1106</v>
      </c>
    </row>
    <row r="43234" ht="15.75" customHeight="1">
      <c r="E43234" s="1" t="s">
        <v>1106</v>
      </c>
    </row>
    <row r="43235" ht="15.75" customHeight="1">
      <c r="E43235" s="1" t="s">
        <v>1106</v>
      </c>
    </row>
    <row r="43236" ht="15.75" customHeight="1">
      <c r="E43236" s="1" t="s">
        <v>1106</v>
      </c>
    </row>
    <row r="43237" ht="15.75" customHeight="1">
      <c r="E43237" s="1" t="s">
        <v>1106</v>
      </c>
    </row>
    <row r="43238" ht="15.75" customHeight="1">
      <c r="E43238" s="1" t="s">
        <v>1106</v>
      </c>
    </row>
    <row r="43239" ht="15.75" customHeight="1">
      <c r="E43239" s="1" t="s">
        <v>1106</v>
      </c>
    </row>
    <row r="43240" ht="15.75" customHeight="1">
      <c r="E43240" s="1" t="s">
        <v>1106</v>
      </c>
    </row>
    <row r="43241" ht="15.75" customHeight="1">
      <c r="E43241" s="1" t="s">
        <v>1106</v>
      </c>
    </row>
    <row r="43242" ht="15.75" customHeight="1">
      <c r="E43242" s="1" t="s">
        <v>1106</v>
      </c>
    </row>
    <row r="43243" ht="15.75" customHeight="1">
      <c r="E43243" s="1" t="s">
        <v>1106</v>
      </c>
    </row>
    <row r="43244" ht="15.75" customHeight="1">
      <c r="E43244" s="1" t="s">
        <v>1106</v>
      </c>
    </row>
    <row r="43245" ht="15.75" customHeight="1">
      <c r="E43245" s="1" t="s">
        <v>1106</v>
      </c>
    </row>
    <row r="43246" ht="15.75" customHeight="1">
      <c r="E43246" s="1" t="s">
        <v>1106</v>
      </c>
    </row>
    <row r="43247" ht="15.75" customHeight="1">
      <c r="E43247" s="1" t="s">
        <v>1106</v>
      </c>
    </row>
    <row r="43248" ht="15.75" customHeight="1">
      <c r="E43248" s="1" t="s">
        <v>1106</v>
      </c>
    </row>
    <row r="43249" ht="15.75" customHeight="1">
      <c r="E43249" s="1" t="s">
        <v>1106</v>
      </c>
    </row>
    <row r="43250" ht="15.75" customHeight="1">
      <c r="E43250" s="1" t="s">
        <v>1106</v>
      </c>
    </row>
    <row r="43251" ht="15.75" customHeight="1">
      <c r="E43251" s="1" t="s">
        <v>1106</v>
      </c>
    </row>
    <row r="43252" ht="15.75" customHeight="1">
      <c r="E43252" s="1" t="s">
        <v>1106</v>
      </c>
    </row>
    <row r="43253" ht="15.75" customHeight="1">
      <c r="E43253" s="1" t="s">
        <v>1106</v>
      </c>
    </row>
    <row r="43254" ht="15.75" customHeight="1">
      <c r="E43254" s="1" t="s">
        <v>1106</v>
      </c>
    </row>
    <row r="43255" ht="15.75" customHeight="1">
      <c r="E43255" s="1" t="s">
        <v>1106</v>
      </c>
    </row>
    <row r="43256" ht="15.75" customHeight="1">
      <c r="E43256" s="1" t="s">
        <v>1106</v>
      </c>
    </row>
    <row r="43257" ht="15.75" customHeight="1">
      <c r="E43257" s="1" t="s">
        <v>1106</v>
      </c>
    </row>
    <row r="43258" ht="15.75" customHeight="1">
      <c r="E43258" s="1" t="s">
        <v>1106</v>
      </c>
    </row>
    <row r="43259" ht="15.75" customHeight="1">
      <c r="E43259" s="1" t="s">
        <v>1106</v>
      </c>
    </row>
    <row r="43260" ht="15.75" customHeight="1">
      <c r="E43260" s="1" t="s">
        <v>1106</v>
      </c>
    </row>
    <row r="43261" ht="15.75" customHeight="1">
      <c r="E43261" s="1" t="s">
        <v>1106</v>
      </c>
    </row>
    <row r="43262" ht="15.75" customHeight="1">
      <c r="E43262" s="1" t="s">
        <v>1106</v>
      </c>
    </row>
    <row r="43263" ht="15.75" customHeight="1">
      <c r="E43263" s="1" t="s">
        <v>1106</v>
      </c>
    </row>
    <row r="43264" ht="15.75" customHeight="1">
      <c r="E43264" s="1" t="s">
        <v>1106</v>
      </c>
    </row>
    <row r="43265" ht="15.75" customHeight="1">
      <c r="E43265" s="1" t="s">
        <v>1106</v>
      </c>
    </row>
    <row r="43266" ht="15.75" customHeight="1">
      <c r="E43266" s="1" t="s">
        <v>1106</v>
      </c>
    </row>
    <row r="43267" ht="15.75" customHeight="1">
      <c r="E43267" s="1" t="s">
        <v>1106</v>
      </c>
    </row>
    <row r="43268" ht="15.75" customHeight="1">
      <c r="E43268" s="1" t="s">
        <v>1106</v>
      </c>
    </row>
    <row r="43269" ht="15.75" customHeight="1">
      <c r="E43269" s="1" t="s">
        <v>1106</v>
      </c>
    </row>
    <row r="43270" ht="15.75" customHeight="1">
      <c r="E43270" s="1" t="s">
        <v>1106</v>
      </c>
    </row>
    <row r="43271" ht="15.75" customHeight="1">
      <c r="E43271" s="1" t="s">
        <v>1106</v>
      </c>
    </row>
    <row r="43272" ht="15.75" customHeight="1">
      <c r="E43272" s="1" t="s">
        <v>1106</v>
      </c>
    </row>
    <row r="43273" ht="15.75" customHeight="1">
      <c r="E43273" s="1" t="s">
        <v>1106</v>
      </c>
    </row>
    <row r="43274" ht="15.75" customHeight="1">
      <c r="E43274" s="1" t="s">
        <v>1106</v>
      </c>
    </row>
    <row r="43275" ht="15.75" customHeight="1">
      <c r="E43275" s="1" t="s">
        <v>1106</v>
      </c>
    </row>
    <row r="43276" ht="15.75" customHeight="1">
      <c r="E43276" s="1" t="s">
        <v>1106</v>
      </c>
    </row>
    <row r="43277" ht="15.75" customHeight="1">
      <c r="E43277" s="1" t="s">
        <v>1106</v>
      </c>
    </row>
    <row r="43278" ht="15.75" customHeight="1">
      <c r="E43278" s="1" t="s">
        <v>1106</v>
      </c>
    </row>
    <row r="43279" ht="15.75" customHeight="1">
      <c r="E43279" s="1" t="s">
        <v>1106</v>
      </c>
    </row>
    <row r="43280" ht="15.75" customHeight="1">
      <c r="E43280" s="1" t="s">
        <v>1106</v>
      </c>
    </row>
    <row r="43281" ht="15.75" customHeight="1">
      <c r="E43281" s="1" t="s">
        <v>1106</v>
      </c>
    </row>
    <row r="43282" ht="15.75" customHeight="1">
      <c r="E43282" s="1" t="s">
        <v>1106</v>
      </c>
    </row>
    <row r="43283" ht="15.75" customHeight="1">
      <c r="E43283" s="1" t="s">
        <v>1106</v>
      </c>
    </row>
    <row r="43284" ht="15.75" customHeight="1">
      <c r="E43284" s="1" t="s">
        <v>1106</v>
      </c>
    </row>
    <row r="43285" ht="15.75" customHeight="1">
      <c r="E43285" s="1" t="s">
        <v>1106</v>
      </c>
    </row>
    <row r="43286" ht="15.75" customHeight="1">
      <c r="E43286" s="1" t="s">
        <v>1106</v>
      </c>
    </row>
    <row r="43287" ht="15.75" customHeight="1">
      <c r="E43287" s="1" t="s">
        <v>1106</v>
      </c>
    </row>
    <row r="43288" ht="15.75" customHeight="1">
      <c r="E43288" s="1" t="s">
        <v>1106</v>
      </c>
    </row>
    <row r="43289" ht="15.75" customHeight="1">
      <c r="E43289" s="1" t="s">
        <v>1106</v>
      </c>
    </row>
    <row r="43290" ht="15.75" customHeight="1">
      <c r="E43290" s="1" t="s">
        <v>1106</v>
      </c>
    </row>
    <row r="43291" ht="15.75" customHeight="1">
      <c r="E43291" s="1" t="s">
        <v>1106</v>
      </c>
    </row>
    <row r="43292" ht="15.75" customHeight="1">
      <c r="E43292" s="1" t="s">
        <v>1106</v>
      </c>
    </row>
    <row r="43293" ht="15.75" customHeight="1">
      <c r="E43293" s="1" t="s">
        <v>1106</v>
      </c>
    </row>
    <row r="43294" ht="15.75" customHeight="1">
      <c r="E43294" s="1" t="s">
        <v>1106</v>
      </c>
    </row>
    <row r="43295" ht="15.75" customHeight="1">
      <c r="E43295" s="1" t="s">
        <v>1106</v>
      </c>
    </row>
    <row r="43296" ht="15.75" customHeight="1">
      <c r="E43296" s="1" t="s">
        <v>1106</v>
      </c>
    </row>
    <row r="43297" ht="15.75" customHeight="1">
      <c r="E43297" s="1" t="s">
        <v>1106</v>
      </c>
    </row>
    <row r="43298" ht="15.75" customHeight="1">
      <c r="E43298" s="1" t="s">
        <v>1106</v>
      </c>
    </row>
    <row r="43299" ht="15.75" customHeight="1">
      <c r="E43299" s="1" t="s">
        <v>1106</v>
      </c>
    </row>
    <row r="43300" ht="15.75" customHeight="1">
      <c r="E43300" s="1" t="s">
        <v>1106</v>
      </c>
    </row>
    <row r="43301" ht="15.75" customHeight="1">
      <c r="E43301" s="1" t="s">
        <v>1106</v>
      </c>
    </row>
    <row r="43302" ht="15.75" customHeight="1">
      <c r="E43302" s="1" t="s">
        <v>1106</v>
      </c>
    </row>
    <row r="43303" ht="15.75" customHeight="1">
      <c r="E43303" s="1" t="s">
        <v>1106</v>
      </c>
    </row>
    <row r="43304" ht="15.75" customHeight="1">
      <c r="E43304" s="1" t="s">
        <v>1106</v>
      </c>
    </row>
    <row r="43305" ht="15.75" customHeight="1">
      <c r="E43305" s="1" t="s">
        <v>1106</v>
      </c>
    </row>
    <row r="43306" ht="15.75" customHeight="1">
      <c r="E43306" s="1" t="s">
        <v>1106</v>
      </c>
    </row>
    <row r="43307" ht="15.75" customHeight="1">
      <c r="E43307" s="1" t="s">
        <v>1106</v>
      </c>
    </row>
    <row r="43308" ht="15.75" customHeight="1">
      <c r="E43308" s="1" t="s">
        <v>1106</v>
      </c>
    </row>
    <row r="43309" ht="15.75" customHeight="1">
      <c r="E43309" s="1" t="s">
        <v>1106</v>
      </c>
    </row>
    <row r="43310" ht="15.75" customHeight="1">
      <c r="E43310" s="1" t="s">
        <v>1106</v>
      </c>
    </row>
    <row r="43311" ht="15.75" customHeight="1">
      <c r="E43311" s="1" t="s">
        <v>1106</v>
      </c>
    </row>
    <row r="43312" ht="15.75" customHeight="1">
      <c r="E43312" s="1" t="s">
        <v>1106</v>
      </c>
    </row>
    <row r="43313" ht="15.75" customHeight="1">
      <c r="E43313" s="1" t="s">
        <v>1106</v>
      </c>
    </row>
    <row r="43314" ht="15.75" customHeight="1">
      <c r="E43314" s="1" t="s">
        <v>1106</v>
      </c>
    </row>
    <row r="43315" ht="15.75" customHeight="1">
      <c r="E43315" s="1" t="s">
        <v>1106</v>
      </c>
    </row>
    <row r="43316" ht="15.75" customHeight="1">
      <c r="E43316" s="1" t="s">
        <v>1106</v>
      </c>
    </row>
    <row r="43317" ht="15.75" customHeight="1">
      <c r="E43317" s="1" t="s">
        <v>1106</v>
      </c>
    </row>
    <row r="43318" ht="15.75" customHeight="1">
      <c r="E43318" s="1" t="s">
        <v>1106</v>
      </c>
    </row>
    <row r="43319" ht="15.75" customHeight="1">
      <c r="E43319" s="1" t="s">
        <v>1106</v>
      </c>
    </row>
    <row r="43320" ht="15.75" customHeight="1">
      <c r="E43320" s="1" t="s">
        <v>1106</v>
      </c>
    </row>
    <row r="43321" ht="15.75" customHeight="1">
      <c r="E43321" s="1" t="s">
        <v>1106</v>
      </c>
    </row>
    <row r="43322" ht="15.75" customHeight="1">
      <c r="E43322" s="1" t="s">
        <v>1106</v>
      </c>
    </row>
    <row r="43323" ht="15.75" customHeight="1">
      <c r="E43323" s="1" t="s">
        <v>1106</v>
      </c>
    </row>
    <row r="43324" ht="15.75" customHeight="1">
      <c r="E43324" s="1" t="s">
        <v>1106</v>
      </c>
    </row>
    <row r="43325" ht="15.75" customHeight="1">
      <c r="E43325" s="1" t="s">
        <v>1106</v>
      </c>
    </row>
    <row r="43326" ht="15.75" customHeight="1">
      <c r="E43326" s="1" t="s">
        <v>1106</v>
      </c>
    </row>
    <row r="43327" ht="15.75" customHeight="1">
      <c r="E43327" s="1" t="s">
        <v>1106</v>
      </c>
    </row>
    <row r="43328" ht="15.75" customHeight="1">
      <c r="E43328" s="1" t="s">
        <v>1106</v>
      </c>
    </row>
    <row r="43329" ht="15.75" customHeight="1">
      <c r="E43329" s="1" t="s">
        <v>1106</v>
      </c>
    </row>
    <row r="43330" ht="15.75" customHeight="1">
      <c r="E43330" s="1" t="s">
        <v>1106</v>
      </c>
    </row>
    <row r="43331" ht="15.75" customHeight="1">
      <c r="E43331" s="1" t="s">
        <v>1106</v>
      </c>
    </row>
    <row r="43332" ht="15.75" customHeight="1">
      <c r="E43332" s="1" t="s">
        <v>1106</v>
      </c>
    </row>
    <row r="43333" ht="15.75" customHeight="1">
      <c r="E43333" s="1" t="s">
        <v>1106</v>
      </c>
    </row>
    <row r="43334" ht="15.75" customHeight="1">
      <c r="E43334" s="1" t="s">
        <v>1106</v>
      </c>
    </row>
    <row r="43335" ht="15.75" customHeight="1">
      <c r="E43335" s="1" t="s">
        <v>1106</v>
      </c>
    </row>
    <row r="43336" ht="15.75" customHeight="1">
      <c r="E43336" s="1" t="s">
        <v>1106</v>
      </c>
    </row>
    <row r="43337" ht="15.75" customHeight="1">
      <c r="E43337" s="1" t="s">
        <v>1106</v>
      </c>
    </row>
    <row r="43338" ht="15.75" customHeight="1">
      <c r="E43338" s="1" t="s">
        <v>1106</v>
      </c>
    </row>
    <row r="43339" ht="15.75" customHeight="1">
      <c r="E43339" s="1" t="s">
        <v>1106</v>
      </c>
    </row>
    <row r="43340" ht="15.75" customHeight="1">
      <c r="E43340" s="1" t="s">
        <v>1106</v>
      </c>
    </row>
    <row r="43341" ht="15.75" customHeight="1">
      <c r="E43341" s="1" t="s">
        <v>1106</v>
      </c>
    </row>
    <row r="43342" ht="15.75" customHeight="1">
      <c r="E43342" s="1" t="s">
        <v>1106</v>
      </c>
    </row>
    <row r="43343" ht="15.75" customHeight="1">
      <c r="E43343" s="1" t="s">
        <v>1106</v>
      </c>
    </row>
    <row r="43344" ht="15.75" customHeight="1">
      <c r="E43344" s="1" t="s">
        <v>1106</v>
      </c>
    </row>
    <row r="43345" ht="15.75" customHeight="1">
      <c r="E43345" s="1" t="s">
        <v>1106</v>
      </c>
    </row>
    <row r="43346" ht="15.75" customHeight="1">
      <c r="E43346" s="1" t="s">
        <v>1106</v>
      </c>
    </row>
    <row r="43347" ht="15.75" customHeight="1">
      <c r="E43347" s="1" t="s">
        <v>1106</v>
      </c>
    </row>
    <row r="43348" ht="15.75" customHeight="1">
      <c r="E43348" s="1" t="s">
        <v>1106</v>
      </c>
    </row>
    <row r="43349" ht="15.75" customHeight="1">
      <c r="E43349" s="1" t="s">
        <v>1106</v>
      </c>
    </row>
    <row r="43350" ht="15.75" customHeight="1">
      <c r="E43350" s="1" t="s">
        <v>1106</v>
      </c>
    </row>
    <row r="43351" ht="15.75" customHeight="1">
      <c r="E43351" s="1" t="s">
        <v>1106</v>
      </c>
    </row>
    <row r="43352" ht="15.75" customHeight="1">
      <c r="E43352" s="1" t="s">
        <v>1106</v>
      </c>
    </row>
    <row r="43353" ht="15.75" customHeight="1">
      <c r="E43353" s="1" t="s">
        <v>1106</v>
      </c>
    </row>
    <row r="43354" ht="15.75" customHeight="1">
      <c r="E43354" s="1" t="s">
        <v>1106</v>
      </c>
    </row>
    <row r="43355" ht="15.75" customHeight="1">
      <c r="E43355" s="1" t="s">
        <v>1106</v>
      </c>
    </row>
    <row r="43356" ht="15.75" customHeight="1">
      <c r="E43356" s="1" t="s">
        <v>1106</v>
      </c>
    </row>
    <row r="43357" ht="15.75" customHeight="1">
      <c r="E43357" s="1" t="s">
        <v>1106</v>
      </c>
    </row>
    <row r="43358" ht="15.75" customHeight="1">
      <c r="E43358" s="1" t="s">
        <v>1106</v>
      </c>
    </row>
    <row r="43359" ht="15.75" customHeight="1">
      <c r="E43359" s="1" t="s">
        <v>1106</v>
      </c>
    </row>
    <row r="43360" ht="15.75" customHeight="1">
      <c r="E43360" s="1" t="s">
        <v>1106</v>
      </c>
    </row>
    <row r="43361" ht="15.75" customHeight="1">
      <c r="E43361" s="1" t="s">
        <v>1106</v>
      </c>
    </row>
    <row r="43362" ht="15.75" customHeight="1">
      <c r="E43362" s="1" t="s">
        <v>1106</v>
      </c>
    </row>
    <row r="43363" ht="15.75" customHeight="1">
      <c r="E43363" s="1" t="s">
        <v>1106</v>
      </c>
    </row>
    <row r="43364" ht="15.75" customHeight="1">
      <c r="E43364" s="1" t="s">
        <v>1106</v>
      </c>
    </row>
    <row r="43365" ht="15.75" customHeight="1">
      <c r="E43365" s="1" t="s">
        <v>1106</v>
      </c>
    </row>
    <row r="43366" ht="15.75" customHeight="1">
      <c r="E43366" s="1" t="s">
        <v>1106</v>
      </c>
    </row>
    <row r="43367" ht="15.75" customHeight="1">
      <c r="E43367" s="1" t="s">
        <v>1106</v>
      </c>
    </row>
    <row r="43368" ht="15.75" customHeight="1">
      <c r="E43368" s="1" t="s">
        <v>1106</v>
      </c>
    </row>
    <row r="43369" ht="15.75" customHeight="1">
      <c r="E43369" s="1" t="s">
        <v>1106</v>
      </c>
    </row>
    <row r="43370" ht="15.75" customHeight="1">
      <c r="E43370" s="1" t="s">
        <v>1106</v>
      </c>
    </row>
    <row r="43371" ht="15.75" customHeight="1">
      <c r="E43371" s="1" t="s">
        <v>1106</v>
      </c>
    </row>
    <row r="43372" ht="15.75" customHeight="1">
      <c r="E43372" s="1" t="s">
        <v>1106</v>
      </c>
    </row>
    <row r="43373" ht="15.75" customHeight="1">
      <c r="E43373" s="1" t="s">
        <v>1106</v>
      </c>
    </row>
    <row r="43374" ht="15.75" customHeight="1">
      <c r="E43374" s="1" t="s">
        <v>1106</v>
      </c>
    </row>
    <row r="43375" ht="15.75" customHeight="1">
      <c r="E43375" s="1" t="s">
        <v>1106</v>
      </c>
    </row>
    <row r="43376" ht="15.75" customHeight="1">
      <c r="E43376" s="1" t="s">
        <v>1106</v>
      </c>
    </row>
    <row r="43377" ht="15.75" customHeight="1">
      <c r="E43377" s="1" t="s">
        <v>1106</v>
      </c>
    </row>
    <row r="43378" ht="15.75" customHeight="1">
      <c r="E43378" s="1" t="s">
        <v>1106</v>
      </c>
    </row>
    <row r="43379" ht="15.75" customHeight="1">
      <c r="E43379" s="1" t="s">
        <v>1106</v>
      </c>
    </row>
    <row r="43380" ht="15.75" customHeight="1">
      <c r="E43380" s="1" t="s">
        <v>1106</v>
      </c>
    </row>
    <row r="43381" ht="15.75" customHeight="1">
      <c r="E43381" s="1" t="s">
        <v>1106</v>
      </c>
    </row>
    <row r="43382" ht="15.75" customHeight="1">
      <c r="E43382" s="1" t="s">
        <v>1106</v>
      </c>
    </row>
    <row r="43383" ht="15.75" customHeight="1">
      <c r="E43383" s="1" t="s">
        <v>1106</v>
      </c>
    </row>
    <row r="43384" ht="15.75" customHeight="1">
      <c r="E43384" s="1" t="s">
        <v>1106</v>
      </c>
    </row>
    <row r="43385" ht="15.75" customHeight="1">
      <c r="E43385" s="1" t="s">
        <v>1106</v>
      </c>
    </row>
    <row r="43386" ht="15.75" customHeight="1">
      <c r="E43386" s="1" t="s">
        <v>1106</v>
      </c>
    </row>
    <row r="43387" ht="15.75" customHeight="1">
      <c r="E43387" s="1" t="s">
        <v>1106</v>
      </c>
    </row>
    <row r="43388" ht="15.75" customHeight="1">
      <c r="E43388" s="1" t="s">
        <v>1106</v>
      </c>
    </row>
    <row r="43389" ht="15.75" customHeight="1">
      <c r="E43389" s="1" t="s">
        <v>1106</v>
      </c>
    </row>
    <row r="43390" ht="15.75" customHeight="1">
      <c r="E43390" s="1" t="s">
        <v>1106</v>
      </c>
    </row>
    <row r="43391" ht="15.75" customHeight="1">
      <c r="E43391" s="1" t="s">
        <v>1106</v>
      </c>
    </row>
    <row r="43392" ht="15.75" customHeight="1">
      <c r="E43392" s="1" t="s">
        <v>1106</v>
      </c>
    </row>
    <row r="43393" ht="15.75" customHeight="1">
      <c r="E43393" s="1" t="s">
        <v>1106</v>
      </c>
    </row>
    <row r="43394" ht="15.75" customHeight="1">
      <c r="E43394" s="1" t="s">
        <v>1106</v>
      </c>
    </row>
    <row r="43395" ht="15.75" customHeight="1">
      <c r="E43395" s="1" t="s">
        <v>1106</v>
      </c>
    </row>
    <row r="43396" ht="15.75" customHeight="1">
      <c r="E43396" s="1" t="s">
        <v>1106</v>
      </c>
    </row>
    <row r="43397" ht="15.75" customHeight="1">
      <c r="E43397" s="1" t="s">
        <v>1106</v>
      </c>
    </row>
    <row r="43398" ht="15.75" customHeight="1">
      <c r="E43398" s="1" t="s">
        <v>1106</v>
      </c>
    </row>
    <row r="43399" ht="15.75" customHeight="1">
      <c r="E43399" s="1" t="s">
        <v>1106</v>
      </c>
    </row>
    <row r="43400" ht="15.75" customHeight="1">
      <c r="E43400" s="1" t="s">
        <v>1106</v>
      </c>
    </row>
    <row r="43401" ht="15.75" customHeight="1">
      <c r="E43401" s="1" t="s">
        <v>1106</v>
      </c>
    </row>
    <row r="43402" ht="15.75" customHeight="1">
      <c r="E43402" s="1" t="s">
        <v>1106</v>
      </c>
    </row>
    <row r="43403" ht="15.75" customHeight="1">
      <c r="E43403" s="1" t="s">
        <v>1106</v>
      </c>
    </row>
    <row r="43404" ht="15.75" customHeight="1">
      <c r="E43404" s="1" t="s">
        <v>1106</v>
      </c>
    </row>
    <row r="43405" ht="15.75" customHeight="1">
      <c r="E43405" s="1" t="s">
        <v>1106</v>
      </c>
    </row>
    <row r="43406" ht="15.75" customHeight="1">
      <c r="E43406" s="1" t="s">
        <v>1106</v>
      </c>
    </row>
    <row r="43407" ht="15.75" customHeight="1">
      <c r="E43407" s="1" t="s">
        <v>1106</v>
      </c>
    </row>
    <row r="43408" ht="15.75" customHeight="1">
      <c r="E43408" s="1" t="s">
        <v>1106</v>
      </c>
    </row>
    <row r="43409" ht="15.75" customHeight="1">
      <c r="E43409" s="1" t="s">
        <v>1106</v>
      </c>
    </row>
    <row r="43410" ht="15.75" customHeight="1">
      <c r="E43410" s="1" t="s">
        <v>1106</v>
      </c>
    </row>
    <row r="43411" ht="15.75" customHeight="1">
      <c r="E43411" s="1" t="s">
        <v>1106</v>
      </c>
    </row>
    <row r="43412" ht="15.75" customHeight="1">
      <c r="E43412" s="1" t="s">
        <v>1106</v>
      </c>
    </row>
    <row r="43413" ht="15.75" customHeight="1">
      <c r="E43413" s="1" t="s">
        <v>1106</v>
      </c>
    </row>
    <row r="43414" ht="15.75" customHeight="1">
      <c r="E43414" s="1" t="s">
        <v>1106</v>
      </c>
    </row>
    <row r="43415" ht="15.75" customHeight="1">
      <c r="E43415" s="1" t="s">
        <v>1106</v>
      </c>
    </row>
    <row r="43416" ht="15.75" customHeight="1">
      <c r="E43416" s="1" t="s">
        <v>1106</v>
      </c>
    </row>
    <row r="43417" ht="15.75" customHeight="1">
      <c r="E43417" s="1" t="s">
        <v>1106</v>
      </c>
    </row>
    <row r="43418" ht="15.75" customHeight="1">
      <c r="E43418" s="1" t="s">
        <v>1106</v>
      </c>
    </row>
    <row r="43419" ht="15.75" customHeight="1">
      <c r="E43419" s="1" t="s">
        <v>1106</v>
      </c>
    </row>
    <row r="43420" ht="15.75" customHeight="1">
      <c r="E43420" s="1" t="s">
        <v>1106</v>
      </c>
    </row>
    <row r="43421" ht="15.75" customHeight="1">
      <c r="E43421" s="1" t="s">
        <v>1106</v>
      </c>
    </row>
    <row r="43422" ht="15.75" customHeight="1">
      <c r="E43422" s="1" t="s">
        <v>1106</v>
      </c>
    </row>
    <row r="43423" ht="15.75" customHeight="1">
      <c r="E43423" s="1" t="s">
        <v>1106</v>
      </c>
    </row>
    <row r="43424" ht="15.75" customHeight="1">
      <c r="E43424" s="1" t="s">
        <v>1106</v>
      </c>
    </row>
    <row r="43425" ht="15.75" customHeight="1">
      <c r="E43425" s="1" t="s">
        <v>1106</v>
      </c>
    </row>
    <row r="43426" ht="15.75" customHeight="1">
      <c r="E43426" s="1" t="s">
        <v>1106</v>
      </c>
    </row>
    <row r="43427" ht="15.75" customHeight="1">
      <c r="E43427" s="1" t="s">
        <v>1106</v>
      </c>
    </row>
    <row r="43428" ht="15.75" customHeight="1">
      <c r="E43428" s="1" t="s">
        <v>1106</v>
      </c>
    </row>
    <row r="43429" ht="15.75" customHeight="1">
      <c r="E43429" s="1" t="s">
        <v>1106</v>
      </c>
    </row>
    <row r="43430" ht="15.75" customHeight="1">
      <c r="E43430" s="1" t="s">
        <v>1106</v>
      </c>
    </row>
    <row r="43431" ht="15.75" customHeight="1">
      <c r="E43431" s="1" t="s">
        <v>1106</v>
      </c>
    </row>
    <row r="43432" ht="15.75" customHeight="1">
      <c r="E43432" s="1" t="s">
        <v>1106</v>
      </c>
    </row>
    <row r="43433" ht="15.75" customHeight="1">
      <c r="E43433" s="1" t="s">
        <v>1106</v>
      </c>
    </row>
    <row r="43434" ht="15.75" customHeight="1">
      <c r="E43434" s="1" t="s">
        <v>1106</v>
      </c>
    </row>
    <row r="43435" ht="15.75" customHeight="1">
      <c r="E43435" s="1" t="s">
        <v>1106</v>
      </c>
    </row>
    <row r="43436" ht="15.75" customHeight="1">
      <c r="E43436" s="1" t="s">
        <v>1106</v>
      </c>
    </row>
    <row r="43437" ht="15.75" customHeight="1">
      <c r="E43437" s="1" t="s">
        <v>1106</v>
      </c>
    </row>
    <row r="43438" ht="15.75" customHeight="1">
      <c r="E43438" s="1" t="s">
        <v>1106</v>
      </c>
    </row>
    <row r="43439" ht="15.75" customHeight="1">
      <c r="E43439" s="1" t="s">
        <v>1106</v>
      </c>
    </row>
    <row r="43440" ht="15.75" customHeight="1">
      <c r="E43440" s="1" t="s">
        <v>1106</v>
      </c>
    </row>
    <row r="43441" ht="15.75" customHeight="1">
      <c r="E43441" s="1" t="s">
        <v>1106</v>
      </c>
    </row>
    <row r="43442" ht="15.75" customHeight="1">
      <c r="E43442" s="1" t="s">
        <v>1106</v>
      </c>
    </row>
    <row r="43443" ht="15.75" customHeight="1">
      <c r="E43443" s="1" t="s">
        <v>1106</v>
      </c>
    </row>
    <row r="43444" ht="15.75" customHeight="1">
      <c r="E43444" s="1" t="s">
        <v>1106</v>
      </c>
    </row>
    <row r="43445" ht="15.75" customHeight="1">
      <c r="E43445" s="1" t="s">
        <v>1106</v>
      </c>
    </row>
    <row r="43446" ht="15.75" customHeight="1">
      <c r="E43446" s="1" t="s">
        <v>1106</v>
      </c>
    </row>
    <row r="43447" ht="15.75" customHeight="1">
      <c r="E43447" s="1" t="s">
        <v>1106</v>
      </c>
    </row>
    <row r="43448" ht="15.75" customHeight="1">
      <c r="E43448" s="1" t="s">
        <v>1106</v>
      </c>
    </row>
    <row r="43449" ht="15.75" customHeight="1">
      <c r="E43449" s="1" t="s">
        <v>1106</v>
      </c>
    </row>
    <row r="43450" ht="15.75" customHeight="1">
      <c r="E43450" s="1" t="s">
        <v>1106</v>
      </c>
    </row>
    <row r="43451" ht="15.75" customHeight="1">
      <c r="E43451" s="1" t="s">
        <v>1106</v>
      </c>
    </row>
    <row r="43452" ht="15.75" customHeight="1">
      <c r="E43452" s="1" t="s">
        <v>1106</v>
      </c>
    </row>
    <row r="43453" ht="15.75" customHeight="1">
      <c r="E43453" s="1" t="s">
        <v>1106</v>
      </c>
    </row>
    <row r="43454" ht="15.75" customHeight="1">
      <c r="E43454" s="1" t="s">
        <v>1106</v>
      </c>
    </row>
    <row r="43455" ht="15.75" customHeight="1">
      <c r="E43455" s="1" t="s">
        <v>1106</v>
      </c>
    </row>
    <row r="43456" ht="15.75" customHeight="1">
      <c r="E43456" s="1" t="s">
        <v>1106</v>
      </c>
    </row>
    <row r="43457" ht="15.75" customHeight="1">
      <c r="E43457" s="1" t="s">
        <v>1106</v>
      </c>
    </row>
    <row r="43458" ht="15.75" customHeight="1">
      <c r="E43458" s="1" t="s">
        <v>1106</v>
      </c>
    </row>
    <row r="43459" ht="15.75" customHeight="1">
      <c r="E43459" s="1" t="s">
        <v>1106</v>
      </c>
    </row>
    <row r="43460" ht="15.75" customHeight="1">
      <c r="E43460" s="1" t="s">
        <v>1106</v>
      </c>
    </row>
    <row r="43461" ht="15.75" customHeight="1">
      <c r="E43461" s="1" t="s">
        <v>1106</v>
      </c>
    </row>
    <row r="43462" ht="15.75" customHeight="1">
      <c r="E43462" s="1" t="s">
        <v>1106</v>
      </c>
    </row>
    <row r="43463" ht="15.75" customHeight="1">
      <c r="E43463" s="1" t="s">
        <v>1106</v>
      </c>
    </row>
    <row r="43464" ht="15.75" customHeight="1">
      <c r="E43464" s="1" t="s">
        <v>1106</v>
      </c>
    </row>
    <row r="43465" ht="15.75" customHeight="1">
      <c r="E43465" s="1" t="s">
        <v>1106</v>
      </c>
    </row>
    <row r="43466" ht="15.75" customHeight="1">
      <c r="E43466" s="1" t="s">
        <v>1106</v>
      </c>
    </row>
    <row r="43467" ht="15.75" customHeight="1">
      <c r="E43467" s="1" t="s">
        <v>1106</v>
      </c>
    </row>
    <row r="43468" ht="15.75" customHeight="1">
      <c r="E43468" s="1" t="s">
        <v>1106</v>
      </c>
    </row>
    <row r="43469" ht="15.75" customHeight="1">
      <c r="E43469" s="1" t="s">
        <v>1106</v>
      </c>
    </row>
    <row r="43470" ht="15.75" customHeight="1">
      <c r="E43470" s="1" t="s">
        <v>1106</v>
      </c>
    </row>
    <row r="43471" ht="15.75" customHeight="1">
      <c r="E43471" s="1" t="s">
        <v>1106</v>
      </c>
    </row>
    <row r="43472" ht="15.75" customHeight="1">
      <c r="E43472" s="1" t="s">
        <v>1106</v>
      </c>
    </row>
    <row r="43473" ht="15.75" customHeight="1">
      <c r="E43473" s="1" t="s">
        <v>1106</v>
      </c>
    </row>
    <row r="43474" ht="15.75" customHeight="1">
      <c r="E43474" s="1" t="s">
        <v>1106</v>
      </c>
    </row>
    <row r="43475" ht="15.75" customHeight="1">
      <c r="E43475" s="1" t="s">
        <v>1106</v>
      </c>
    </row>
    <row r="43476" ht="15.75" customHeight="1">
      <c r="E43476" s="1" t="s">
        <v>1106</v>
      </c>
    </row>
    <row r="43477" ht="15.75" customHeight="1">
      <c r="E43477" s="1" t="s">
        <v>1106</v>
      </c>
    </row>
    <row r="43478" ht="15.75" customHeight="1">
      <c r="E43478" s="1" t="s">
        <v>1106</v>
      </c>
    </row>
    <row r="43479" ht="15.75" customHeight="1">
      <c r="E43479" s="1" t="s">
        <v>1106</v>
      </c>
    </row>
    <row r="43480" ht="15.75" customHeight="1">
      <c r="E43480" s="1" t="s">
        <v>1106</v>
      </c>
    </row>
    <row r="43481" ht="15.75" customHeight="1">
      <c r="E43481" s="1" t="s">
        <v>1106</v>
      </c>
    </row>
    <row r="43482" ht="15.75" customHeight="1">
      <c r="E43482" s="1" t="s">
        <v>1106</v>
      </c>
    </row>
    <row r="43483" ht="15.75" customHeight="1">
      <c r="E43483" s="1" t="s">
        <v>1106</v>
      </c>
    </row>
    <row r="43484" ht="15.75" customHeight="1">
      <c r="E43484" s="1" t="s">
        <v>1106</v>
      </c>
    </row>
    <row r="43485" ht="15.75" customHeight="1">
      <c r="E43485" s="1" t="s">
        <v>1106</v>
      </c>
    </row>
    <row r="43486" ht="15.75" customHeight="1">
      <c r="E43486" s="1" t="s">
        <v>1106</v>
      </c>
    </row>
    <row r="43487" ht="15.75" customHeight="1">
      <c r="E43487" s="1" t="s">
        <v>1106</v>
      </c>
    </row>
    <row r="43488" ht="15.75" customHeight="1">
      <c r="E43488" s="1" t="s">
        <v>1106</v>
      </c>
    </row>
    <row r="43489" ht="15.75" customHeight="1">
      <c r="E43489" s="1" t="s">
        <v>1106</v>
      </c>
    </row>
    <row r="43490" ht="15.75" customHeight="1">
      <c r="E43490" s="1" t="s">
        <v>1106</v>
      </c>
    </row>
    <row r="43491" ht="15.75" customHeight="1">
      <c r="E43491" s="1" t="s">
        <v>1106</v>
      </c>
    </row>
    <row r="43492" ht="15.75" customHeight="1">
      <c r="E43492" s="1" t="s">
        <v>1106</v>
      </c>
    </row>
    <row r="43493" ht="15.75" customHeight="1">
      <c r="E43493" s="1" t="s">
        <v>1106</v>
      </c>
    </row>
    <row r="43494" ht="15.75" customHeight="1">
      <c r="E43494" s="1" t="s">
        <v>1106</v>
      </c>
    </row>
    <row r="43495" ht="15.75" customHeight="1">
      <c r="E43495" s="1" t="s">
        <v>1106</v>
      </c>
    </row>
    <row r="43496" ht="15.75" customHeight="1">
      <c r="E43496" s="1" t="s">
        <v>1106</v>
      </c>
    </row>
    <row r="43497" ht="15.75" customHeight="1">
      <c r="E43497" s="1" t="s">
        <v>1106</v>
      </c>
    </row>
    <row r="43498" ht="15.75" customHeight="1">
      <c r="E43498" s="1" t="s">
        <v>1106</v>
      </c>
    </row>
    <row r="43499" ht="15.75" customHeight="1">
      <c r="E43499" s="1" t="s">
        <v>1106</v>
      </c>
    </row>
    <row r="43500" ht="15.75" customHeight="1">
      <c r="E43500" s="1" t="s">
        <v>1106</v>
      </c>
    </row>
    <row r="43501" ht="15.75" customHeight="1">
      <c r="E43501" s="1" t="s">
        <v>1106</v>
      </c>
    </row>
    <row r="43502" ht="15.75" customHeight="1">
      <c r="E43502" s="1" t="s">
        <v>1106</v>
      </c>
    </row>
    <row r="43503" ht="15.75" customHeight="1">
      <c r="E43503" s="1" t="s">
        <v>1106</v>
      </c>
    </row>
    <row r="43504" ht="15.75" customHeight="1">
      <c r="E43504" s="1" t="s">
        <v>1106</v>
      </c>
    </row>
    <row r="43505" ht="15.75" customHeight="1">
      <c r="E43505" s="1" t="s">
        <v>1106</v>
      </c>
    </row>
    <row r="43506" ht="15.75" customHeight="1">
      <c r="E43506" s="1" t="s">
        <v>1106</v>
      </c>
    </row>
    <row r="43507" ht="15.75" customHeight="1">
      <c r="E43507" s="1" t="s">
        <v>1106</v>
      </c>
    </row>
    <row r="43508" ht="15.75" customHeight="1">
      <c r="E43508" s="1" t="s">
        <v>1106</v>
      </c>
    </row>
    <row r="43509" ht="15.75" customHeight="1">
      <c r="E43509" s="1" t="s">
        <v>1106</v>
      </c>
    </row>
    <row r="43510" ht="15.75" customHeight="1">
      <c r="E43510" s="1" t="s">
        <v>1106</v>
      </c>
    </row>
    <row r="43511" ht="15.75" customHeight="1">
      <c r="E43511" s="1" t="s">
        <v>1106</v>
      </c>
    </row>
    <row r="43512" ht="15.75" customHeight="1">
      <c r="E43512" s="1" t="s">
        <v>1106</v>
      </c>
    </row>
    <row r="43513" ht="15.75" customHeight="1">
      <c r="E43513" s="1" t="s">
        <v>1106</v>
      </c>
    </row>
    <row r="43514" ht="15.75" customHeight="1">
      <c r="E43514" s="1" t="s">
        <v>1106</v>
      </c>
    </row>
    <row r="43515" ht="15.75" customHeight="1">
      <c r="E43515" s="1" t="s">
        <v>1106</v>
      </c>
    </row>
    <row r="43516" ht="15.75" customHeight="1">
      <c r="E43516" s="1" t="s">
        <v>1106</v>
      </c>
    </row>
    <row r="43517" ht="15.75" customHeight="1">
      <c r="E43517" s="1" t="s">
        <v>1106</v>
      </c>
    </row>
    <row r="43518" ht="15.75" customHeight="1">
      <c r="E43518" s="1" t="s">
        <v>1106</v>
      </c>
    </row>
    <row r="43519" ht="15.75" customHeight="1">
      <c r="E43519" s="1" t="s">
        <v>1106</v>
      </c>
    </row>
    <row r="43520" ht="15.75" customHeight="1">
      <c r="E43520" s="1" t="s">
        <v>1106</v>
      </c>
    </row>
    <row r="43521" ht="15.75" customHeight="1">
      <c r="E43521" s="1" t="s">
        <v>1106</v>
      </c>
    </row>
    <row r="43522" ht="15.75" customHeight="1">
      <c r="E43522" s="1" t="s">
        <v>1106</v>
      </c>
    </row>
    <row r="43523" ht="15.75" customHeight="1">
      <c r="E43523" s="1" t="s">
        <v>1106</v>
      </c>
    </row>
    <row r="43524" ht="15.75" customHeight="1">
      <c r="E43524" s="1" t="s">
        <v>1106</v>
      </c>
    </row>
    <row r="43525" ht="15.75" customHeight="1">
      <c r="E43525" s="1" t="s">
        <v>1106</v>
      </c>
    </row>
    <row r="43526" ht="15.75" customHeight="1">
      <c r="E43526" s="1" t="s">
        <v>1106</v>
      </c>
    </row>
    <row r="43527" ht="15.75" customHeight="1">
      <c r="E43527" s="1" t="s">
        <v>1106</v>
      </c>
    </row>
    <row r="43528" ht="15.75" customHeight="1">
      <c r="E43528" s="1" t="s">
        <v>1106</v>
      </c>
    </row>
    <row r="43529" ht="15.75" customHeight="1">
      <c r="E43529" s="1" t="s">
        <v>1106</v>
      </c>
    </row>
    <row r="43530" ht="15.75" customHeight="1">
      <c r="E43530" s="1" t="s">
        <v>1106</v>
      </c>
    </row>
    <row r="43531" ht="15.75" customHeight="1">
      <c r="E43531" s="1" t="s">
        <v>1106</v>
      </c>
    </row>
    <row r="43532" ht="15.75" customHeight="1">
      <c r="E43532" s="1" t="s">
        <v>1106</v>
      </c>
    </row>
    <row r="43533" ht="15.75" customHeight="1">
      <c r="E43533" s="1" t="s">
        <v>1106</v>
      </c>
    </row>
    <row r="43534" ht="15.75" customHeight="1">
      <c r="E43534" s="1" t="s">
        <v>1106</v>
      </c>
    </row>
    <row r="43535" ht="15.75" customHeight="1">
      <c r="E43535" s="1" t="s">
        <v>1106</v>
      </c>
    </row>
    <row r="43536" ht="15.75" customHeight="1">
      <c r="E43536" s="1" t="s">
        <v>1106</v>
      </c>
    </row>
    <row r="43537" ht="15.75" customHeight="1">
      <c r="E43537" s="1" t="s">
        <v>1106</v>
      </c>
    </row>
    <row r="43538" ht="15.75" customHeight="1">
      <c r="E43538" s="1" t="s">
        <v>1106</v>
      </c>
    </row>
    <row r="43539" ht="15.75" customHeight="1">
      <c r="E43539" s="1" t="s">
        <v>1106</v>
      </c>
    </row>
    <row r="43540" ht="15.75" customHeight="1">
      <c r="E43540" s="1" t="s">
        <v>1106</v>
      </c>
    </row>
    <row r="43541" ht="15.75" customHeight="1">
      <c r="E43541" s="1" t="s">
        <v>1106</v>
      </c>
    </row>
    <row r="43542" ht="15.75" customHeight="1">
      <c r="E43542" s="1" t="s">
        <v>1106</v>
      </c>
    </row>
    <row r="43543" ht="15.75" customHeight="1">
      <c r="E43543" s="1" t="s">
        <v>1106</v>
      </c>
    </row>
    <row r="43544" ht="15.75" customHeight="1">
      <c r="E43544" s="1" t="s">
        <v>1106</v>
      </c>
    </row>
    <row r="43545" ht="15.75" customHeight="1">
      <c r="E43545" s="1" t="s">
        <v>1106</v>
      </c>
    </row>
    <row r="43546" ht="15.75" customHeight="1">
      <c r="E43546" s="1" t="s">
        <v>1106</v>
      </c>
    </row>
    <row r="43547" ht="15.75" customHeight="1">
      <c r="E43547" s="1" t="s">
        <v>1106</v>
      </c>
    </row>
    <row r="43548" ht="15.75" customHeight="1">
      <c r="E43548" s="1" t="s">
        <v>1106</v>
      </c>
    </row>
    <row r="43549" ht="15.75" customHeight="1">
      <c r="E43549" s="1" t="s">
        <v>1106</v>
      </c>
    </row>
    <row r="43550" ht="15.75" customHeight="1">
      <c r="E43550" s="1" t="s">
        <v>1106</v>
      </c>
    </row>
    <row r="43551" ht="15.75" customHeight="1">
      <c r="E43551" s="1" t="s">
        <v>1106</v>
      </c>
    </row>
    <row r="43552" ht="15.75" customHeight="1">
      <c r="E43552" s="1" t="s">
        <v>1106</v>
      </c>
    </row>
    <row r="43553" ht="15.75" customHeight="1">
      <c r="E43553" s="1" t="s">
        <v>1106</v>
      </c>
    </row>
    <row r="43554" ht="15.75" customHeight="1">
      <c r="E43554" s="1" t="s">
        <v>1106</v>
      </c>
    </row>
    <row r="43555" ht="15.75" customHeight="1">
      <c r="E43555" s="1" t="s">
        <v>1106</v>
      </c>
    </row>
    <row r="43556" ht="15.75" customHeight="1">
      <c r="E43556" s="1" t="s">
        <v>1106</v>
      </c>
    </row>
    <row r="43557" ht="15.75" customHeight="1">
      <c r="E43557" s="1" t="s">
        <v>1106</v>
      </c>
    </row>
    <row r="43558" ht="15.75" customHeight="1">
      <c r="E43558" s="1" t="s">
        <v>1106</v>
      </c>
    </row>
    <row r="43559" ht="15.75" customHeight="1">
      <c r="E43559" s="1" t="s">
        <v>1106</v>
      </c>
    </row>
    <row r="43560" ht="15.75" customHeight="1">
      <c r="E43560" s="1" t="s">
        <v>1106</v>
      </c>
    </row>
    <row r="43561" ht="15.75" customHeight="1">
      <c r="E43561" s="1" t="s">
        <v>1106</v>
      </c>
    </row>
    <row r="43562" ht="15.75" customHeight="1">
      <c r="E43562" s="1" t="s">
        <v>1106</v>
      </c>
    </row>
    <row r="43563" ht="15.75" customHeight="1">
      <c r="E43563" s="1" t="s">
        <v>1106</v>
      </c>
    </row>
    <row r="43564" ht="15.75" customHeight="1">
      <c r="E43564" s="1" t="s">
        <v>1106</v>
      </c>
    </row>
    <row r="43565" ht="15.75" customHeight="1">
      <c r="E43565" s="1" t="s">
        <v>1106</v>
      </c>
    </row>
    <row r="43566" ht="15.75" customHeight="1">
      <c r="E43566" s="1" t="s">
        <v>1106</v>
      </c>
    </row>
    <row r="43567" ht="15.75" customHeight="1">
      <c r="E43567" s="1" t="s">
        <v>1106</v>
      </c>
    </row>
    <row r="43568" ht="15.75" customHeight="1">
      <c r="E43568" s="1" t="s">
        <v>1106</v>
      </c>
    </row>
    <row r="43569" ht="15.75" customHeight="1">
      <c r="E43569" s="1" t="s">
        <v>1106</v>
      </c>
    </row>
    <row r="43570" ht="15.75" customHeight="1">
      <c r="E43570" s="1" t="s">
        <v>1106</v>
      </c>
    </row>
    <row r="43571" ht="15.75" customHeight="1">
      <c r="E43571" s="1" t="s">
        <v>1106</v>
      </c>
    </row>
    <row r="43572" ht="15.75" customHeight="1">
      <c r="E43572" s="1" t="s">
        <v>1106</v>
      </c>
    </row>
    <row r="43573" ht="15.75" customHeight="1">
      <c r="E43573" s="1" t="s">
        <v>1106</v>
      </c>
    </row>
    <row r="43574" ht="15.75" customHeight="1">
      <c r="E43574" s="1" t="s">
        <v>1106</v>
      </c>
    </row>
    <row r="43575" ht="15.75" customHeight="1">
      <c r="E43575" s="1" t="s">
        <v>1106</v>
      </c>
    </row>
    <row r="43576" ht="15.75" customHeight="1">
      <c r="E43576" s="1" t="s">
        <v>1106</v>
      </c>
    </row>
    <row r="43577" ht="15.75" customHeight="1">
      <c r="E43577" s="1" t="s">
        <v>1106</v>
      </c>
    </row>
    <row r="43578" ht="15.75" customHeight="1">
      <c r="E43578" s="1" t="s">
        <v>1106</v>
      </c>
    </row>
    <row r="43579" ht="15.75" customHeight="1">
      <c r="E43579" s="1" t="s">
        <v>1106</v>
      </c>
    </row>
    <row r="43580" ht="15.75" customHeight="1">
      <c r="E43580" s="1" t="s">
        <v>1106</v>
      </c>
    </row>
    <row r="43581" ht="15.75" customHeight="1">
      <c r="E43581" s="1" t="s">
        <v>1106</v>
      </c>
    </row>
    <row r="43582" ht="15.75" customHeight="1">
      <c r="E43582" s="1" t="s">
        <v>1106</v>
      </c>
    </row>
    <row r="43583" ht="15.75" customHeight="1">
      <c r="E43583" s="1" t="s">
        <v>1106</v>
      </c>
    </row>
    <row r="43584" ht="15.75" customHeight="1">
      <c r="E43584" s="1" t="s">
        <v>1106</v>
      </c>
    </row>
    <row r="43585" ht="15.75" customHeight="1">
      <c r="E43585" s="1" t="s">
        <v>1106</v>
      </c>
    </row>
    <row r="43586" ht="15.75" customHeight="1">
      <c r="E43586" s="1" t="s">
        <v>1106</v>
      </c>
    </row>
    <row r="43587" ht="15.75" customHeight="1">
      <c r="E43587" s="1" t="s">
        <v>1106</v>
      </c>
    </row>
    <row r="43588" ht="15.75" customHeight="1">
      <c r="E43588" s="1" t="s">
        <v>1106</v>
      </c>
    </row>
    <row r="43589" ht="15.75" customHeight="1">
      <c r="E43589" s="1" t="s">
        <v>1106</v>
      </c>
    </row>
    <row r="43590" ht="15.75" customHeight="1">
      <c r="E43590" s="1" t="s">
        <v>1106</v>
      </c>
    </row>
    <row r="43591" ht="15.75" customHeight="1">
      <c r="E43591" s="1" t="s">
        <v>1106</v>
      </c>
    </row>
    <row r="43592" ht="15.75" customHeight="1">
      <c r="E43592" s="1" t="s">
        <v>1106</v>
      </c>
    </row>
    <row r="43593" ht="15.75" customHeight="1">
      <c r="E43593" s="1" t="s">
        <v>1106</v>
      </c>
    </row>
    <row r="43594" ht="15.75" customHeight="1">
      <c r="E43594" s="1" t="s">
        <v>1106</v>
      </c>
    </row>
    <row r="43595" ht="15.75" customHeight="1">
      <c r="E43595" s="1" t="s">
        <v>1106</v>
      </c>
    </row>
    <row r="43596" ht="15.75" customHeight="1">
      <c r="E43596" s="1" t="s">
        <v>1106</v>
      </c>
    </row>
    <row r="43597" ht="15.75" customHeight="1">
      <c r="E43597" s="1" t="s">
        <v>1106</v>
      </c>
    </row>
    <row r="43598" ht="15.75" customHeight="1">
      <c r="E43598" s="1" t="s">
        <v>1106</v>
      </c>
    </row>
    <row r="43599" ht="15.75" customHeight="1">
      <c r="E43599" s="1" t="s">
        <v>1106</v>
      </c>
    </row>
    <row r="43600" ht="15.75" customHeight="1">
      <c r="E43600" s="1" t="s">
        <v>1106</v>
      </c>
    </row>
    <row r="43601" ht="15.75" customHeight="1">
      <c r="E43601" s="1" t="s">
        <v>1106</v>
      </c>
    </row>
    <row r="43602" ht="15.75" customHeight="1">
      <c r="E43602" s="1" t="s">
        <v>1106</v>
      </c>
    </row>
    <row r="43603" ht="15.75" customHeight="1">
      <c r="E43603" s="1" t="s">
        <v>1106</v>
      </c>
    </row>
    <row r="43604" ht="15.75" customHeight="1">
      <c r="E43604" s="1" t="s">
        <v>1106</v>
      </c>
    </row>
    <row r="43605" ht="15.75" customHeight="1">
      <c r="E43605" s="1" t="s">
        <v>1106</v>
      </c>
    </row>
    <row r="43606" ht="15.75" customHeight="1">
      <c r="E43606" s="1" t="s">
        <v>1106</v>
      </c>
    </row>
    <row r="43607" ht="15.75" customHeight="1">
      <c r="E43607" s="1" t="s">
        <v>1106</v>
      </c>
    </row>
    <row r="43608" ht="15.75" customHeight="1">
      <c r="E43608" s="1" t="s">
        <v>1106</v>
      </c>
    </row>
    <row r="43609" ht="15.75" customHeight="1">
      <c r="E43609" s="1" t="s">
        <v>1106</v>
      </c>
    </row>
    <row r="43610" ht="15.75" customHeight="1">
      <c r="E43610" s="1" t="s">
        <v>1106</v>
      </c>
    </row>
    <row r="43611" ht="15.75" customHeight="1">
      <c r="E43611" s="1" t="s">
        <v>1106</v>
      </c>
    </row>
    <row r="43612" ht="15.75" customHeight="1">
      <c r="E43612" s="1" t="s">
        <v>1106</v>
      </c>
    </row>
    <row r="43613" ht="15.75" customHeight="1">
      <c r="E43613" s="1" t="s">
        <v>1106</v>
      </c>
    </row>
    <row r="43614" ht="15.75" customHeight="1">
      <c r="E43614" s="1" t="s">
        <v>1106</v>
      </c>
    </row>
    <row r="43615" ht="15.75" customHeight="1">
      <c r="E43615" s="1" t="s">
        <v>1106</v>
      </c>
    </row>
    <row r="43616" ht="15.75" customHeight="1">
      <c r="E43616" s="1" t="s">
        <v>1106</v>
      </c>
    </row>
    <row r="43617" ht="15.75" customHeight="1">
      <c r="E43617" s="1" t="s">
        <v>1106</v>
      </c>
    </row>
    <row r="43618" ht="15.75" customHeight="1">
      <c r="E43618" s="1" t="s">
        <v>1106</v>
      </c>
    </row>
    <row r="43619" ht="15.75" customHeight="1">
      <c r="E43619" s="1" t="s">
        <v>1106</v>
      </c>
    </row>
    <row r="43620" ht="15.75" customHeight="1">
      <c r="E43620" s="1" t="s">
        <v>1106</v>
      </c>
    </row>
    <row r="43621" ht="15.75" customHeight="1">
      <c r="E43621" s="1" t="s">
        <v>1106</v>
      </c>
    </row>
    <row r="43622" ht="15.75" customHeight="1">
      <c r="E43622" s="1" t="s">
        <v>1106</v>
      </c>
    </row>
    <row r="43623" ht="15.75" customHeight="1">
      <c r="E43623" s="1" t="s">
        <v>1106</v>
      </c>
    </row>
    <row r="43624" ht="15.75" customHeight="1">
      <c r="E43624" s="1" t="s">
        <v>1106</v>
      </c>
    </row>
    <row r="43625" ht="15.75" customHeight="1">
      <c r="E43625" s="1" t="s">
        <v>1106</v>
      </c>
    </row>
    <row r="43626" ht="15.75" customHeight="1">
      <c r="E43626" s="1" t="s">
        <v>1106</v>
      </c>
    </row>
    <row r="43627" ht="15.75" customHeight="1">
      <c r="E43627" s="1" t="s">
        <v>1106</v>
      </c>
    </row>
    <row r="43628" ht="15.75" customHeight="1">
      <c r="E43628" s="1" t="s">
        <v>1106</v>
      </c>
    </row>
    <row r="43629" ht="15.75" customHeight="1">
      <c r="E43629" s="1" t="s">
        <v>1106</v>
      </c>
    </row>
    <row r="43630" ht="15.75" customHeight="1">
      <c r="E43630" s="1" t="s">
        <v>1106</v>
      </c>
    </row>
    <row r="43631" ht="15.75" customHeight="1">
      <c r="E43631" s="1" t="s">
        <v>1106</v>
      </c>
    </row>
    <row r="43632" ht="15.75" customHeight="1">
      <c r="E43632" s="1" t="s">
        <v>1106</v>
      </c>
    </row>
    <row r="43633" ht="15.75" customHeight="1">
      <c r="E43633" s="1" t="s">
        <v>1106</v>
      </c>
    </row>
    <row r="43634" ht="15.75" customHeight="1">
      <c r="E43634" s="1" t="s">
        <v>1106</v>
      </c>
    </row>
    <row r="43635" ht="15.75" customHeight="1">
      <c r="E43635" s="1" t="s">
        <v>1106</v>
      </c>
    </row>
    <row r="43636" ht="15.75" customHeight="1">
      <c r="E43636" s="1" t="s">
        <v>1106</v>
      </c>
    </row>
    <row r="43637" ht="15.75" customHeight="1">
      <c r="E43637" s="1" t="s">
        <v>1106</v>
      </c>
    </row>
    <row r="43638" ht="15.75" customHeight="1">
      <c r="E43638" s="1" t="s">
        <v>1106</v>
      </c>
    </row>
    <row r="43639" ht="15.75" customHeight="1">
      <c r="E43639" s="1" t="s">
        <v>1106</v>
      </c>
    </row>
    <row r="43640" ht="15.75" customHeight="1">
      <c r="E43640" s="1" t="s">
        <v>1106</v>
      </c>
    </row>
    <row r="43641" ht="15.75" customHeight="1">
      <c r="E43641" s="1" t="s">
        <v>1106</v>
      </c>
    </row>
    <row r="43642" ht="15.75" customHeight="1">
      <c r="E43642" s="1" t="s">
        <v>1106</v>
      </c>
    </row>
    <row r="43643" ht="15.75" customHeight="1">
      <c r="E43643" s="1" t="s">
        <v>1106</v>
      </c>
    </row>
    <row r="43644" ht="15.75" customHeight="1">
      <c r="E43644" s="1" t="s">
        <v>1106</v>
      </c>
    </row>
    <row r="43645" ht="15.75" customHeight="1">
      <c r="E43645" s="1" t="s">
        <v>1106</v>
      </c>
    </row>
    <row r="43646" ht="15.75" customHeight="1">
      <c r="E43646" s="1" t="s">
        <v>1106</v>
      </c>
    </row>
    <row r="43647" ht="15.75" customHeight="1">
      <c r="E43647" s="1" t="s">
        <v>1106</v>
      </c>
    </row>
    <row r="43648" ht="15.75" customHeight="1">
      <c r="E43648" s="1" t="s">
        <v>1106</v>
      </c>
    </row>
    <row r="43649" ht="15.75" customHeight="1">
      <c r="E43649" s="1" t="s">
        <v>1106</v>
      </c>
    </row>
    <row r="43650" ht="15.75" customHeight="1">
      <c r="E43650" s="1" t="s">
        <v>1106</v>
      </c>
    </row>
    <row r="43651" ht="15.75" customHeight="1">
      <c r="E43651" s="1" t="s">
        <v>1106</v>
      </c>
    </row>
    <row r="43652" ht="15.75" customHeight="1">
      <c r="E43652" s="1" t="s">
        <v>1106</v>
      </c>
    </row>
    <row r="43653" ht="15.75" customHeight="1">
      <c r="E43653" s="1" t="s">
        <v>1106</v>
      </c>
    </row>
    <row r="43654" ht="15.75" customHeight="1">
      <c r="E43654" s="1" t="s">
        <v>1106</v>
      </c>
    </row>
    <row r="43655" ht="15.75" customHeight="1">
      <c r="E43655" s="1" t="s">
        <v>1106</v>
      </c>
    </row>
    <row r="43656" ht="15.75" customHeight="1">
      <c r="E43656" s="1" t="s">
        <v>1106</v>
      </c>
    </row>
    <row r="43657" ht="15.75" customHeight="1">
      <c r="E43657" s="1" t="s">
        <v>1106</v>
      </c>
    </row>
    <row r="43658" ht="15.75" customHeight="1">
      <c r="E43658" s="1" t="s">
        <v>1106</v>
      </c>
    </row>
    <row r="43659" ht="15.75" customHeight="1">
      <c r="E43659" s="1" t="s">
        <v>1106</v>
      </c>
    </row>
    <row r="43660" ht="15.75" customHeight="1">
      <c r="E43660" s="1" t="s">
        <v>1106</v>
      </c>
    </row>
    <row r="43661" ht="15.75" customHeight="1">
      <c r="E43661" s="1" t="s">
        <v>1106</v>
      </c>
    </row>
    <row r="43662" ht="15.75" customHeight="1">
      <c r="E43662" s="1" t="s">
        <v>1106</v>
      </c>
    </row>
    <row r="43663" ht="15.75" customHeight="1">
      <c r="E43663" s="1" t="s">
        <v>1106</v>
      </c>
    </row>
    <row r="43664" ht="15.75" customHeight="1">
      <c r="E43664" s="1" t="s">
        <v>1106</v>
      </c>
    </row>
    <row r="43665" ht="15.75" customHeight="1">
      <c r="E43665" s="1" t="s">
        <v>1106</v>
      </c>
    </row>
    <row r="43666" ht="15.75" customHeight="1">
      <c r="E43666" s="1" t="s">
        <v>1106</v>
      </c>
    </row>
    <row r="43667" ht="15.75" customHeight="1">
      <c r="E43667" s="1" t="s">
        <v>1106</v>
      </c>
    </row>
    <row r="43668" ht="15.75" customHeight="1">
      <c r="E43668" s="1" t="s">
        <v>1106</v>
      </c>
    </row>
    <row r="43669" ht="15.75" customHeight="1">
      <c r="E43669" s="1" t="s">
        <v>1106</v>
      </c>
    </row>
    <row r="43670" ht="15.75" customHeight="1">
      <c r="E43670" s="1" t="s">
        <v>1106</v>
      </c>
    </row>
    <row r="43671" ht="15.75" customHeight="1">
      <c r="E43671" s="1" t="s">
        <v>1106</v>
      </c>
    </row>
    <row r="43672" ht="15.75" customHeight="1">
      <c r="E43672" s="1" t="s">
        <v>1106</v>
      </c>
    </row>
    <row r="43673" ht="15.75" customHeight="1">
      <c r="E43673" s="1" t="s">
        <v>1106</v>
      </c>
    </row>
    <row r="43674" ht="15.75" customHeight="1">
      <c r="E43674" s="1" t="s">
        <v>1106</v>
      </c>
    </row>
    <row r="43675" ht="15.75" customHeight="1">
      <c r="E43675" s="1" t="s">
        <v>1106</v>
      </c>
    </row>
    <row r="43676" ht="15.75" customHeight="1">
      <c r="E43676" s="1" t="s">
        <v>1106</v>
      </c>
    </row>
    <row r="43677" ht="15.75" customHeight="1">
      <c r="E43677" s="1" t="s">
        <v>1106</v>
      </c>
    </row>
    <row r="43678" ht="15.75" customHeight="1">
      <c r="E43678" s="1" t="s">
        <v>1106</v>
      </c>
    </row>
    <row r="43679" ht="15.75" customHeight="1">
      <c r="E43679" s="1" t="s">
        <v>1106</v>
      </c>
    </row>
    <row r="43680" ht="15.75" customHeight="1">
      <c r="E43680" s="1" t="s">
        <v>1106</v>
      </c>
    </row>
    <row r="43681" ht="15.75" customHeight="1">
      <c r="E43681" s="1" t="s">
        <v>1106</v>
      </c>
    </row>
    <row r="43682" ht="15.75" customHeight="1">
      <c r="E43682" s="1" t="s">
        <v>1106</v>
      </c>
    </row>
    <row r="43683" ht="15.75" customHeight="1">
      <c r="E43683" s="1" t="s">
        <v>1106</v>
      </c>
    </row>
    <row r="43684" ht="15.75" customHeight="1">
      <c r="E43684" s="1" t="s">
        <v>1106</v>
      </c>
    </row>
    <row r="43685" ht="15.75" customHeight="1">
      <c r="E43685" s="1" t="s">
        <v>1106</v>
      </c>
    </row>
    <row r="43686" ht="15.75" customHeight="1">
      <c r="E43686" s="1" t="s">
        <v>1106</v>
      </c>
    </row>
    <row r="43687" ht="15.75" customHeight="1">
      <c r="E43687" s="1" t="s">
        <v>1106</v>
      </c>
    </row>
    <row r="43688" ht="15.75" customHeight="1">
      <c r="E43688" s="1" t="s">
        <v>1106</v>
      </c>
    </row>
    <row r="43689" ht="15.75" customHeight="1">
      <c r="E43689" s="1" t="s">
        <v>1106</v>
      </c>
    </row>
    <row r="43690" ht="15.75" customHeight="1">
      <c r="E43690" s="1" t="s">
        <v>1106</v>
      </c>
    </row>
    <row r="43691" ht="15.75" customHeight="1">
      <c r="E43691" s="1" t="s">
        <v>1106</v>
      </c>
    </row>
    <row r="43692" ht="15.75" customHeight="1">
      <c r="E43692" s="1" t="s">
        <v>1106</v>
      </c>
    </row>
    <row r="43693" ht="15.75" customHeight="1">
      <c r="E43693" s="1" t="s">
        <v>1106</v>
      </c>
    </row>
    <row r="43694" ht="15.75" customHeight="1">
      <c r="E43694" s="1" t="s">
        <v>1106</v>
      </c>
    </row>
    <row r="43695" ht="15.75" customHeight="1">
      <c r="E43695" s="1" t="s">
        <v>1106</v>
      </c>
    </row>
    <row r="43696" ht="15.75" customHeight="1">
      <c r="E43696" s="1" t="s">
        <v>1106</v>
      </c>
    </row>
    <row r="43697" ht="15.75" customHeight="1">
      <c r="E43697" s="1" t="s">
        <v>1106</v>
      </c>
    </row>
    <row r="43698" ht="15.75" customHeight="1">
      <c r="E43698" s="1" t="s">
        <v>1106</v>
      </c>
    </row>
    <row r="43699" ht="15.75" customHeight="1">
      <c r="E43699" s="1" t="s">
        <v>1106</v>
      </c>
    </row>
    <row r="43700" ht="15.75" customHeight="1">
      <c r="E43700" s="1" t="s">
        <v>1106</v>
      </c>
    </row>
    <row r="43701" ht="15.75" customHeight="1">
      <c r="E43701" s="1" t="s">
        <v>1106</v>
      </c>
    </row>
    <row r="43702" ht="15.75" customHeight="1">
      <c r="E43702" s="1" t="s">
        <v>1106</v>
      </c>
    </row>
    <row r="43703" ht="15.75" customHeight="1">
      <c r="E43703" s="1" t="s">
        <v>1106</v>
      </c>
    </row>
    <row r="43704" ht="15.75" customHeight="1">
      <c r="E43704" s="1" t="s">
        <v>1106</v>
      </c>
    </row>
    <row r="43705" ht="15.75" customHeight="1">
      <c r="E43705" s="1" t="s">
        <v>1106</v>
      </c>
    </row>
    <row r="43706" ht="15.75" customHeight="1">
      <c r="E43706" s="1" t="s">
        <v>1106</v>
      </c>
    </row>
    <row r="43707" ht="15.75" customHeight="1">
      <c r="E43707" s="1" t="s">
        <v>1106</v>
      </c>
    </row>
    <row r="43708" ht="15.75" customHeight="1">
      <c r="E43708" s="1" t="s">
        <v>1106</v>
      </c>
    </row>
    <row r="43709" ht="15.75" customHeight="1">
      <c r="E43709" s="1" t="s">
        <v>1106</v>
      </c>
    </row>
    <row r="43710" ht="15.75" customHeight="1">
      <c r="E43710" s="1" t="s">
        <v>1106</v>
      </c>
    </row>
    <row r="43711" ht="15.75" customHeight="1">
      <c r="E43711" s="1" t="s">
        <v>1106</v>
      </c>
    </row>
    <row r="43712" ht="15.75" customHeight="1">
      <c r="E43712" s="1" t="s">
        <v>1106</v>
      </c>
    </row>
    <row r="43713" ht="15.75" customHeight="1">
      <c r="E43713" s="1" t="s">
        <v>1106</v>
      </c>
    </row>
    <row r="43714" ht="15.75" customHeight="1">
      <c r="E43714" s="1" t="s">
        <v>1106</v>
      </c>
    </row>
    <row r="43715" ht="15.75" customHeight="1">
      <c r="E43715" s="1" t="s">
        <v>1106</v>
      </c>
    </row>
    <row r="43716" ht="15.75" customHeight="1">
      <c r="E43716" s="1" t="s">
        <v>1106</v>
      </c>
    </row>
    <row r="43717" ht="15.75" customHeight="1">
      <c r="E43717" s="1" t="s">
        <v>1106</v>
      </c>
    </row>
    <row r="43718" ht="15.75" customHeight="1">
      <c r="E43718" s="1" t="s">
        <v>1106</v>
      </c>
    </row>
    <row r="43719" ht="15.75" customHeight="1">
      <c r="E43719" s="1" t="s">
        <v>1106</v>
      </c>
    </row>
    <row r="43720" ht="15.75" customHeight="1">
      <c r="E43720" s="1" t="s">
        <v>1106</v>
      </c>
    </row>
    <row r="43721" ht="15.75" customHeight="1">
      <c r="E43721" s="1" t="s">
        <v>1106</v>
      </c>
    </row>
    <row r="43722" ht="15.75" customHeight="1">
      <c r="E43722" s="1" t="s">
        <v>1106</v>
      </c>
    </row>
    <row r="43723" ht="15.75" customHeight="1">
      <c r="E43723" s="1" t="s">
        <v>1106</v>
      </c>
    </row>
    <row r="43724" ht="15.75" customHeight="1">
      <c r="E43724" s="1" t="s">
        <v>1106</v>
      </c>
    </row>
    <row r="43725" ht="15.75" customHeight="1">
      <c r="E43725" s="1" t="s">
        <v>1106</v>
      </c>
    </row>
    <row r="43726" ht="15.75" customHeight="1">
      <c r="E43726" s="1" t="s">
        <v>1106</v>
      </c>
    </row>
    <row r="43727" ht="15.75" customHeight="1">
      <c r="E43727" s="1" t="s">
        <v>1106</v>
      </c>
    </row>
    <row r="43728" ht="15.75" customHeight="1">
      <c r="E43728" s="1" t="s">
        <v>1106</v>
      </c>
    </row>
    <row r="43729" ht="15.75" customHeight="1">
      <c r="E43729" s="1" t="s">
        <v>1106</v>
      </c>
    </row>
    <row r="43730" ht="15.75" customHeight="1">
      <c r="E43730" s="1" t="s">
        <v>1106</v>
      </c>
    </row>
    <row r="43731" ht="15.75" customHeight="1">
      <c r="E43731" s="1" t="s">
        <v>1106</v>
      </c>
    </row>
    <row r="43732" ht="15.75" customHeight="1">
      <c r="E43732" s="1" t="s">
        <v>1106</v>
      </c>
    </row>
    <row r="43733" ht="15.75" customHeight="1">
      <c r="E43733" s="1" t="s">
        <v>1106</v>
      </c>
    </row>
    <row r="43734" ht="15.75" customHeight="1">
      <c r="E43734" s="1" t="s">
        <v>1106</v>
      </c>
    </row>
    <row r="43735" ht="15.75" customHeight="1">
      <c r="E43735" s="1" t="s">
        <v>1106</v>
      </c>
    </row>
    <row r="43736" ht="15.75" customHeight="1">
      <c r="E43736" s="1" t="s">
        <v>1106</v>
      </c>
    </row>
    <row r="43737" ht="15.75" customHeight="1">
      <c r="E43737" s="1" t="s">
        <v>1106</v>
      </c>
    </row>
    <row r="43738" ht="15.75" customHeight="1">
      <c r="E43738" s="1" t="s">
        <v>1106</v>
      </c>
    </row>
    <row r="43739" ht="15.75" customHeight="1">
      <c r="E43739" s="1" t="s">
        <v>1106</v>
      </c>
    </row>
    <row r="43740" ht="15.75" customHeight="1">
      <c r="E43740" s="1" t="s">
        <v>1106</v>
      </c>
    </row>
    <row r="43741" ht="15.75" customHeight="1">
      <c r="E43741" s="1" t="s">
        <v>1106</v>
      </c>
    </row>
    <row r="43742" ht="15.75" customHeight="1">
      <c r="E43742" s="1" t="s">
        <v>1106</v>
      </c>
    </row>
    <row r="43743" ht="15.75" customHeight="1">
      <c r="E43743" s="1" t="s">
        <v>1106</v>
      </c>
    </row>
    <row r="43744" ht="15.75" customHeight="1">
      <c r="E43744" s="1" t="s">
        <v>1106</v>
      </c>
    </row>
    <row r="43745" ht="15.75" customHeight="1">
      <c r="E43745" s="1" t="s">
        <v>1106</v>
      </c>
    </row>
    <row r="43746" ht="15.75" customHeight="1">
      <c r="E43746" s="1" t="s">
        <v>1106</v>
      </c>
    </row>
    <row r="43747" ht="15.75" customHeight="1">
      <c r="E43747" s="1" t="s">
        <v>1106</v>
      </c>
    </row>
    <row r="43748" ht="15.75" customHeight="1">
      <c r="E43748" s="1" t="s">
        <v>1106</v>
      </c>
    </row>
    <row r="43749" ht="15.75" customHeight="1">
      <c r="E43749" s="1" t="s">
        <v>1106</v>
      </c>
    </row>
    <row r="43750" ht="15.75" customHeight="1">
      <c r="E43750" s="1" t="s">
        <v>1106</v>
      </c>
    </row>
    <row r="43751" ht="15.75" customHeight="1">
      <c r="E43751" s="1" t="s">
        <v>1106</v>
      </c>
    </row>
    <row r="43752" ht="15.75" customHeight="1">
      <c r="E43752" s="1" t="s">
        <v>1106</v>
      </c>
    </row>
    <row r="43753" ht="15.75" customHeight="1">
      <c r="E43753" s="1" t="s">
        <v>1106</v>
      </c>
    </row>
    <row r="43754" ht="15.75" customHeight="1">
      <c r="E43754" s="1" t="s">
        <v>1106</v>
      </c>
    </row>
    <row r="43755" ht="15.75" customHeight="1">
      <c r="E43755" s="1" t="s">
        <v>1106</v>
      </c>
    </row>
    <row r="43756" ht="15.75" customHeight="1">
      <c r="E43756" s="1" t="s">
        <v>1106</v>
      </c>
    </row>
    <row r="43757" ht="15.75" customHeight="1">
      <c r="E43757" s="1" t="s">
        <v>1106</v>
      </c>
    </row>
    <row r="43758" ht="15.75" customHeight="1">
      <c r="E43758" s="1" t="s">
        <v>1106</v>
      </c>
    </row>
    <row r="43759" ht="15.75" customHeight="1">
      <c r="E43759" s="1" t="s">
        <v>1106</v>
      </c>
    </row>
    <row r="43760" ht="15.75" customHeight="1">
      <c r="E43760" s="1" t="s">
        <v>1106</v>
      </c>
    </row>
    <row r="43761" ht="15.75" customHeight="1">
      <c r="E43761" s="1" t="s">
        <v>1106</v>
      </c>
    </row>
    <row r="43762" ht="15.75" customHeight="1">
      <c r="E43762" s="1" t="s">
        <v>1106</v>
      </c>
    </row>
    <row r="43763" ht="15.75" customHeight="1">
      <c r="E43763" s="1" t="s">
        <v>1106</v>
      </c>
    </row>
    <row r="43764" ht="15.75" customHeight="1">
      <c r="E43764" s="1" t="s">
        <v>1106</v>
      </c>
    </row>
    <row r="43765" ht="15.75" customHeight="1">
      <c r="E43765" s="1" t="s">
        <v>1106</v>
      </c>
    </row>
    <row r="43766" ht="15.75" customHeight="1">
      <c r="E43766" s="1" t="s">
        <v>1106</v>
      </c>
    </row>
    <row r="43767" ht="15.75" customHeight="1">
      <c r="E43767" s="1" t="s">
        <v>1106</v>
      </c>
    </row>
    <row r="43768" ht="15.75" customHeight="1">
      <c r="E43768" s="1" t="s">
        <v>1106</v>
      </c>
    </row>
    <row r="43769" ht="15.75" customHeight="1">
      <c r="E43769" s="1" t="s">
        <v>1106</v>
      </c>
    </row>
    <row r="43770" ht="15.75" customHeight="1">
      <c r="E43770" s="1" t="s">
        <v>1106</v>
      </c>
    </row>
    <row r="43771" ht="15.75" customHeight="1">
      <c r="E43771" s="1" t="s">
        <v>1106</v>
      </c>
    </row>
    <row r="43772" ht="15.75" customHeight="1">
      <c r="E43772" s="1" t="s">
        <v>1106</v>
      </c>
    </row>
    <row r="43773" ht="15.75" customHeight="1">
      <c r="E43773" s="1" t="s">
        <v>1106</v>
      </c>
    </row>
    <row r="43774" ht="15.75" customHeight="1">
      <c r="E43774" s="1" t="s">
        <v>1106</v>
      </c>
    </row>
    <row r="43775" ht="15.75" customHeight="1">
      <c r="E43775" s="1" t="s">
        <v>1106</v>
      </c>
    </row>
    <row r="43776" ht="15.75" customHeight="1">
      <c r="E43776" s="1" t="s">
        <v>1106</v>
      </c>
    </row>
    <row r="43777" ht="15.75" customHeight="1">
      <c r="E43777" s="1" t="s">
        <v>1106</v>
      </c>
    </row>
    <row r="43778" ht="15.75" customHeight="1">
      <c r="E43778" s="1" t="s">
        <v>1106</v>
      </c>
    </row>
    <row r="43779" ht="15.75" customHeight="1">
      <c r="E43779" s="1" t="s">
        <v>1106</v>
      </c>
    </row>
    <row r="43780" ht="15.75" customHeight="1">
      <c r="E43780" s="1" t="s">
        <v>1106</v>
      </c>
    </row>
    <row r="43781" ht="15.75" customHeight="1">
      <c r="E43781" s="1" t="s">
        <v>1106</v>
      </c>
    </row>
    <row r="43782" ht="15.75" customHeight="1">
      <c r="E43782" s="1" t="s">
        <v>1106</v>
      </c>
    </row>
    <row r="43783" ht="15.75" customHeight="1">
      <c r="E43783" s="1" t="s">
        <v>1106</v>
      </c>
    </row>
    <row r="43784" ht="15.75" customHeight="1">
      <c r="E43784" s="1" t="s">
        <v>1106</v>
      </c>
    </row>
    <row r="43785" ht="15.75" customHeight="1">
      <c r="E43785" s="1" t="s">
        <v>1106</v>
      </c>
    </row>
    <row r="43786" ht="15.75" customHeight="1">
      <c r="E43786" s="1" t="s">
        <v>1106</v>
      </c>
    </row>
    <row r="43787" ht="15.75" customHeight="1">
      <c r="E43787" s="1" t="s">
        <v>1106</v>
      </c>
    </row>
    <row r="43788" ht="15.75" customHeight="1">
      <c r="E43788" s="1" t="s">
        <v>1106</v>
      </c>
    </row>
    <row r="43789" ht="15.75" customHeight="1">
      <c r="E43789" s="1" t="s">
        <v>1106</v>
      </c>
    </row>
    <row r="43790" ht="15.75" customHeight="1">
      <c r="E43790" s="1" t="s">
        <v>1106</v>
      </c>
    </row>
    <row r="43791" ht="15.75" customHeight="1">
      <c r="E43791" s="1" t="s">
        <v>1106</v>
      </c>
    </row>
    <row r="43792" ht="15.75" customHeight="1">
      <c r="E43792" s="1" t="s">
        <v>1106</v>
      </c>
    </row>
    <row r="43793" ht="15.75" customHeight="1">
      <c r="E43793" s="1" t="s">
        <v>1106</v>
      </c>
    </row>
    <row r="43794" ht="15.75" customHeight="1">
      <c r="E43794" s="1" t="s">
        <v>1106</v>
      </c>
    </row>
    <row r="43795" ht="15.75" customHeight="1">
      <c r="E43795" s="1" t="s">
        <v>1106</v>
      </c>
    </row>
    <row r="43796" ht="15.75" customHeight="1">
      <c r="E43796" s="1" t="s">
        <v>1106</v>
      </c>
    </row>
    <row r="43797" ht="15.75" customHeight="1">
      <c r="E43797" s="1" t="s">
        <v>1106</v>
      </c>
    </row>
    <row r="43798" ht="15.75" customHeight="1">
      <c r="E43798" s="1" t="s">
        <v>1106</v>
      </c>
    </row>
    <row r="43799" ht="15.75" customHeight="1">
      <c r="E43799" s="1" t="s">
        <v>1106</v>
      </c>
    </row>
    <row r="43800" ht="15.75" customHeight="1">
      <c r="E43800" s="1" t="s">
        <v>1106</v>
      </c>
    </row>
    <row r="43801" ht="15.75" customHeight="1">
      <c r="E43801" s="1" t="s">
        <v>1106</v>
      </c>
    </row>
    <row r="43802" ht="15.75" customHeight="1">
      <c r="E43802" s="1" t="s">
        <v>1106</v>
      </c>
    </row>
    <row r="43803" ht="15.75" customHeight="1">
      <c r="E43803" s="1" t="s">
        <v>1106</v>
      </c>
    </row>
    <row r="43804" ht="15.75" customHeight="1">
      <c r="E43804" s="1" t="s">
        <v>1106</v>
      </c>
    </row>
    <row r="43805" ht="15.75" customHeight="1">
      <c r="E43805" s="1" t="s">
        <v>1106</v>
      </c>
    </row>
    <row r="43806" ht="15.75" customHeight="1">
      <c r="E43806" s="1" t="s">
        <v>1106</v>
      </c>
    </row>
    <row r="43807" ht="15.75" customHeight="1">
      <c r="E43807" s="1" t="s">
        <v>1106</v>
      </c>
    </row>
    <row r="43808" ht="15.75" customHeight="1">
      <c r="E43808" s="1" t="s">
        <v>1106</v>
      </c>
    </row>
    <row r="43809" ht="15.75" customHeight="1">
      <c r="E43809" s="1" t="s">
        <v>1106</v>
      </c>
    </row>
    <row r="43810" ht="15.75" customHeight="1">
      <c r="E43810" s="1" t="s">
        <v>1106</v>
      </c>
    </row>
    <row r="43811" ht="15.75" customHeight="1">
      <c r="E43811" s="1" t="s">
        <v>1106</v>
      </c>
    </row>
    <row r="43812" ht="15.75" customHeight="1">
      <c r="E43812" s="1" t="s">
        <v>1106</v>
      </c>
    </row>
    <row r="43813" ht="15.75" customHeight="1">
      <c r="E43813" s="1" t="s">
        <v>1106</v>
      </c>
    </row>
    <row r="43814" ht="15.75" customHeight="1">
      <c r="E43814" s="1" t="s">
        <v>1106</v>
      </c>
    </row>
    <row r="43815" ht="15.75" customHeight="1">
      <c r="E43815" s="1" t="s">
        <v>1106</v>
      </c>
    </row>
    <row r="43816" ht="15.75" customHeight="1">
      <c r="E43816" s="1" t="s">
        <v>1106</v>
      </c>
    </row>
    <row r="43817" ht="15.75" customHeight="1">
      <c r="E43817" s="1" t="s">
        <v>1106</v>
      </c>
    </row>
    <row r="43818" ht="15.75" customHeight="1">
      <c r="E43818" s="1" t="s">
        <v>1106</v>
      </c>
    </row>
    <row r="43819" ht="15.75" customHeight="1">
      <c r="E43819" s="1" t="s">
        <v>1106</v>
      </c>
    </row>
    <row r="43820" ht="15.75" customHeight="1">
      <c r="E43820" s="1" t="s">
        <v>1106</v>
      </c>
    </row>
    <row r="43821" ht="15.75" customHeight="1">
      <c r="E43821" s="1" t="s">
        <v>1106</v>
      </c>
    </row>
    <row r="43822" ht="15.75" customHeight="1">
      <c r="E43822" s="1" t="s">
        <v>1106</v>
      </c>
    </row>
    <row r="43823" ht="15.75" customHeight="1">
      <c r="E43823" s="1" t="s">
        <v>1106</v>
      </c>
    </row>
    <row r="43824" ht="15.75" customHeight="1">
      <c r="E43824" s="1" t="s">
        <v>1106</v>
      </c>
    </row>
    <row r="43825" ht="15.75" customHeight="1">
      <c r="E43825" s="1" t="s">
        <v>1106</v>
      </c>
    </row>
    <row r="43826" ht="15.75" customHeight="1">
      <c r="E43826" s="1" t="s">
        <v>1106</v>
      </c>
    </row>
    <row r="43827" ht="15.75" customHeight="1">
      <c r="E43827" s="1" t="s">
        <v>1106</v>
      </c>
    </row>
    <row r="43828" ht="15.75" customHeight="1">
      <c r="E43828" s="1" t="s">
        <v>1106</v>
      </c>
    </row>
    <row r="43829" ht="15.75" customHeight="1">
      <c r="E43829" s="1" t="s">
        <v>1106</v>
      </c>
    </row>
    <row r="43830" ht="15.75" customHeight="1">
      <c r="E43830" s="1" t="s">
        <v>1106</v>
      </c>
    </row>
    <row r="43831" ht="15.75" customHeight="1">
      <c r="E43831" s="1" t="s">
        <v>1106</v>
      </c>
    </row>
    <row r="43832" ht="15.75" customHeight="1">
      <c r="E43832" s="1" t="s">
        <v>1106</v>
      </c>
    </row>
    <row r="43833" ht="15.75" customHeight="1">
      <c r="E43833" s="1" t="s">
        <v>1106</v>
      </c>
    </row>
    <row r="43834" ht="15.75" customHeight="1">
      <c r="E43834" s="1" t="s">
        <v>1106</v>
      </c>
    </row>
    <row r="43835" ht="15.75" customHeight="1">
      <c r="E43835" s="1" t="s">
        <v>1106</v>
      </c>
    </row>
    <row r="43836" ht="15.75" customHeight="1">
      <c r="E43836" s="1" t="s">
        <v>1106</v>
      </c>
    </row>
    <row r="43837" ht="15.75" customHeight="1">
      <c r="E43837" s="1" t="s">
        <v>1106</v>
      </c>
    </row>
    <row r="43838" ht="15.75" customHeight="1">
      <c r="E43838" s="1" t="s">
        <v>1106</v>
      </c>
    </row>
    <row r="43839" ht="15.75" customHeight="1">
      <c r="E43839" s="1" t="s">
        <v>1106</v>
      </c>
    </row>
    <row r="43840" ht="15.75" customHeight="1">
      <c r="E43840" s="1" t="s">
        <v>1106</v>
      </c>
    </row>
    <row r="43841" ht="15.75" customHeight="1">
      <c r="E43841" s="1" t="s">
        <v>1106</v>
      </c>
    </row>
    <row r="43842" ht="15.75" customHeight="1">
      <c r="E43842" s="1" t="s">
        <v>1106</v>
      </c>
    </row>
    <row r="43843" ht="15.75" customHeight="1">
      <c r="E43843" s="1" t="s">
        <v>1106</v>
      </c>
    </row>
    <row r="43844" ht="15.75" customHeight="1">
      <c r="E43844" s="1" t="s">
        <v>1106</v>
      </c>
    </row>
    <row r="43845" ht="15.75" customHeight="1">
      <c r="E43845" s="1" t="s">
        <v>1106</v>
      </c>
    </row>
    <row r="43846" ht="15.75" customHeight="1">
      <c r="E43846" s="1" t="s">
        <v>1106</v>
      </c>
    </row>
    <row r="43847" ht="15.75" customHeight="1">
      <c r="E43847" s="1" t="s">
        <v>1106</v>
      </c>
    </row>
    <row r="43848" ht="15.75" customHeight="1">
      <c r="E43848" s="1" t="s">
        <v>1106</v>
      </c>
    </row>
    <row r="43849" ht="15.75" customHeight="1">
      <c r="E43849" s="1" t="s">
        <v>1106</v>
      </c>
    </row>
    <row r="43850" ht="15.75" customHeight="1">
      <c r="E43850" s="1" t="s">
        <v>1106</v>
      </c>
    </row>
    <row r="43851" ht="15.75" customHeight="1">
      <c r="E43851" s="1" t="s">
        <v>1106</v>
      </c>
    </row>
    <row r="43852" ht="15.75" customHeight="1">
      <c r="E43852" s="1" t="s">
        <v>1106</v>
      </c>
    </row>
    <row r="43853" ht="15.75" customHeight="1">
      <c r="E43853" s="1" t="s">
        <v>1106</v>
      </c>
    </row>
    <row r="43854" ht="15.75" customHeight="1">
      <c r="E43854" s="1" t="s">
        <v>1106</v>
      </c>
    </row>
    <row r="43855" ht="15.75" customHeight="1">
      <c r="E43855" s="1" t="s">
        <v>1106</v>
      </c>
    </row>
    <row r="43856" ht="15.75" customHeight="1">
      <c r="E43856" s="1" t="s">
        <v>1106</v>
      </c>
    </row>
    <row r="43857" ht="15.75" customHeight="1">
      <c r="E43857" s="1" t="s">
        <v>1106</v>
      </c>
    </row>
    <row r="43858" ht="15.75" customHeight="1">
      <c r="E43858" s="1" t="s">
        <v>1106</v>
      </c>
    </row>
    <row r="43859" ht="15.75" customHeight="1">
      <c r="E43859" s="1" t="s">
        <v>1106</v>
      </c>
    </row>
    <row r="43860" ht="15.75" customHeight="1">
      <c r="E43860" s="1" t="s">
        <v>1106</v>
      </c>
    </row>
    <row r="43861" ht="15.75" customHeight="1">
      <c r="E43861" s="1" t="s">
        <v>1106</v>
      </c>
    </row>
    <row r="43862" ht="15.75" customHeight="1">
      <c r="E43862" s="1" t="s">
        <v>1106</v>
      </c>
    </row>
    <row r="43863" ht="15.75" customHeight="1">
      <c r="E43863" s="1" t="s">
        <v>1106</v>
      </c>
    </row>
    <row r="43864" ht="15.75" customHeight="1">
      <c r="E43864" s="1" t="s">
        <v>1106</v>
      </c>
    </row>
    <row r="43865" ht="15.75" customHeight="1">
      <c r="E43865" s="1" t="s">
        <v>1106</v>
      </c>
    </row>
    <row r="43866" ht="15.75" customHeight="1">
      <c r="E43866" s="1" t="s">
        <v>1106</v>
      </c>
    </row>
    <row r="43867" ht="15.75" customHeight="1">
      <c r="E43867" s="1" t="s">
        <v>1106</v>
      </c>
    </row>
    <row r="43868" ht="15.75" customHeight="1">
      <c r="E43868" s="1" t="s">
        <v>1106</v>
      </c>
    </row>
    <row r="43869" ht="15.75" customHeight="1">
      <c r="E43869" s="1" t="s">
        <v>1106</v>
      </c>
    </row>
    <row r="43870" ht="15.75" customHeight="1">
      <c r="E43870" s="1" t="s">
        <v>1106</v>
      </c>
    </row>
    <row r="43871" ht="15.75" customHeight="1">
      <c r="E43871" s="1" t="s">
        <v>1106</v>
      </c>
    </row>
    <row r="43872" ht="15.75" customHeight="1">
      <c r="E43872" s="1" t="s">
        <v>1106</v>
      </c>
    </row>
    <row r="43873" ht="15.75" customHeight="1">
      <c r="E43873" s="1" t="s">
        <v>1106</v>
      </c>
    </row>
    <row r="43874" ht="15.75" customHeight="1">
      <c r="E43874" s="1" t="s">
        <v>1106</v>
      </c>
    </row>
    <row r="43875" ht="15.75" customHeight="1">
      <c r="E43875" s="1" t="s">
        <v>1106</v>
      </c>
    </row>
    <row r="43876" ht="15.75" customHeight="1">
      <c r="E43876" s="1" t="s">
        <v>1106</v>
      </c>
    </row>
    <row r="43877" ht="15.75" customHeight="1">
      <c r="E43877" s="1" t="s">
        <v>1106</v>
      </c>
    </row>
    <row r="43878" ht="15.75" customHeight="1">
      <c r="E43878" s="1" t="s">
        <v>1106</v>
      </c>
    </row>
    <row r="43879" ht="15.75" customHeight="1">
      <c r="E43879" s="1" t="s">
        <v>1106</v>
      </c>
    </row>
    <row r="43880" ht="15.75" customHeight="1">
      <c r="E43880" s="1" t="s">
        <v>1106</v>
      </c>
    </row>
    <row r="43881" ht="15.75" customHeight="1">
      <c r="E43881" s="1" t="s">
        <v>1106</v>
      </c>
    </row>
    <row r="43882" ht="15.75" customHeight="1">
      <c r="E43882" s="1" t="s">
        <v>1106</v>
      </c>
    </row>
    <row r="43883" ht="15.75" customHeight="1">
      <c r="E43883" s="1" t="s">
        <v>1106</v>
      </c>
    </row>
    <row r="43884" ht="15.75" customHeight="1">
      <c r="E43884" s="1" t="s">
        <v>1106</v>
      </c>
    </row>
    <row r="43885" ht="15.75" customHeight="1">
      <c r="E43885" s="1" t="s">
        <v>1106</v>
      </c>
    </row>
    <row r="43886" ht="15.75" customHeight="1">
      <c r="E43886" s="1" t="s">
        <v>1106</v>
      </c>
    </row>
    <row r="43887" ht="15.75" customHeight="1">
      <c r="E43887" s="1" t="s">
        <v>1106</v>
      </c>
    </row>
    <row r="43888" ht="15.75" customHeight="1">
      <c r="E43888" s="1" t="s">
        <v>1106</v>
      </c>
    </row>
    <row r="43889" ht="15.75" customHeight="1">
      <c r="E43889" s="1" t="s">
        <v>1106</v>
      </c>
    </row>
    <row r="43890" ht="15.75" customHeight="1">
      <c r="E43890" s="1" t="s">
        <v>1106</v>
      </c>
    </row>
    <row r="43891" ht="15.75" customHeight="1">
      <c r="E43891" s="1" t="s">
        <v>1106</v>
      </c>
    </row>
    <row r="43892" ht="15.75" customHeight="1">
      <c r="E43892" s="1" t="s">
        <v>1106</v>
      </c>
    </row>
    <row r="43893" ht="15.75" customHeight="1">
      <c r="E43893" s="1" t="s">
        <v>1106</v>
      </c>
    </row>
    <row r="43894" ht="15.75" customHeight="1">
      <c r="E43894" s="1" t="s">
        <v>1106</v>
      </c>
    </row>
    <row r="43895" ht="15.75" customHeight="1">
      <c r="E43895" s="1" t="s">
        <v>1106</v>
      </c>
    </row>
    <row r="43896" ht="15.75" customHeight="1">
      <c r="E43896" s="1" t="s">
        <v>1106</v>
      </c>
    </row>
    <row r="43897" ht="15.75" customHeight="1">
      <c r="E43897" s="1" t="s">
        <v>1106</v>
      </c>
    </row>
    <row r="43898" ht="15.75" customHeight="1">
      <c r="E43898" s="1" t="s">
        <v>1106</v>
      </c>
    </row>
    <row r="43899" ht="15.75" customHeight="1">
      <c r="E43899" s="1" t="s">
        <v>1106</v>
      </c>
    </row>
    <row r="43900" ht="15.75" customHeight="1">
      <c r="E43900" s="1" t="s">
        <v>1106</v>
      </c>
    </row>
    <row r="43901" ht="15.75" customHeight="1">
      <c r="E43901" s="1" t="s">
        <v>1106</v>
      </c>
    </row>
    <row r="43902" ht="15.75" customHeight="1">
      <c r="E43902" s="1" t="s">
        <v>1106</v>
      </c>
    </row>
    <row r="43903" ht="15.75" customHeight="1">
      <c r="E43903" s="1" t="s">
        <v>1106</v>
      </c>
    </row>
    <row r="43904" ht="15.75" customHeight="1">
      <c r="E43904" s="1" t="s">
        <v>1106</v>
      </c>
    </row>
    <row r="43905" ht="15.75" customHeight="1">
      <c r="E43905" s="1" t="s">
        <v>1106</v>
      </c>
    </row>
    <row r="43906" ht="15.75" customHeight="1">
      <c r="E43906" s="1" t="s">
        <v>1106</v>
      </c>
    </row>
    <row r="43907" ht="15.75" customHeight="1">
      <c r="E43907" s="1" t="s">
        <v>1106</v>
      </c>
    </row>
    <row r="43908" ht="15.75" customHeight="1">
      <c r="E43908" s="1" t="s">
        <v>1106</v>
      </c>
    </row>
    <row r="43909" ht="15.75" customHeight="1">
      <c r="E43909" s="1" t="s">
        <v>1106</v>
      </c>
    </row>
    <row r="43910" ht="15.75" customHeight="1">
      <c r="E43910" s="1" t="s">
        <v>1106</v>
      </c>
    </row>
    <row r="43911" ht="15.75" customHeight="1">
      <c r="E43911" s="1" t="s">
        <v>1106</v>
      </c>
    </row>
    <row r="43912" ht="15.75" customHeight="1">
      <c r="E43912" s="1" t="s">
        <v>1106</v>
      </c>
    </row>
    <row r="43913" ht="15.75" customHeight="1">
      <c r="E43913" s="1" t="s">
        <v>1106</v>
      </c>
    </row>
    <row r="43914" ht="15.75" customHeight="1">
      <c r="E43914" s="1" t="s">
        <v>1106</v>
      </c>
    </row>
    <row r="43915" ht="15.75" customHeight="1">
      <c r="E43915" s="1" t="s">
        <v>1106</v>
      </c>
    </row>
    <row r="43916" ht="15.75" customHeight="1">
      <c r="E43916" s="1" t="s">
        <v>1106</v>
      </c>
    </row>
    <row r="43917" ht="15.75" customHeight="1">
      <c r="E43917" s="1" t="s">
        <v>1106</v>
      </c>
    </row>
    <row r="43918" ht="15.75" customHeight="1">
      <c r="E43918" s="1" t="s">
        <v>1106</v>
      </c>
    </row>
    <row r="43919" ht="15.75" customHeight="1">
      <c r="E43919" s="1" t="s">
        <v>1106</v>
      </c>
    </row>
    <row r="43920" ht="15.75" customHeight="1">
      <c r="E43920" s="1" t="s">
        <v>1106</v>
      </c>
    </row>
    <row r="43921" ht="15.75" customHeight="1">
      <c r="E43921" s="1" t="s">
        <v>1106</v>
      </c>
    </row>
    <row r="43922" ht="15.75" customHeight="1">
      <c r="E43922" s="1" t="s">
        <v>1106</v>
      </c>
    </row>
    <row r="43923" ht="15.75" customHeight="1">
      <c r="E43923" s="1" t="s">
        <v>1106</v>
      </c>
    </row>
    <row r="43924" ht="15.75" customHeight="1">
      <c r="E43924" s="1" t="s">
        <v>1106</v>
      </c>
    </row>
    <row r="43925" ht="15.75" customHeight="1">
      <c r="E43925" s="1" t="s">
        <v>1106</v>
      </c>
    </row>
    <row r="43926" ht="15.75" customHeight="1">
      <c r="E43926" s="1" t="s">
        <v>1106</v>
      </c>
    </row>
    <row r="43927" ht="15.75" customHeight="1">
      <c r="E43927" s="1" t="s">
        <v>1106</v>
      </c>
    </row>
    <row r="43928" ht="15.75" customHeight="1">
      <c r="E43928" s="1" t="s">
        <v>1106</v>
      </c>
    </row>
    <row r="43929" ht="15.75" customHeight="1">
      <c r="E43929" s="1" t="s">
        <v>1106</v>
      </c>
    </row>
    <row r="43930" ht="15.75" customHeight="1">
      <c r="E43930" s="1" t="s">
        <v>1106</v>
      </c>
    </row>
    <row r="43931" ht="15.75" customHeight="1">
      <c r="E43931" s="1" t="s">
        <v>1106</v>
      </c>
    </row>
    <row r="43932" ht="15.75" customHeight="1">
      <c r="E43932" s="1" t="s">
        <v>1106</v>
      </c>
    </row>
    <row r="43933" ht="15.75" customHeight="1">
      <c r="E43933" s="1" t="s">
        <v>1106</v>
      </c>
    </row>
    <row r="43934" ht="15.75" customHeight="1">
      <c r="E43934" s="1" t="s">
        <v>1106</v>
      </c>
    </row>
    <row r="43935" ht="15.75" customHeight="1">
      <c r="E43935" s="1" t="s">
        <v>1106</v>
      </c>
    </row>
    <row r="43936" ht="15.75" customHeight="1">
      <c r="E43936" s="1" t="s">
        <v>1106</v>
      </c>
    </row>
    <row r="43937" ht="15.75" customHeight="1">
      <c r="E43937" s="1" t="s">
        <v>1106</v>
      </c>
    </row>
    <row r="43938" ht="15.75" customHeight="1">
      <c r="E43938" s="1" t="s">
        <v>1106</v>
      </c>
    </row>
    <row r="43939" ht="15.75" customHeight="1">
      <c r="E43939" s="1" t="s">
        <v>1106</v>
      </c>
    </row>
    <row r="43940" ht="15.75" customHeight="1">
      <c r="E43940" s="1" t="s">
        <v>1106</v>
      </c>
    </row>
    <row r="43941" ht="15.75" customHeight="1">
      <c r="E43941" s="1" t="s">
        <v>1106</v>
      </c>
    </row>
    <row r="43942" ht="15.75" customHeight="1">
      <c r="E43942" s="1" t="s">
        <v>1106</v>
      </c>
    </row>
    <row r="43943" ht="15.75" customHeight="1">
      <c r="E43943" s="1" t="s">
        <v>1106</v>
      </c>
    </row>
    <row r="43944" ht="15.75" customHeight="1">
      <c r="E43944" s="1" t="s">
        <v>1106</v>
      </c>
    </row>
    <row r="43945" ht="15.75" customHeight="1">
      <c r="E43945" s="1" t="s">
        <v>1106</v>
      </c>
    </row>
    <row r="43946" ht="15.75" customHeight="1">
      <c r="E43946" s="1" t="s">
        <v>1106</v>
      </c>
    </row>
    <row r="43947" ht="15.75" customHeight="1">
      <c r="E43947" s="1" t="s">
        <v>1106</v>
      </c>
    </row>
    <row r="43948" ht="15.75" customHeight="1">
      <c r="E43948" s="1" t="s">
        <v>1106</v>
      </c>
    </row>
    <row r="43949" ht="15.75" customHeight="1">
      <c r="E43949" s="1" t="s">
        <v>1106</v>
      </c>
    </row>
    <row r="43950" ht="15.75" customHeight="1">
      <c r="E43950" s="1" t="s">
        <v>1106</v>
      </c>
    </row>
    <row r="43951" ht="15.75" customHeight="1">
      <c r="E43951" s="1" t="s">
        <v>1106</v>
      </c>
    </row>
    <row r="43952" ht="15.75" customHeight="1">
      <c r="E43952" s="1" t="s">
        <v>1106</v>
      </c>
    </row>
    <row r="43953" ht="15.75" customHeight="1">
      <c r="E43953" s="1" t="s">
        <v>1106</v>
      </c>
    </row>
    <row r="43954" ht="15.75" customHeight="1">
      <c r="E43954" s="1" t="s">
        <v>1106</v>
      </c>
    </row>
    <row r="43955" ht="15.75" customHeight="1">
      <c r="E43955" s="1" t="s">
        <v>1106</v>
      </c>
    </row>
    <row r="43956" ht="15.75" customHeight="1">
      <c r="E43956" s="1" t="s">
        <v>1106</v>
      </c>
    </row>
    <row r="43957" ht="15.75" customHeight="1">
      <c r="E43957" s="1" t="s">
        <v>1106</v>
      </c>
    </row>
    <row r="43958" ht="15.75" customHeight="1">
      <c r="E43958" s="1" t="s">
        <v>1106</v>
      </c>
    </row>
    <row r="43959" ht="15.75" customHeight="1">
      <c r="E43959" s="1" t="s">
        <v>1106</v>
      </c>
    </row>
    <row r="43960" ht="15.75" customHeight="1">
      <c r="E43960" s="1" t="s">
        <v>1106</v>
      </c>
    </row>
    <row r="43961" ht="15.75" customHeight="1">
      <c r="E43961" s="1" t="s">
        <v>1106</v>
      </c>
    </row>
    <row r="43962" ht="15.75" customHeight="1">
      <c r="E43962" s="1" t="s">
        <v>1106</v>
      </c>
    </row>
    <row r="43963" ht="15.75" customHeight="1">
      <c r="E43963" s="1" t="s">
        <v>1106</v>
      </c>
    </row>
    <row r="43964" ht="15.75" customHeight="1">
      <c r="E43964" s="1" t="s">
        <v>1106</v>
      </c>
    </row>
    <row r="43965" ht="15.75" customHeight="1">
      <c r="E43965" s="1" t="s">
        <v>1106</v>
      </c>
    </row>
    <row r="43966" ht="15.75" customHeight="1">
      <c r="E43966" s="1" t="s">
        <v>1106</v>
      </c>
    </row>
    <row r="43967" ht="15.75" customHeight="1">
      <c r="E43967" s="1" t="s">
        <v>1106</v>
      </c>
    </row>
    <row r="43968" ht="15.75" customHeight="1">
      <c r="E43968" s="1" t="s">
        <v>1106</v>
      </c>
    </row>
    <row r="43969" ht="15.75" customHeight="1">
      <c r="E43969" s="1" t="s">
        <v>1106</v>
      </c>
    </row>
    <row r="43970" ht="15.75" customHeight="1">
      <c r="E43970" s="1" t="s">
        <v>1106</v>
      </c>
    </row>
    <row r="43971" ht="15.75" customHeight="1">
      <c r="E43971" s="1" t="s">
        <v>1106</v>
      </c>
    </row>
    <row r="43972" ht="15.75" customHeight="1">
      <c r="E43972" s="1" t="s">
        <v>1106</v>
      </c>
    </row>
    <row r="43973" ht="15.75" customHeight="1">
      <c r="E43973" s="1" t="s">
        <v>1106</v>
      </c>
    </row>
    <row r="43974" ht="15.75" customHeight="1">
      <c r="E43974" s="1" t="s">
        <v>1106</v>
      </c>
    </row>
    <row r="43975" ht="15.75" customHeight="1">
      <c r="E43975" s="1" t="s">
        <v>1106</v>
      </c>
    </row>
    <row r="43976" ht="15.75" customHeight="1">
      <c r="E43976" s="1" t="s">
        <v>1106</v>
      </c>
    </row>
    <row r="43977" ht="15.75" customHeight="1">
      <c r="E43977" s="1" t="s">
        <v>1106</v>
      </c>
    </row>
    <row r="43978" ht="15.75" customHeight="1">
      <c r="E43978" s="1" t="s">
        <v>1106</v>
      </c>
    </row>
    <row r="43979" ht="15.75" customHeight="1">
      <c r="E43979" s="1" t="s">
        <v>1106</v>
      </c>
    </row>
    <row r="43980" ht="15.75" customHeight="1">
      <c r="E43980" s="1" t="s">
        <v>1106</v>
      </c>
    </row>
    <row r="43981" ht="15.75" customHeight="1">
      <c r="E43981" s="1" t="s">
        <v>1106</v>
      </c>
    </row>
    <row r="43982" ht="15.75" customHeight="1">
      <c r="E43982" s="1" t="s">
        <v>1106</v>
      </c>
    </row>
    <row r="43983" ht="15.75" customHeight="1">
      <c r="E43983" s="1" t="s">
        <v>1106</v>
      </c>
    </row>
    <row r="43984" ht="15.75" customHeight="1">
      <c r="E43984" s="1" t="s">
        <v>1106</v>
      </c>
    </row>
    <row r="43985" ht="15.75" customHeight="1">
      <c r="E43985" s="1" t="s">
        <v>1106</v>
      </c>
    </row>
    <row r="43986" ht="15.75" customHeight="1">
      <c r="E43986" s="1" t="s">
        <v>1106</v>
      </c>
    </row>
    <row r="43987" ht="15.75" customHeight="1">
      <c r="E43987" s="1" t="s">
        <v>1106</v>
      </c>
    </row>
    <row r="43988" ht="15.75" customHeight="1">
      <c r="E43988" s="1" t="s">
        <v>1106</v>
      </c>
    </row>
    <row r="43989" ht="15.75" customHeight="1">
      <c r="E43989" s="1" t="s">
        <v>1106</v>
      </c>
    </row>
    <row r="43990" ht="15.75" customHeight="1">
      <c r="E43990" s="1" t="s">
        <v>1106</v>
      </c>
    </row>
    <row r="43991" ht="15.75" customHeight="1">
      <c r="E43991" s="1" t="s">
        <v>1106</v>
      </c>
    </row>
    <row r="43992" ht="15.75" customHeight="1">
      <c r="E43992" s="1" t="s">
        <v>1106</v>
      </c>
    </row>
    <row r="43993" ht="15.75" customHeight="1">
      <c r="E43993" s="1" t="s">
        <v>1106</v>
      </c>
    </row>
    <row r="43994" ht="15.75" customHeight="1">
      <c r="E43994" s="1" t="s">
        <v>1106</v>
      </c>
    </row>
    <row r="43995" ht="15.75" customHeight="1">
      <c r="E43995" s="1" t="s">
        <v>1106</v>
      </c>
    </row>
    <row r="43996" ht="15.75" customHeight="1">
      <c r="E43996" s="1" t="s">
        <v>1106</v>
      </c>
    </row>
    <row r="43997" ht="15.75" customHeight="1">
      <c r="E43997" s="1" t="s">
        <v>1106</v>
      </c>
    </row>
    <row r="43998" ht="15.75" customHeight="1">
      <c r="E43998" s="1" t="s">
        <v>1106</v>
      </c>
    </row>
    <row r="43999" ht="15.75" customHeight="1">
      <c r="E43999" s="1" t="s">
        <v>1106</v>
      </c>
    </row>
    <row r="44000" ht="15.75" customHeight="1">
      <c r="E44000" s="1" t="s">
        <v>1106</v>
      </c>
    </row>
    <row r="44001" ht="15.75" customHeight="1">
      <c r="E44001" s="1" t="s">
        <v>1106</v>
      </c>
    </row>
    <row r="44002" ht="15.75" customHeight="1">
      <c r="E44002" s="1" t="s">
        <v>1106</v>
      </c>
    </row>
    <row r="44003" ht="15.75" customHeight="1">
      <c r="E44003" s="1" t="s">
        <v>1106</v>
      </c>
    </row>
    <row r="44004" ht="15.75" customHeight="1">
      <c r="E44004" s="1" t="s">
        <v>1106</v>
      </c>
    </row>
    <row r="44005" ht="15.75" customHeight="1">
      <c r="E44005" s="1" t="s">
        <v>1106</v>
      </c>
    </row>
    <row r="44006" ht="15.75" customHeight="1">
      <c r="E44006" s="1" t="s">
        <v>1106</v>
      </c>
    </row>
    <row r="44007" ht="15.75" customHeight="1">
      <c r="E44007" s="1" t="s">
        <v>1106</v>
      </c>
    </row>
    <row r="44008" ht="15.75" customHeight="1">
      <c r="E44008" s="1" t="s">
        <v>1106</v>
      </c>
    </row>
    <row r="44009" ht="15.75" customHeight="1">
      <c r="E44009" s="1" t="s">
        <v>1106</v>
      </c>
    </row>
    <row r="44010" ht="15.75" customHeight="1">
      <c r="E44010" s="1" t="s">
        <v>1106</v>
      </c>
    </row>
    <row r="44011" ht="15.75" customHeight="1">
      <c r="E44011" s="1" t="s">
        <v>1106</v>
      </c>
    </row>
    <row r="44012" ht="15.75" customHeight="1">
      <c r="E44012" s="1" t="s">
        <v>1106</v>
      </c>
    </row>
    <row r="44013" ht="15.75" customHeight="1">
      <c r="E44013" s="1" t="s">
        <v>1106</v>
      </c>
    </row>
    <row r="44014" ht="15.75" customHeight="1">
      <c r="E44014" s="1" t="s">
        <v>1106</v>
      </c>
    </row>
    <row r="44015" ht="15.75" customHeight="1">
      <c r="E44015" s="1" t="s">
        <v>1106</v>
      </c>
    </row>
    <row r="44016" ht="15.75" customHeight="1">
      <c r="E44016" s="1" t="s">
        <v>1106</v>
      </c>
    </row>
    <row r="44017" ht="15.75" customHeight="1">
      <c r="E44017" s="1" t="s">
        <v>1106</v>
      </c>
    </row>
    <row r="44018" ht="15.75" customHeight="1">
      <c r="E44018" s="1" t="s">
        <v>1106</v>
      </c>
    </row>
    <row r="44019" ht="15.75" customHeight="1">
      <c r="E44019" s="1" t="s">
        <v>1106</v>
      </c>
    </row>
    <row r="44020" ht="15.75" customHeight="1">
      <c r="E44020" s="1" t="s">
        <v>1106</v>
      </c>
    </row>
    <row r="44021" ht="15.75" customHeight="1">
      <c r="E44021" s="1" t="s">
        <v>1106</v>
      </c>
    </row>
    <row r="44022" ht="15.75" customHeight="1">
      <c r="E44022" s="1" t="s">
        <v>1106</v>
      </c>
    </row>
    <row r="44023" ht="15.75" customHeight="1">
      <c r="E44023" s="1" t="s">
        <v>1106</v>
      </c>
    </row>
    <row r="44024" ht="15.75" customHeight="1">
      <c r="E44024" s="1" t="s">
        <v>1106</v>
      </c>
    </row>
    <row r="44025" ht="15.75" customHeight="1">
      <c r="E44025" s="1" t="s">
        <v>1106</v>
      </c>
    </row>
    <row r="44026" ht="15.75" customHeight="1">
      <c r="E44026" s="1" t="s">
        <v>1106</v>
      </c>
    </row>
    <row r="44027" ht="15.75" customHeight="1">
      <c r="E44027" s="1" t="s">
        <v>1106</v>
      </c>
    </row>
    <row r="44028" ht="15.75" customHeight="1">
      <c r="E44028" s="1" t="s">
        <v>1106</v>
      </c>
    </row>
    <row r="44029" ht="15.75" customHeight="1">
      <c r="E44029" s="1" t="s">
        <v>1106</v>
      </c>
    </row>
    <row r="44030" ht="15.75" customHeight="1">
      <c r="E44030" s="1" t="s">
        <v>1106</v>
      </c>
    </row>
    <row r="44031" ht="15.75" customHeight="1">
      <c r="E44031" s="1" t="s">
        <v>1106</v>
      </c>
    </row>
    <row r="44032" ht="15.75" customHeight="1">
      <c r="E44032" s="1" t="s">
        <v>1106</v>
      </c>
    </row>
    <row r="44033" ht="15.75" customHeight="1">
      <c r="E44033" s="1" t="s">
        <v>1106</v>
      </c>
    </row>
    <row r="44034" ht="15.75" customHeight="1">
      <c r="E44034" s="1" t="s">
        <v>1106</v>
      </c>
    </row>
    <row r="44035" ht="15.75" customHeight="1">
      <c r="E44035" s="1" t="s">
        <v>1106</v>
      </c>
    </row>
    <row r="44036" ht="15.75" customHeight="1">
      <c r="E44036" s="1" t="s">
        <v>1106</v>
      </c>
    </row>
    <row r="44037" ht="15.75" customHeight="1">
      <c r="E44037" s="1" t="s">
        <v>1106</v>
      </c>
    </row>
    <row r="44038" ht="15.75" customHeight="1">
      <c r="E44038" s="1" t="s">
        <v>1106</v>
      </c>
    </row>
    <row r="44039" ht="15.75" customHeight="1">
      <c r="E44039" s="1" t="s">
        <v>1106</v>
      </c>
    </row>
    <row r="44040" ht="15.75" customHeight="1">
      <c r="E44040" s="1" t="s">
        <v>1106</v>
      </c>
    </row>
    <row r="44041" ht="15.75" customHeight="1">
      <c r="E44041" s="1" t="s">
        <v>1106</v>
      </c>
    </row>
    <row r="44042" ht="15.75" customHeight="1">
      <c r="E44042" s="1" t="s">
        <v>1106</v>
      </c>
    </row>
    <row r="44043" ht="15.75" customHeight="1">
      <c r="E44043" s="1" t="s">
        <v>1106</v>
      </c>
    </row>
    <row r="44044" ht="15.75" customHeight="1">
      <c r="E44044" s="1" t="s">
        <v>1106</v>
      </c>
    </row>
    <row r="44045" ht="15.75" customHeight="1">
      <c r="E44045" s="1" t="s">
        <v>1106</v>
      </c>
    </row>
    <row r="44046" ht="15.75" customHeight="1">
      <c r="E44046" s="1" t="s">
        <v>1106</v>
      </c>
    </row>
    <row r="44047" ht="15.75" customHeight="1">
      <c r="E44047" s="1" t="s">
        <v>1106</v>
      </c>
    </row>
    <row r="44048" ht="15.75" customHeight="1">
      <c r="E44048" s="1" t="s">
        <v>1106</v>
      </c>
    </row>
    <row r="44049" ht="15.75" customHeight="1">
      <c r="E44049" s="1" t="s">
        <v>1106</v>
      </c>
    </row>
    <row r="44050" ht="15.75" customHeight="1">
      <c r="E44050" s="1" t="s">
        <v>1106</v>
      </c>
    </row>
    <row r="44051" ht="15.75" customHeight="1">
      <c r="E44051" s="1" t="s">
        <v>1106</v>
      </c>
    </row>
    <row r="44052" ht="15.75" customHeight="1">
      <c r="E44052" s="1" t="s">
        <v>1106</v>
      </c>
    </row>
    <row r="44053" ht="15.75" customHeight="1">
      <c r="E44053" s="1" t="s">
        <v>1106</v>
      </c>
    </row>
    <row r="44054" ht="15.75" customHeight="1">
      <c r="E44054" s="1" t="s">
        <v>1106</v>
      </c>
    </row>
    <row r="44055" ht="15.75" customHeight="1">
      <c r="E44055" s="1" t="s">
        <v>1106</v>
      </c>
    </row>
    <row r="44056" ht="15.75" customHeight="1">
      <c r="E44056" s="1" t="s">
        <v>1106</v>
      </c>
    </row>
    <row r="44057" ht="15.75" customHeight="1">
      <c r="E44057" s="1" t="s">
        <v>1106</v>
      </c>
    </row>
    <row r="44058" ht="15.75" customHeight="1">
      <c r="E44058" s="1" t="s">
        <v>1106</v>
      </c>
    </row>
    <row r="44059" ht="15.75" customHeight="1">
      <c r="E44059" s="1" t="s">
        <v>1106</v>
      </c>
    </row>
    <row r="44060" ht="15.75" customHeight="1">
      <c r="E44060" s="1" t="s">
        <v>1106</v>
      </c>
    </row>
    <row r="44061" ht="15.75" customHeight="1">
      <c r="E44061" s="1" t="s">
        <v>1106</v>
      </c>
    </row>
    <row r="44062" ht="15.75" customHeight="1">
      <c r="E44062" s="1" t="s">
        <v>1106</v>
      </c>
    </row>
    <row r="44063" ht="15.75" customHeight="1">
      <c r="E44063" s="1" t="s">
        <v>1106</v>
      </c>
    </row>
    <row r="44064" ht="15.75" customHeight="1">
      <c r="E44064" s="1" t="s">
        <v>1106</v>
      </c>
    </row>
    <row r="44065" ht="15.75" customHeight="1">
      <c r="E44065" s="1" t="s">
        <v>1106</v>
      </c>
    </row>
    <row r="44066" ht="15.75" customHeight="1">
      <c r="E44066" s="1" t="s">
        <v>1106</v>
      </c>
    </row>
    <row r="44067" ht="15.75" customHeight="1">
      <c r="E44067" s="1" t="s">
        <v>1106</v>
      </c>
    </row>
    <row r="44068" ht="15.75" customHeight="1">
      <c r="E44068" s="1" t="s">
        <v>1106</v>
      </c>
    </row>
    <row r="44069" ht="15.75" customHeight="1">
      <c r="E44069" s="1" t="s">
        <v>1106</v>
      </c>
    </row>
    <row r="44070" ht="15.75" customHeight="1">
      <c r="E44070" s="1" t="s">
        <v>1106</v>
      </c>
    </row>
    <row r="44071" ht="15.75" customHeight="1">
      <c r="E44071" s="1" t="s">
        <v>1106</v>
      </c>
    </row>
    <row r="44072" ht="15.75" customHeight="1">
      <c r="E44072" s="1" t="s">
        <v>1106</v>
      </c>
    </row>
    <row r="44073" ht="15.75" customHeight="1">
      <c r="E44073" s="1" t="s">
        <v>1106</v>
      </c>
    </row>
    <row r="44074" ht="15.75" customHeight="1">
      <c r="E44074" s="1" t="s">
        <v>1106</v>
      </c>
    </row>
    <row r="44075" ht="15.75" customHeight="1">
      <c r="E44075" s="1" t="s">
        <v>1106</v>
      </c>
    </row>
    <row r="44076" ht="15.75" customHeight="1">
      <c r="E44076" s="1" t="s">
        <v>1106</v>
      </c>
    </row>
    <row r="44077" ht="15.75" customHeight="1">
      <c r="E44077" s="1" t="s">
        <v>1106</v>
      </c>
    </row>
    <row r="44078" ht="15.75" customHeight="1">
      <c r="E44078" s="1" t="s">
        <v>1106</v>
      </c>
    </row>
    <row r="44079" ht="15.75" customHeight="1">
      <c r="E44079" s="1" t="s">
        <v>1106</v>
      </c>
    </row>
    <row r="44080" ht="15.75" customHeight="1">
      <c r="E44080" s="1" t="s">
        <v>1106</v>
      </c>
    </row>
    <row r="44081" ht="15.75" customHeight="1">
      <c r="E44081" s="1" t="s">
        <v>1106</v>
      </c>
    </row>
    <row r="44082" ht="15.75" customHeight="1">
      <c r="E44082" s="1" t="s">
        <v>1106</v>
      </c>
    </row>
    <row r="44083" ht="15.75" customHeight="1">
      <c r="E44083" s="1" t="s">
        <v>1106</v>
      </c>
    </row>
    <row r="44084" ht="15.75" customHeight="1">
      <c r="E44084" s="1" t="s">
        <v>1106</v>
      </c>
    </row>
    <row r="44085" ht="15.75" customHeight="1">
      <c r="E44085" s="1" t="s">
        <v>1106</v>
      </c>
    </row>
    <row r="44086" ht="15.75" customHeight="1">
      <c r="E44086" s="1" t="s">
        <v>1106</v>
      </c>
    </row>
    <row r="44087" ht="15.75" customHeight="1">
      <c r="E44087" s="1" t="s">
        <v>1106</v>
      </c>
    </row>
    <row r="44088" ht="15.75" customHeight="1">
      <c r="E44088" s="1" t="s">
        <v>1106</v>
      </c>
    </row>
    <row r="44089" ht="15.75" customHeight="1">
      <c r="E44089" s="1" t="s">
        <v>1106</v>
      </c>
    </row>
    <row r="44090" ht="15.75" customHeight="1">
      <c r="E44090" s="1" t="s">
        <v>1106</v>
      </c>
    </row>
    <row r="44091" ht="15.75" customHeight="1">
      <c r="E44091" s="1" t="s">
        <v>1106</v>
      </c>
    </row>
    <row r="44092" ht="15.75" customHeight="1">
      <c r="E44092" s="1" t="s">
        <v>1106</v>
      </c>
    </row>
    <row r="44093" ht="15.75" customHeight="1">
      <c r="E44093" s="1" t="s">
        <v>1106</v>
      </c>
    </row>
    <row r="44094" ht="15.75" customHeight="1">
      <c r="E44094" s="1" t="s">
        <v>1106</v>
      </c>
    </row>
    <row r="44095" ht="15.75" customHeight="1">
      <c r="E44095" s="1" t="s">
        <v>1106</v>
      </c>
    </row>
    <row r="44096" ht="15.75" customHeight="1">
      <c r="E44096" s="1" t="s">
        <v>1106</v>
      </c>
    </row>
    <row r="44097" ht="15.75" customHeight="1">
      <c r="E44097" s="1" t="s">
        <v>1106</v>
      </c>
    </row>
    <row r="44098" ht="15.75" customHeight="1">
      <c r="E44098" s="1" t="s">
        <v>1106</v>
      </c>
    </row>
    <row r="44099" ht="15.75" customHeight="1">
      <c r="E44099" s="1" t="s">
        <v>1106</v>
      </c>
    </row>
    <row r="44100" ht="15.75" customHeight="1">
      <c r="E44100" s="1" t="s">
        <v>1106</v>
      </c>
    </row>
    <row r="44101" ht="15.75" customHeight="1">
      <c r="E44101" s="1" t="s">
        <v>1106</v>
      </c>
    </row>
    <row r="44102" ht="15.75" customHeight="1">
      <c r="E44102" s="1" t="s">
        <v>1106</v>
      </c>
    </row>
    <row r="44103" ht="15.75" customHeight="1">
      <c r="E44103" s="1" t="s">
        <v>1106</v>
      </c>
    </row>
    <row r="44104" ht="15.75" customHeight="1">
      <c r="E44104" s="1" t="s">
        <v>1106</v>
      </c>
    </row>
    <row r="44105" ht="15.75" customHeight="1">
      <c r="E44105" s="1" t="s">
        <v>1106</v>
      </c>
    </row>
    <row r="44106" ht="15.75" customHeight="1">
      <c r="E44106" s="1" t="s">
        <v>1106</v>
      </c>
    </row>
    <row r="44107" ht="15.75" customHeight="1">
      <c r="E44107" s="1" t="s">
        <v>1106</v>
      </c>
    </row>
    <row r="44108" ht="15.75" customHeight="1">
      <c r="E44108" s="1" t="s">
        <v>1106</v>
      </c>
    </row>
    <row r="44109" ht="15.75" customHeight="1">
      <c r="E44109" s="1" t="s">
        <v>1106</v>
      </c>
    </row>
    <row r="44110" ht="15.75" customHeight="1">
      <c r="E44110" s="1" t="s">
        <v>1106</v>
      </c>
    </row>
    <row r="44111" ht="15.75" customHeight="1">
      <c r="E44111" s="1" t="s">
        <v>1106</v>
      </c>
    </row>
    <row r="44112" ht="15.75" customHeight="1">
      <c r="E44112" s="1" t="s">
        <v>1106</v>
      </c>
    </row>
    <row r="44113" ht="15.75" customHeight="1">
      <c r="E44113" s="1" t="s">
        <v>1106</v>
      </c>
    </row>
    <row r="44114" ht="15.75" customHeight="1">
      <c r="E44114" s="1" t="s">
        <v>1106</v>
      </c>
    </row>
    <row r="44115" ht="15.75" customHeight="1">
      <c r="E44115" s="1" t="s">
        <v>1106</v>
      </c>
    </row>
    <row r="44116" ht="15.75" customHeight="1">
      <c r="E44116" s="1" t="s">
        <v>1106</v>
      </c>
    </row>
    <row r="44117" ht="15.75" customHeight="1">
      <c r="E44117" s="1" t="s">
        <v>1106</v>
      </c>
    </row>
    <row r="44118" ht="15.75" customHeight="1">
      <c r="E44118" s="1" t="s">
        <v>1106</v>
      </c>
    </row>
    <row r="44119" ht="15.75" customHeight="1">
      <c r="E44119" s="1" t="s">
        <v>1106</v>
      </c>
    </row>
    <row r="44120" ht="15.75" customHeight="1">
      <c r="E44120" s="1" t="s">
        <v>1106</v>
      </c>
    </row>
    <row r="44121" ht="15.75" customHeight="1">
      <c r="E44121" s="1" t="s">
        <v>1106</v>
      </c>
    </row>
    <row r="44122" ht="15.75" customHeight="1">
      <c r="E44122" s="1" t="s">
        <v>1106</v>
      </c>
    </row>
    <row r="44123" ht="15.75" customHeight="1">
      <c r="E44123" s="1" t="s">
        <v>1106</v>
      </c>
    </row>
    <row r="44124" ht="15.75" customHeight="1">
      <c r="E44124" s="1" t="s">
        <v>1106</v>
      </c>
    </row>
    <row r="44125" ht="15.75" customHeight="1">
      <c r="E44125" s="1" t="s">
        <v>1106</v>
      </c>
    </row>
    <row r="44126" ht="15.75" customHeight="1">
      <c r="E44126" s="1" t="s">
        <v>1106</v>
      </c>
    </row>
    <row r="44127" ht="15.75" customHeight="1">
      <c r="E44127" s="1" t="s">
        <v>1106</v>
      </c>
    </row>
    <row r="44128" ht="15.75" customHeight="1">
      <c r="E44128" s="1" t="s">
        <v>1106</v>
      </c>
    </row>
    <row r="44129" ht="15.75" customHeight="1">
      <c r="E44129" s="1" t="s">
        <v>1106</v>
      </c>
    </row>
    <row r="44130" ht="15.75" customHeight="1">
      <c r="E44130" s="1" t="s">
        <v>1106</v>
      </c>
    </row>
    <row r="44131" ht="15.75" customHeight="1">
      <c r="E44131" s="1" t="s">
        <v>1106</v>
      </c>
    </row>
    <row r="44132" ht="15.75" customHeight="1">
      <c r="E44132" s="1" t="s">
        <v>1106</v>
      </c>
    </row>
    <row r="44133" ht="15.75" customHeight="1">
      <c r="E44133" s="1" t="s">
        <v>1106</v>
      </c>
    </row>
    <row r="44134" ht="15.75" customHeight="1">
      <c r="E44134" s="1" t="s">
        <v>1106</v>
      </c>
    </row>
    <row r="44135" ht="15.75" customHeight="1">
      <c r="E44135" s="1" t="s">
        <v>1106</v>
      </c>
    </row>
    <row r="44136" ht="15.75" customHeight="1">
      <c r="E44136" s="1" t="s">
        <v>1106</v>
      </c>
    </row>
    <row r="44137" ht="15.75" customHeight="1">
      <c r="E44137" s="1" t="s">
        <v>1106</v>
      </c>
    </row>
    <row r="44138" ht="15.75" customHeight="1">
      <c r="E44138" s="1" t="s">
        <v>1106</v>
      </c>
    </row>
    <row r="44139" ht="15.75" customHeight="1">
      <c r="E44139" s="1" t="s">
        <v>1106</v>
      </c>
    </row>
    <row r="44140" ht="15.75" customHeight="1">
      <c r="E44140" s="1" t="s">
        <v>1106</v>
      </c>
    </row>
    <row r="44141" ht="15.75" customHeight="1">
      <c r="E44141" s="1" t="s">
        <v>1106</v>
      </c>
    </row>
    <row r="44142" ht="15.75" customHeight="1">
      <c r="E44142" s="1" t="s">
        <v>1106</v>
      </c>
    </row>
    <row r="44143" ht="15.75" customHeight="1">
      <c r="E44143" s="1" t="s">
        <v>1106</v>
      </c>
    </row>
    <row r="44144" ht="15.75" customHeight="1">
      <c r="E44144" s="1" t="s">
        <v>1106</v>
      </c>
    </row>
    <row r="44145" ht="15.75" customHeight="1">
      <c r="E44145" s="1" t="s">
        <v>1106</v>
      </c>
    </row>
    <row r="44146" ht="15.75" customHeight="1">
      <c r="E44146" s="1" t="s">
        <v>1106</v>
      </c>
    </row>
    <row r="44147" ht="15.75" customHeight="1">
      <c r="E44147" s="1" t="s">
        <v>1106</v>
      </c>
    </row>
    <row r="44148" ht="15.75" customHeight="1">
      <c r="E44148" s="1" t="s">
        <v>1106</v>
      </c>
    </row>
    <row r="44149" ht="15.75" customHeight="1">
      <c r="E44149" s="1" t="s">
        <v>1106</v>
      </c>
    </row>
    <row r="44150" ht="15.75" customHeight="1">
      <c r="E44150" s="1" t="s">
        <v>1106</v>
      </c>
    </row>
    <row r="44151" ht="15.75" customHeight="1">
      <c r="E44151" s="1" t="s">
        <v>1106</v>
      </c>
    </row>
    <row r="44152" ht="15.75" customHeight="1">
      <c r="E44152" s="1" t="s">
        <v>1106</v>
      </c>
    </row>
    <row r="44153" ht="15.75" customHeight="1">
      <c r="E44153" s="1" t="s">
        <v>1106</v>
      </c>
    </row>
    <row r="44154" ht="15.75" customHeight="1">
      <c r="E44154" s="1" t="s">
        <v>1106</v>
      </c>
    </row>
    <row r="44155" ht="15.75" customHeight="1">
      <c r="E44155" s="1" t="s">
        <v>1106</v>
      </c>
    </row>
    <row r="44156" ht="15.75" customHeight="1">
      <c r="E44156" s="1" t="s">
        <v>1106</v>
      </c>
    </row>
    <row r="44157" ht="15.75" customHeight="1">
      <c r="E44157" s="1" t="s">
        <v>1106</v>
      </c>
    </row>
    <row r="44158" ht="15.75" customHeight="1">
      <c r="E44158" s="1" t="s">
        <v>1106</v>
      </c>
    </row>
    <row r="44159" ht="15.75" customHeight="1">
      <c r="E44159" s="1" t="s">
        <v>1106</v>
      </c>
    </row>
    <row r="44160" ht="15.75" customHeight="1">
      <c r="E44160" s="1" t="s">
        <v>1106</v>
      </c>
    </row>
    <row r="44161" ht="15.75" customHeight="1">
      <c r="E44161" s="1" t="s">
        <v>1106</v>
      </c>
    </row>
    <row r="44162" ht="15.75" customHeight="1">
      <c r="E44162" s="1" t="s">
        <v>1106</v>
      </c>
    </row>
    <row r="44163" ht="15.75" customHeight="1">
      <c r="E44163" s="1" t="s">
        <v>1106</v>
      </c>
    </row>
    <row r="44164" ht="15.75" customHeight="1">
      <c r="E44164" s="1" t="s">
        <v>1106</v>
      </c>
    </row>
    <row r="44165" ht="15.75" customHeight="1">
      <c r="E44165" s="1" t="s">
        <v>1106</v>
      </c>
    </row>
    <row r="44166" ht="15.75" customHeight="1">
      <c r="E44166" s="1" t="s">
        <v>1106</v>
      </c>
    </row>
    <row r="44167" ht="15.75" customHeight="1">
      <c r="E44167" s="1" t="s">
        <v>1106</v>
      </c>
    </row>
    <row r="44168" ht="15.75" customHeight="1">
      <c r="E44168" s="1" t="s">
        <v>1106</v>
      </c>
    </row>
    <row r="44169" ht="15.75" customHeight="1">
      <c r="E44169" s="1" t="s">
        <v>1106</v>
      </c>
    </row>
    <row r="44170" ht="15.75" customHeight="1">
      <c r="E44170" s="1" t="s">
        <v>1106</v>
      </c>
    </row>
    <row r="44171" ht="15.75" customHeight="1">
      <c r="E44171" s="1" t="s">
        <v>1106</v>
      </c>
    </row>
    <row r="44172" ht="15.75" customHeight="1">
      <c r="E44172" s="1" t="s">
        <v>1106</v>
      </c>
    </row>
    <row r="44173" ht="15.75" customHeight="1">
      <c r="E44173" s="1" t="s">
        <v>1106</v>
      </c>
    </row>
    <row r="44174" ht="15.75" customHeight="1">
      <c r="E44174" s="1" t="s">
        <v>1106</v>
      </c>
    </row>
    <row r="44175" ht="15.75" customHeight="1">
      <c r="E44175" s="1" t="s">
        <v>1106</v>
      </c>
    </row>
    <row r="44176" ht="15.75" customHeight="1">
      <c r="E44176" s="1" t="s">
        <v>1106</v>
      </c>
    </row>
    <row r="44177" ht="15.75" customHeight="1">
      <c r="E44177" s="1" t="s">
        <v>1106</v>
      </c>
    </row>
    <row r="44178" ht="15.75" customHeight="1">
      <c r="E44178" s="1" t="s">
        <v>1106</v>
      </c>
    </row>
    <row r="44179" ht="15.75" customHeight="1">
      <c r="E44179" s="1" t="s">
        <v>1106</v>
      </c>
    </row>
    <row r="44180" ht="15.75" customHeight="1">
      <c r="E44180" s="1" t="s">
        <v>1106</v>
      </c>
    </row>
    <row r="44181" ht="15.75" customHeight="1">
      <c r="E44181" s="1" t="s">
        <v>1106</v>
      </c>
    </row>
    <row r="44182" ht="15.75" customHeight="1">
      <c r="E44182" s="1" t="s">
        <v>1106</v>
      </c>
    </row>
    <row r="44183" ht="15.75" customHeight="1">
      <c r="E44183" s="1" t="s">
        <v>1106</v>
      </c>
    </row>
    <row r="44184" ht="15.75" customHeight="1">
      <c r="E44184" s="1" t="s">
        <v>1106</v>
      </c>
    </row>
    <row r="44185" ht="15.75" customHeight="1">
      <c r="E44185" s="1" t="s">
        <v>1106</v>
      </c>
    </row>
    <row r="44186" ht="15.75" customHeight="1">
      <c r="E44186" s="1" t="s">
        <v>1106</v>
      </c>
    </row>
    <row r="44187" ht="15.75" customHeight="1">
      <c r="E44187" s="1" t="s">
        <v>1106</v>
      </c>
    </row>
    <row r="44188" ht="15.75" customHeight="1">
      <c r="E44188" s="1" t="s">
        <v>1106</v>
      </c>
    </row>
    <row r="44189" ht="15.75" customHeight="1">
      <c r="E44189" s="1" t="s">
        <v>1106</v>
      </c>
    </row>
    <row r="44190" ht="15.75" customHeight="1">
      <c r="E44190" s="1" t="s">
        <v>1106</v>
      </c>
    </row>
    <row r="44191" ht="15.75" customHeight="1">
      <c r="E44191" s="1" t="s">
        <v>1106</v>
      </c>
    </row>
    <row r="44192" ht="15.75" customHeight="1">
      <c r="E44192" s="1" t="s">
        <v>1106</v>
      </c>
    </row>
    <row r="44193" ht="15.75" customHeight="1">
      <c r="E44193" s="1" t="s">
        <v>1106</v>
      </c>
    </row>
    <row r="44194" ht="15.75" customHeight="1">
      <c r="E44194" s="1" t="s">
        <v>1106</v>
      </c>
    </row>
    <row r="44195" ht="15.75" customHeight="1">
      <c r="E44195" s="1" t="s">
        <v>1106</v>
      </c>
    </row>
    <row r="44196" ht="15.75" customHeight="1">
      <c r="E44196" s="1" t="s">
        <v>1106</v>
      </c>
    </row>
    <row r="44197" ht="15.75" customHeight="1">
      <c r="E44197" s="1" t="s">
        <v>1106</v>
      </c>
    </row>
    <row r="44198" ht="15.75" customHeight="1">
      <c r="E44198" s="1" t="s">
        <v>1106</v>
      </c>
    </row>
    <row r="44199" ht="15.75" customHeight="1">
      <c r="E44199" s="1" t="s">
        <v>1106</v>
      </c>
    </row>
    <row r="44200" ht="15.75" customHeight="1">
      <c r="E44200" s="1" t="s">
        <v>1106</v>
      </c>
    </row>
    <row r="44201" ht="15.75" customHeight="1">
      <c r="E44201" s="1" t="s">
        <v>1106</v>
      </c>
    </row>
    <row r="44202" ht="15.75" customHeight="1">
      <c r="E44202" s="1" t="s">
        <v>1106</v>
      </c>
    </row>
    <row r="44203" ht="15.75" customHeight="1">
      <c r="E44203" s="1" t="s">
        <v>1106</v>
      </c>
    </row>
    <row r="44204" ht="15.75" customHeight="1">
      <c r="E44204" s="1" t="s">
        <v>1106</v>
      </c>
    </row>
    <row r="44205" ht="15.75" customHeight="1">
      <c r="E44205" s="1" t="s">
        <v>1106</v>
      </c>
    </row>
    <row r="44206" ht="15.75" customHeight="1">
      <c r="E44206" s="1" t="s">
        <v>1106</v>
      </c>
    </row>
    <row r="44207" ht="15.75" customHeight="1">
      <c r="E44207" s="1" t="s">
        <v>1106</v>
      </c>
    </row>
    <row r="44208" ht="15.75" customHeight="1">
      <c r="E44208" s="1" t="s">
        <v>1106</v>
      </c>
    </row>
    <row r="44209" ht="15.75" customHeight="1">
      <c r="E44209" s="1" t="s">
        <v>1106</v>
      </c>
    </row>
    <row r="44210" ht="15.75" customHeight="1">
      <c r="E44210" s="1" t="s">
        <v>1106</v>
      </c>
    </row>
    <row r="44211" ht="15.75" customHeight="1">
      <c r="E44211" s="1" t="s">
        <v>1106</v>
      </c>
    </row>
    <row r="44212" ht="15.75" customHeight="1">
      <c r="E44212" s="1" t="s">
        <v>1106</v>
      </c>
    </row>
    <row r="44213" ht="15.75" customHeight="1">
      <c r="E44213" s="1" t="s">
        <v>1106</v>
      </c>
    </row>
    <row r="44214" ht="15.75" customHeight="1">
      <c r="E44214" s="1" t="s">
        <v>1106</v>
      </c>
    </row>
    <row r="44215" ht="15.75" customHeight="1">
      <c r="E44215" s="1" t="s">
        <v>1106</v>
      </c>
    </row>
    <row r="44216" ht="15.75" customHeight="1">
      <c r="E44216" s="1" t="s">
        <v>1106</v>
      </c>
    </row>
    <row r="44217" ht="15.75" customHeight="1">
      <c r="E44217" s="1" t="s">
        <v>1106</v>
      </c>
    </row>
    <row r="44218" ht="15.75" customHeight="1">
      <c r="E44218" s="1" t="s">
        <v>1106</v>
      </c>
    </row>
    <row r="44219" ht="15.75" customHeight="1">
      <c r="E44219" s="1" t="s">
        <v>1106</v>
      </c>
    </row>
    <row r="44220" ht="15.75" customHeight="1">
      <c r="E44220" s="1" t="s">
        <v>1106</v>
      </c>
    </row>
    <row r="44221" ht="15.75" customHeight="1">
      <c r="E44221" s="1" t="s">
        <v>1106</v>
      </c>
    </row>
    <row r="44222" ht="15.75" customHeight="1">
      <c r="E44222" s="1" t="s">
        <v>1106</v>
      </c>
    </row>
    <row r="44223" ht="15.75" customHeight="1">
      <c r="E44223" s="1" t="s">
        <v>1106</v>
      </c>
    </row>
    <row r="44224" ht="15.75" customHeight="1">
      <c r="E44224" s="1" t="s">
        <v>1106</v>
      </c>
    </row>
    <row r="44225" ht="15.75" customHeight="1">
      <c r="E44225" s="1" t="s">
        <v>1106</v>
      </c>
    </row>
    <row r="44226" ht="15.75" customHeight="1">
      <c r="E44226" s="1" t="s">
        <v>1106</v>
      </c>
    </row>
    <row r="44227" ht="15.75" customHeight="1">
      <c r="E44227" s="1" t="s">
        <v>1106</v>
      </c>
    </row>
    <row r="44228" ht="15.75" customHeight="1">
      <c r="E44228" s="1" t="s">
        <v>1106</v>
      </c>
    </row>
    <row r="44229" ht="15.75" customHeight="1">
      <c r="E44229" s="1" t="s">
        <v>1106</v>
      </c>
    </row>
    <row r="44230" ht="15.75" customHeight="1">
      <c r="E44230" s="1" t="s">
        <v>1106</v>
      </c>
    </row>
    <row r="44231" ht="15.75" customHeight="1">
      <c r="E44231" s="1" t="s">
        <v>1106</v>
      </c>
    </row>
    <row r="44232" ht="15.75" customHeight="1">
      <c r="E44232" s="1" t="s">
        <v>1106</v>
      </c>
    </row>
    <row r="44233" ht="15.75" customHeight="1">
      <c r="E44233" s="1" t="s">
        <v>1106</v>
      </c>
    </row>
    <row r="44234" ht="15.75" customHeight="1">
      <c r="E44234" s="1" t="s">
        <v>1106</v>
      </c>
    </row>
    <row r="44235" ht="15.75" customHeight="1">
      <c r="E44235" s="1" t="s">
        <v>1106</v>
      </c>
    </row>
    <row r="44236" ht="15.75" customHeight="1">
      <c r="E44236" s="1" t="s">
        <v>1106</v>
      </c>
    </row>
    <row r="44237" ht="15.75" customHeight="1">
      <c r="E44237" s="1" t="s">
        <v>1106</v>
      </c>
    </row>
    <row r="44238" ht="15.75" customHeight="1">
      <c r="E44238" s="1" t="s">
        <v>1106</v>
      </c>
    </row>
    <row r="44239" ht="15.75" customHeight="1">
      <c r="E44239" s="1" t="s">
        <v>1106</v>
      </c>
    </row>
    <row r="44240" ht="15.75" customHeight="1">
      <c r="E44240" s="1" t="s">
        <v>1106</v>
      </c>
    </row>
    <row r="44241" ht="15.75" customHeight="1">
      <c r="E44241" s="1" t="s">
        <v>1106</v>
      </c>
    </row>
    <row r="44242" ht="15.75" customHeight="1">
      <c r="E44242" s="1" t="s">
        <v>1106</v>
      </c>
    </row>
    <row r="44243" ht="15.75" customHeight="1">
      <c r="E44243" s="1" t="s">
        <v>1106</v>
      </c>
    </row>
    <row r="44244" ht="15.75" customHeight="1">
      <c r="E44244" s="1" t="s">
        <v>1106</v>
      </c>
    </row>
    <row r="44245" ht="15.75" customHeight="1">
      <c r="E44245" s="1" t="s">
        <v>1106</v>
      </c>
    </row>
    <row r="44246" ht="15.75" customHeight="1">
      <c r="E44246" s="1" t="s">
        <v>1106</v>
      </c>
    </row>
    <row r="44247" ht="15.75" customHeight="1">
      <c r="E44247" s="1" t="s">
        <v>1106</v>
      </c>
    </row>
    <row r="44248" ht="15.75" customHeight="1">
      <c r="E44248" s="1" t="s">
        <v>1106</v>
      </c>
    </row>
    <row r="44249" ht="15.75" customHeight="1">
      <c r="E44249" s="1" t="s">
        <v>1106</v>
      </c>
    </row>
    <row r="44250" ht="15.75" customHeight="1">
      <c r="E44250" s="1" t="s">
        <v>1106</v>
      </c>
    </row>
    <row r="44251" ht="15.75" customHeight="1">
      <c r="E44251" s="1" t="s">
        <v>1106</v>
      </c>
    </row>
    <row r="44252" ht="15.75" customHeight="1">
      <c r="E44252" s="1" t="s">
        <v>1106</v>
      </c>
    </row>
    <row r="44253" ht="15.75" customHeight="1">
      <c r="E44253" s="1" t="s">
        <v>1106</v>
      </c>
    </row>
    <row r="44254" ht="15.75" customHeight="1">
      <c r="E44254" s="1" t="s">
        <v>1106</v>
      </c>
    </row>
    <row r="44255" ht="15.75" customHeight="1">
      <c r="E44255" s="1" t="s">
        <v>1106</v>
      </c>
    </row>
    <row r="44256" ht="15.75" customHeight="1">
      <c r="E44256" s="1" t="s">
        <v>1106</v>
      </c>
    </row>
    <row r="44257" ht="15.75" customHeight="1">
      <c r="E44257" s="1" t="s">
        <v>1106</v>
      </c>
    </row>
    <row r="44258" ht="15.75" customHeight="1">
      <c r="E44258" s="1" t="s">
        <v>1106</v>
      </c>
    </row>
    <row r="44259" ht="15.75" customHeight="1">
      <c r="E44259" s="1" t="s">
        <v>1106</v>
      </c>
    </row>
    <row r="44260" ht="15.75" customHeight="1">
      <c r="E44260" s="1" t="s">
        <v>1106</v>
      </c>
    </row>
    <row r="44261" ht="15.75" customHeight="1">
      <c r="E44261" s="1" t="s">
        <v>1106</v>
      </c>
    </row>
    <row r="44262" ht="15.75" customHeight="1">
      <c r="E44262" s="1" t="s">
        <v>1106</v>
      </c>
    </row>
    <row r="44263" ht="15.75" customHeight="1">
      <c r="E44263" s="1" t="s">
        <v>1106</v>
      </c>
    </row>
    <row r="44264" ht="15.75" customHeight="1">
      <c r="E44264" s="1" t="s">
        <v>1106</v>
      </c>
    </row>
    <row r="44265" ht="15.75" customHeight="1">
      <c r="E44265" s="1" t="s">
        <v>1106</v>
      </c>
    </row>
    <row r="44266" ht="15.75" customHeight="1">
      <c r="E44266" s="1" t="s">
        <v>1106</v>
      </c>
    </row>
    <row r="44267" ht="15.75" customHeight="1">
      <c r="E44267" s="1" t="s">
        <v>1106</v>
      </c>
    </row>
    <row r="44268" ht="15.75" customHeight="1">
      <c r="E44268" s="1" t="s">
        <v>1106</v>
      </c>
    </row>
    <row r="44269" ht="15.75" customHeight="1">
      <c r="E44269" s="1" t="s">
        <v>1106</v>
      </c>
    </row>
    <row r="44270" ht="15.75" customHeight="1">
      <c r="E44270" s="1" t="s">
        <v>1106</v>
      </c>
    </row>
    <row r="44271" ht="15.75" customHeight="1">
      <c r="E44271" s="1" t="s">
        <v>1106</v>
      </c>
    </row>
    <row r="44272" ht="15.75" customHeight="1">
      <c r="E44272" s="1" t="s">
        <v>1106</v>
      </c>
    </row>
    <row r="44273" ht="15.75" customHeight="1">
      <c r="E44273" s="1" t="s">
        <v>1106</v>
      </c>
    </row>
    <row r="44274" ht="15.75" customHeight="1">
      <c r="E44274" s="1" t="s">
        <v>1106</v>
      </c>
    </row>
    <row r="44275" ht="15.75" customHeight="1">
      <c r="E44275" s="1" t="s">
        <v>1106</v>
      </c>
    </row>
    <row r="44276" ht="15.75" customHeight="1">
      <c r="E44276" s="1" t="s">
        <v>1106</v>
      </c>
    </row>
    <row r="44277" ht="15.75" customHeight="1">
      <c r="E44277" s="1" t="s">
        <v>1106</v>
      </c>
    </row>
    <row r="44278" ht="15.75" customHeight="1">
      <c r="E44278" s="1" t="s">
        <v>1106</v>
      </c>
    </row>
    <row r="44279" ht="15.75" customHeight="1">
      <c r="E44279" s="1" t="s">
        <v>1106</v>
      </c>
    </row>
    <row r="44280" ht="15.75" customHeight="1">
      <c r="E44280" s="1" t="s">
        <v>1106</v>
      </c>
    </row>
    <row r="44281" ht="15.75" customHeight="1">
      <c r="E44281" s="1" t="s">
        <v>1106</v>
      </c>
    </row>
    <row r="44282" ht="15.75" customHeight="1">
      <c r="E44282" s="1" t="s">
        <v>1106</v>
      </c>
    </row>
    <row r="44283" ht="15.75" customHeight="1">
      <c r="E44283" s="1" t="s">
        <v>1106</v>
      </c>
    </row>
    <row r="44284" ht="15.75" customHeight="1">
      <c r="E44284" s="1" t="s">
        <v>1106</v>
      </c>
    </row>
    <row r="44285" ht="15.75" customHeight="1">
      <c r="E44285" s="1" t="s">
        <v>1106</v>
      </c>
    </row>
    <row r="44286" ht="15.75" customHeight="1">
      <c r="E44286" s="1" t="s">
        <v>1106</v>
      </c>
    </row>
    <row r="44287" ht="15.75" customHeight="1">
      <c r="E44287" s="1" t="s">
        <v>1106</v>
      </c>
    </row>
    <row r="44288" ht="15.75" customHeight="1">
      <c r="E44288" s="1" t="s">
        <v>1106</v>
      </c>
    </row>
    <row r="44289" ht="15.75" customHeight="1">
      <c r="E44289" s="1" t="s">
        <v>1106</v>
      </c>
    </row>
    <row r="44290" ht="15.75" customHeight="1">
      <c r="E44290" s="1" t="s">
        <v>1106</v>
      </c>
    </row>
    <row r="44291" ht="15.75" customHeight="1">
      <c r="E44291" s="1" t="s">
        <v>1106</v>
      </c>
    </row>
    <row r="44292" ht="15.75" customHeight="1">
      <c r="E44292" s="1" t="s">
        <v>1106</v>
      </c>
    </row>
    <row r="44293" ht="15.75" customHeight="1">
      <c r="E44293" s="1" t="s">
        <v>1106</v>
      </c>
    </row>
    <row r="44294" ht="15.75" customHeight="1">
      <c r="E44294" s="1" t="s">
        <v>1106</v>
      </c>
    </row>
    <row r="44295" ht="15.75" customHeight="1">
      <c r="E44295" s="1" t="s">
        <v>1106</v>
      </c>
    </row>
    <row r="44296" ht="15.75" customHeight="1">
      <c r="E44296" s="1" t="s">
        <v>1106</v>
      </c>
    </row>
    <row r="44297" ht="15.75" customHeight="1">
      <c r="E44297" s="1" t="s">
        <v>1106</v>
      </c>
    </row>
    <row r="44298" ht="15.75" customHeight="1">
      <c r="E44298" s="1" t="s">
        <v>1106</v>
      </c>
    </row>
    <row r="44299" ht="15.75" customHeight="1">
      <c r="E44299" s="1" t="s">
        <v>1106</v>
      </c>
    </row>
    <row r="44300" ht="15.75" customHeight="1">
      <c r="E44300" s="1" t="s">
        <v>1106</v>
      </c>
    </row>
    <row r="44301" ht="15.75" customHeight="1">
      <c r="E44301" s="1" t="s">
        <v>1106</v>
      </c>
    </row>
    <row r="44302" ht="15.75" customHeight="1">
      <c r="E44302" s="1" t="s">
        <v>1106</v>
      </c>
    </row>
    <row r="44303" ht="15.75" customHeight="1">
      <c r="E44303" s="1" t="s">
        <v>1106</v>
      </c>
    </row>
    <row r="44304" ht="15.75" customHeight="1">
      <c r="E44304" s="1" t="s">
        <v>1106</v>
      </c>
    </row>
    <row r="44305" ht="15.75" customHeight="1">
      <c r="E44305" s="1" t="s">
        <v>1106</v>
      </c>
    </row>
    <row r="44306" ht="15.75" customHeight="1">
      <c r="E44306" s="1" t="s">
        <v>1106</v>
      </c>
    </row>
    <row r="44307" ht="15.75" customHeight="1">
      <c r="E44307" s="1" t="s">
        <v>1106</v>
      </c>
    </row>
    <row r="44308" ht="15.75" customHeight="1">
      <c r="E44308" s="1" t="s">
        <v>1106</v>
      </c>
    </row>
    <row r="44309" ht="15.75" customHeight="1">
      <c r="E44309" s="1" t="s">
        <v>1106</v>
      </c>
    </row>
    <row r="44310" ht="15.75" customHeight="1">
      <c r="E44310" s="1" t="s">
        <v>1106</v>
      </c>
    </row>
    <row r="44311" ht="15.75" customHeight="1">
      <c r="E44311" s="1" t="s">
        <v>1106</v>
      </c>
    </row>
    <row r="44312" ht="15.75" customHeight="1">
      <c r="E44312" s="1" t="s">
        <v>1106</v>
      </c>
    </row>
    <row r="44313" ht="15.75" customHeight="1">
      <c r="E44313" s="1" t="s">
        <v>1106</v>
      </c>
    </row>
    <row r="44314" ht="15.75" customHeight="1">
      <c r="E44314" s="1" t="s">
        <v>1106</v>
      </c>
    </row>
    <row r="44315" ht="15.75" customHeight="1">
      <c r="E44315" s="1" t="s">
        <v>1106</v>
      </c>
    </row>
    <row r="44316" ht="15.75" customHeight="1">
      <c r="E44316" s="1" t="s">
        <v>1106</v>
      </c>
    </row>
    <row r="44317" ht="15.75" customHeight="1">
      <c r="E44317" s="1" t="s">
        <v>1106</v>
      </c>
    </row>
    <row r="44318" ht="15.75" customHeight="1">
      <c r="E44318" s="1" t="s">
        <v>1106</v>
      </c>
    </row>
    <row r="44319" ht="15.75" customHeight="1">
      <c r="E44319" s="1" t="s">
        <v>1106</v>
      </c>
    </row>
    <row r="44320" ht="15.75" customHeight="1">
      <c r="E44320" s="1" t="s">
        <v>1106</v>
      </c>
    </row>
    <row r="44321" ht="15.75" customHeight="1">
      <c r="E44321" s="1" t="s">
        <v>1106</v>
      </c>
    </row>
    <row r="44322" ht="15.75" customHeight="1">
      <c r="E44322" s="1" t="s">
        <v>1106</v>
      </c>
    </row>
    <row r="44323" ht="15.75" customHeight="1">
      <c r="E44323" s="1" t="s">
        <v>1106</v>
      </c>
    </row>
    <row r="44324" ht="15.75" customHeight="1">
      <c r="E44324" s="1" t="s">
        <v>1106</v>
      </c>
    </row>
    <row r="44325" ht="15.75" customHeight="1">
      <c r="E44325" s="1" t="s">
        <v>1106</v>
      </c>
    </row>
    <row r="44326" ht="15.75" customHeight="1">
      <c r="E44326" s="1" t="s">
        <v>1106</v>
      </c>
    </row>
    <row r="44327" ht="15.75" customHeight="1">
      <c r="E44327" s="1" t="s">
        <v>1106</v>
      </c>
    </row>
    <row r="44328" ht="15.75" customHeight="1">
      <c r="E44328" s="1" t="s">
        <v>1106</v>
      </c>
    </row>
    <row r="44329" ht="15.75" customHeight="1">
      <c r="E44329" s="1" t="s">
        <v>1106</v>
      </c>
    </row>
    <row r="44330" ht="15.75" customHeight="1">
      <c r="E44330" s="1" t="s">
        <v>1106</v>
      </c>
    </row>
    <row r="44331" ht="15.75" customHeight="1">
      <c r="E44331" s="1" t="s">
        <v>1106</v>
      </c>
    </row>
    <row r="44332" ht="15.75" customHeight="1">
      <c r="E44332" s="1" t="s">
        <v>1106</v>
      </c>
    </row>
    <row r="44333" ht="15.75" customHeight="1">
      <c r="E44333" s="1" t="s">
        <v>1106</v>
      </c>
    </row>
    <row r="44334" ht="15.75" customHeight="1">
      <c r="E44334" s="1" t="s">
        <v>1106</v>
      </c>
    </row>
    <row r="44335" ht="15.75" customHeight="1">
      <c r="E44335" s="1" t="s">
        <v>1106</v>
      </c>
    </row>
    <row r="44336" ht="15.75" customHeight="1">
      <c r="E44336" s="1" t="s">
        <v>1106</v>
      </c>
    </row>
    <row r="44337" ht="15.75" customHeight="1">
      <c r="E44337" s="1" t="s">
        <v>1106</v>
      </c>
    </row>
    <row r="44338" ht="15.75" customHeight="1">
      <c r="E44338" s="1" t="s">
        <v>1106</v>
      </c>
    </row>
    <row r="44339" ht="15.75" customHeight="1">
      <c r="E44339" s="1" t="s">
        <v>1106</v>
      </c>
    </row>
    <row r="44340" ht="15.75" customHeight="1">
      <c r="E44340" s="1" t="s">
        <v>1106</v>
      </c>
    </row>
    <row r="44341" ht="15.75" customHeight="1">
      <c r="E44341" s="1" t="s">
        <v>1106</v>
      </c>
    </row>
    <row r="44342" ht="15.75" customHeight="1">
      <c r="E44342" s="1" t="s">
        <v>1106</v>
      </c>
    </row>
    <row r="44343" ht="15.75" customHeight="1">
      <c r="E44343" s="1" t="s">
        <v>1106</v>
      </c>
    </row>
    <row r="44344" ht="15.75" customHeight="1">
      <c r="E44344" s="1" t="s">
        <v>1106</v>
      </c>
    </row>
    <row r="44345" ht="15.75" customHeight="1">
      <c r="E44345" s="1" t="s">
        <v>1106</v>
      </c>
    </row>
    <row r="44346" ht="15.75" customHeight="1">
      <c r="E44346" s="1" t="s">
        <v>1106</v>
      </c>
    </row>
    <row r="44347" ht="15.75" customHeight="1">
      <c r="E44347" s="1" t="s">
        <v>1106</v>
      </c>
    </row>
    <row r="44348" ht="15.75" customHeight="1">
      <c r="E44348" s="1" t="s">
        <v>1106</v>
      </c>
    </row>
    <row r="44349" ht="15.75" customHeight="1">
      <c r="E44349" s="1" t="s">
        <v>1106</v>
      </c>
    </row>
    <row r="44350" ht="15.75" customHeight="1">
      <c r="E44350" s="1" t="s">
        <v>1106</v>
      </c>
    </row>
    <row r="44351" ht="15.75" customHeight="1">
      <c r="E44351" s="1" t="s">
        <v>1106</v>
      </c>
    </row>
    <row r="44352" ht="15.75" customHeight="1">
      <c r="E44352" s="1" t="s">
        <v>1106</v>
      </c>
    </row>
    <row r="44353" ht="15.75" customHeight="1">
      <c r="E44353" s="1" t="s">
        <v>1106</v>
      </c>
    </row>
    <row r="44354" ht="15.75" customHeight="1">
      <c r="E44354" s="1" t="s">
        <v>1106</v>
      </c>
    </row>
    <row r="44355" ht="15.75" customHeight="1">
      <c r="E44355" s="1" t="s">
        <v>1106</v>
      </c>
    </row>
    <row r="44356" ht="15.75" customHeight="1">
      <c r="E44356" s="1" t="s">
        <v>1106</v>
      </c>
    </row>
    <row r="44357" ht="15.75" customHeight="1">
      <c r="E44357" s="1" t="s">
        <v>1106</v>
      </c>
    </row>
    <row r="44358" ht="15.75" customHeight="1">
      <c r="E44358" s="1" t="s">
        <v>1106</v>
      </c>
    </row>
    <row r="44359" ht="15.75" customHeight="1">
      <c r="E44359" s="1" t="s">
        <v>1106</v>
      </c>
    </row>
    <row r="44360" ht="15.75" customHeight="1">
      <c r="E44360" s="1" t="s">
        <v>1106</v>
      </c>
    </row>
    <row r="44361" ht="15.75" customHeight="1">
      <c r="E44361" s="1" t="s">
        <v>1106</v>
      </c>
    </row>
    <row r="44362" ht="15.75" customHeight="1">
      <c r="E44362" s="1" t="s">
        <v>1106</v>
      </c>
    </row>
    <row r="44363" ht="15.75" customHeight="1">
      <c r="E44363" s="1" t="s">
        <v>1106</v>
      </c>
    </row>
    <row r="44364" ht="15.75" customHeight="1">
      <c r="E44364" s="1" t="s">
        <v>1106</v>
      </c>
    </row>
    <row r="44365" ht="15.75" customHeight="1">
      <c r="E44365" s="1" t="s">
        <v>1106</v>
      </c>
    </row>
    <row r="44366" ht="15.75" customHeight="1">
      <c r="E44366" s="1" t="s">
        <v>1106</v>
      </c>
    </row>
    <row r="44367" ht="15.75" customHeight="1">
      <c r="E44367" s="1" t="s">
        <v>1106</v>
      </c>
    </row>
    <row r="44368" ht="15.75" customHeight="1">
      <c r="E44368" s="1" t="s">
        <v>1106</v>
      </c>
    </row>
    <row r="44369" ht="15.75" customHeight="1">
      <c r="E44369" s="1" t="s">
        <v>1106</v>
      </c>
    </row>
    <row r="44370" ht="15.75" customHeight="1">
      <c r="E44370" s="1" t="s">
        <v>1106</v>
      </c>
    </row>
    <row r="44371" ht="15.75" customHeight="1">
      <c r="E44371" s="1" t="s">
        <v>1106</v>
      </c>
    </row>
    <row r="44372" ht="15.75" customHeight="1">
      <c r="E44372" s="1" t="s">
        <v>1106</v>
      </c>
    </row>
    <row r="44373" ht="15.75" customHeight="1">
      <c r="E44373" s="1" t="s">
        <v>1106</v>
      </c>
    </row>
    <row r="44374" ht="15.75" customHeight="1">
      <c r="E44374" s="1" t="s">
        <v>1106</v>
      </c>
    </row>
    <row r="44375" ht="15.75" customHeight="1">
      <c r="E44375" s="1" t="s">
        <v>1106</v>
      </c>
    </row>
    <row r="44376" ht="15.75" customHeight="1">
      <c r="E44376" s="1" t="s">
        <v>1106</v>
      </c>
    </row>
    <row r="44377" ht="15.75" customHeight="1">
      <c r="E44377" s="1" t="s">
        <v>1106</v>
      </c>
    </row>
    <row r="44378" ht="15.75" customHeight="1">
      <c r="E44378" s="1" t="s">
        <v>1106</v>
      </c>
    </row>
    <row r="44379" ht="15.75" customHeight="1">
      <c r="E44379" s="1" t="s">
        <v>1106</v>
      </c>
    </row>
    <row r="44380" ht="15.75" customHeight="1">
      <c r="E44380" s="1" t="s">
        <v>1106</v>
      </c>
    </row>
    <row r="44381" ht="15.75" customHeight="1">
      <c r="E44381" s="1" t="s">
        <v>1106</v>
      </c>
    </row>
    <row r="44382" ht="15.75" customHeight="1">
      <c r="E44382" s="1" t="s">
        <v>1106</v>
      </c>
    </row>
    <row r="44383" ht="15.75" customHeight="1">
      <c r="E44383" s="1" t="s">
        <v>1106</v>
      </c>
    </row>
    <row r="44384" ht="15.75" customHeight="1">
      <c r="E44384" s="1" t="s">
        <v>1106</v>
      </c>
    </row>
    <row r="44385" ht="15.75" customHeight="1">
      <c r="E44385" s="1" t="s">
        <v>1106</v>
      </c>
    </row>
    <row r="44386" ht="15.75" customHeight="1">
      <c r="E44386" s="1" t="s">
        <v>1106</v>
      </c>
    </row>
    <row r="44387" ht="15.75" customHeight="1">
      <c r="E44387" s="1" t="s">
        <v>1106</v>
      </c>
    </row>
    <row r="44388" ht="15.75" customHeight="1">
      <c r="E44388" s="1" t="s">
        <v>1106</v>
      </c>
    </row>
    <row r="44389" ht="15.75" customHeight="1">
      <c r="E44389" s="1" t="s">
        <v>1106</v>
      </c>
    </row>
    <row r="44390" ht="15.75" customHeight="1">
      <c r="E44390" s="1" t="s">
        <v>1106</v>
      </c>
    </row>
    <row r="44391" ht="15.75" customHeight="1">
      <c r="E44391" s="1" t="s">
        <v>1106</v>
      </c>
    </row>
    <row r="44392" ht="15.75" customHeight="1">
      <c r="E44392" s="1" t="s">
        <v>1106</v>
      </c>
    </row>
    <row r="44393" ht="15.75" customHeight="1">
      <c r="E44393" s="1" t="s">
        <v>1106</v>
      </c>
    </row>
    <row r="44394" ht="15.75" customHeight="1">
      <c r="E44394" s="1" t="s">
        <v>1106</v>
      </c>
    </row>
    <row r="44395" ht="15.75" customHeight="1">
      <c r="E44395" s="1" t="s">
        <v>1106</v>
      </c>
    </row>
    <row r="44396" ht="15.75" customHeight="1">
      <c r="E44396" s="1" t="s">
        <v>1106</v>
      </c>
    </row>
    <row r="44397" ht="15.75" customHeight="1">
      <c r="E44397" s="1" t="s">
        <v>1106</v>
      </c>
    </row>
    <row r="44398" ht="15.75" customHeight="1">
      <c r="E44398" s="1" t="s">
        <v>1106</v>
      </c>
    </row>
    <row r="44399" ht="15.75" customHeight="1">
      <c r="E44399" s="1" t="s">
        <v>1106</v>
      </c>
    </row>
    <row r="44400" ht="15.75" customHeight="1">
      <c r="E44400" s="1" t="s">
        <v>1106</v>
      </c>
    </row>
    <row r="44401" ht="15.75" customHeight="1">
      <c r="E44401" s="1" t="s">
        <v>1106</v>
      </c>
    </row>
    <row r="44402" ht="15.75" customHeight="1">
      <c r="E44402" s="1" t="s">
        <v>1106</v>
      </c>
    </row>
    <row r="44403" ht="15.75" customHeight="1">
      <c r="E44403" s="1" t="s">
        <v>1106</v>
      </c>
    </row>
    <row r="44404" ht="15.75" customHeight="1">
      <c r="E44404" s="1" t="s">
        <v>1106</v>
      </c>
    </row>
    <row r="44405" ht="15.75" customHeight="1">
      <c r="E44405" s="1" t="s">
        <v>1106</v>
      </c>
    </row>
    <row r="44406" ht="15.75" customHeight="1">
      <c r="E44406" s="1" t="s">
        <v>1106</v>
      </c>
    </row>
    <row r="44407" ht="15.75" customHeight="1">
      <c r="E44407" s="1" t="s">
        <v>1106</v>
      </c>
    </row>
    <row r="44408" ht="15.75" customHeight="1">
      <c r="E44408" s="1" t="s">
        <v>1106</v>
      </c>
    </row>
    <row r="44409" ht="15.75" customHeight="1">
      <c r="E44409" s="1" t="s">
        <v>1106</v>
      </c>
    </row>
    <row r="44410" ht="15.75" customHeight="1">
      <c r="E44410" s="1" t="s">
        <v>1106</v>
      </c>
    </row>
    <row r="44411" ht="15.75" customHeight="1">
      <c r="E44411" s="1" t="s">
        <v>1106</v>
      </c>
    </row>
    <row r="44412" ht="15.75" customHeight="1">
      <c r="E44412" s="1" t="s">
        <v>1106</v>
      </c>
    </row>
    <row r="44413" ht="15.75" customHeight="1">
      <c r="E44413" s="1" t="s">
        <v>1106</v>
      </c>
    </row>
    <row r="44414" ht="15.75" customHeight="1">
      <c r="E44414" s="1" t="s">
        <v>1106</v>
      </c>
    </row>
    <row r="44415" ht="15.75" customHeight="1">
      <c r="E44415" s="1" t="s">
        <v>1106</v>
      </c>
    </row>
    <row r="44416" ht="15.75" customHeight="1">
      <c r="E44416" s="1" t="s">
        <v>1106</v>
      </c>
    </row>
    <row r="44417" ht="15.75" customHeight="1">
      <c r="E44417" s="1" t="s">
        <v>1106</v>
      </c>
    </row>
    <row r="44418" ht="15.75" customHeight="1">
      <c r="E44418" s="1" t="s">
        <v>1106</v>
      </c>
    </row>
    <row r="44419" ht="15.75" customHeight="1">
      <c r="E44419" s="1" t="s">
        <v>1106</v>
      </c>
    </row>
    <row r="44420" ht="15.75" customHeight="1">
      <c r="E44420" s="1" t="s">
        <v>1106</v>
      </c>
    </row>
    <row r="44421" ht="15.75" customHeight="1">
      <c r="E44421" s="1" t="s">
        <v>1106</v>
      </c>
    </row>
    <row r="44422" ht="15.75" customHeight="1">
      <c r="E44422" s="1" t="s">
        <v>1106</v>
      </c>
    </row>
    <row r="44423" ht="15.75" customHeight="1">
      <c r="E44423" s="1" t="s">
        <v>1106</v>
      </c>
    </row>
    <row r="44424" ht="15.75" customHeight="1">
      <c r="E44424" s="1" t="s">
        <v>1106</v>
      </c>
    </row>
    <row r="44425" ht="15.75" customHeight="1">
      <c r="E44425" s="1" t="s">
        <v>1106</v>
      </c>
    </row>
    <row r="44426" ht="15.75" customHeight="1">
      <c r="E44426" s="1" t="s">
        <v>1106</v>
      </c>
    </row>
    <row r="44427" ht="15.75" customHeight="1">
      <c r="E44427" s="1" t="s">
        <v>1106</v>
      </c>
    </row>
    <row r="44428" ht="15.75" customHeight="1">
      <c r="E44428" s="1" t="s">
        <v>1106</v>
      </c>
    </row>
    <row r="44429" ht="15.75" customHeight="1">
      <c r="E44429" s="1" t="s">
        <v>1106</v>
      </c>
    </row>
    <row r="44430" ht="15.75" customHeight="1">
      <c r="E44430" s="1" t="s">
        <v>1106</v>
      </c>
    </row>
    <row r="44431" ht="15.75" customHeight="1">
      <c r="E44431" s="1" t="s">
        <v>1106</v>
      </c>
    </row>
    <row r="44432" ht="15.75" customHeight="1">
      <c r="E44432" s="1" t="s">
        <v>1106</v>
      </c>
    </row>
    <row r="44433" ht="15.75" customHeight="1">
      <c r="E44433" s="1" t="s">
        <v>1106</v>
      </c>
    </row>
    <row r="44434" ht="15.75" customHeight="1">
      <c r="E44434" s="1" t="s">
        <v>1106</v>
      </c>
    </row>
    <row r="44435" ht="15.75" customHeight="1">
      <c r="E44435" s="1" t="s">
        <v>1106</v>
      </c>
    </row>
    <row r="44436" ht="15.75" customHeight="1">
      <c r="E44436" s="1" t="s">
        <v>1106</v>
      </c>
    </row>
    <row r="44437" ht="15.75" customHeight="1">
      <c r="E44437" s="1" t="s">
        <v>1106</v>
      </c>
    </row>
    <row r="44438" ht="15.75" customHeight="1">
      <c r="E44438" s="1" t="s">
        <v>1106</v>
      </c>
    </row>
    <row r="44439" ht="15.75" customHeight="1">
      <c r="E44439" s="1" t="s">
        <v>1106</v>
      </c>
    </row>
    <row r="44440" ht="15.75" customHeight="1">
      <c r="E44440" s="1" t="s">
        <v>1106</v>
      </c>
    </row>
    <row r="44441" ht="15.75" customHeight="1">
      <c r="E44441" s="1" t="s">
        <v>1106</v>
      </c>
    </row>
    <row r="44442" ht="15.75" customHeight="1">
      <c r="E44442" s="1" t="s">
        <v>1106</v>
      </c>
    </row>
    <row r="44443" ht="15.75" customHeight="1">
      <c r="E44443" s="1" t="s">
        <v>1106</v>
      </c>
    </row>
    <row r="44444" ht="15.75" customHeight="1">
      <c r="E44444" s="1" t="s">
        <v>1106</v>
      </c>
    </row>
    <row r="44445" ht="15.75" customHeight="1">
      <c r="E44445" s="1" t="s">
        <v>1106</v>
      </c>
    </row>
    <row r="44446" ht="15.75" customHeight="1">
      <c r="E44446" s="1" t="s">
        <v>1106</v>
      </c>
    </row>
    <row r="44447" ht="15.75" customHeight="1">
      <c r="E44447" s="1" t="s">
        <v>1106</v>
      </c>
    </row>
    <row r="44448" ht="15.75" customHeight="1">
      <c r="E44448" s="1" t="s">
        <v>1106</v>
      </c>
    </row>
    <row r="44449" ht="15.75" customHeight="1">
      <c r="E44449" s="1" t="s">
        <v>1106</v>
      </c>
    </row>
    <row r="44450" ht="15.75" customHeight="1">
      <c r="E44450" s="1" t="s">
        <v>1106</v>
      </c>
    </row>
    <row r="44451" ht="15.75" customHeight="1">
      <c r="E44451" s="1" t="s">
        <v>1106</v>
      </c>
    </row>
    <row r="44452" ht="15.75" customHeight="1">
      <c r="E44452" s="1" t="s">
        <v>1106</v>
      </c>
    </row>
    <row r="44453" ht="15.75" customHeight="1">
      <c r="E44453" s="1" t="s">
        <v>1106</v>
      </c>
    </row>
    <row r="44454" ht="15.75" customHeight="1">
      <c r="E44454" s="1" t="s">
        <v>1106</v>
      </c>
    </row>
    <row r="44455" ht="15.75" customHeight="1">
      <c r="E44455" s="1" t="s">
        <v>1106</v>
      </c>
    </row>
    <row r="44456" ht="15.75" customHeight="1">
      <c r="E44456" s="1" t="s">
        <v>1106</v>
      </c>
    </row>
    <row r="44457" ht="15.75" customHeight="1">
      <c r="E44457" s="1" t="s">
        <v>1106</v>
      </c>
    </row>
    <row r="44458" ht="15.75" customHeight="1">
      <c r="E44458" s="1" t="s">
        <v>1106</v>
      </c>
    </row>
    <row r="44459" ht="15.75" customHeight="1">
      <c r="E44459" s="1" t="s">
        <v>1106</v>
      </c>
    </row>
    <row r="44460" ht="15.75" customHeight="1">
      <c r="E44460" s="1" t="s">
        <v>1106</v>
      </c>
    </row>
    <row r="44461" ht="15.75" customHeight="1">
      <c r="E44461" s="1" t="s">
        <v>1106</v>
      </c>
    </row>
    <row r="44462" ht="15.75" customHeight="1">
      <c r="E44462" s="1" t="s">
        <v>1106</v>
      </c>
    </row>
    <row r="44463" ht="15.75" customHeight="1">
      <c r="E44463" s="1" t="s">
        <v>1106</v>
      </c>
    </row>
    <row r="44464" ht="15.75" customHeight="1">
      <c r="E44464" s="1" t="s">
        <v>1106</v>
      </c>
    </row>
    <row r="44465" ht="15.75" customHeight="1">
      <c r="E44465" s="1" t="s">
        <v>1106</v>
      </c>
    </row>
    <row r="44466" ht="15.75" customHeight="1">
      <c r="E44466" s="1" t="s">
        <v>1106</v>
      </c>
    </row>
    <row r="44467" ht="15.75" customHeight="1">
      <c r="E44467" s="1" t="s">
        <v>1106</v>
      </c>
    </row>
    <row r="44468" ht="15.75" customHeight="1">
      <c r="E44468" s="1" t="s">
        <v>1106</v>
      </c>
    </row>
    <row r="44469" ht="15.75" customHeight="1">
      <c r="E44469" s="1" t="s">
        <v>1106</v>
      </c>
    </row>
    <row r="44470" ht="15.75" customHeight="1">
      <c r="E44470" s="1" t="s">
        <v>1106</v>
      </c>
    </row>
    <row r="44471" ht="15.75" customHeight="1">
      <c r="E44471" s="1" t="s">
        <v>1106</v>
      </c>
    </row>
    <row r="44472" ht="15.75" customHeight="1">
      <c r="E44472" s="1" t="s">
        <v>1106</v>
      </c>
    </row>
    <row r="44473" ht="15.75" customHeight="1">
      <c r="E44473" s="1" t="s">
        <v>1106</v>
      </c>
    </row>
    <row r="44474" ht="15.75" customHeight="1">
      <c r="E44474" s="1" t="s">
        <v>1106</v>
      </c>
    </row>
    <row r="44475" ht="15.75" customHeight="1">
      <c r="E44475" s="1" t="s">
        <v>1106</v>
      </c>
    </row>
    <row r="44476" ht="15.75" customHeight="1">
      <c r="E44476" s="1" t="s">
        <v>1106</v>
      </c>
    </row>
    <row r="44477" ht="15.75" customHeight="1">
      <c r="E44477" s="1" t="s">
        <v>1106</v>
      </c>
    </row>
    <row r="44478" ht="15.75" customHeight="1">
      <c r="E44478" s="1" t="s">
        <v>1106</v>
      </c>
    </row>
    <row r="44479" ht="15.75" customHeight="1">
      <c r="E44479" s="1" t="s">
        <v>1106</v>
      </c>
    </row>
    <row r="44480" ht="15.75" customHeight="1">
      <c r="E44480" s="1" t="s">
        <v>1106</v>
      </c>
    </row>
    <row r="44481" ht="15.75" customHeight="1">
      <c r="E44481" s="1" t="s">
        <v>1106</v>
      </c>
    </row>
    <row r="44482" ht="15.75" customHeight="1">
      <c r="E44482" s="1" t="s">
        <v>1106</v>
      </c>
    </row>
    <row r="44483" ht="15.75" customHeight="1">
      <c r="E44483" s="1" t="s">
        <v>1106</v>
      </c>
    </row>
    <row r="44484" ht="15.75" customHeight="1">
      <c r="E44484" s="1" t="s">
        <v>1106</v>
      </c>
    </row>
    <row r="44485" ht="15.75" customHeight="1">
      <c r="E44485" s="1" t="s">
        <v>1106</v>
      </c>
    </row>
    <row r="44486" ht="15.75" customHeight="1">
      <c r="E44486" s="1" t="s">
        <v>1106</v>
      </c>
    </row>
    <row r="44487" ht="15.75" customHeight="1">
      <c r="E44487" s="1" t="s">
        <v>1106</v>
      </c>
    </row>
    <row r="44488" ht="15.75" customHeight="1">
      <c r="E44488" s="1" t="s">
        <v>1106</v>
      </c>
    </row>
    <row r="44489" ht="15.75" customHeight="1">
      <c r="E44489" s="1" t="s">
        <v>1106</v>
      </c>
    </row>
    <row r="44490" ht="15.75" customHeight="1">
      <c r="E44490" s="1" t="s">
        <v>1106</v>
      </c>
    </row>
    <row r="44491" ht="15.75" customHeight="1">
      <c r="E44491" s="1" t="s">
        <v>1106</v>
      </c>
    </row>
    <row r="44492" ht="15.75" customHeight="1">
      <c r="E44492" s="1" t="s">
        <v>1106</v>
      </c>
    </row>
    <row r="44493" ht="15.75" customHeight="1">
      <c r="E44493" s="1" t="s">
        <v>1106</v>
      </c>
    </row>
    <row r="44494" ht="15.75" customHeight="1">
      <c r="E44494" s="1" t="s">
        <v>1106</v>
      </c>
    </row>
    <row r="44495" ht="15.75" customHeight="1">
      <c r="E44495" s="1" t="s">
        <v>1106</v>
      </c>
    </row>
    <row r="44496" ht="15.75" customHeight="1">
      <c r="E44496" s="1" t="s">
        <v>1106</v>
      </c>
    </row>
    <row r="44497" ht="15.75" customHeight="1">
      <c r="E44497" s="1" t="s">
        <v>1106</v>
      </c>
    </row>
    <row r="44498" ht="15.75" customHeight="1">
      <c r="E44498" s="1" t="s">
        <v>1106</v>
      </c>
    </row>
    <row r="44499" ht="15.75" customHeight="1">
      <c r="E44499" s="1" t="s">
        <v>1106</v>
      </c>
    </row>
    <row r="44500" ht="15.75" customHeight="1">
      <c r="E44500" s="1" t="s">
        <v>1106</v>
      </c>
    </row>
    <row r="44501" ht="15.75" customHeight="1">
      <c r="E44501" s="1" t="s">
        <v>1106</v>
      </c>
    </row>
    <row r="44502" ht="15.75" customHeight="1">
      <c r="E44502" s="1" t="s">
        <v>1106</v>
      </c>
    </row>
    <row r="44503" ht="15.75" customHeight="1">
      <c r="E44503" s="1" t="s">
        <v>1106</v>
      </c>
    </row>
    <row r="44504" ht="15.75" customHeight="1">
      <c r="E44504" s="1" t="s">
        <v>1106</v>
      </c>
    </row>
    <row r="44505" ht="15.75" customHeight="1">
      <c r="E44505" s="1" t="s">
        <v>1106</v>
      </c>
    </row>
    <row r="44506" ht="15.75" customHeight="1">
      <c r="E44506" s="1" t="s">
        <v>1106</v>
      </c>
    </row>
    <row r="44507" ht="15.75" customHeight="1">
      <c r="E44507" s="1" t="s">
        <v>1106</v>
      </c>
    </row>
    <row r="44508" ht="15.75" customHeight="1">
      <c r="E44508" s="1" t="s">
        <v>1106</v>
      </c>
    </row>
    <row r="44509" ht="15.75" customHeight="1">
      <c r="E44509" s="1" t="s">
        <v>1106</v>
      </c>
    </row>
    <row r="44510" ht="15.75" customHeight="1">
      <c r="E44510" s="1" t="s">
        <v>1106</v>
      </c>
    </row>
    <row r="44511" ht="15.75" customHeight="1">
      <c r="E44511" s="1" t="s">
        <v>1106</v>
      </c>
    </row>
    <row r="44512" ht="15.75" customHeight="1">
      <c r="E44512" s="1" t="s">
        <v>1106</v>
      </c>
    </row>
    <row r="44513" ht="15.75" customHeight="1">
      <c r="E44513" s="1" t="s">
        <v>1106</v>
      </c>
    </row>
    <row r="44514" ht="15.75" customHeight="1">
      <c r="E44514" s="1" t="s">
        <v>1106</v>
      </c>
    </row>
    <row r="44515" ht="15.75" customHeight="1">
      <c r="E44515" s="1" t="s">
        <v>1106</v>
      </c>
    </row>
    <row r="44516" ht="15.75" customHeight="1">
      <c r="E44516" s="1" t="s">
        <v>1106</v>
      </c>
    </row>
    <row r="44517" ht="15.75" customHeight="1">
      <c r="E44517" s="1" t="s">
        <v>1106</v>
      </c>
    </row>
    <row r="44518" ht="15.75" customHeight="1">
      <c r="E44518" s="1" t="s">
        <v>1106</v>
      </c>
    </row>
    <row r="44519" ht="15.75" customHeight="1">
      <c r="E44519" s="1" t="s">
        <v>1106</v>
      </c>
    </row>
    <row r="44520" ht="15.75" customHeight="1">
      <c r="E44520" s="1" t="s">
        <v>1106</v>
      </c>
    </row>
    <row r="44521" ht="15.75" customHeight="1">
      <c r="E44521" s="1" t="s">
        <v>1106</v>
      </c>
    </row>
    <row r="44522" ht="15.75" customHeight="1">
      <c r="E44522" s="1" t="s">
        <v>1106</v>
      </c>
    </row>
    <row r="44523" ht="15.75" customHeight="1">
      <c r="E44523" s="1" t="s">
        <v>1106</v>
      </c>
    </row>
    <row r="44524" ht="15.75" customHeight="1">
      <c r="E44524" s="1" t="s">
        <v>1106</v>
      </c>
    </row>
    <row r="44525" ht="15.75" customHeight="1">
      <c r="E44525" s="1" t="s">
        <v>1106</v>
      </c>
    </row>
    <row r="44526" ht="15.75" customHeight="1">
      <c r="E44526" s="1" t="s">
        <v>1106</v>
      </c>
    </row>
    <row r="44527" ht="15.75" customHeight="1">
      <c r="E44527" s="1" t="s">
        <v>1106</v>
      </c>
    </row>
    <row r="44528" ht="15.75" customHeight="1">
      <c r="E44528" s="1" t="s">
        <v>1106</v>
      </c>
    </row>
    <row r="44529" ht="15.75" customHeight="1">
      <c r="E44529" s="1" t="s">
        <v>1106</v>
      </c>
    </row>
    <row r="44530" ht="15.75" customHeight="1">
      <c r="E44530" s="1" t="s">
        <v>1106</v>
      </c>
    </row>
    <row r="44531" ht="15.75" customHeight="1">
      <c r="E44531" s="1" t="s">
        <v>1106</v>
      </c>
    </row>
    <row r="44532" ht="15.75" customHeight="1">
      <c r="E44532" s="1" t="s">
        <v>1106</v>
      </c>
    </row>
    <row r="44533" ht="15.75" customHeight="1">
      <c r="E44533" s="1" t="s">
        <v>1106</v>
      </c>
    </row>
    <row r="44534" ht="15.75" customHeight="1">
      <c r="E44534" s="1" t="s">
        <v>1106</v>
      </c>
    </row>
    <row r="44535" ht="15.75" customHeight="1">
      <c r="E44535" s="1" t="s">
        <v>1106</v>
      </c>
    </row>
    <row r="44536" ht="15.75" customHeight="1">
      <c r="E44536" s="1" t="s">
        <v>1106</v>
      </c>
    </row>
    <row r="44537" ht="15.75" customHeight="1">
      <c r="E44537" s="1" t="s">
        <v>1106</v>
      </c>
    </row>
    <row r="44538" ht="15.75" customHeight="1">
      <c r="E44538" s="1" t="s">
        <v>1106</v>
      </c>
    </row>
    <row r="44539" ht="15.75" customHeight="1">
      <c r="E44539" s="1" t="s">
        <v>1106</v>
      </c>
    </row>
    <row r="44540" ht="15.75" customHeight="1">
      <c r="E44540" s="1" t="s">
        <v>1106</v>
      </c>
    </row>
    <row r="44541" ht="15.75" customHeight="1">
      <c r="E44541" s="1" t="s">
        <v>1106</v>
      </c>
    </row>
    <row r="44542" ht="15.75" customHeight="1">
      <c r="E44542" s="1" t="s">
        <v>1106</v>
      </c>
    </row>
    <row r="44543" ht="15.75" customHeight="1">
      <c r="E44543" s="1" t="s">
        <v>1106</v>
      </c>
    </row>
    <row r="44544" ht="15.75" customHeight="1">
      <c r="E44544" s="1" t="s">
        <v>1106</v>
      </c>
    </row>
    <row r="44545" ht="15.75" customHeight="1">
      <c r="E44545" s="1" t="s">
        <v>1106</v>
      </c>
    </row>
    <row r="44546" ht="15.75" customHeight="1">
      <c r="E44546" s="1" t="s">
        <v>1106</v>
      </c>
    </row>
    <row r="44547" ht="15.75" customHeight="1">
      <c r="E44547" s="1" t="s">
        <v>1106</v>
      </c>
    </row>
    <row r="44548" ht="15.75" customHeight="1">
      <c r="E44548" s="1" t="s">
        <v>1106</v>
      </c>
    </row>
    <row r="44549" ht="15.75" customHeight="1">
      <c r="E44549" s="1" t="s">
        <v>1106</v>
      </c>
    </row>
    <row r="44550" ht="15.75" customHeight="1">
      <c r="E44550" s="1" t="s">
        <v>1106</v>
      </c>
    </row>
    <row r="44551" ht="15.75" customHeight="1">
      <c r="E44551" s="1" t="s">
        <v>1106</v>
      </c>
    </row>
    <row r="44552" ht="15.75" customHeight="1">
      <c r="E44552" s="1" t="s">
        <v>1106</v>
      </c>
    </row>
    <row r="44553" ht="15.75" customHeight="1">
      <c r="E44553" s="1" t="s">
        <v>1106</v>
      </c>
    </row>
    <row r="44554" ht="15.75" customHeight="1">
      <c r="E44554" s="1" t="s">
        <v>1106</v>
      </c>
    </row>
    <row r="44555" ht="15.75" customHeight="1">
      <c r="E44555" s="1" t="s">
        <v>1106</v>
      </c>
    </row>
    <row r="44556" ht="15.75" customHeight="1">
      <c r="E44556" s="1" t="s">
        <v>1106</v>
      </c>
    </row>
    <row r="44557" ht="15.75" customHeight="1">
      <c r="E44557" s="1" t="s">
        <v>1106</v>
      </c>
    </row>
    <row r="44558" ht="15.75" customHeight="1">
      <c r="E44558" s="1" t="s">
        <v>1106</v>
      </c>
    </row>
    <row r="44559" ht="15.75" customHeight="1">
      <c r="E44559" s="1" t="s">
        <v>1106</v>
      </c>
    </row>
    <row r="44560" ht="15.75" customHeight="1">
      <c r="E44560" s="1" t="s">
        <v>1106</v>
      </c>
    </row>
    <row r="44561" ht="15.75" customHeight="1">
      <c r="E44561" s="1" t="s">
        <v>1106</v>
      </c>
    </row>
    <row r="44562" ht="15.75" customHeight="1">
      <c r="E44562" s="1" t="s">
        <v>1106</v>
      </c>
    </row>
    <row r="44563" ht="15.75" customHeight="1">
      <c r="E44563" s="1" t="s">
        <v>1106</v>
      </c>
    </row>
    <row r="44564" ht="15.75" customHeight="1">
      <c r="E44564" s="1" t="s">
        <v>1106</v>
      </c>
    </row>
    <row r="44565" ht="15.75" customHeight="1">
      <c r="E44565" s="1" t="s">
        <v>1106</v>
      </c>
    </row>
    <row r="44566" ht="15.75" customHeight="1">
      <c r="E44566" s="1" t="s">
        <v>1106</v>
      </c>
    </row>
    <row r="44567" ht="15.75" customHeight="1">
      <c r="E44567" s="1" t="s">
        <v>1106</v>
      </c>
    </row>
    <row r="44568" ht="15.75" customHeight="1">
      <c r="E44568" s="1" t="s">
        <v>1106</v>
      </c>
    </row>
    <row r="44569" ht="15.75" customHeight="1">
      <c r="E44569" s="1" t="s">
        <v>1106</v>
      </c>
    </row>
    <row r="44570" ht="15.75" customHeight="1">
      <c r="E44570" s="1" t="s">
        <v>1106</v>
      </c>
    </row>
    <row r="44571" ht="15.75" customHeight="1">
      <c r="E44571" s="1" t="s">
        <v>1106</v>
      </c>
    </row>
    <row r="44572" ht="15.75" customHeight="1">
      <c r="E44572" s="1" t="s">
        <v>1106</v>
      </c>
    </row>
    <row r="44573" ht="15.75" customHeight="1">
      <c r="E44573" s="1" t="s">
        <v>1106</v>
      </c>
    </row>
    <row r="44574" ht="15.75" customHeight="1">
      <c r="E44574" s="1" t="s">
        <v>1106</v>
      </c>
    </row>
    <row r="44575" ht="15.75" customHeight="1">
      <c r="E44575" s="1" t="s">
        <v>1106</v>
      </c>
    </row>
    <row r="44576" ht="15.75" customHeight="1">
      <c r="E44576" s="1" t="s">
        <v>1106</v>
      </c>
    </row>
    <row r="44577" ht="15.75" customHeight="1">
      <c r="E44577" s="1" t="s">
        <v>1106</v>
      </c>
    </row>
    <row r="44578" ht="15.75" customHeight="1">
      <c r="E44578" s="1" t="s">
        <v>1106</v>
      </c>
    </row>
    <row r="44579" ht="15.75" customHeight="1">
      <c r="E44579" s="1" t="s">
        <v>1106</v>
      </c>
    </row>
    <row r="44580" ht="15.75" customHeight="1">
      <c r="E44580" s="1" t="s">
        <v>1106</v>
      </c>
    </row>
    <row r="44581" ht="15.75" customHeight="1">
      <c r="E44581" s="1" t="s">
        <v>1106</v>
      </c>
    </row>
    <row r="44582" ht="15.75" customHeight="1">
      <c r="E44582" s="1" t="s">
        <v>1106</v>
      </c>
    </row>
    <row r="44583" ht="15.75" customHeight="1">
      <c r="E44583" s="1" t="s">
        <v>1106</v>
      </c>
    </row>
    <row r="44584" ht="15.75" customHeight="1">
      <c r="E44584" s="1" t="s">
        <v>1106</v>
      </c>
    </row>
    <row r="44585" ht="15.75" customHeight="1">
      <c r="E44585" s="1" t="s">
        <v>1106</v>
      </c>
    </row>
    <row r="44586" ht="15.75" customHeight="1">
      <c r="E44586" s="1" t="s">
        <v>1106</v>
      </c>
    </row>
    <row r="44587" ht="15.75" customHeight="1">
      <c r="E44587" s="1" t="s">
        <v>1106</v>
      </c>
    </row>
    <row r="44588" ht="15.75" customHeight="1">
      <c r="E44588" s="1" t="s">
        <v>1106</v>
      </c>
    </row>
    <row r="44589" ht="15.75" customHeight="1">
      <c r="E44589" s="1" t="s">
        <v>1106</v>
      </c>
    </row>
    <row r="44590" ht="15.75" customHeight="1">
      <c r="E44590" s="1" t="s">
        <v>1106</v>
      </c>
    </row>
    <row r="44591" ht="15.75" customHeight="1">
      <c r="E44591" s="1" t="s">
        <v>1106</v>
      </c>
    </row>
    <row r="44592" ht="15.75" customHeight="1">
      <c r="E44592" s="1" t="s">
        <v>1106</v>
      </c>
    </row>
    <row r="44593" ht="15.75" customHeight="1">
      <c r="E44593" s="1" t="s">
        <v>1106</v>
      </c>
    </row>
    <row r="44594" ht="15.75" customHeight="1">
      <c r="E44594" s="1" t="s">
        <v>1106</v>
      </c>
    </row>
    <row r="44595" ht="15.75" customHeight="1">
      <c r="E44595" s="1" t="s">
        <v>1106</v>
      </c>
    </row>
    <row r="44596" ht="15.75" customHeight="1">
      <c r="E44596" s="1" t="s">
        <v>1106</v>
      </c>
    </row>
    <row r="44597" ht="15.75" customHeight="1">
      <c r="E44597" s="1" t="s">
        <v>1106</v>
      </c>
    </row>
    <row r="44598" ht="15.75" customHeight="1">
      <c r="E44598" s="1" t="s">
        <v>1106</v>
      </c>
    </row>
    <row r="44599" ht="15.75" customHeight="1">
      <c r="E44599" s="1" t="s">
        <v>1106</v>
      </c>
    </row>
    <row r="44600" ht="15.75" customHeight="1">
      <c r="E44600" s="1" t="s">
        <v>1106</v>
      </c>
    </row>
    <row r="44601" ht="15.75" customHeight="1">
      <c r="E44601" s="1" t="s">
        <v>1106</v>
      </c>
    </row>
    <row r="44602" ht="15.75" customHeight="1">
      <c r="E44602" s="1" t="s">
        <v>1106</v>
      </c>
    </row>
    <row r="44603" ht="15.75" customHeight="1">
      <c r="E44603" s="1" t="s">
        <v>1106</v>
      </c>
    </row>
    <row r="44604" ht="15.75" customHeight="1">
      <c r="E44604" s="1" t="s">
        <v>1106</v>
      </c>
    </row>
    <row r="44605" ht="15.75" customHeight="1">
      <c r="E44605" s="1" t="s">
        <v>1106</v>
      </c>
    </row>
    <row r="44606" ht="15.75" customHeight="1">
      <c r="E44606" s="1" t="s">
        <v>1106</v>
      </c>
    </row>
    <row r="44607" ht="15.75" customHeight="1">
      <c r="E44607" s="1" t="s">
        <v>1106</v>
      </c>
    </row>
    <row r="44608" ht="15.75" customHeight="1">
      <c r="E44608" s="1" t="s">
        <v>1106</v>
      </c>
    </row>
    <row r="44609" ht="15.75" customHeight="1">
      <c r="E44609" s="1" t="s">
        <v>1106</v>
      </c>
    </row>
    <row r="44610" ht="15.75" customHeight="1">
      <c r="E44610" s="1" t="s">
        <v>1106</v>
      </c>
    </row>
    <row r="44611" ht="15.75" customHeight="1">
      <c r="E44611" s="1" t="s">
        <v>1106</v>
      </c>
    </row>
    <row r="44612" ht="15.75" customHeight="1">
      <c r="E44612" s="1" t="s">
        <v>1106</v>
      </c>
    </row>
    <row r="44613" ht="15.75" customHeight="1">
      <c r="E44613" s="1" t="s">
        <v>1106</v>
      </c>
    </row>
    <row r="44614" ht="15.75" customHeight="1">
      <c r="E44614" s="1" t="s">
        <v>1106</v>
      </c>
    </row>
    <row r="44615" ht="15.75" customHeight="1">
      <c r="E44615" s="1" t="s">
        <v>1106</v>
      </c>
    </row>
    <row r="44616" ht="15.75" customHeight="1">
      <c r="E44616" s="1" t="s">
        <v>1106</v>
      </c>
    </row>
    <row r="44617" ht="15.75" customHeight="1">
      <c r="E44617" s="1" t="s">
        <v>1106</v>
      </c>
    </row>
    <row r="44618" ht="15.75" customHeight="1">
      <c r="E44618" s="1" t="s">
        <v>1106</v>
      </c>
    </row>
    <row r="44619" ht="15.75" customHeight="1">
      <c r="E44619" s="1" t="s">
        <v>1106</v>
      </c>
    </row>
    <row r="44620" ht="15.75" customHeight="1">
      <c r="E44620" s="1" t="s">
        <v>1106</v>
      </c>
    </row>
    <row r="44621" ht="15.75" customHeight="1">
      <c r="E44621" s="1" t="s">
        <v>1106</v>
      </c>
    </row>
    <row r="44622" ht="15.75" customHeight="1">
      <c r="E44622" s="1" t="s">
        <v>1106</v>
      </c>
    </row>
    <row r="44623" ht="15.75" customHeight="1">
      <c r="E44623" s="1" t="s">
        <v>1106</v>
      </c>
    </row>
    <row r="44624" ht="15.75" customHeight="1">
      <c r="E44624" s="1" t="s">
        <v>1106</v>
      </c>
    </row>
    <row r="44625" ht="15.75" customHeight="1">
      <c r="E44625" s="1" t="s">
        <v>1106</v>
      </c>
    </row>
    <row r="44626" ht="15.75" customHeight="1">
      <c r="E44626" s="1" t="s">
        <v>1106</v>
      </c>
    </row>
    <row r="44627" ht="15.75" customHeight="1">
      <c r="E44627" s="1" t="s">
        <v>1106</v>
      </c>
    </row>
    <row r="44628" ht="15.75" customHeight="1">
      <c r="E44628" s="1" t="s">
        <v>1106</v>
      </c>
    </row>
    <row r="44629" ht="15.75" customHeight="1">
      <c r="E44629" s="1" t="s">
        <v>1106</v>
      </c>
    </row>
    <row r="44630" ht="15.75" customHeight="1">
      <c r="E44630" s="1" t="s">
        <v>1106</v>
      </c>
    </row>
    <row r="44631" ht="15.75" customHeight="1">
      <c r="E44631" s="1" t="s">
        <v>1106</v>
      </c>
    </row>
    <row r="44632" ht="15.75" customHeight="1">
      <c r="E44632" s="1" t="s">
        <v>1106</v>
      </c>
    </row>
    <row r="44633" ht="15.75" customHeight="1">
      <c r="E44633" s="1" t="s">
        <v>1106</v>
      </c>
    </row>
    <row r="44634" ht="15.75" customHeight="1">
      <c r="E44634" s="1" t="s">
        <v>1106</v>
      </c>
    </row>
    <row r="44635" ht="15.75" customHeight="1">
      <c r="E44635" s="1" t="s">
        <v>1106</v>
      </c>
    </row>
    <row r="44636" ht="15.75" customHeight="1">
      <c r="E44636" s="1" t="s">
        <v>1106</v>
      </c>
    </row>
    <row r="44637" ht="15.75" customHeight="1">
      <c r="E44637" s="1" t="s">
        <v>1106</v>
      </c>
    </row>
    <row r="44638" ht="15.75" customHeight="1">
      <c r="E44638" s="1" t="s">
        <v>1106</v>
      </c>
    </row>
    <row r="44639" ht="15.75" customHeight="1">
      <c r="E44639" s="1" t="s">
        <v>1106</v>
      </c>
    </row>
    <row r="44640" ht="15.75" customHeight="1">
      <c r="E44640" s="1" t="s">
        <v>1106</v>
      </c>
    </row>
    <row r="44641" ht="15.75" customHeight="1">
      <c r="E44641" s="1" t="s">
        <v>1106</v>
      </c>
    </row>
    <row r="44642" ht="15.75" customHeight="1">
      <c r="E44642" s="1" t="s">
        <v>1106</v>
      </c>
    </row>
    <row r="44643" ht="15.75" customHeight="1">
      <c r="E44643" s="1" t="s">
        <v>1106</v>
      </c>
    </row>
    <row r="44644" ht="15.75" customHeight="1">
      <c r="E44644" s="1" t="s">
        <v>1106</v>
      </c>
    </row>
    <row r="44645" ht="15.75" customHeight="1">
      <c r="E44645" s="1" t="s">
        <v>1106</v>
      </c>
    </row>
    <row r="44646" ht="15.75" customHeight="1">
      <c r="E44646" s="1" t="s">
        <v>1106</v>
      </c>
    </row>
    <row r="44647" ht="15.75" customHeight="1">
      <c r="E44647" s="1" t="s">
        <v>1106</v>
      </c>
    </row>
    <row r="44648" ht="15.75" customHeight="1">
      <c r="E44648" s="1" t="s">
        <v>1106</v>
      </c>
    </row>
    <row r="44649" ht="15.75" customHeight="1">
      <c r="E44649" s="1" t="s">
        <v>1106</v>
      </c>
    </row>
    <row r="44650" ht="15.75" customHeight="1">
      <c r="E44650" s="1" t="s">
        <v>1106</v>
      </c>
    </row>
    <row r="44651" ht="15.75" customHeight="1">
      <c r="E44651" s="1" t="s">
        <v>1106</v>
      </c>
    </row>
    <row r="44652" ht="15.75" customHeight="1">
      <c r="E44652" s="1" t="s">
        <v>1106</v>
      </c>
    </row>
    <row r="44653" ht="15.75" customHeight="1">
      <c r="E44653" s="1" t="s">
        <v>1106</v>
      </c>
    </row>
    <row r="44654" ht="15.75" customHeight="1">
      <c r="E44654" s="1" t="s">
        <v>1106</v>
      </c>
    </row>
    <row r="44655" ht="15.75" customHeight="1">
      <c r="E44655" s="1" t="s">
        <v>1106</v>
      </c>
    </row>
    <row r="44656" ht="15.75" customHeight="1">
      <c r="E44656" s="1" t="s">
        <v>1106</v>
      </c>
    </row>
    <row r="44657" ht="15.75" customHeight="1">
      <c r="E44657" s="1" t="s">
        <v>1106</v>
      </c>
    </row>
    <row r="44658" ht="15.75" customHeight="1">
      <c r="E44658" s="1" t="s">
        <v>1106</v>
      </c>
    </row>
    <row r="44659" ht="15.75" customHeight="1">
      <c r="E44659" s="1" t="s">
        <v>1106</v>
      </c>
    </row>
    <row r="44660" ht="15.75" customHeight="1">
      <c r="E44660" s="1" t="s">
        <v>1106</v>
      </c>
    </row>
    <row r="44661" ht="15.75" customHeight="1">
      <c r="E44661" s="1" t="s">
        <v>1106</v>
      </c>
    </row>
    <row r="44662" ht="15.75" customHeight="1">
      <c r="E44662" s="1" t="s">
        <v>1106</v>
      </c>
    </row>
    <row r="44663" ht="15.75" customHeight="1">
      <c r="E44663" s="1" t="s">
        <v>1106</v>
      </c>
    </row>
    <row r="44664" ht="15.75" customHeight="1">
      <c r="E44664" s="1" t="s">
        <v>1106</v>
      </c>
    </row>
    <row r="44665" ht="15.75" customHeight="1">
      <c r="E44665" s="1" t="s">
        <v>1106</v>
      </c>
    </row>
    <row r="44666" ht="15.75" customHeight="1">
      <c r="E44666" s="1" t="s">
        <v>1106</v>
      </c>
    </row>
    <row r="44667" ht="15.75" customHeight="1">
      <c r="E44667" s="1" t="s">
        <v>1106</v>
      </c>
    </row>
    <row r="44668" ht="15.75" customHeight="1">
      <c r="E44668" s="1" t="s">
        <v>1106</v>
      </c>
    </row>
    <row r="44669" ht="15.75" customHeight="1">
      <c r="E44669" s="1" t="s">
        <v>1106</v>
      </c>
    </row>
    <row r="44670" ht="15.75" customHeight="1">
      <c r="E44670" s="1" t="s">
        <v>1106</v>
      </c>
    </row>
    <row r="44671" ht="15.75" customHeight="1">
      <c r="E44671" s="1" t="s">
        <v>1106</v>
      </c>
    </row>
    <row r="44672" ht="15.75" customHeight="1">
      <c r="E44672" s="1" t="s">
        <v>1106</v>
      </c>
    </row>
    <row r="44673" ht="15.75" customHeight="1">
      <c r="E44673" s="1" t="s">
        <v>1106</v>
      </c>
    </row>
    <row r="44674" ht="15.75" customHeight="1">
      <c r="E44674" s="1" t="s">
        <v>1106</v>
      </c>
    </row>
    <row r="44675" ht="15.75" customHeight="1">
      <c r="E44675" s="1" t="s">
        <v>1106</v>
      </c>
    </row>
    <row r="44676" ht="15.75" customHeight="1">
      <c r="E44676" s="1" t="s">
        <v>1106</v>
      </c>
    </row>
    <row r="44677" ht="15.75" customHeight="1">
      <c r="E44677" s="1" t="s">
        <v>1106</v>
      </c>
    </row>
    <row r="44678" ht="15.75" customHeight="1">
      <c r="E44678" s="1" t="s">
        <v>1106</v>
      </c>
    </row>
    <row r="44679" ht="15.75" customHeight="1">
      <c r="E44679" s="1" t="s">
        <v>1106</v>
      </c>
    </row>
    <row r="44680" ht="15.75" customHeight="1">
      <c r="E44680" s="1" t="s">
        <v>1106</v>
      </c>
    </row>
    <row r="44681" ht="15.75" customHeight="1">
      <c r="E44681" s="1" t="s">
        <v>1106</v>
      </c>
    </row>
    <row r="44682" ht="15.75" customHeight="1">
      <c r="E44682" s="1" t="s">
        <v>1106</v>
      </c>
    </row>
    <row r="44683" ht="15.75" customHeight="1">
      <c r="E44683" s="1" t="s">
        <v>1106</v>
      </c>
    </row>
    <row r="44684" ht="15.75" customHeight="1">
      <c r="E44684" s="1" t="s">
        <v>1106</v>
      </c>
    </row>
    <row r="44685" ht="15.75" customHeight="1">
      <c r="E44685" s="1" t="s">
        <v>1106</v>
      </c>
    </row>
    <row r="44686" ht="15.75" customHeight="1">
      <c r="E44686" s="1" t="s">
        <v>1106</v>
      </c>
    </row>
    <row r="44687" ht="15.75" customHeight="1">
      <c r="E44687" s="1" t="s">
        <v>1106</v>
      </c>
    </row>
    <row r="44688" ht="15.75" customHeight="1">
      <c r="E44688" s="1" t="s">
        <v>1106</v>
      </c>
    </row>
    <row r="44689" ht="15.75" customHeight="1">
      <c r="E44689" s="1" t="s">
        <v>1106</v>
      </c>
    </row>
    <row r="44690" ht="15.75" customHeight="1">
      <c r="E44690" s="1" t="s">
        <v>1106</v>
      </c>
    </row>
    <row r="44691" ht="15.75" customHeight="1">
      <c r="E44691" s="1" t="s">
        <v>1106</v>
      </c>
    </row>
    <row r="44692" ht="15.75" customHeight="1">
      <c r="E44692" s="1" t="s">
        <v>1106</v>
      </c>
    </row>
    <row r="44693" ht="15.75" customHeight="1">
      <c r="E44693" s="1" t="s">
        <v>1106</v>
      </c>
    </row>
    <row r="44694" ht="15.75" customHeight="1">
      <c r="E44694" s="1" t="s">
        <v>1106</v>
      </c>
    </row>
    <row r="44695" ht="15.75" customHeight="1">
      <c r="E44695" s="1" t="s">
        <v>1106</v>
      </c>
    </row>
    <row r="44696" ht="15.75" customHeight="1">
      <c r="E44696" s="1" t="s">
        <v>1106</v>
      </c>
    </row>
    <row r="44697" ht="15.75" customHeight="1">
      <c r="E44697" s="1" t="s">
        <v>1106</v>
      </c>
    </row>
    <row r="44698" ht="15.75" customHeight="1">
      <c r="E44698" s="1" t="s">
        <v>1106</v>
      </c>
    </row>
    <row r="44699" ht="15.75" customHeight="1">
      <c r="E44699" s="1" t="s">
        <v>1106</v>
      </c>
    </row>
    <row r="44700" ht="15.75" customHeight="1">
      <c r="E44700" s="1" t="s">
        <v>1106</v>
      </c>
    </row>
    <row r="44701" ht="15.75" customHeight="1">
      <c r="E44701" s="1" t="s">
        <v>1106</v>
      </c>
    </row>
    <row r="44702" ht="15.75" customHeight="1">
      <c r="E44702" s="1" t="s">
        <v>1106</v>
      </c>
    </row>
    <row r="44703" ht="15.75" customHeight="1">
      <c r="E44703" s="1" t="s">
        <v>1106</v>
      </c>
    </row>
    <row r="44704" ht="15.75" customHeight="1">
      <c r="E44704" s="1" t="s">
        <v>1106</v>
      </c>
    </row>
    <row r="44705" ht="15.75" customHeight="1">
      <c r="E44705" s="1" t="s">
        <v>1106</v>
      </c>
    </row>
    <row r="44706" ht="15.75" customHeight="1">
      <c r="E44706" s="1" t="s">
        <v>1106</v>
      </c>
    </row>
    <row r="44707" ht="15.75" customHeight="1">
      <c r="E44707" s="1" t="s">
        <v>1106</v>
      </c>
    </row>
    <row r="44708" ht="15.75" customHeight="1">
      <c r="E44708" s="1" t="s">
        <v>1106</v>
      </c>
    </row>
    <row r="44709" ht="15.75" customHeight="1">
      <c r="E44709" s="1" t="s">
        <v>1106</v>
      </c>
    </row>
    <row r="44710" ht="15.75" customHeight="1">
      <c r="E44710" s="1" t="s">
        <v>1106</v>
      </c>
    </row>
    <row r="44711" ht="15.75" customHeight="1">
      <c r="E44711" s="1" t="s">
        <v>1106</v>
      </c>
    </row>
    <row r="44712" ht="15.75" customHeight="1">
      <c r="E44712" s="1" t="s">
        <v>1106</v>
      </c>
    </row>
    <row r="44713" ht="15.75" customHeight="1">
      <c r="E44713" s="1" t="s">
        <v>1106</v>
      </c>
    </row>
    <row r="44714" ht="15.75" customHeight="1">
      <c r="E44714" s="1" t="s">
        <v>1106</v>
      </c>
    </row>
    <row r="44715" ht="15.75" customHeight="1">
      <c r="E44715" s="1" t="s">
        <v>1106</v>
      </c>
    </row>
    <row r="44716" ht="15.75" customHeight="1">
      <c r="E44716" s="1" t="s">
        <v>1106</v>
      </c>
    </row>
    <row r="44717" ht="15.75" customHeight="1">
      <c r="E44717" s="1" t="s">
        <v>1106</v>
      </c>
    </row>
    <row r="44718" ht="15.75" customHeight="1">
      <c r="E44718" s="1" t="s">
        <v>1106</v>
      </c>
    </row>
    <row r="44719" ht="15.75" customHeight="1">
      <c r="E44719" s="1" t="s">
        <v>1106</v>
      </c>
    </row>
    <row r="44720" ht="15.75" customHeight="1">
      <c r="E44720" s="1" t="s">
        <v>1106</v>
      </c>
    </row>
    <row r="44721" ht="15.75" customHeight="1">
      <c r="E44721" s="1" t="s">
        <v>1106</v>
      </c>
    </row>
    <row r="44722" ht="15.75" customHeight="1">
      <c r="E44722" s="1" t="s">
        <v>1106</v>
      </c>
    </row>
    <row r="44723" ht="15.75" customHeight="1">
      <c r="E44723" s="1" t="s">
        <v>1106</v>
      </c>
    </row>
    <row r="44724" ht="15.75" customHeight="1">
      <c r="E44724" s="1" t="s">
        <v>1106</v>
      </c>
    </row>
    <row r="44725" ht="15.75" customHeight="1">
      <c r="E44725" s="1" t="s">
        <v>1106</v>
      </c>
    </row>
    <row r="44726" ht="15.75" customHeight="1">
      <c r="E44726" s="1" t="s">
        <v>1106</v>
      </c>
    </row>
    <row r="44727" ht="15.75" customHeight="1">
      <c r="E44727" s="1" t="s">
        <v>1106</v>
      </c>
    </row>
    <row r="44728" ht="15.75" customHeight="1">
      <c r="E44728" s="1" t="s">
        <v>1106</v>
      </c>
    </row>
    <row r="44729" ht="15.75" customHeight="1">
      <c r="E44729" s="1" t="s">
        <v>1106</v>
      </c>
    </row>
    <row r="44730" ht="15.75" customHeight="1">
      <c r="E44730" s="1" t="s">
        <v>1106</v>
      </c>
    </row>
    <row r="44731" ht="15.75" customHeight="1">
      <c r="E44731" s="1" t="s">
        <v>1106</v>
      </c>
    </row>
    <row r="44732" ht="15.75" customHeight="1">
      <c r="E44732" s="1" t="s">
        <v>1106</v>
      </c>
    </row>
    <row r="44733" ht="15.75" customHeight="1">
      <c r="E44733" s="1" t="s">
        <v>1106</v>
      </c>
    </row>
    <row r="44734" ht="15.75" customHeight="1">
      <c r="E44734" s="1" t="s">
        <v>1106</v>
      </c>
    </row>
    <row r="44735" ht="15.75" customHeight="1">
      <c r="E44735" s="1" t="s">
        <v>1106</v>
      </c>
    </row>
    <row r="44736" ht="15.75" customHeight="1">
      <c r="E44736" s="1" t="s">
        <v>1106</v>
      </c>
    </row>
    <row r="44737" ht="15.75" customHeight="1">
      <c r="E44737" s="1" t="s">
        <v>1106</v>
      </c>
    </row>
    <row r="44738" ht="15.75" customHeight="1">
      <c r="E44738" s="1" t="s">
        <v>1106</v>
      </c>
    </row>
    <row r="44739" ht="15.75" customHeight="1">
      <c r="E44739" s="1" t="s">
        <v>1106</v>
      </c>
    </row>
    <row r="44740" ht="15.75" customHeight="1">
      <c r="E44740" s="1" t="s">
        <v>1106</v>
      </c>
    </row>
    <row r="44741" ht="15.75" customHeight="1">
      <c r="E44741" s="1" t="s">
        <v>1106</v>
      </c>
    </row>
    <row r="44742" ht="15.75" customHeight="1">
      <c r="E44742" s="1" t="s">
        <v>1106</v>
      </c>
    </row>
    <row r="44743" ht="15.75" customHeight="1">
      <c r="E44743" s="1" t="s">
        <v>1106</v>
      </c>
    </row>
    <row r="44744" ht="15.75" customHeight="1">
      <c r="E44744" s="1" t="s">
        <v>1106</v>
      </c>
    </row>
    <row r="44745" ht="15.75" customHeight="1">
      <c r="E44745" s="1" t="s">
        <v>1106</v>
      </c>
    </row>
    <row r="44746" ht="15.75" customHeight="1">
      <c r="E44746" s="1" t="s">
        <v>1106</v>
      </c>
    </row>
    <row r="44747" ht="15.75" customHeight="1">
      <c r="E44747" s="1" t="s">
        <v>1106</v>
      </c>
    </row>
    <row r="44748" ht="15.75" customHeight="1">
      <c r="E44748" s="1" t="s">
        <v>1106</v>
      </c>
    </row>
    <row r="44749" ht="15.75" customHeight="1">
      <c r="E44749" s="1" t="s">
        <v>1106</v>
      </c>
    </row>
    <row r="44750" ht="15.75" customHeight="1">
      <c r="E44750" s="1" t="s">
        <v>1106</v>
      </c>
    </row>
    <row r="44751" ht="15.75" customHeight="1">
      <c r="E44751" s="1" t="s">
        <v>1106</v>
      </c>
    </row>
    <row r="44752" ht="15.75" customHeight="1">
      <c r="E44752" s="1" t="s">
        <v>1106</v>
      </c>
    </row>
    <row r="44753" ht="15.75" customHeight="1">
      <c r="E44753" s="1" t="s">
        <v>1106</v>
      </c>
    </row>
    <row r="44754" ht="15.75" customHeight="1">
      <c r="E44754" s="1" t="s">
        <v>1106</v>
      </c>
    </row>
    <row r="44755" ht="15.75" customHeight="1">
      <c r="E44755" s="1" t="s">
        <v>1106</v>
      </c>
    </row>
    <row r="44756" ht="15.75" customHeight="1">
      <c r="E44756" s="1" t="s">
        <v>1106</v>
      </c>
    </row>
    <row r="44757" ht="15.75" customHeight="1">
      <c r="E44757" s="1" t="s">
        <v>1106</v>
      </c>
    </row>
    <row r="44758" ht="15.75" customHeight="1">
      <c r="E44758" s="1" t="s">
        <v>1106</v>
      </c>
    </row>
    <row r="44759" ht="15.75" customHeight="1">
      <c r="E44759" s="1" t="s">
        <v>1106</v>
      </c>
    </row>
    <row r="44760" ht="15.75" customHeight="1">
      <c r="E44760" s="1" t="s">
        <v>1106</v>
      </c>
    </row>
    <row r="44761" ht="15.75" customHeight="1">
      <c r="E44761" s="1" t="s">
        <v>1106</v>
      </c>
    </row>
    <row r="44762" ht="15.75" customHeight="1">
      <c r="E44762" s="1" t="s">
        <v>1106</v>
      </c>
    </row>
    <row r="44763" ht="15.75" customHeight="1">
      <c r="E44763" s="1" t="s">
        <v>1106</v>
      </c>
    </row>
    <row r="44764" ht="15.75" customHeight="1">
      <c r="E44764" s="1" t="s">
        <v>1106</v>
      </c>
    </row>
    <row r="44765" ht="15.75" customHeight="1">
      <c r="E44765" s="1" t="s">
        <v>1106</v>
      </c>
    </row>
    <row r="44766" ht="15.75" customHeight="1">
      <c r="E44766" s="1" t="s">
        <v>1106</v>
      </c>
    </row>
    <row r="44767" ht="15.75" customHeight="1">
      <c r="E44767" s="1" t="s">
        <v>1106</v>
      </c>
    </row>
    <row r="44768" ht="15.75" customHeight="1">
      <c r="E44768" s="1" t="s">
        <v>1106</v>
      </c>
    </row>
    <row r="44769" ht="15.75" customHeight="1">
      <c r="E44769" s="1" t="s">
        <v>1106</v>
      </c>
    </row>
    <row r="44770" ht="15.75" customHeight="1">
      <c r="E44770" s="1" t="s">
        <v>1106</v>
      </c>
    </row>
    <row r="44771" ht="15.75" customHeight="1">
      <c r="E44771" s="1" t="s">
        <v>1106</v>
      </c>
    </row>
    <row r="44772" ht="15.75" customHeight="1">
      <c r="E44772" s="1" t="s">
        <v>1106</v>
      </c>
    </row>
    <row r="44773" ht="15.75" customHeight="1">
      <c r="E44773" s="1" t="s">
        <v>1106</v>
      </c>
    </row>
    <row r="44774" ht="15.75" customHeight="1">
      <c r="E44774" s="1" t="s">
        <v>1106</v>
      </c>
    </row>
    <row r="44775" ht="15.75" customHeight="1">
      <c r="E44775" s="1" t="s">
        <v>1106</v>
      </c>
    </row>
    <row r="44776" ht="15.75" customHeight="1">
      <c r="E44776" s="1" t="s">
        <v>1106</v>
      </c>
    </row>
    <row r="44777" ht="15.75" customHeight="1">
      <c r="E44777" s="1" t="s">
        <v>1106</v>
      </c>
    </row>
    <row r="44778" ht="15.75" customHeight="1">
      <c r="E44778" s="1" t="s">
        <v>1106</v>
      </c>
    </row>
    <row r="44779" ht="15.75" customHeight="1">
      <c r="E44779" s="1" t="s">
        <v>1106</v>
      </c>
    </row>
    <row r="44780" ht="15.75" customHeight="1">
      <c r="E44780" s="1" t="s">
        <v>1106</v>
      </c>
    </row>
    <row r="44781" ht="15.75" customHeight="1">
      <c r="E44781" s="1" t="s">
        <v>1106</v>
      </c>
    </row>
    <row r="44782" ht="15.75" customHeight="1">
      <c r="E44782" s="1" t="s">
        <v>1106</v>
      </c>
    </row>
    <row r="44783" ht="15.75" customHeight="1">
      <c r="E44783" s="1" t="s">
        <v>1106</v>
      </c>
    </row>
    <row r="44784" ht="15.75" customHeight="1">
      <c r="E44784" s="1" t="s">
        <v>1106</v>
      </c>
    </row>
    <row r="44785" ht="15.75" customHeight="1">
      <c r="E44785" s="1" t="s">
        <v>1106</v>
      </c>
    </row>
    <row r="44786" ht="15.75" customHeight="1">
      <c r="E44786" s="1" t="s">
        <v>1106</v>
      </c>
    </row>
    <row r="44787" ht="15.75" customHeight="1">
      <c r="E44787" s="1" t="s">
        <v>1106</v>
      </c>
    </row>
    <row r="44788" ht="15.75" customHeight="1">
      <c r="E44788" s="1" t="s">
        <v>1106</v>
      </c>
    </row>
    <row r="44789" ht="15.75" customHeight="1">
      <c r="E44789" s="1" t="s">
        <v>1106</v>
      </c>
    </row>
    <row r="44790" ht="15.75" customHeight="1">
      <c r="E44790" s="1" t="s">
        <v>1106</v>
      </c>
    </row>
    <row r="44791" ht="15.75" customHeight="1">
      <c r="E44791" s="1" t="s">
        <v>1106</v>
      </c>
    </row>
    <row r="44792" ht="15.75" customHeight="1">
      <c r="E44792" s="1" t="s">
        <v>1106</v>
      </c>
    </row>
    <row r="44793" ht="15.75" customHeight="1">
      <c r="E44793" s="1" t="s">
        <v>1106</v>
      </c>
    </row>
    <row r="44794" ht="15.75" customHeight="1">
      <c r="E44794" s="1" t="s">
        <v>1106</v>
      </c>
    </row>
    <row r="44795" ht="15.75" customHeight="1">
      <c r="E44795" s="1" t="s">
        <v>1106</v>
      </c>
    </row>
    <row r="44796" ht="15.75" customHeight="1">
      <c r="E44796" s="1" t="s">
        <v>1106</v>
      </c>
    </row>
    <row r="44797" ht="15.75" customHeight="1">
      <c r="E44797" s="1" t="s">
        <v>1106</v>
      </c>
    </row>
    <row r="44798" ht="15.75" customHeight="1">
      <c r="E44798" s="1" t="s">
        <v>1106</v>
      </c>
    </row>
    <row r="44799" ht="15.75" customHeight="1">
      <c r="E44799" s="1" t="s">
        <v>1106</v>
      </c>
    </row>
    <row r="44800" ht="15.75" customHeight="1">
      <c r="E44800" s="1" t="s">
        <v>1106</v>
      </c>
    </row>
    <row r="44801" ht="15.75" customHeight="1">
      <c r="E44801" s="1" t="s">
        <v>1106</v>
      </c>
    </row>
    <row r="44802" ht="15.75" customHeight="1">
      <c r="E44802" s="1" t="s">
        <v>1106</v>
      </c>
    </row>
    <row r="44803" ht="15.75" customHeight="1">
      <c r="E44803" s="1" t="s">
        <v>1106</v>
      </c>
    </row>
    <row r="44804" ht="15.75" customHeight="1">
      <c r="E44804" s="1" t="s">
        <v>1106</v>
      </c>
    </row>
    <row r="44805" ht="15.75" customHeight="1">
      <c r="E44805" s="1" t="s">
        <v>1106</v>
      </c>
    </row>
    <row r="44806" ht="15.75" customHeight="1">
      <c r="E44806" s="1" t="s">
        <v>1106</v>
      </c>
    </row>
    <row r="44807" ht="15.75" customHeight="1">
      <c r="E44807" s="1" t="s">
        <v>1106</v>
      </c>
    </row>
    <row r="44808" ht="15.75" customHeight="1">
      <c r="E44808" s="1" t="s">
        <v>1106</v>
      </c>
    </row>
    <row r="44809" ht="15.75" customHeight="1">
      <c r="E44809" s="1" t="s">
        <v>1106</v>
      </c>
    </row>
    <row r="44810" ht="15.75" customHeight="1">
      <c r="E44810" s="1" t="s">
        <v>1106</v>
      </c>
    </row>
    <row r="44811" ht="15.75" customHeight="1">
      <c r="E44811" s="1" t="s">
        <v>1106</v>
      </c>
    </row>
    <row r="44812" ht="15.75" customHeight="1">
      <c r="E44812" s="1" t="s">
        <v>1106</v>
      </c>
    </row>
    <row r="44813" ht="15.75" customHeight="1">
      <c r="E44813" s="1" t="s">
        <v>1106</v>
      </c>
    </row>
    <row r="44814" ht="15.75" customHeight="1">
      <c r="E44814" s="1" t="s">
        <v>1106</v>
      </c>
    </row>
    <row r="44815" ht="15.75" customHeight="1">
      <c r="E44815" s="1" t="s">
        <v>1106</v>
      </c>
    </row>
    <row r="44816" ht="15.75" customHeight="1">
      <c r="E44816" s="1" t="s">
        <v>1106</v>
      </c>
    </row>
    <row r="44817" ht="15.75" customHeight="1">
      <c r="E44817" s="1" t="s">
        <v>1106</v>
      </c>
    </row>
    <row r="44818" ht="15.75" customHeight="1">
      <c r="E44818" s="1" t="s">
        <v>1106</v>
      </c>
    </row>
    <row r="44819" ht="15.75" customHeight="1">
      <c r="E44819" s="1" t="s">
        <v>1106</v>
      </c>
    </row>
    <row r="44820" ht="15.75" customHeight="1">
      <c r="E44820" s="1" t="s">
        <v>1106</v>
      </c>
    </row>
    <row r="44821" ht="15.75" customHeight="1">
      <c r="E44821" s="1" t="s">
        <v>1106</v>
      </c>
    </row>
    <row r="44822" ht="15.75" customHeight="1">
      <c r="E44822" s="1" t="s">
        <v>1106</v>
      </c>
    </row>
    <row r="44823" ht="15.75" customHeight="1">
      <c r="E44823" s="1" t="s">
        <v>1106</v>
      </c>
    </row>
    <row r="44824" ht="15.75" customHeight="1">
      <c r="E44824" s="1" t="s">
        <v>1106</v>
      </c>
    </row>
    <row r="44825" ht="15.75" customHeight="1">
      <c r="E44825" s="1" t="s">
        <v>1106</v>
      </c>
    </row>
    <row r="44826" ht="15.75" customHeight="1">
      <c r="E44826" s="1" t="s">
        <v>1106</v>
      </c>
    </row>
    <row r="44827" ht="15.75" customHeight="1">
      <c r="E44827" s="1" t="s">
        <v>1106</v>
      </c>
    </row>
    <row r="44828" ht="15.75" customHeight="1">
      <c r="E44828" s="1" t="s">
        <v>1106</v>
      </c>
    </row>
    <row r="44829" ht="15.75" customHeight="1">
      <c r="E44829" s="1" t="s">
        <v>1106</v>
      </c>
    </row>
    <row r="44830" ht="15.75" customHeight="1">
      <c r="E44830" s="1" t="s">
        <v>1106</v>
      </c>
    </row>
    <row r="44831" ht="15.75" customHeight="1">
      <c r="E44831" s="1" t="s">
        <v>1106</v>
      </c>
    </row>
    <row r="44832" ht="15.75" customHeight="1">
      <c r="E44832" s="1" t="s">
        <v>1106</v>
      </c>
    </row>
    <row r="44833" ht="15.75" customHeight="1">
      <c r="E44833" s="1" t="s">
        <v>1106</v>
      </c>
    </row>
    <row r="44834" ht="15.75" customHeight="1">
      <c r="E44834" s="1" t="s">
        <v>1106</v>
      </c>
    </row>
    <row r="44835" ht="15.75" customHeight="1">
      <c r="E44835" s="1" t="s">
        <v>1106</v>
      </c>
    </row>
    <row r="44836" ht="15.75" customHeight="1">
      <c r="E44836" s="1" t="s">
        <v>1106</v>
      </c>
    </row>
    <row r="44837" ht="15.75" customHeight="1">
      <c r="E44837" s="1" t="s">
        <v>1106</v>
      </c>
    </row>
    <row r="44838" ht="15.75" customHeight="1">
      <c r="E44838" s="1" t="s">
        <v>1106</v>
      </c>
    </row>
    <row r="44839" ht="15.75" customHeight="1">
      <c r="E44839" s="1" t="s">
        <v>1106</v>
      </c>
    </row>
    <row r="44840" ht="15.75" customHeight="1">
      <c r="E44840" s="1" t="s">
        <v>1106</v>
      </c>
    </row>
    <row r="44841" ht="15.75" customHeight="1">
      <c r="E44841" s="1" t="s">
        <v>1106</v>
      </c>
    </row>
    <row r="44842" ht="15.75" customHeight="1">
      <c r="E44842" s="1" t="s">
        <v>1106</v>
      </c>
    </row>
    <row r="44843" ht="15.75" customHeight="1">
      <c r="E44843" s="1" t="s">
        <v>1106</v>
      </c>
    </row>
    <row r="44844" ht="15.75" customHeight="1">
      <c r="E44844" s="1" t="s">
        <v>1106</v>
      </c>
    </row>
    <row r="44845" ht="15.75" customHeight="1">
      <c r="E44845" s="1" t="s">
        <v>1106</v>
      </c>
    </row>
    <row r="44846" ht="15.75" customHeight="1">
      <c r="E44846" s="1" t="s">
        <v>1106</v>
      </c>
    </row>
    <row r="44847" ht="15.75" customHeight="1">
      <c r="E44847" s="1" t="s">
        <v>1106</v>
      </c>
    </row>
    <row r="44848" ht="15.75" customHeight="1">
      <c r="E44848" s="1" t="s">
        <v>1106</v>
      </c>
    </row>
    <row r="44849" ht="15.75" customHeight="1">
      <c r="E44849" s="1" t="s">
        <v>1106</v>
      </c>
    </row>
    <row r="44850" ht="15.75" customHeight="1">
      <c r="E44850" s="1" t="s">
        <v>1106</v>
      </c>
    </row>
    <row r="44851" ht="15.75" customHeight="1">
      <c r="E44851" s="1" t="s">
        <v>1106</v>
      </c>
    </row>
    <row r="44852" ht="15.75" customHeight="1">
      <c r="E44852" s="1" t="s">
        <v>1106</v>
      </c>
    </row>
    <row r="44853" ht="15.75" customHeight="1">
      <c r="E44853" s="1" t="s">
        <v>1106</v>
      </c>
    </row>
    <row r="44854" ht="15.75" customHeight="1">
      <c r="E44854" s="1" t="s">
        <v>1106</v>
      </c>
    </row>
    <row r="44855" ht="15.75" customHeight="1">
      <c r="E44855" s="1" t="s">
        <v>1106</v>
      </c>
    </row>
    <row r="44856" ht="15.75" customHeight="1">
      <c r="E44856" s="1" t="s">
        <v>1106</v>
      </c>
    </row>
    <row r="44857" ht="15.75" customHeight="1">
      <c r="E44857" s="1" t="s">
        <v>1106</v>
      </c>
    </row>
    <row r="44858" ht="15.75" customHeight="1">
      <c r="E44858" s="1" t="s">
        <v>1106</v>
      </c>
    </row>
    <row r="44859" ht="15.75" customHeight="1">
      <c r="E44859" s="1" t="s">
        <v>1106</v>
      </c>
    </row>
    <row r="44860" ht="15.75" customHeight="1">
      <c r="E44860" s="1" t="s">
        <v>1106</v>
      </c>
    </row>
    <row r="44861" ht="15.75" customHeight="1">
      <c r="E44861" s="1" t="s">
        <v>1106</v>
      </c>
    </row>
    <row r="44862" ht="15.75" customHeight="1">
      <c r="E44862" s="1" t="s">
        <v>1106</v>
      </c>
    </row>
    <row r="44863" ht="15.75" customHeight="1">
      <c r="E44863" s="1" t="s">
        <v>1106</v>
      </c>
    </row>
    <row r="44864" ht="15.75" customHeight="1">
      <c r="E44864" s="1" t="s">
        <v>1106</v>
      </c>
    </row>
    <row r="44865" ht="15.75" customHeight="1">
      <c r="E44865" s="1" t="s">
        <v>1106</v>
      </c>
    </row>
    <row r="44866" ht="15.75" customHeight="1">
      <c r="E44866" s="1" t="s">
        <v>1106</v>
      </c>
    </row>
    <row r="44867" ht="15.75" customHeight="1">
      <c r="E44867" s="1" t="s">
        <v>1106</v>
      </c>
    </row>
    <row r="44868" ht="15.75" customHeight="1">
      <c r="E44868" s="1" t="s">
        <v>1106</v>
      </c>
    </row>
    <row r="44869" ht="15.75" customHeight="1">
      <c r="E44869" s="1" t="s">
        <v>1106</v>
      </c>
    </row>
    <row r="44870" ht="15.75" customHeight="1">
      <c r="E44870" s="1" t="s">
        <v>1106</v>
      </c>
    </row>
    <row r="44871" ht="15.75" customHeight="1">
      <c r="E44871" s="1" t="s">
        <v>1106</v>
      </c>
    </row>
    <row r="44872" ht="15.75" customHeight="1">
      <c r="E44872" s="1" t="s">
        <v>1106</v>
      </c>
    </row>
    <row r="44873" ht="15.75" customHeight="1">
      <c r="E44873" s="1" t="s">
        <v>1106</v>
      </c>
    </row>
    <row r="44874" ht="15.75" customHeight="1">
      <c r="E44874" s="1" t="s">
        <v>1106</v>
      </c>
    </row>
    <row r="44875" ht="15.75" customHeight="1">
      <c r="E44875" s="1" t="s">
        <v>1106</v>
      </c>
    </row>
    <row r="44876" ht="15.75" customHeight="1">
      <c r="E44876" s="1" t="s">
        <v>1106</v>
      </c>
    </row>
    <row r="44877" ht="15.75" customHeight="1">
      <c r="E44877" s="1" t="s">
        <v>1106</v>
      </c>
    </row>
    <row r="44878" ht="15.75" customHeight="1">
      <c r="E44878" s="1" t="s">
        <v>1106</v>
      </c>
    </row>
    <row r="44879" ht="15.75" customHeight="1">
      <c r="E44879" s="1" t="s">
        <v>1106</v>
      </c>
    </row>
    <row r="44880" ht="15.75" customHeight="1">
      <c r="E44880" s="1" t="s">
        <v>1106</v>
      </c>
    </row>
    <row r="44881" ht="15.75" customHeight="1">
      <c r="E44881" s="1" t="s">
        <v>1106</v>
      </c>
    </row>
    <row r="44882" ht="15.75" customHeight="1">
      <c r="E44882" s="1" t="s">
        <v>1106</v>
      </c>
    </row>
    <row r="44883" ht="15.75" customHeight="1">
      <c r="E44883" s="1" t="s">
        <v>1106</v>
      </c>
    </row>
    <row r="44884" ht="15.75" customHeight="1">
      <c r="E44884" s="1" t="s">
        <v>1106</v>
      </c>
    </row>
    <row r="44885" ht="15.75" customHeight="1">
      <c r="E44885" s="1" t="s">
        <v>1106</v>
      </c>
    </row>
    <row r="44886" ht="15.75" customHeight="1">
      <c r="E44886" s="1" t="s">
        <v>1106</v>
      </c>
    </row>
    <row r="44887" ht="15.75" customHeight="1">
      <c r="E44887" s="1" t="s">
        <v>1106</v>
      </c>
    </row>
    <row r="44888" ht="15.75" customHeight="1">
      <c r="E44888" s="1" t="s">
        <v>1106</v>
      </c>
    </row>
    <row r="44889" ht="15.75" customHeight="1">
      <c r="E44889" s="1" t="s">
        <v>1106</v>
      </c>
    </row>
    <row r="44890" ht="15.75" customHeight="1">
      <c r="E44890" s="1" t="s">
        <v>1106</v>
      </c>
    </row>
    <row r="44891" ht="15.75" customHeight="1">
      <c r="E44891" s="1" t="s">
        <v>1106</v>
      </c>
    </row>
    <row r="44892" ht="15.75" customHeight="1">
      <c r="E44892" s="1" t="s">
        <v>1106</v>
      </c>
    </row>
    <row r="44893" ht="15.75" customHeight="1">
      <c r="E44893" s="1" t="s">
        <v>1106</v>
      </c>
    </row>
    <row r="44894" ht="15.75" customHeight="1">
      <c r="E44894" s="1" t="s">
        <v>1106</v>
      </c>
    </row>
    <row r="44895" ht="15.75" customHeight="1">
      <c r="E44895" s="1" t="s">
        <v>1106</v>
      </c>
    </row>
    <row r="44896" ht="15.75" customHeight="1">
      <c r="E44896" s="1" t="s">
        <v>1106</v>
      </c>
    </row>
    <row r="44897" ht="15.75" customHeight="1">
      <c r="E44897" s="1" t="s">
        <v>1106</v>
      </c>
    </row>
    <row r="44898" ht="15.75" customHeight="1">
      <c r="E44898" s="1" t="s">
        <v>1106</v>
      </c>
    </row>
    <row r="44899" ht="15.75" customHeight="1">
      <c r="E44899" s="1" t="s">
        <v>1106</v>
      </c>
    </row>
    <row r="44900" ht="15.75" customHeight="1">
      <c r="E44900" s="1" t="s">
        <v>1106</v>
      </c>
    </row>
    <row r="44901" ht="15.75" customHeight="1">
      <c r="E44901" s="1" t="s">
        <v>1106</v>
      </c>
    </row>
    <row r="44902" ht="15.75" customHeight="1">
      <c r="E44902" s="1" t="s">
        <v>1106</v>
      </c>
    </row>
    <row r="44903" ht="15.75" customHeight="1">
      <c r="E44903" s="1" t="s">
        <v>1106</v>
      </c>
    </row>
    <row r="44904" ht="15.75" customHeight="1">
      <c r="E44904" s="1" t="s">
        <v>1106</v>
      </c>
    </row>
    <row r="44905" ht="15.75" customHeight="1">
      <c r="E44905" s="1" t="s">
        <v>1106</v>
      </c>
    </row>
    <row r="44906" ht="15.75" customHeight="1">
      <c r="E44906" s="1" t="s">
        <v>1106</v>
      </c>
    </row>
    <row r="44907" ht="15.75" customHeight="1">
      <c r="E44907" s="1" t="s">
        <v>1106</v>
      </c>
    </row>
    <row r="44908" ht="15.75" customHeight="1">
      <c r="E44908" s="1" t="s">
        <v>1106</v>
      </c>
    </row>
    <row r="44909" ht="15.75" customHeight="1">
      <c r="E44909" s="1" t="s">
        <v>1106</v>
      </c>
    </row>
    <row r="44910" ht="15.75" customHeight="1">
      <c r="E44910" s="1" t="s">
        <v>1106</v>
      </c>
    </row>
    <row r="44911" ht="15.75" customHeight="1">
      <c r="E44911" s="1" t="s">
        <v>1106</v>
      </c>
    </row>
    <row r="44912" ht="15.75" customHeight="1">
      <c r="E44912" s="1" t="s">
        <v>1106</v>
      </c>
    </row>
    <row r="44913" ht="15.75" customHeight="1">
      <c r="E44913" s="1" t="s">
        <v>1106</v>
      </c>
    </row>
    <row r="44914" ht="15.75" customHeight="1">
      <c r="E44914" s="1" t="s">
        <v>1106</v>
      </c>
    </row>
    <row r="44915" ht="15.75" customHeight="1">
      <c r="E44915" s="1" t="s">
        <v>1106</v>
      </c>
    </row>
    <row r="44916" ht="15.75" customHeight="1">
      <c r="E44916" s="1" t="s">
        <v>1106</v>
      </c>
    </row>
    <row r="44917" ht="15.75" customHeight="1">
      <c r="E44917" s="1" t="s">
        <v>1106</v>
      </c>
    </row>
    <row r="44918" ht="15.75" customHeight="1">
      <c r="E44918" s="1" t="s">
        <v>1106</v>
      </c>
    </row>
    <row r="44919" ht="15.75" customHeight="1">
      <c r="E44919" s="1" t="s">
        <v>1106</v>
      </c>
    </row>
    <row r="44920" ht="15.75" customHeight="1">
      <c r="E44920" s="1" t="s">
        <v>1106</v>
      </c>
    </row>
    <row r="44921" ht="15.75" customHeight="1">
      <c r="E44921" s="1" t="s">
        <v>1106</v>
      </c>
    </row>
    <row r="44922" ht="15.75" customHeight="1">
      <c r="E44922" s="1" t="s">
        <v>1106</v>
      </c>
    </row>
    <row r="44923" ht="15.75" customHeight="1">
      <c r="E44923" s="1" t="s">
        <v>1106</v>
      </c>
    </row>
    <row r="44924" ht="15.75" customHeight="1">
      <c r="E44924" s="1" t="s">
        <v>1106</v>
      </c>
    </row>
    <row r="44925" ht="15.75" customHeight="1">
      <c r="E44925" s="1" t="s">
        <v>1106</v>
      </c>
    </row>
    <row r="44926" ht="15.75" customHeight="1">
      <c r="E44926" s="1" t="s">
        <v>1106</v>
      </c>
    </row>
    <row r="44927" ht="15.75" customHeight="1">
      <c r="E44927" s="1" t="s">
        <v>1106</v>
      </c>
    </row>
    <row r="44928" ht="15.75" customHeight="1">
      <c r="E44928" s="1" t="s">
        <v>1106</v>
      </c>
    </row>
    <row r="44929" ht="15.75" customHeight="1">
      <c r="E44929" s="1" t="s">
        <v>1106</v>
      </c>
    </row>
    <row r="44930" ht="15.75" customHeight="1">
      <c r="E44930" s="1" t="s">
        <v>1106</v>
      </c>
    </row>
    <row r="44931" ht="15.75" customHeight="1">
      <c r="E44931" s="1" t="s">
        <v>1106</v>
      </c>
    </row>
    <row r="44932" ht="15.75" customHeight="1">
      <c r="E44932" s="1" t="s">
        <v>1106</v>
      </c>
    </row>
    <row r="44933" ht="15.75" customHeight="1">
      <c r="E44933" s="1" t="s">
        <v>1106</v>
      </c>
    </row>
    <row r="44934" ht="15.75" customHeight="1">
      <c r="E44934" s="1" t="s">
        <v>1106</v>
      </c>
    </row>
    <row r="44935" ht="15.75" customHeight="1">
      <c r="E44935" s="1" t="s">
        <v>1106</v>
      </c>
    </row>
    <row r="44936" ht="15.75" customHeight="1">
      <c r="E44936" s="1" t="s">
        <v>1106</v>
      </c>
    </row>
    <row r="44937" ht="15.75" customHeight="1">
      <c r="E44937" s="1" t="s">
        <v>1106</v>
      </c>
    </row>
    <row r="44938" ht="15.75" customHeight="1">
      <c r="E44938" s="1" t="s">
        <v>1106</v>
      </c>
    </row>
    <row r="44939" ht="15.75" customHeight="1">
      <c r="E44939" s="1" t="s">
        <v>1106</v>
      </c>
    </row>
    <row r="44940" ht="15.75" customHeight="1">
      <c r="E44940" s="1" t="s">
        <v>1106</v>
      </c>
    </row>
    <row r="44941" ht="15.75" customHeight="1">
      <c r="E44941" s="1" t="s">
        <v>1106</v>
      </c>
    </row>
    <row r="44942" ht="15.75" customHeight="1">
      <c r="E44942" s="1" t="s">
        <v>1106</v>
      </c>
    </row>
    <row r="44943" ht="15.75" customHeight="1">
      <c r="E44943" s="1" t="s">
        <v>1106</v>
      </c>
    </row>
    <row r="44944" ht="15.75" customHeight="1">
      <c r="E44944" s="1" t="s">
        <v>1106</v>
      </c>
    </row>
    <row r="44945" ht="15.75" customHeight="1">
      <c r="E44945" s="1" t="s">
        <v>1106</v>
      </c>
    </row>
    <row r="44946" ht="15.75" customHeight="1">
      <c r="E44946" s="1" t="s">
        <v>1106</v>
      </c>
    </row>
    <row r="44947" ht="15.75" customHeight="1">
      <c r="E44947" s="1" t="s">
        <v>1106</v>
      </c>
    </row>
    <row r="44948" ht="15.75" customHeight="1">
      <c r="E44948" s="1" t="s">
        <v>1106</v>
      </c>
    </row>
    <row r="44949" ht="15.75" customHeight="1">
      <c r="E44949" s="1" t="s">
        <v>1106</v>
      </c>
    </row>
    <row r="44950" ht="15.75" customHeight="1">
      <c r="E44950" s="1" t="s">
        <v>1106</v>
      </c>
    </row>
    <row r="44951" ht="15.75" customHeight="1">
      <c r="E44951" s="1" t="s">
        <v>1106</v>
      </c>
    </row>
    <row r="44952" ht="15.75" customHeight="1">
      <c r="E44952" s="1" t="s">
        <v>1106</v>
      </c>
    </row>
    <row r="44953" ht="15.75" customHeight="1">
      <c r="E44953" s="1" t="s">
        <v>1106</v>
      </c>
    </row>
    <row r="44954" ht="15.75" customHeight="1">
      <c r="E44954" s="1" t="s">
        <v>1106</v>
      </c>
    </row>
    <row r="44955" ht="15.75" customHeight="1">
      <c r="E44955" s="1" t="s">
        <v>1106</v>
      </c>
    </row>
    <row r="44956" ht="15.75" customHeight="1">
      <c r="E44956" s="1" t="s">
        <v>1106</v>
      </c>
    </row>
    <row r="44957" ht="15.75" customHeight="1">
      <c r="E44957" s="1" t="s">
        <v>1106</v>
      </c>
    </row>
    <row r="44958" ht="15.75" customHeight="1">
      <c r="E44958" s="1" t="s">
        <v>1106</v>
      </c>
    </row>
    <row r="44959" ht="15.75" customHeight="1">
      <c r="E44959" s="1" t="s">
        <v>1106</v>
      </c>
    </row>
    <row r="44960" ht="15.75" customHeight="1">
      <c r="E44960" s="1" t="s">
        <v>1106</v>
      </c>
    </row>
    <row r="44961" ht="15.75" customHeight="1">
      <c r="E44961" s="1" t="s">
        <v>1106</v>
      </c>
    </row>
    <row r="44962" ht="15.75" customHeight="1">
      <c r="E44962" s="1" t="s">
        <v>1106</v>
      </c>
    </row>
    <row r="44963" ht="15.75" customHeight="1">
      <c r="E44963" s="1" t="s">
        <v>1106</v>
      </c>
    </row>
    <row r="44964" ht="15.75" customHeight="1">
      <c r="E44964" s="1" t="s">
        <v>1106</v>
      </c>
    </row>
    <row r="44965" ht="15.75" customHeight="1">
      <c r="E44965" s="1" t="s">
        <v>1106</v>
      </c>
    </row>
    <row r="44966" ht="15.75" customHeight="1">
      <c r="E44966" s="1" t="s">
        <v>1106</v>
      </c>
    </row>
    <row r="44967" ht="15.75" customHeight="1">
      <c r="E44967" s="1" t="s">
        <v>1106</v>
      </c>
    </row>
    <row r="44968" ht="15.75" customHeight="1">
      <c r="E44968" s="1" t="s">
        <v>1106</v>
      </c>
    </row>
    <row r="44969" ht="15.75" customHeight="1">
      <c r="E44969" s="1" t="s">
        <v>1106</v>
      </c>
    </row>
    <row r="44970" ht="15.75" customHeight="1">
      <c r="E44970" s="1" t="s">
        <v>1106</v>
      </c>
    </row>
    <row r="44971" ht="15.75" customHeight="1">
      <c r="E44971" s="1" t="s">
        <v>1106</v>
      </c>
    </row>
    <row r="44972" ht="15.75" customHeight="1">
      <c r="E44972" s="1" t="s">
        <v>1106</v>
      </c>
    </row>
    <row r="44973" ht="15.75" customHeight="1">
      <c r="E44973" s="1" t="s">
        <v>1106</v>
      </c>
    </row>
    <row r="44974" ht="15.75" customHeight="1">
      <c r="E44974" s="1" t="s">
        <v>1106</v>
      </c>
    </row>
    <row r="44975" ht="15.75" customHeight="1">
      <c r="E44975" s="1" t="s">
        <v>1106</v>
      </c>
    </row>
    <row r="44976" ht="15.75" customHeight="1">
      <c r="E44976" s="1" t="s">
        <v>1106</v>
      </c>
    </row>
    <row r="44977" ht="15.75" customHeight="1">
      <c r="E44977" s="1" t="s">
        <v>1106</v>
      </c>
    </row>
    <row r="44978" ht="15.75" customHeight="1">
      <c r="E44978" s="1" t="s">
        <v>1106</v>
      </c>
    </row>
    <row r="44979" ht="15.75" customHeight="1">
      <c r="E44979" s="1" t="s">
        <v>1106</v>
      </c>
    </row>
    <row r="44980" ht="15.75" customHeight="1">
      <c r="E44980" s="1" t="s">
        <v>1106</v>
      </c>
    </row>
    <row r="44981" ht="15.75" customHeight="1">
      <c r="E44981" s="1" t="s">
        <v>1106</v>
      </c>
    </row>
    <row r="44982" ht="15.75" customHeight="1">
      <c r="E44982" s="1" t="s">
        <v>1106</v>
      </c>
    </row>
    <row r="44983" ht="15.75" customHeight="1">
      <c r="E44983" s="1" t="s">
        <v>1106</v>
      </c>
    </row>
    <row r="44984" ht="15.75" customHeight="1">
      <c r="E44984" s="1" t="s">
        <v>1106</v>
      </c>
    </row>
    <row r="44985" ht="15.75" customHeight="1">
      <c r="E44985" s="1" t="s">
        <v>1106</v>
      </c>
    </row>
    <row r="44986" ht="15.75" customHeight="1">
      <c r="E44986" s="1" t="s">
        <v>1106</v>
      </c>
    </row>
    <row r="44987" ht="15.75" customHeight="1">
      <c r="E44987" s="1" t="s">
        <v>1106</v>
      </c>
    </row>
    <row r="44988" ht="15.75" customHeight="1">
      <c r="E44988" s="1" t="s">
        <v>1106</v>
      </c>
    </row>
    <row r="44989" ht="15.75" customHeight="1">
      <c r="E44989" s="1" t="s">
        <v>1106</v>
      </c>
    </row>
    <row r="44990" ht="15.75" customHeight="1">
      <c r="E44990" s="1" t="s">
        <v>1106</v>
      </c>
    </row>
    <row r="44991" ht="15.75" customHeight="1">
      <c r="E44991" s="1" t="s">
        <v>1106</v>
      </c>
    </row>
    <row r="44992" ht="15.75" customHeight="1">
      <c r="E44992" s="1" t="s">
        <v>1106</v>
      </c>
    </row>
    <row r="44993" ht="15.75" customHeight="1">
      <c r="E44993" s="1" t="s">
        <v>1106</v>
      </c>
    </row>
    <row r="44994" ht="15.75" customHeight="1">
      <c r="E44994" s="1" t="s">
        <v>1106</v>
      </c>
    </row>
    <row r="44995" ht="15.75" customHeight="1">
      <c r="E44995" s="1" t="s">
        <v>1106</v>
      </c>
    </row>
    <row r="44996" ht="15.75" customHeight="1">
      <c r="E44996" s="1" t="s">
        <v>1106</v>
      </c>
    </row>
    <row r="44997" ht="15.75" customHeight="1">
      <c r="E44997" s="1" t="s">
        <v>1106</v>
      </c>
    </row>
    <row r="44998" ht="15.75" customHeight="1">
      <c r="E44998" s="1" t="s">
        <v>1106</v>
      </c>
    </row>
    <row r="44999" ht="15.75" customHeight="1">
      <c r="E44999" s="1" t="s">
        <v>1106</v>
      </c>
    </row>
    <row r="45000" ht="15.75" customHeight="1">
      <c r="E45000" s="1" t="s">
        <v>1106</v>
      </c>
    </row>
    <row r="45001" ht="15.75" customHeight="1">
      <c r="E45001" s="1" t="s">
        <v>1106</v>
      </c>
    </row>
    <row r="45002" ht="15.75" customHeight="1">
      <c r="E45002" s="1" t="s">
        <v>1106</v>
      </c>
    </row>
    <row r="45003" ht="15.75" customHeight="1">
      <c r="E45003" s="1" t="s">
        <v>1106</v>
      </c>
    </row>
    <row r="45004" ht="15.75" customHeight="1">
      <c r="E45004" s="1" t="s">
        <v>1106</v>
      </c>
    </row>
    <row r="45005" ht="15.75" customHeight="1">
      <c r="E45005" s="1" t="s">
        <v>1106</v>
      </c>
    </row>
    <row r="45006" ht="15.75" customHeight="1">
      <c r="E45006" s="1" t="s">
        <v>1106</v>
      </c>
    </row>
    <row r="45007" ht="15.75" customHeight="1">
      <c r="E45007" s="1" t="s">
        <v>1106</v>
      </c>
    </row>
    <row r="45008" ht="15.75" customHeight="1">
      <c r="E45008" s="1" t="s">
        <v>1106</v>
      </c>
    </row>
    <row r="45009" ht="15.75" customHeight="1">
      <c r="E45009" s="1" t="s">
        <v>1106</v>
      </c>
    </row>
    <row r="45010" ht="15.75" customHeight="1">
      <c r="E45010" s="1" t="s">
        <v>1106</v>
      </c>
    </row>
    <row r="45011" ht="15.75" customHeight="1">
      <c r="E45011" s="1" t="s">
        <v>1106</v>
      </c>
    </row>
    <row r="45012" ht="15.75" customHeight="1">
      <c r="E45012" s="1" t="s">
        <v>1106</v>
      </c>
    </row>
    <row r="45013" ht="15.75" customHeight="1">
      <c r="E45013" s="1" t="s">
        <v>1106</v>
      </c>
    </row>
    <row r="45014" ht="15.75" customHeight="1">
      <c r="E45014" s="1" t="s">
        <v>1106</v>
      </c>
    </row>
    <row r="45015" ht="15.75" customHeight="1">
      <c r="E45015" s="1" t="s">
        <v>1106</v>
      </c>
    </row>
    <row r="45016" ht="15.75" customHeight="1">
      <c r="E45016" s="1" t="s">
        <v>1106</v>
      </c>
    </row>
    <row r="45017" ht="15.75" customHeight="1">
      <c r="E45017" s="1" t="s">
        <v>1106</v>
      </c>
    </row>
    <row r="45018" ht="15.75" customHeight="1">
      <c r="E45018" s="1" t="s">
        <v>1106</v>
      </c>
    </row>
    <row r="45019" ht="15.75" customHeight="1">
      <c r="E45019" s="1" t="s">
        <v>1106</v>
      </c>
    </row>
    <row r="45020" ht="15.75" customHeight="1">
      <c r="E45020" s="1" t="s">
        <v>1106</v>
      </c>
    </row>
    <row r="45021" ht="15.75" customHeight="1">
      <c r="E45021" s="1" t="s">
        <v>1106</v>
      </c>
    </row>
    <row r="45022" ht="15.75" customHeight="1">
      <c r="E45022" s="1" t="s">
        <v>1106</v>
      </c>
    </row>
    <row r="45023" ht="15.75" customHeight="1">
      <c r="E45023" s="1" t="s">
        <v>1106</v>
      </c>
    </row>
    <row r="45024" ht="15.75" customHeight="1">
      <c r="E45024" s="1" t="s">
        <v>1106</v>
      </c>
    </row>
    <row r="45025" ht="15.75" customHeight="1">
      <c r="E45025" s="1" t="s">
        <v>1106</v>
      </c>
    </row>
    <row r="45026" ht="15.75" customHeight="1">
      <c r="E45026" s="1" t="s">
        <v>1106</v>
      </c>
    </row>
    <row r="45027" ht="15.75" customHeight="1">
      <c r="E45027" s="1" t="s">
        <v>1106</v>
      </c>
    </row>
    <row r="45028" ht="15.75" customHeight="1">
      <c r="E45028" s="1" t="s">
        <v>1106</v>
      </c>
    </row>
    <row r="45029" ht="15.75" customHeight="1">
      <c r="E45029" s="1" t="s">
        <v>1106</v>
      </c>
    </row>
    <row r="45030" ht="15.75" customHeight="1">
      <c r="E45030" s="1" t="s">
        <v>1106</v>
      </c>
    </row>
    <row r="45031" ht="15.75" customHeight="1">
      <c r="E45031" s="1" t="s">
        <v>1106</v>
      </c>
    </row>
    <row r="45032" ht="15.75" customHeight="1">
      <c r="E45032" s="1" t="s">
        <v>1106</v>
      </c>
    </row>
    <row r="45033" ht="15.75" customHeight="1">
      <c r="E45033" s="1" t="s">
        <v>1106</v>
      </c>
    </row>
    <row r="45034" ht="15.75" customHeight="1">
      <c r="E45034" s="1" t="s">
        <v>1106</v>
      </c>
    </row>
    <row r="45035" ht="15.75" customHeight="1">
      <c r="E45035" s="1" t="s">
        <v>1106</v>
      </c>
    </row>
    <row r="45036" ht="15.75" customHeight="1">
      <c r="E45036" s="1" t="s">
        <v>1106</v>
      </c>
    </row>
    <row r="45037" ht="15.75" customHeight="1">
      <c r="E45037" s="1" t="s">
        <v>1106</v>
      </c>
    </row>
    <row r="45038" ht="15.75" customHeight="1">
      <c r="E45038" s="1" t="s">
        <v>1106</v>
      </c>
    </row>
    <row r="45039" ht="15.75" customHeight="1">
      <c r="E45039" s="1" t="s">
        <v>1106</v>
      </c>
    </row>
    <row r="45040" ht="15.75" customHeight="1">
      <c r="E45040" s="1" t="s">
        <v>1106</v>
      </c>
    </row>
    <row r="45041" ht="15.75" customHeight="1">
      <c r="E45041" s="1" t="s">
        <v>1106</v>
      </c>
    </row>
    <row r="45042" ht="15.75" customHeight="1">
      <c r="E45042" s="1" t="s">
        <v>1106</v>
      </c>
    </row>
    <row r="45043" ht="15.75" customHeight="1">
      <c r="E45043" s="1" t="s">
        <v>1106</v>
      </c>
    </row>
    <row r="45044" ht="15.75" customHeight="1">
      <c r="E45044" s="1" t="s">
        <v>1106</v>
      </c>
    </row>
    <row r="45045" ht="15.75" customHeight="1">
      <c r="E45045" s="1" t="s">
        <v>1106</v>
      </c>
    </row>
    <row r="45046" ht="15.75" customHeight="1">
      <c r="E45046" s="1" t="s">
        <v>1106</v>
      </c>
    </row>
    <row r="45047" ht="15.75" customHeight="1">
      <c r="E45047" s="1" t="s">
        <v>1106</v>
      </c>
    </row>
    <row r="45048" ht="15.75" customHeight="1">
      <c r="E45048" s="1" t="s">
        <v>1106</v>
      </c>
    </row>
    <row r="45049" ht="15.75" customHeight="1">
      <c r="E45049" s="1" t="s">
        <v>1106</v>
      </c>
    </row>
    <row r="45050" ht="15.75" customHeight="1">
      <c r="E45050" s="1" t="s">
        <v>1106</v>
      </c>
    </row>
    <row r="45051" ht="15.75" customHeight="1">
      <c r="E45051" s="1" t="s">
        <v>1106</v>
      </c>
    </row>
    <row r="45052" ht="15.75" customHeight="1">
      <c r="E45052" s="1" t="s">
        <v>1106</v>
      </c>
    </row>
    <row r="45053" ht="15.75" customHeight="1">
      <c r="E45053" s="1" t="s">
        <v>1106</v>
      </c>
    </row>
    <row r="45054" ht="15.75" customHeight="1">
      <c r="E45054" s="1" t="s">
        <v>1106</v>
      </c>
    </row>
    <row r="45055" ht="15.75" customHeight="1">
      <c r="E45055" s="1" t="s">
        <v>1106</v>
      </c>
    </row>
    <row r="45056" ht="15.75" customHeight="1">
      <c r="E45056" s="1" t="s">
        <v>1106</v>
      </c>
    </row>
    <row r="45057" ht="15.75" customHeight="1">
      <c r="E45057" s="1" t="s">
        <v>1106</v>
      </c>
    </row>
    <row r="45058" ht="15.75" customHeight="1">
      <c r="E45058" s="1" t="s">
        <v>1106</v>
      </c>
    </row>
    <row r="45059" ht="15.75" customHeight="1">
      <c r="E45059" s="1" t="s">
        <v>1106</v>
      </c>
    </row>
    <row r="45060" ht="15.75" customHeight="1">
      <c r="E45060" s="1" t="s">
        <v>1106</v>
      </c>
    </row>
    <row r="45061" ht="15.75" customHeight="1">
      <c r="E45061" s="1" t="s">
        <v>1106</v>
      </c>
    </row>
    <row r="45062" ht="15.75" customHeight="1">
      <c r="E45062" s="1" t="s">
        <v>1106</v>
      </c>
    </row>
    <row r="45063" ht="15.75" customHeight="1">
      <c r="E45063" s="1" t="s">
        <v>1106</v>
      </c>
    </row>
    <row r="45064" ht="15.75" customHeight="1">
      <c r="E45064" s="1" t="s">
        <v>1106</v>
      </c>
    </row>
    <row r="45065" ht="15.75" customHeight="1">
      <c r="E45065" s="1" t="s">
        <v>1106</v>
      </c>
    </row>
    <row r="45066" ht="15.75" customHeight="1">
      <c r="E45066" s="1" t="s">
        <v>1106</v>
      </c>
    </row>
    <row r="45067" ht="15.75" customHeight="1">
      <c r="E45067" s="1" t="s">
        <v>1106</v>
      </c>
    </row>
    <row r="45068" ht="15.75" customHeight="1">
      <c r="E45068" s="1" t="s">
        <v>1106</v>
      </c>
    </row>
    <row r="45069" ht="15.75" customHeight="1">
      <c r="E45069" s="1" t="s">
        <v>1106</v>
      </c>
    </row>
    <row r="45070" ht="15.75" customHeight="1">
      <c r="E45070" s="1" t="s">
        <v>1106</v>
      </c>
    </row>
    <row r="45071" ht="15.75" customHeight="1">
      <c r="E45071" s="1" t="s">
        <v>1106</v>
      </c>
    </row>
    <row r="45072" ht="15.75" customHeight="1">
      <c r="E45072" s="1" t="s">
        <v>1106</v>
      </c>
    </row>
    <row r="45073" ht="15.75" customHeight="1">
      <c r="E45073" s="1" t="s">
        <v>1106</v>
      </c>
    </row>
    <row r="45074" ht="15.75" customHeight="1">
      <c r="E45074" s="1" t="s">
        <v>1106</v>
      </c>
    </row>
    <row r="45075" ht="15.75" customHeight="1">
      <c r="E45075" s="1" t="s">
        <v>1106</v>
      </c>
    </row>
    <row r="45076" ht="15.75" customHeight="1">
      <c r="E45076" s="1" t="s">
        <v>1106</v>
      </c>
    </row>
    <row r="45077" ht="15.75" customHeight="1">
      <c r="E45077" s="1" t="s">
        <v>1106</v>
      </c>
    </row>
    <row r="45078" ht="15.75" customHeight="1">
      <c r="E45078" s="1" t="s">
        <v>1106</v>
      </c>
    </row>
    <row r="45079" ht="15.75" customHeight="1">
      <c r="E45079" s="1" t="s">
        <v>1106</v>
      </c>
    </row>
    <row r="45080" ht="15.75" customHeight="1">
      <c r="E45080" s="1" t="s">
        <v>1106</v>
      </c>
    </row>
    <row r="45081" ht="15.75" customHeight="1">
      <c r="E45081" s="1" t="s">
        <v>1106</v>
      </c>
    </row>
    <row r="45082" ht="15.75" customHeight="1">
      <c r="E45082" s="1" t="s">
        <v>1106</v>
      </c>
    </row>
    <row r="45083" ht="15.75" customHeight="1">
      <c r="E45083" s="1" t="s">
        <v>1106</v>
      </c>
    </row>
    <row r="45084" ht="15.75" customHeight="1">
      <c r="E45084" s="1" t="s">
        <v>1106</v>
      </c>
    </row>
    <row r="45085" ht="15.75" customHeight="1">
      <c r="E45085" s="1" t="s">
        <v>1106</v>
      </c>
    </row>
    <row r="45086" ht="15.75" customHeight="1">
      <c r="E45086" s="1" t="s">
        <v>1106</v>
      </c>
    </row>
    <row r="45087" ht="15.75" customHeight="1">
      <c r="E45087" s="1" t="s">
        <v>1106</v>
      </c>
    </row>
    <row r="45088" ht="15.75" customHeight="1">
      <c r="E45088" s="1" t="s">
        <v>1106</v>
      </c>
    </row>
    <row r="45089" ht="15.75" customHeight="1">
      <c r="E45089" s="1" t="s">
        <v>1106</v>
      </c>
    </row>
    <row r="45090" ht="15.75" customHeight="1">
      <c r="E45090" s="1" t="s">
        <v>1106</v>
      </c>
    </row>
    <row r="45091" ht="15.75" customHeight="1">
      <c r="E45091" s="1" t="s">
        <v>1106</v>
      </c>
    </row>
    <row r="45092" ht="15.75" customHeight="1">
      <c r="E45092" s="1" t="s">
        <v>1106</v>
      </c>
    </row>
    <row r="45093" ht="15.75" customHeight="1">
      <c r="E45093" s="1" t="s">
        <v>1106</v>
      </c>
    </row>
    <row r="45094" ht="15.75" customHeight="1">
      <c r="E45094" s="1" t="s">
        <v>1106</v>
      </c>
    </row>
    <row r="45095" ht="15.75" customHeight="1">
      <c r="E45095" s="1" t="s">
        <v>1106</v>
      </c>
    </row>
    <row r="45096" ht="15.75" customHeight="1">
      <c r="E45096" s="1" t="s">
        <v>1106</v>
      </c>
    </row>
    <row r="45097" ht="15.75" customHeight="1">
      <c r="E45097" s="1" t="s">
        <v>1106</v>
      </c>
    </row>
    <row r="45098" ht="15.75" customHeight="1">
      <c r="E45098" s="1" t="s">
        <v>1106</v>
      </c>
    </row>
    <row r="45099" ht="15.75" customHeight="1">
      <c r="E45099" s="1" t="s">
        <v>1106</v>
      </c>
    </row>
    <row r="45100" ht="15.75" customHeight="1">
      <c r="E45100" s="1" t="s">
        <v>1106</v>
      </c>
    </row>
    <row r="45101" ht="15.75" customHeight="1">
      <c r="E45101" s="1" t="s">
        <v>1106</v>
      </c>
    </row>
    <row r="45102" ht="15.75" customHeight="1">
      <c r="E45102" s="1" t="s">
        <v>1106</v>
      </c>
    </row>
    <row r="45103" ht="15.75" customHeight="1">
      <c r="E45103" s="1" t="s">
        <v>1106</v>
      </c>
    </row>
    <row r="45104" ht="15.75" customHeight="1">
      <c r="E45104" s="1" t="s">
        <v>1106</v>
      </c>
    </row>
    <row r="45105" ht="15.75" customHeight="1">
      <c r="E45105" s="1" t="s">
        <v>1106</v>
      </c>
    </row>
    <row r="45106" ht="15.75" customHeight="1">
      <c r="E45106" s="1" t="s">
        <v>1106</v>
      </c>
    </row>
    <row r="45107" ht="15.75" customHeight="1">
      <c r="E45107" s="1" t="s">
        <v>1106</v>
      </c>
    </row>
    <row r="45108" ht="15.75" customHeight="1">
      <c r="E45108" s="1" t="s">
        <v>1106</v>
      </c>
    </row>
    <row r="45109" ht="15.75" customHeight="1">
      <c r="E45109" s="1" t="s">
        <v>1106</v>
      </c>
    </row>
    <row r="45110" ht="15.75" customHeight="1">
      <c r="E45110" s="1" t="s">
        <v>1106</v>
      </c>
    </row>
    <row r="45111" ht="15.75" customHeight="1">
      <c r="E45111" s="1" t="s">
        <v>1106</v>
      </c>
    </row>
    <row r="45112" ht="15.75" customHeight="1">
      <c r="E45112" s="1" t="s">
        <v>1106</v>
      </c>
    </row>
    <row r="45113" ht="15.75" customHeight="1">
      <c r="E45113" s="1" t="s">
        <v>1106</v>
      </c>
    </row>
    <row r="45114" ht="15.75" customHeight="1">
      <c r="E45114" s="1" t="s">
        <v>1106</v>
      </c>
    </row>
    <row r="45115" ht="15.75" customHeight="1">
      <c r="E45115" s="1" t="s">
        <v>1106</v>
      </c>
    </row>
    <row r="45116" ht="15.75" customHeight="1">
      <c r="E45116" s="1" t="s">
        <v>1106</v>
      </c>
    </row>
    <row r="45117" ht="15.75" customHeight="1">
      <c r="E45117" s="1" t="s">
        <v>1106</v>
      </c>
    </row>
    <row r="45118" ht="15.75" customHeight="1">
      <c r="E45118" s="1" t="s">
        <v>1106</v>
      </c>
    </row>
    <row r="45119" ht="15.75" customHeight="1">
      <c r="E45119" s="1" t="s">
        <v>1106</v>
      </c>
    </row>
    <row r="45120" ht="15.75" customHeight="1">
      <c r="E45120" s="1" t="s">
        <v>1106</v>
      </c>
    </row>
    <row r="45121" ht="15.75" customHeight="1">
      <c r="E45121" s="1" t="s">
        <v>1106</v>
      </c>
    </row>
    <row r="45122" ht="15.75" customHeight="1">
      <c r="E45122" s="1" t="s">
        <v>1106</v>
      </c>
    </row>
    <row r="45123" ht="15.75" customHeight="1">
      <c r="E45123" s="1" t="s">
        <v>1106</v>
      </c>
    </row>
    <row r="45124" ht="15.75" customHeight="1">
      <c r="E45124" s="1" t="s">
        <v>1106</v>
      </c>
    </row>
    <row r="45125" ht="15.75" customHeight="1">
      <c r="E45125" s="1" t="s">
        <v>1106</v>
      </c>
    </row>
    <row r="45126" ht="15.75" customHeight="1">
      <c r="E45126" s="1" t="s">
        <v>1106</v>
      </c>
    </row>
    <row r="45127" ht="15.75" customHeight="1">
      <c r="E45127" s="1" t="s">
        <v>1106</v>
      </c>
    </row>
    <row r="45128" ht="15.75" customHeight="1">
      <c r="E45128" s="1" t="s">
        <v>1106</v>
      </c>
    </row>
    <row r="45129" ht="15.75" customHeight="1">
      <c r="E45129" s="1" t="s">
        <v>1106</v>
      </c>
    </row>
    <row r="45130" ht="15.75" customHeight="1">
      <c r="E45130" s="1" t="s">
        <v>1106</v>
      </c>
    </row>
    <row r="45131" ht="15.75" customHeight="1">
      <c r="E45131" s="1" t="s">
        <v>1106</v>
      </c>
    </row>
    <row r="45132" ht="15.75" customHeight="1">
      <c r="E45132" s="1" t="s">
        <v>1106</v>
      </c>
    </row>
    <row r="45133" ht="15.75" customHeight="1">
      <c r="E45133" s="1" t="s">
        <v>1106</v>
      </c>
    </row>
    <row r="45134" ht="15.75" customHeight="1">
      <c r="E45134" s="1" t="s">
        <v>1106</v>
      </c>
    </row>
    <row r="45135" ht="15.75" customHeight="1">
      <c r="E45135" s="1" t="s">
        <v>1106</v>
      </c>
    </row>
    <row r="45136" ht="15.75" customHeight="1">
      <c r="E45136" s="1" t="s">
        <v>1106</v>
      </c>
    </row>
    <row r="45137" ht="15.75" customHeight="1">
      <c r="E45137" s="1" t="s">
        <v>1106</v>
      </c>
    </row>
    <row r="45138" ht="15.75" customHeight="1">
      <c r="E45138" s="1" t="s">
        <v>1106</v>
      </c>
    </row>
    <row r="45139" ht="15.75" customHeight="1">
      <c r="E45139" s="1" t="s">
        <v>1106</v>
      </c>
    </row>
    <row r="45140" ht="15.75" customHeight="1">
      <c r="E45140" s="1" t="s">
        <v>1106</v>
      </c>
    </row>
    <row r="45141" ht="15.75" customHeight="1">
      <c r="E45141" s="1" t="s">
        <v>1106</v>
      </c>
    </row>
    <row r="45142" ht="15.75" customHeight="1">
      <c r="E45142" s="1" t="s">
        <v>1106</v>
      </c>
    </row>
    <row r="45143" ht="15.75" customHeight="1">
      <c r="E45143" s="1" t="s">
        <v>1106</v>
      </c>
    </row>
    <row r="45144" ht="15.75" customHeight="1">
      <c r="E45144" s="1" t="s">
        <v>1106</v>
      </c>
    </row>
    <row r="45145" ht="15.75" customHeight="1">
      <c r="E45145" s="1" t="s">
        <v>1106</v>
      </c>
    </row>
    <row r="45146" ht="15.75" customHeight="1">
      <c r="E45146" s="1" t="s">
        <v>1106</v>
      </c>
    </row>
    <row r="45147" ht="15.75" customHeight="1">
      <c r="E45147" s="1" t="s">
        <v>1106</v>
      </c>
    </row>
    <row r="45148" ht="15.75" customHeight="1">
      <c r="E45148" s="1" t="s">
        <v>1106</v>
      </c>
    </row>
    <row r="45149" ht="15.75" customHeight="1">
      <c r="E45149" s="1" t="s">
        <v>1106</v>
      </c>
    </row>
    <row r="45150" ht="15.75" customHeight="1">
      <c r="E45150" s="1" t="s">
        <v>1106</v>
      </c>
    </row>
    <row r="45151" ht="15.75" customHeight="1">
      <c r="E45151" s="1" t="s">
        <v>1106</v>
      </c>
    </row>
    <row r="45152" ht="15.75" customHeight="1">
      <c r="E45152" s="1" t="s">
        <v>1106</v>
      </c>
    </row>
    <row r="45153" ht="15.75" customHeight="1">
      <c r="E45153" s="1" t="s">
        <v>1106</v>
      </c>
    </row>
    <row r="45154" ht="15.75" customHeight="1">
      <c r="E45154" s="1" t="s">
        <v>1106</v>
      </c>
    </row>
    <row r="45155" ht="15.75" customHeight="1">
      <c r="E45155" s="1" t="s">
        <v>1106</v>
      </c>
    </row>
    <row r="45156" ht="15.75" customHeight="1">
      <c r="E45156" s="1" t="s">
        <v>1106</v>
      </c>
    </row>
    <row r="45157" ht="15.75" customHeight="1">
      <c r="E45157" s="1" t="s">
        <v>1106</v>
      </c>
    </row>
    <row r="45158" ht="15.75" customHeight="1">
      <c r="E45158" s="1" t="s">
        <v>1106</v>
      </c>
    </row>
    <row r="45159" ht="15.75" customHeight="1">
      <c r="E45159" s="1" t="s">
        <v>1106</v>
      </c>
    </row>
    <row r="45160" ht="15.75" customHeight="1">
      <c r="E45160" s="1" t="s">
        <v>1106</v>
      </c>
    </row>
    <row r="45161" ht="15.75" customHeight="1">
      <c r="E45161" s="1" t="s">
        <v>1106</v>
      </c>
    </row>
    <row r="45162" ht="15.75" customHeight="1">
      <c r="E45162" s="1" t="s">
        <v>1106</v>
      </c>
    </row>
    <row r="45163" ht="15.75" customHeight="1">
      <c r="E45163" s="1" t="s">
        <v>1106</v>
      </c>
    </row>
    <row r="45164" ht="15.75" customHeight="1">
      <c r="E45164" s="1" t="s">
        <v>1106</v>
      </c>
    </row>
    <row r="45165" ht="15.75" customHeight="1">
      <c r="E45165" s="1" t="s">
        <v>1106</v>
      </c>
    </row>
    <row r="45166" ht="15.75" customHeight="1">
      <c r="E45166" s="1" t="s">
        <v>1106</v>
      </c>
    </row>
    <row r="45167" ht="15.75" customHeight="1">
      <c r="E45167" s="1" t="s">
        <v>1106</v>
      </c>
    </row>
    <row r="45168" ht="15.75" customHeight="1">
      <c r="E45168" s="1" t="s">
        <v>1106</v>
      </c>
    </row>
    <row r="45169" ht="15.75" customHeight="1">
      <c r="E45169" s="1" t="s">
        <v>1106</v>
      </c>
    </row>
    <row r="45170" ht="15.75" customHeight="1">
      <c r="E45170" s="1" t="s">
        <v>1106</v>
      </c>
    </row>
    <row r="45171" ht="15.75" customHeight="1">
      <c r="E45171" s="1" t="s">
        <v>1106</v>
      </c>
    </row>
    <row r="45172" ht="15.75" customHeight="1">
      <c r="E45172" s="1" t="s">
        <v>1106</v>
      </c>
    </row>
    <row r="45173" ht="15.75" customHeight="1">
      <c r="E45173" s="1" t="s">
        <v>1106</v>
      </c>
    </row>
    <row r="45174" ht="15.75" customHeight="1">
      <c r="E45174" s="1" t="s">
        <v>1106</v>
      </c>
    </row>
    <row r="45175" ht="15.75" customHeight="1">
      <c r="E45175" s="1" t="s">
        <v>1106</v>
      </c>
    </row>
    <row r="45176" ht="15.75" customHeight="1">
      <c r="E45176" s="1" t="s">
        <v>1106</v>
      </c>
    </row>
    <row r="45177" ht="15.75" customHeight="1">
      <c r="E45177" s="1" t="s">
        <v>1106</v>
      </c>
    </row>
    <row r="45178" ht="15.75" customHeight="1">
      <c r="E45178" s="1" t="s">
        <v>1106</v>
      </c>
    </row>
    <row r="45179" ht="15.75" customHeight="1">
      <c r="E45179" s="1" t="s">
        <v>1106</v>
      </c>
    </row>
    <row r="45180" ht="15.75" customHeight="1">
      <c r="E45180" s="1" t="s">
        <v>1106</v>
      </c>
    </row>
    <row r="45181" ht="15.75" customHeight="1">
      <c r="E45181" s="1" t="s">
        <v>1106</v>
      </c>
    </row>
    <row r="45182" ht="15.75" customHeight="1">
      <c r="E45182" s="1" t="s">
        <v>1106</v>
      </c>
    </row>
    <row r="45183" ht="15.75" customHeight="1">
      <c r="E45183" s="1" t="s">
        <v>1106</v>
      </c>
    </row>
    <row r="45184" ht="15.75" customHeight="1">
      <c r="E45184" s="1" t="s">
        <v>1106</v>
      </c>
    </row>
    <row r="45185" ht="15.75" customHeight="1">
      <c r="E45185" s="1" t="s">
        <v>1106</v>
      </c>
    </row>
    <row r="45186" ht="15.75" customHeight="1">
      <c r="E45186" s="1" t="s">
        <v>1106</v>
      </c>
    </row>
    <row r="45187" ht="15.75" customHeight="1">
      <c r="E45187" s="1" t="s">
        <v>1106</v>
      </c>
    </row>
    <row r="45188" ht="15.75" customHeight="1">
      <c r="E45188" s="1" t="s">
        <v>1106</v>
      </c>
    </row>
    <row r="45189" ht="15.75" customHeight="1">
      <c r="E45189" s="1" t="s">
        <v>1106</v>
      </c>
    </row>
    <row r="45190" ht="15.75" customHeight="1">
      <c r="E45190" s="1" t="s">
        <v>1106</v>
      </c>
    </row>
    <row r="45191" ht="15.75" customHeight="1">
      <c r="E45191" s="1" t="s">
        <v>1106</v>
      </c>
    </row>
    <row r="45192" ht="15.75" customHeight="1">
      <c r="E45192" s="1" t="s">
        <v>1106</v>
      </c>
    </row>
    <row r="45193" ht="15.75" customHeight="1">
      <c r="E45193" s="1" t="s">
        <v>1106</v>
      </c>
    </row>
    <row r="45194" ht="15.75" customHeight="1">
      <c r="E45194" s="1" t="s">
        <v>1106</v>
      </c>
    </row>
    <row r="45195" ht="15.75" customHeight="1">
      <c r="E45195" s="1" t="s">
        <v>1106</v>
      </c>
    </row>
    <row r="45196" ht="15.75" customHeight="1">
      <c r="E45196" s="1" t="s">
        <v>1106</v>
      </c>
    </row>
    <row r="45197" ht="15.75" customHeight="1">
      <c r="E45197" s="1" t="s">
        <v>1106</v>
      </c>
    </row>
    <row r="45198" ht="15.75" customHeight="1">
      <c r="E45198" s="1" t="s">
        <v>1106</v>
      </c>
    </row>
    <row r="45199" ht="15.75" customHeight="1">
      <c r="E45199" s="1" t="s">
        <v>1106</v>
      </c>
    </row>
    <row r="45200" ht="15.75" customHeight="1">
      <c r="E45200" s="1" t="s">
        <v>1106</v>
      </c>
    </row>
    <row r="45201" ht="15.75" customHeight="1">
      <c r="E45201" s="1" t="s">
        <v>1106</v>
      </c>
    </row>
    <row r="45202" ht="15.75" customHeight="1">
      <c r="E45202" s="1" t="s">
        <v>1106</v>
      </c>
    </row>
    <row r="45203" ht="15.75" customHeight="1">
      <c r="E45203" s="1" t="s">
        <v>1106</v>
      </c>
    </row>
    <row r="45204" ht="15.75" customHeight="1">
      <c r="E45204" s="1" t="s">
        <v>1106</v>
      </c>
    </row>
    <row r="45205" ht="15.75" customHeight="1">
      <c r="E45205" s="1" t="s">
        <v>1106</v>
      </c>
    </row>
    <row r="45206" ht="15.75" customHeight="1">
      <c r="E45206" s="1" t="s">
        <v>1106</v>
      </c>
    </row>
    <row r="45207" ht="15.75" customHeight="1">
      <c r="E45207" s="1" t="s">
        <v>1106</v>
      </c>
    </row>
    <row r="45208" ht="15.75" customHeight="1">
      <c r="E45208" s="1" t="s">
        <v>1106</v>
      </c>
    </row>
    <row r="45209" ht="15.75" customHeight="1">
      <c r="E45209" s="1" t="s">
        <v>1106</v>
      </c>
    </row>
    <row r="45210" ht="15.75" customHeight="1">
      <c r="E45210" s="1" t="s">
        <v>1106</v>
      </c>
    </row>
    <row r="45211" ht="15.75" customHeight="1">
      <c r="E45211" s="1" t="s">
        <v>1106</v>
      </c>
    </row>
    <row r="45212" ht="15.75" customHeight="1">
      <c r="E45212" s="1" t="s">
        <v>1106</v>
      </c>
    </row>
    <row r="45213" ht="15.75" customHeight="1">
      <c r="E45213" s="1" t="s">
        <v>1106</v>
      </c>
    </row>
    <row r="45214" ht="15.75" customHeight="1">
      <c r="E45214" s="1" t="s">
        <v>1106</v>
      </c>
    </row>
    <row r="45215" ht="15.75" customHeight="1">
      <c r="E45215" s="1" t="s">
        <v>1106</v>
      </c>
    </row>
    <row r="45216" ht="15.75" customHeight="1">
      <c r="E45216" s="1" t="s">
        <v>1106</v>
      </c>
    </row>
    <row r="45217" ht="15.75" customHeight="1">
      <c r="E45217" s="1" t="s">
        <v>1106</v>
      </c>
    </row>
    <row r="45218" ht="15.75" customHeight="1">
      <c r="E45218" s="1" t="s">
        <v>1106</v>
      </c>
    </row>
    <row r="45219" ht="15.75" customHeight="1">
      <c r="E45219" s="1" t="s">
        <v>1106</v>
      </c>
    </row>
    <row r="45220" ht="15.75" customHeight="1">
      <c r="E45220" s="1" t="s">
        <v>1106</v>
      </c>
    </row>
    <row r="45221" ht="15.75" customHeight="1">
      <c r="E45221" s="1" t="s">
        <v>1106</v>
      </c>
    </row>
    <row r="45222" ht="15.75" customHeight="1">
      <c r="E45222" s="1" t="s">
        <v>1106</v>
      </c>
    </row>
    <row r="45223" ht="15.75" customHeight="1">
      <c r="E45223" s="1" t="s">
        <v>1106</v>
      </c>
    </row>
    <row r="45224" ht="15.75" customHeight="1">
      <c r="E45224" s="1" t="s">
        <v>1106</v>
      </c>
    </row>
    <row r="45225" ht="15.75" customHeight="1">
      <c r="E45225" s="1" t="s">
        <v>1106</v>
      </c>
    </row>
    <row r="45226" ht="15.75" customHeight="1">
      <c r="E45226" s="1" t="s">
        <v>1106</v>
      </c>
    </row>
    <row r="45227" ht="15.75" customHeight="1">
      <c r="E45227" s="1" t="s">
        <v>1106</v>
      </c>
    </row>
    <row r="45228" ht="15.75" customHeight="1">
      <c r="E45228" s="1" t="s">
        <v>1106</v>
      </c>
    </row>
    <row r="45229" ht="15.75" customHeight="1">
      <c r="E45229" s="1" t="s">
        <v>1106</v>
      </c>
    </row>
    <row r="45230" ht="15.75" customHeight="1">
      <c r="E45230" s="1" t="s">
        <v>1106</v>
      </c>
    </row>
    <row r="45231" ht="15.75" customHeight="1">
      <c r="E45231" s="1" t="s">
        <v>1106</v>
      </c>
    </row>
    <row r="45232" ht="15.75" customHeight="1">
      <c r="E45232" s="1" t="s">
        <v>1106</v>
      </c>
    </row>
    <row r="45233" ht="15.75" customHeight="1">
      <c r="E45233" s="1" t="s">
        <v>1106</v>
      </c>
    </row>
    <row r="45234" ht="15.75" customHeight="1">
      <c r="E45234" s="1" t="s">
        <v>1106</v>
      </c>
    </row>
    <row r="45235" ht="15.75" customHeight="1">
      <c r="E45235" s="1" t="s">
        <v>1106</v>
      </c>
    </row>
    <row r="45236" ht="15.75" customHeight="1">
      <c r="E45236" s="1" t="s">
        <v>1106</v>
      </c>
    </row>
    <row r="45237" ht="15.75" customHeight="1">
      <c r="E45237" s="1" t="s">
        <v>1106</v>
      </c>
    </row>
    <row r="45238" ht="15.75" customHeight="1">
      <c r="E45238" s="1" t="s">
        <v>1106</v>
      </c>
    </row>
    <row r="45239" ht="15.75" customHeight="1">
      <c r="E45239" s="1" t="s">
        <v>1106</v>
      </c>
    </row>
    <row r="45240" ht="15.75" customHeight="1">
      <c r="E45240" s="1" t="s">
        <v>1106</v>
      </c>
    </row>
    <row r="45241" ht="15.75" customHeight="1">
      <c r="E45241" s="1" t="s">
        <v>1106</v>
      </c>
    </row>
    <row r="45242" ht="15.75" customHeight="1">
      <c r="E45242" s="1" t="s">
        <v>1106</v>
      </c>
    </row>
    <row r="45243" ht="15.75" customHeight="1">
      <c r="E45243" s="1" t="s">
        <v>1106</v>
      </c>
    </row>
    <row r="45244" ht="15.75" customHeight="1">
      <c r="E45244" s="1" t="s">
        <v>1106</v>
      </c>
    </row>
    <row r="45245" ht="15.75" customHeight="1">
      <c r="E45245" s="1" t="s">
        <v>1106</v>
      </c>
    </row>
    <row r="45246" ht="15.75" customHeight="1">
      <c r="E45246" s="1" t="s">
        <v>1106</v>
      </c>
    </row>
    <row r="45247" ht="15.75" customHeight="1">
      <c r="E45247" s="1" t="s">
        <v>1106</v>
      </c>
    </row>
    <row r="45248" ht="15.75" customHeight="1">
      <c r="E45248" s="1" t="s">
        <v>1106</v>
      </c>
    </row>
    <row r="45249" ht="15.75" customHeight="1">
      <c r="E45249" s="1" t="s">
        <v>1106</v>
      </c>
    </row>
    <row r="45250" ht="15.75" customHeight="1">
      <c r="E45250" s="1" t="s">
        <v>1106</v>
      </c>
    </row>
    <row r="45251" ht="15.75" customHeight="1">
      <c r="E45251" s="1" t="s">
        <v>1106</v>
      </c>
    </row>
    <row r="45252" ht="15.75" customHeight="1">
      <c r="E45252" s="1" t="s">
        <v>1106</v>
      </c>
    </row>
    <row r="45253" ht="15.75" customHeight="1">
      <c r="E45253" s="1" t="s">
        <v>1106</v>
      </c>
    </row>
    <row r="45254" ht="15.75" customHeight="1">
      <c r="E45254" s="1" t="s">
        <v>1106</v>
      </c>
    </row>
    <row r="45255" ht="15.75" customHeight="1">
      <c r="E45255" s="1" t="s">
        <v>1106</v>
      </c>
    </row>
    <row r="45256" ht="15.75" customHeight="1">
      <c r="E45256" s="1" t="s">
        <v>1106</v>
      </c>
    </row>
    <row r="45257" ht="15.75" customHeight="1">
      <c r="E45257" s="1" t="s">
        <v>1106</v>
      </c>
    </row>
    <row r="45258" ht="15.75" customHeight="1">
      <c r="E45258" s="1" t="s">
        <v>1106</v>
      </c>
    </row>
    <row r="45259" ht="15.75" customHeight="1">
      <c r="E45259" s="1" t="s">
        <v>1106</v>
      </c>
    </row>
    <row r="45260" ht="15.75" customHeight="1">
      <c r="E45260" s="1" t="s">
        <v>1106</v>
      </c>
    </row>
    <row r="45261" ht="15.75" customHeight="1">
      <c r="E45261" s="1" t="s">
        <v>1106</v>
      </c>
    </row>
    <row r="45262" ht="15.75" customHeight="1">
      <c r="E45262" s="1" t="s">
        <v>1106</v>
      </c>
    </row>
    <row r="45263" ht="15.75" customHeight="1">
      <c r="E45263" s="1" t="s">
        <v>1106</v>
      </c>
    </row>
    <row r="45264" ht="15.75" customHeight="1">
      <c r="E45264" s="1" t="s">
        <v>1106</v>
      </c>
    </row>
    <row r="45265" ht="15.75" customHeight="1">
      <c r="E45265" s="1" t="s">
        <v>1106</v>
      </c>
    </row>
    <row r="45266" ht="15.75" customHeight="1">
      <c r="E45266" s="1" t="s">
        <v>1106</v>
      </c>
    </row>
    <row r="45267" ht="15.75" customHeight="1">
      <c r="E45267" s="1" t="s">
        <v>1106</v>
      </c>
    </row>
    <row r="45268" ht="15.75" customHeight="1">
      <c r="E45268" s="1" t="s">
        <v>1106</v>
      </c>
    </row>
    <row r="45269" ht="15.75" customHeight="1">
      <c r="E45269" s="1" t="s">
        <v>1106</v>
      </c>
    </row>
    <row r="45270" ht="15.75" customHeight="1">
      <c r="E45270" s="1" t="s">
        <v>1106</v>
      </c>
    </row>
    <row r="45271" ht="15.75" customHeight="1">
      <c r="E45271" s="1" t="s">
        <v>1106</v>
      </c>
    </row>
    <row r="45272" ht="15.75" customHeight="1">
      <c r="E45272" s="1" t="s">
        <v>1106</v>
      </c>
    </row>
    <row r="45273" ht="15.75" customHeight="1">
      <c r="E45273" s="1" t="s">
        <v>1106</v>
      </c>
    </row>
    <row r="45274" ht="15.75" customHeight="1">
      <c r="E45274" s="1" t="s">
        <v>1106</v>
      </c>
    </row>
    <row r="45275" ht="15.75" customHeight="1">
      <c r="E45275" s="1" t="s">
        <v>1106</v>
      </c>
    </row>
    <row r="45276" ht="15.75" customHeight="1">
      <c r="E45276" s="1" t="s">
        <v>1106</v>
      </c>
    </row>
    <row r="45277" ht="15.75" customHeight="1">
      <c r="E45277" s="1" t="s">
        <v>1106</v>
      </c>
    </row>
    <row r="45278" ht="15.75" customHeight="1">
      <c r="E45278" s="1" t="s">
        <v>1106</v>
      </c>
    </row>
    <row r="45279" ht="15.75" customHeight="1">
      <c r="E45279" s="1" t="s">
        <v>1106</v>
      </c>
    </row>
    <row r="45280" ht="15.75" customHeight="1">
      <c r="E45280" s="1" t="s">
        <v>1106</v>
      </c>
    </row>
    <row r="45281" ht="15.75" customHeight="1">
      <c r="E45281" s="1" t="s">
        <v>1106</v>
      </c>
    </row>
    <row r="45282" ht="15.75" customHeight="1">
      <c r="E45282" s="1" t="s">
        <v>1106</v>
      </c>
    </row>
    <row r="45283" ht="15.75" customHeight="1">
      <c r="E45283" s="1" t="s">
        <v>1106</v>
      </c>
    </row>
    <row r="45284" ht="15.75" customHeight="1">
      <c r="E45284" s="1" t="s">
        <v>1106</v>
      </c>
    </row>
    <row r="45285" ht="15.75" customHeight="1">
      <c r="E45285" s="1" t="s">
        <v>1106</v>
      </c>
    </row>
    <row r="45286" ht="15.75" customHeight="1">
      <c r="E45286" s="1" t="s">
        <v>1106</v>
      </c>
    </row>
    <row r="45287" ht="15.75" customHeight="1">
      <c r="E45287" s="1" t="s">
        <v>1106</v>
      </c>
    </row>
    <row r="45288" ht="15.75" customHeight="1">
      <c r="E45288" s="1" t="s">
        <v>1106</v>
      </c>
    </row>
    <row r="45289" ht="15.75" customHeight="1">
      <c r="E45289" s="1" t="s">
        <v>1106</v>
      </c>
    </row>
    <row r="45290" ht="15.75" customHeight="1">
      <c r="E45290" s="1" t="s">
        <v>1106</v>
      </c>
    </row>
    <row r="45291" ht="15.75" customHeight="1">
      <c r="E45291" s="1" t="s">
        <v>1106</v>
      </c>
    </row>
    <row r="45292" ht="15.75" customHeight="1">
      <c r="E45292" s="1" t="s">
        <v>1106</v>
      </c>
    </row>
    <row r="45293" ht="15.75" customHeight="1">
      <c r="E45293" s="1" t="s">
        <v>1106</v>
      </c>
    </row>
    <row r="45294" ht="15.75" customHeight="1">
      <c r="E45294" s="1" t="s">
        <v>1106</v>
      </c>
    </row>
    <row r="45295" ht="15.75" customHeight="1">
      <c r="E45295" s="1" t="s">
        <v>1106</v>
      </c>
    </row>
    <row r="45296" ht="15.75" customHeight="1">
      <c r="E45296" s="1" t="s">
        <v>1106</v>
      </c>
    </row>
    <row r="45297" ht="15.75" customHeight="1">
      <c r="E45297" s="1" t="s">
        <v>1106</v>
      </c>
    </row>
    <row r="45298" ht="15.75" customHeight="1">
      <c r="E45298" s="1" t="s">
        <v>1106</v>
      </c>
    </row>
    <row r="45299" ht="15.75" customHeight="1">
      <c r="E45299" s="1" t="s">
        <v>1106</v>
      </c>
    </row>
    <row r="45300" ht="15.75" customHeight="1">
      <c r="E45300" s="1" t="s">
        <v>1106</v>
      </c>
    </row>
    <row r="45301" ht="15.75" customHeight="1">
      <c r="E45301" s="1" t="s">
        <v>1106</v>
      </c>
    </row>
    <row r="45302" ht="15.75" customHeight="1">
      <c r="E45302" s="1" t="s">
        <v>1106</v>
      </c>
    </row>
    <row r="45303" ht="15.75" customHeight="1">
      <c r="E45303" s="1" t="s">
        <v>1106</v>
      </c>
    </row>
    <row r="45304" ht="15.75" customHeight="1">
      <c r="E45304" s="1" t="s">
        <v>1106</v>
      </c>
    </row>
    <row r="45305" ht="15.75" customHeight="1">
      <c r="E45305" s="1" t="s">
        <v>1106</v>
      </c>
    </row>
    <row r="45306" ht="15.75" customHeight="1">
      <c r="E45306" s="1" t="s">
        <v>1106</v>
      </c>
    </row>
    <row r="45307" ht="15.75" customHeight="1">
      <c r="E45307" s="1" t="s">
        <v>1106</v>
      </c>
    </row>
    <row r="45308" ht="15.75" customHeight="1">
      <c r="E45308" s="1" t="s">
        <v>1106</v>
      </c>
    </row>
    <row r="45309" ht="15.75" customHeight="1">
      <c r="E45309" s="1" t="s">
        <v>1106</v>
      </c>
    </row>
    <row r="45310" ht="15.75" customHeight="1">
      <c r="E45310" s="1" t="s">
        <v>1106</v>
      </c>
    </row>
    <row r="45311" ht="15.75" customHeight="1">
      <c r="E45311" s="1" t="s">
        <v>1106</v>
      </c>
    </row>
    <row r="45312" ht="15.75" customHeight="1">
      <c r="E45312" s="1" t="s">
        <v>1106</v>
      </c>
    </row>
    <row r="45313" ht="15.75" customHeight="1">
      <c r="E45313" s="1" t="s">
        <v>1106</v>
      </c>
    </row>
    <row r="45314" ht="15.75" customHeight="1">
      <c r="E45314" s="1" t="s">
        <v>1106</v>
      </c>
    </row>
    <row r="45315" ht="15.75" customHeight="1">
      <c r="E45315" s="1" t="s">
        <v>1106</v>
      </c>
    </row>
    <row r="45316" ht="15.75" customHeight="1">
      <c r="E45316" s="1" t="s">
        <v>1106</v>
      </c>
    </row>
    <row r="45317" ht="15.75" customHeight="1">
      <c r="E45317" s="1" t="s">
        <v>1106</v>
      </c>
    </row>
    <row r="45318" ht="15.75" customHeight="1">
      <c r="E45318" s="1" t="s">
        <v>1106</v>
      </c>
    </row>
    <row r="45319" ht="15.75" customHeight="1">
      <c r="E45319" s="1" t="s">
        <v>1106</v>
      </c>
    </row>
    <row r="45320" ht="15.75" customHeight="1">
      <c r="E45320" s="1" t="s">
        <v>1106</v>
      </c>
    </row>
    <row r="45321" ht="15.75" customHeight="1">
      <c r="E45321" s="1" t="s">
        <v>1106</v>
      </c>
    </row>
    <row r="45322" ht="15.75" customHeight="1">
      <c r="E45322" s="1" t="s">
        <v>1106</v>
      </c>
    </row>
    <row r="45323" ht="15.75" customHeight="1">
      <c r="E45323" s="1" t="s">
        <v>1106</v>
      </c>
    </row>
    <row r="45324" ht="15.75" customHeight="1">
      <c r="E45324" s="1" t="s">
        <v>1106</v>
      </c>
    </row>
    <row r="45325" ht="15.75" customHeight="1">
      <c r="E45325" s="1" t="s">
        <v>1106</v>
      </c>
    </row>
    <row r="45326" ht="15.75" customHeight="1">
      <c r="E45326" s="1" t="s">
        <v>1106</v>
      </c>
    </row>
    <row r="45327" ht="15.75" customHeight="1">
      <c r="E45327" s="1" t="s">
        <v>1106</v>
      </c>
    </row>
    <row r="45328" ht="15.75" customHeight="1">
      <c r="E45328" s="1" t="s">
        <v>1106</v>
      </c>
    </row>
    <row r="45329" ht="15.75" customHeight="1">
      <c r="E45329" s="1" t="s">
        <v>1106</v>
      </c>
    </row>
    <row r="45330" ht="15.75" customHeight="1">
      <c r="E45330" s="1" t="s">
        <v>1106</v>
      </c>
    </row>
    <row r="45331" ht="15.75" customHeight="1">
      <c r="E45331" s="1" t="s">
        <v>1106</v>
      </c>
    </row>
    <row r="45332" ht="15.75" customHeight="1">
      <c r="E45332" s="1" t="s">
        <v>1106</v>
      </c>
    </row>
    <row r="45333" ht="15.75" customHeight="1">
      <c r="E45333" s="1" t="s">
        <v>1106</v>
      </c>
    </row>
    <row r="45334" ht="15.75" customHeight="1">
      <c r="E45334" s="1" t="s">
        <v>1106</v>
      </c>
    </row>
    <row r="45335" ht="15.75" customHeight="1">
      <c r="E45335" s="1" t="s">
        <v>1106</v>
      </c>
    </row>
    <row r="45336" ht="15.75" customHeight="1">
      <c r="E45336" s="1" t="s">
        <v>1106</v>
      </c>
    </row>
    <row r="45337" ht="15.75" customHeight="1">
      <c r="E45337" s="1" t="s">
        <v>1106</v>
      </c>
    </row>
    <row r="45338" ht="15.75" customHeight="1">
      <c r="E45338" s="1" t="s">
        <v>1106</v>
      </c>
    </row>
    <row r="45339" ht="15.75" customHeight="1">
      <c r="E45339" s="1" t="s">
        <v>1106</v>
      </c>
    </row>
    <row r="45340" ht="15.75" customHeight="1">
      <c r="E45340" s="1" t="s">
        <v>1106</v>
      </c>
    </row>
    <row r="45341" ht="15.75" customHeight="1">
      <c r="E45341" s="1" t="s">
        <v>1106</v>
      </c>
    </row>
    <row r="45342" ht="15.75" customHeight="1">
      <c r="E45342" s="1" t="s">
        <v>1106</v>
      </c>
    </row>
    <row r="45343" ht="15.75" customHeight="1">
      <c r="E45343" s="1" t="s">
        <v>1106</v>
      </c>
    </row>
    <row r="45344" ht="15.75" customHeight="1">
      <c r="E45344" s="1" t="s">
        <v>1106</v>
      </c>
    </row>
    <row r="45345" ht="15.75" customHeight="1">
      <c r="E45345" s="1" t="s">
        <v>1106</v>
      </c>
    </row>
    <row r="45346" ht="15.75" customHeight="1">
      <c r="E45346" s="1" t="s">
        <v>1106</v>
      </c>
    </row>
    <row r="45347" ht="15.75" customHeight="1">
      <c r="E45347" s="1" t="s">
        <v>1106</v>
      </c>
    </row>
    <row r="45348" ht="15.75" customHeight="1">
      <c r="E45348" s="1" t="s">
        <v>1106</v>
      </c>
    </row>
    <row r="45349" ht="15.75" customHeight="1">
      <c r="E45349" s="1" t="s">
        <v>1106</v>
      </c>
    </row>
    <row r="45350" ht="15.75" customHeight="1">
      <c r="E45350" s="1" t="s">
        <v>1106</v>
      </c>
    </row>
    <row r="45351" ht="15.75" customHeight="1">
      <c r="E45351" s="1" t="s">
        <v>1106</v>
      </c>
    </row>
    <row r="45352" ht="15.75" customHeight="1">
      <c r="E45352" s="1" t="s">
        <v>1106</v>
      </c>
    </row>
    <row r="45353" ht="15.75" customHeight="1">
      <c r="E45353" s="1" t="s">
        <v>1106</v>
      </c>
    </row>
    <row r="45354" ht="15.75" customHeight="1">
      <c r="E45354" s="1" t="s">
        <v>1106</v>
      </c>
    </row>
    <row r="45355" ht="15.75" customHeight="1">
      <c r="E45355" s="1" t="s">
        <v>1106</v>
      </c>
    </row>
    <row r="45356" ht="15.75" customHeight="1">
      <c r="E45356" s="1" t="s">
        <v>1106</v>
      </c>
    </row>
    <row r="45357" ht="15.75" customHeight="1">
      <c r="E45357" s="1" t="s">
        <v>1106</v>
      </c>
    </row>
    <row r="45358" ht="15.75" customHeight="1">
      <c r="E45358" s="1" t="s">
        <v>1106</v>
      </c>
    </row>
    <row r="45359" ht="15.75" customHeight="1">
      <c r="E45359" s="1" t="s">
        <v>1106</v>
      </c>
    </row>
    <row r="45360" ht="15.75" customHeight="1">
      <c r="E45360" s="1" t="s">
        <v>1106</v>
      </c>
    </row>
    <row r="45361" ht="15.75" customHeight="1">
      <c r="E45361" s="1" t="s">
        <v>1106</v>
      </c>
    </row>
    <row r="45362" ht="15.75" customHeight="1">
      <c r="E45362" s="1" t="s">
        <v>1106</v>
      </c>
    </row>
    <row r="45363" ht="15.75" customHeight="1">
      <c r="E45363" s="1" t="s">
        <v>1106</v>
      </c>
    </row>
    <row r="45364" ht="15.75" customHeight="1">
      <c r="E45364" s="1" t="s">
        <v>1106</v>
      </c>
    </row>
    <row r="45365" ht="15.75" customHeight="1">
      <c r="E45365" s="1" t="s">
        <v>1106</v>
      </c>
    </row>
    <row r="45366" ht="15.75" customHeight="1">
      <c r="E45366" s="1" t="s">
        <v>1106</v>
      </c>
    </row>
    <row r="45367" ht="15.75" customHeight="1">
      <c r="E45367" s="1" t="s">
        <v>1106</v>
      </c>
    </row>
    <row r="45368" ht="15.75" customHeight="1">
      <c r="E45368" s="1" t="s">
        <v>1106</v>
      </c>
    </row>
    <row r="45369" ht="15.75" customHeight="1">
      <c r="E45369" s="1" t="s">
        <v>1106</v>
      </c>
    </row>
    <row r="45370" ht="15.75" customHeight="1">
      <c r="E45370" s="1" t="s">
        <v>1106</v>
      </c>
    </row>
    <row r="45371" ht="15.75" customHeight="1">
      <c r="E45371" s="1" t="s">
        <v>1106</v>
      </c>
    </row>
    <row r="45372" ht="15.75" customHeight="1">
      <c r="E45372" s="1" t="s">
        <v>1106</v>
      </c>
    </row>
    <row r="45373" ht="15.75" customHeight="1">
      <c r="E45373" s="1" t="s">
        <v>1106</v>
      </c>
    </row>
    <row r="45374" ht="15.75" customHeight="1">
      <c r="E45374" s="1" t="s">
        <v>1106</v>
      </c>
    </row>
    <row r="45375" ht="15.75" customHeight="1">
      <c r="E45375" s="1" t="s">
        <v>1106</v>
      </c>
    </row>
    <row r="45376" ht="15.75" customHeight="1">
      <c r="E45376" s="1" t="s">
        <v>1106</v>
      </c>
    </row>
    <row r="45377" ht="15.75" customHeight="1">
      <c r="E45377" s="1" t="s">
        <v>1106</v>
      </c>
    </row>
    <row r="45378" ht="15.75" customHeight="1">
      <c r="E45378" s="1" t="s">
        <v>1106</v>
      </c>
    </row>
    <row r="45379" ht="15.75" customHeight="1">
      <c r="E45379" s="1" t="s">
        <v>1106</v>
      </c>
    </row>
    <row r="45380" ht="15.75" customHeight="1">
      <c r="E45380" s="1" t="s">
        <v>1106</v>
      </c>
    </row>
    <row r="45381" ht="15.75" customHeight="1">
      <c r="E45381" s="1" t="s">
        <v>1106</v>
      </c>
    </row>
    <row r="45382" ht="15.75" customHeight="1">
      <c r="E45382" s="1" t="s">
        <v>1106</v>
      </c>
    </row>
    <row r="45383" ht="15.75" customHeight="1">
      <c r="E45383" s="1" t="s">
        <v>1106</v>
      </c>
    </row>
    <row r="45384" ht="15.75" customHeight="1">
      <c r="E45384" s="1" t="s">
        <v>1106</v>
      </c>
    </row>
    <row r="45385" ht="15.75" customHeight="1">
      <c r="E45385" s="1" t="s">
        <v>1106</v>
      </c>
    </row>
    <row r="45386" ht="15.75" customHeight="1">
      <c r="E45386" s="1" t="s">
        <v>1106</v>
      </c>
    </row>
    <row r="45387" ht="15.75" customHeight="1">
      <c r="E45387" s="1" t="s">
        <v>1106</v>
      </c>
    </row>
    <row r="45388" ht="15.75" customHeight="1">
      <c r="E45388" s="1" t="s">
        <v>1106</v>
      </c>
    </row>
    <row r="45389" ht="15.75" customHeight="1">
      <c r="E45389" s="1" t="s">
        <v>1106</v>
      </c>
    </row>
    <row r="45390" ht="15.75" customHeight="1">
      <c r="E45390" s="1" t="s">
        <v>1106</v>
      </c>
    </row>
    <row r="45391" ht="15.75" customHeight="1">
      <c r="E45391" s="1" t="s">
        <v>1106</v>
      </c>
    </row>
    <row r="45392" ht="15.75" customHeight="1">
      <c r="E45392" s="1" t="s">
        <v>1106</v>
      </c>
    </row>
    <row r="45393" ht="15.75" customHeight="1">
      <c r="E45393" s="1" t="s">
        <v>1106</v>
      </c>
    </row>
    <row r="45394" ht="15.75" customHeight="1">
      <c r="E45394" s="1" t="s">
        <v>1106</v>
      </c>
    </row>
    <row r="45395" ht="15.75" customHeight="1">
      <c r="E45395" s="1" t="s">
        <v>1106</v>
      </c>
    </row>
    <row r="45396" ht="15.75" customHeight="1">
      <c r="E45396" s="1" t="s">
        <v>1106</v>
      </c>
    </row>
    <row r="45397" ht="15.75" customHeight="1">
      <c r="E45397" s="1" t="s">
        <v>1106</v>
      </c>
    </row>
    <row r="45398" ht="15.75" customHeight="1">
      <c r="E45398" s="1" t="s">
        <v>1106</v>
      </c>
    </row>
    <row r="45399" ht="15.75" customHeight="1">
      <c r="E45399" s="1" t="s">
        <v>1106</v>
      </c>
    </row>
    <row r="45400" ht="15.75" customHeight="1">
      <c r="E45400" s="1" t="s">
        <v>1106</v>
      </c>
    </row>
    <row r="45401" ht="15.75" customHeight="1">
      <c r="E45401" s="1" t="s">
        <v>1106</v>
      </c>
    </row>
    <row r="45402" ht="15.75" customHeight="1">
      <c r="E45402" s="1" t="s">
        <v>1106</v>
      </c>
    </row>
    <row r="45403" ht="15.75" customHeight="1">
      <c r="E45403" s="1" t="s">
        <v>1106</v>
      </c>
    </row>
    <row r="45404" ht="15.75" customHeight="1">
      <c r="E45404" s="1" t="s">
        <v>1106</v>
      </c>
    </row>
    <row r="45405" ht="15.75" customHeight="1">
      <c r="E45405" s="1" t="s">
        <v>1106</v>
      </c>
    </row>
    <row r="45406" ht="15.75" customHeight="1">
      <c r="E45406" s="1" t="s">
        <v>1106</v>
      </c>
    </row>
    <row r="45407" ht="15.75" customHeight="1">
      <c r="E45407" s="1" t="s">
        <v>1106</v>
      </c>
    </row>
    <row r="45408" ht="15.75" customHeight="1">
      <c r="E45408" s="1" t="s">
        <v>1106</v>
      </c>
    </row>
    <row r="45409" ht="15.75" customHeight="1">
      <c r="E45409" s="1" t="s">
        <v>1106</v>
      </c>
    </row>
    <row r="45410" ht="15.75" customHeight="1">
      <c r="E45410" s="1" t="s">
        <v>1106</v>
      </c>
    </row>
    <row r="45411" ht="15.75" customHeight="1">
      <c r="E45411" s="1" t="s">
        <v>1106</v>
      </c>
    </row>
    <row r="45412" ht="15.75" customHeight="1">
      <c r="E45412" s="1" t="s">
        <v>1106</v>
      </c>
    </row>
    <row r="45413" ht="15.75" customHeight="1">
      <c r="E45413" s="1" t="s">
        <v>1106</v>
      </c>
    </row>
    <row r="45414" ht="15.75" customHeight="1">
      <c r="E45414" s="1" t="s">
        <v>1106</v>
      </c>
    </row>
    <row r="45415" ht="15.75" customHeight="1">
      <c r="E45415" s="1" t="s">
        <v>1106</v>
      </c>
    </row>
    <row r="45416" ht="15.75" customHeight="1">
      <c r="E45416" s="1" t="s">
        <v>1106</v>
      </c>
    </row>
    <row r="45417" ht="15.75" customHeight="1">
      <c r="E45417" s="1" t="s">
        <v>1106</v>
      </c>
    </row>
    <row r="45418" ht="15.75" customHeight="1">
      <c r="E45418" s="1" t="s">
        <v>1106</v>
      </c>
    </row>
    <row r="45419" ht="15.75" customHeight="1">
      <c r="E45419" s="1" t="s">
        <v>1106</v>
      </c>
    </row>
    <row r="45420" ht="15.75" customHeight="1">
      <c r="E45420" s="1" t="s">
        <v>1106</v>
      </c>
    </row>
    <row r="45421" ht="15.75" customHeight="1">
      <c r="E45421" s="1" t="s">
        <v>1106</v>
      </c>
    </row>
    <row r="45422" ht="15.75" customHeight="1">
      <c r="E45422" s="1" t="s">
        <v>1106</v>
      </c>
    </row>
    <row r="45423" ht="15.75" customHeight="1">
      <c r="E45423" s="1" t="s">
        <v>1106</v>
      </c>
    </row>
    <row r="45424" ht="15.75" customHeight="1">
      <c r="E45424" s="1" t="s">
        <v>1106</v>
      </c>
    </row>
    <row r="45425" ht="15.75" customHeight="1">
      <c r="E45425" s="1" t="s">
        <v>1106</v>
      </c>
    </row>
    <row r="45426" ht="15.75" customHeight="1">
      <c r="E45426" s="1" t="s">
        <v>1106</v>
      </c>
    </row>
    <row r="45427" ht="15.75" customHeight="1">
      <c r="E45427" s="1" t="s">
        <v>1106</v>
      </c>
    </row>
    <row r="45428" ht="15.75" customHeight="1">
      <c r="E45428" s="1" t="s">
        <v>1106</v>
      </c>
    </row>
    <row r="45429" ht="15.75" customHeight="1">
      <c r="E45429" s="1" t="s">
        <v>1106</v>
      </c>
    </row>
    <row r="45430" ht="15.75" customHeight="1">
      <c r="E45430" s="1" t="s">
        <v>1106</v>
      </c>
    </row>
    <row r="45431" ht="15.75" customHeight="1">
      <c r="E45431" s="1" t="s">
        <v>1106</v>
      </c>
    </row>
    <row r="45432" ht="15.75" customHeight="1">
      <c r="E45432" s="1" t="s">
        <v>1106</v>
      </c>
    </row>
    <row r="45433" ht="15.75" customHeight="1">
      <c r="E45433" s="1" t="s">
        <v>1106</v>
      </c>
    </row>
    <row r="45434" ht="15.75" customHeight="1">
      <c r="E45434" s="1" t="s">
        <v>1106</v>
      </c>
    </row>
    <row r="45435" ht="15.75" customHeight="1">
      <c r="E45435" s="1" t="s">
        <v>1106</v>
      </c>
    </row>
    <row r="45436" ht="15.75" customHeight="1">
      <c r="E45436" s="1" t="s">
        <v>1106</v>
      </c>
    </row>
    <row r="45437" ht="15.75" customHeight="1">
      <c r="E45437" s="1" t="s">
        <v>1106</v>
      </c>
    </row>
    <row r="45438" ht="15.75" customHeight="1">
      <c r="E45438" s="1" t="s">
        <v>1106</v>
      </c>
    </row>
    <row r="45439" ht="15.75" customHeight="1">
      <c r="E45439" s="1" t="s">
        <v>1106</v>
      </c>
    </row>
    <row r="45440" ht="15.75" customHeight="1">
      <c r="E45440" s="1" t="s">
        <v>1106</v>
      </c>
    </row>
    <row r="45441" ht="15.75" customHeight="1">
      <c r="E45441" s="1" t="s">
        <v>1106</v>
      </c>
    </row>
    <row r="45442" ht="15.75" customHeight="1">
      <c r="E45442" s="1" t="s">
        <v>1106</v>
      </c>
    </row>
    <row r="45443" ht="15.75" customHeight="1">
      <c r="E45443" s="1" t="s">
        <v>1106</v>
      </c>
    </row>
    <row r="45444" ht="15.75" customHeight="1">
      <c r="E45444" s="1" t="s">
        <v>1106</v>
      </c>
    </row>
    <row r="45445" ht="15.75" customHeight="1">
      <c r="E45445" s="1" t="s">
        <v>1106</v>
      </c>
    </row>
    <row r="45446" ht="15.75" customHeight="1">
      <c r="E45446" s="1" t="s">
        <v>1106</v>
      </c>
    </row>
    <row r="45447" ht="15.75" customHeight="1">
      <c r="E45447" s="1" t="s">
        <v>1106</v>
      </c>
    </row>
    <row r="45448" ht="15.75" customHeight="1">
      <c r="E45448" s="1" t="s">
        <v>1106</v>
      </c>
    </row>
    <row r="45449" ht="15.75" customHeight="1">
      <c r="E45449" s="1" t="s">
        <v>1106</v>
      </c>
    </row>
    <row r="45450" ht="15.75" customHeight="1">
      <c r="E45450" s="1" t="s">
        <v>1106</v>
      </c>
    </row>
    <row r="45451" ht="15.75" customHeight="1">
      <c r="E45451" s="1" t="s">
        <v>1106</v>
      </c>
    </row>
    <row r="45452" ht="15.75" customHeight="1">
      <c r="E45452" s="1" t="s">
        <v>1106</v>
      </c>
    </row>
    <row r="45453" ht="15.75" customHeight="1">
      <c r="E45453" s="1" t="s">
        <v>1106</v>
      </c>
    </row>
    <row r="45454" ht="15.75" customHeight="1">
      <c r="E45454" s="1" t="s">
        <v>1106</v>
      </c>
    </row>
    <row r="45455" ht="15.75" customHeight="1">
      <c r="E45455" s="1" t="s">
        <v>1106</v>
      </c>
    </row>
    <row r="45456" ht="15.75" customHeight="1">
      <c r="E45456" s="1" t="s">
        <v>1106</v>
      </c>
    </row>
    <row r="45457" ht="15.75" customHeight="1">
      <c r="E45457" s="1" t="s">
        <v>1106</v>
      </c>
    </row>
    <row r="45458" ht="15.75" customHeight="1">
      <c r="E45458" s="1" t="s">
        <v>1106</v>
      </c>
    </row>
    <row r="45459" ht="15.75" customHeight="1">
      <c r="E45459" s="1" t="s">
        <v>1106</v>
      </c>
    </row>
    <row r="45460" ht="15.75" customHeight="1">
      <c r="E45460" s="1" t="s">
        <v>1106</v>
      </c>
    </row>
    <row r="45461" ht="15.75" customHeight="1">
      <c r="E45461" s="1" t="s">
        <v>1106</v>
      </c>
    </row>
    <row r="45462" ht="15.75" customHeight="1">
      <c r="E45462" s="1" t="s">
        <v>1106</v>
      </c>
    </row>
    <row r="45463" ht="15.75" customHeight="1">
      <c r="E45463" s="1" t="s">
        <v>1106</v>
      </c>
    </row>
    <row r="45464" ht="15.75" customHeight="1">
      <c r="E45464" s="1" t="s">
        <v>1106</v>
      </c>
    </row>
    <row r="45465" ht="15.75" customHeight="1">
      <c r="E45465" s="1" t="s">
        <v>1106</v>
      </c>
    </row>
    <row r="45466" ht="15.75" customHeight="1">
      <c r="E45466" s="1" t="s">
        <v>1106</v>
      </c>
    </row>
    <row r="45467" ht="15.75" customHeight="1">
      <c r="E45467" s="1" t="s">
        <v>1106</v>
      </c>
    </row>
    <row r="45468" ht="15.75" customHeight="1">
      <c r="E45468" s="1" t="s">
        <v>1106</v>
      </c>
    </row>
    <row r="45469" ht="15.75" customHeight="1">
      <c r="E45469" s="1" t="s">
        <v>1106</v>
      </c>
    </row>
    <row r="45470" ht="15.75" customHeight="1">
      <c r="E45470" s="1" t="s">
        <v>1106</v>
      </c>
    </row>
    <row r="45471" ht="15.75" customHeight="1">
      <c r="E45471" s="1" t="s">
        <v>1106</v>
      </c>
    </row>
    <row r="45472" ht="15.75" customHeight="1">
      <c r="E45472" s="1" t="s">
        <v>1106</v>
      </c>
    </row>
    <row r="45473" ht="15.75" customHeight="1">
      <c r="E45473" s="1" t="s">
        <v>1106</v>
      </c>
    </row>
    <row r="45474" ht="15.75" customHeight="1">
      <c r="E45474" s="1" t="s">
        <v>1106</v>
      </c>
    </row>
    <row r="45475" ht="15.75" customHeight="1">
      <c r="E45475" s="1" t="s">
        <v>1106</v>
      </c>
    </row>
    <row r="45476" ht="15.75" customHeight="1">
      <c r="E45476" s="1" t="s">
        <v>1106</v>
      </c>
    </row>
    <row r="45477" ht="15.75" customHeight="1">
      <c r="E45477" s="1" t="s">
        <v>1106</v>
      </c>
    </row>
    <row r="45478" ht="15.75" customHeight="1">
      <c r="E45478" s="1" t="s">
        <v>1106</v>
      </c>
    </row>
    <row r="45479" ht="15.75" customHeight="1">
      <c r="E45479" s="1" t="s">
        <v>1106</v>
      </c>
    </row>
    <row r="45480" ht="15.75" customHeight="1">
      <c r="E45480" s="1" t="s">
        <v>1106</v>
      </c>
    </row>
    <row r="45481" ht="15.75" customHeight="1">
      <c r="E45481" s="1" t="s">
        <v>1106</v>
      </c>
    </row>
    <row r="45482" ht="15.75" customHeight="1">
      <c r="E45482" s="1" t="s">
        <v>1106</v>
      </c>
    </row>
    <row r="45483" ht="15.75" customHeight="1">
      <c r="E45483" s="1" t="s">
        <v>1106</v>
      </c>
    </row>
    <row r="45484" ht="15.75" customHeight="1">
      <c r="E45484" s="1" t="s">
        <v>1106</v>
      </c>
    </row>
    <row r="45485" ht="15.75" customHeight="1">
      <c r="E45485" s="1" t="s">
        <v>1106</v>
      </c>
    </row>
    <row r="45486" ht="15.75" customHeight="1">
      <c r="E45486" s="1" t="s">
        <v>1106</v>
      </c>
    </row>
    <row r="45487" ht="15.75" customHeight="1">
      <c r="E45487" s="1" t="s">
        <v>1106</v>
      </c>
    </row>
    <row r="45488" ht="15.75" customHeight="1">
      <c r="E45488" s="1" t="s">
        <v>1106</v>
      </c>
    </row>
    <row r="45489" ht="15.75" customHeight="1">
      <c r="E45489" s="1" t="s">
        <v>1106</v>
      </c>
    </row>
    <row r="45490" ht="15.75" customHeight="1">
      <c r="E45490" s="1" t="s">
        <v>1106</v>
      </c>
    </row>
    <row r="45491" ht="15.75" customHeight="1">
      <c r="E45491" s="1" t="s">
        <v>1106</v>
      </c>
    </row>
    <row r="45492" ht="15.75" customHeight="1">
      <c r="E45492" s="1" t="s">
        <v>1106</v>
      </c>
    </row>
    <row r="45493" ht="15.75" customHeight="1">
      <c r="E45493" s="1" t="s">
        <v>1106</v>
      </c>
    </row>
    <row r="45494" ht="15.75" customHeight="1">
      <c r="E45494" s="1" t="s">
        <v>1106</v>
      </c>
    </row>
    <row r="45495" ht="15.75" customHeight="1">
      <c r="E45495" s="1" t="s">
        <v>1106</v>
      </c>
    </row>
    <row r="45496" ht="15.75" customHeight="1">
      <c r="E45496" s="1" t="s">
        <v>1106</v>
      </c>
    </row>
    <row r="45497" ht="15.75" customHeight="1">
      <c r="E45497" s="1" t="s">
        <v>1106</v>
      </c>
    </row>
    <row r="45498" ht="15.75" customHeight="1">
      <c r="E45498" s="1" t="s">
        <v>1106</v>
      </c>
    </row>
    <row r="45499" ht="15.75" customHeight="1">
      <c r="E45499" s="1" t="s">
        <v>1106</v>
      </c>
    </row>
    <row r="45500" ht="15.75" customHeight="1">
      <c r="E45500" s="1" t="s">
        <v>1106</v>
      </c>
    </row>
    <row r="45501" ht="15.75" customHeight="1">
      <c r="E45501" s="1" t="s">
        <v>1106</v>
      </c>
    </row>
    <row r="45502" ht="15.75" customHeight="1">
      <c r="E45502" s="1" t="s">
        <v>1106</v>
      </c>
    </row>
    <row r="45503" ht="15.75" customHeight="1">
      <c r="E45503" s="1" t="s">
        <v>1106</v>
      </c>
    </row>
    <row r="45504" ht="15.75" customHeight="1">
      <c r="E45504" s="1" t="s">
        <v>1106</v>
      </c>
    </row>
    <row r="45505" ht="15.75" customHeight="1">
      <c r="E45505" s="1" t="s">
        <v>1106</v>
      </c>
    </row>
    <row r="45506" ht="15.75" customHeight="1">
      <c r="E45506" s="1" t="s">
        <v>1106</v>
      </c>
    </row>
    <row r="45507" ht="15.75" customHeight="1">
      <c r="E45507" s="1" t="s">
        <v>1106</v>
      </c>
    </row>
    <row r="45508" ht="15.75" customHeight="1">
      <c r="E45508" s="1" t="s">
        <v>1106</v>
      </c>
    </row>
    <row r="45509" ht="15.75" customHeight="1">
      <c r="E45509" s="1" t="s">
        <v>1106</v>
      </c>
    </row>
    <row r="45510" ht="15.75" customHeight="1">
      <c r="E45510" s="1" t="s">
        <v>1106</v>
      </c>
    </row>
    <row r="45511" ht="15.75" customHeight="1">
      <c r="E45511" s="1" t="s">
        <v>1106</v>
      </c>
    </row>
    <row r="45512" ht="15.75" customHeight="1">
      <c r="E45512" s="1" t="s">
        <v>1106</v>
      </c>
    </row>
    <row r="45513" ht="15.75" customHeight="1">
      <c r="E45513" s="1" t="s">
        <v>1106</v>
      </c>
    </row>
    <row r="45514" ht="15.75" customHeight="1">
      <c r="E45514" s="1" t="s">
        <v>1106</v>
      </c>
    </row>
    <row r="45515" ht="15.75" customHeight="1">
      <c r="E45515" s="1" t="s">
        <v>1106</v>
      </c>
    </row>
    <row r="45516" ht="15.75" customHeight="1">
      <c r="E45516" s="1" t="s">
        <v>1106</v>
      </c>
    </row>
    <row r="45517" ht="15.75" customHeight="1">
      <c r="E45517" s="1" t="s">
        <v>1106</v>
      </c>
    </row>
    <row r="45518" ht="15.75" customHeight="1">
      <c r="E45518" s="1" t="s">
        <v>1106</v>
      </c>
    </row>
    <row r="45519" ht="15.75" customHeight="1">
      <c r="E45519" s="1" t="s">
        <v>1106</v>
      </c>
    </row>
    <row r="45520" ht="15.75" customHeight="1">
      <c r="E45520" s="1" t="s">
        <v>1106</v>
      </c>
    </row>
    <row r="45521" ht="15.75" customHeight="1">
      <c r="E45521" s="1" t="s">
        <v>1106</v>
      </c>
    </row>
    <row r="45522" ht="15.75" customHeight="1">
      <c r="E45522" s="1" t="s">
        <v>1106</v>
      </c>
    </row>
    <row r="45523" ht="15.75" customHeight="1">
      <c r="E45523" s="1" t="s">
        <v>1106</v>
      </c>
    </row>
    <row r="45524" ht="15.75" customHeight="1">
      <c r="E45524" s="1" t="s">
        <v>1106</v>
      </c>
    </row>
    <row r="45525" ht="15.75" customHeight="1">
      <c r="E45525" s="1" t="s">
        <v>1106</v>
      </c>
    </row>
    <row r="45526" ht="15.75" customHeight="1">
      <c r="E45526" s="1" t="s">
        <v>1106</v>
      </c>
    </row>
    <row r="45527" ht="15.75" customHeight="1">
      <c r="E45527" s="1" t="s">
        <v>1106</v>
      </c>
    </row>
    <row r="45528" ht="15.75" customHeight="1">
      <c r="E45528" s="1" t="s">
        <v>1106</v>
      </c>
    </row>
    <row r="45529" ht="15.75" customHeight="1">
      <c r="E45529" s="1" t="s">
        <v>1106</v>
      </c>
    </row>
    <row r="45530" ht="15.75" customHeight="1">
      <c r="E45530" s="1" t="s">
        <v>1106</v>
      </c>
    </row>
    <row r="45531" ht="15.75" customHeight="1">
      <c r="E45531" s="1" t="s">
        <v>1106</v>
      </c>
    </row>
    <row r="45532" ht="15.75" customHeight="1">
      <c r="E45532" s="1" t="s">
        <v>1106</v>
      </c>
    </row>
    <row r="45533" ht="15.75" customHeight="1">
      <c r="E45533" s="1" t="s">
        <v>1106</v>
      </c>
    </row>
    <row r="45534" ht="15.75" customHeight="1">
      <c r="E45534" s="1" t="s">
        <v>1106</v>
      </c>
    </row>
    <row r="45535" ht="15.75" customHeight="1">
      <c r="E45535" s="1" t="s">
        <v>1106</v>
      </c>
    </row>
    <row r="45536" ht="15.75" customHeight="1">
      <c r="E45536" s="1" t="s">
        <v>1106</v>
      </c>
    </row>
    <row r="45537" ht="15.75" customHeight="1">
      <c r="E45537" s="1" t="s">
        <v>1106</v>
      </c>
    </row>
    <row r="45538" ht="15.75" customHeight="1">
      <c r="E45538" s="1" t="s">
        <v>1106</v>
      </c>
    </row>
    <row r="45539" ht="15.75" customHeight="1">
      <c r="E45539" s="1" t="s">
        <v>1106</v>
      </c>
    </row>
    <row r="45540" ht="15.75" customHeight="1">
      <c r="E45540" s="1" t="s">
        <v>1106</v>
      </c>
    </row>
    <row r="45541" ht="15.75" customHeight="1">
      <c r="E45541" s="1" t="s">
        <v>1106</v>
      </c>
    </row>
    <row r="45542" ht="15.75" customHeight="1">
      <c r="E45542" s="1" t="s">
        <v>1106</v>
      </c>
    </row>
    <row r="45543" ht="15.75" customHeight="1">
      <c r="E45543" s="1" t="s">
        <v>1106</v>
      </c>
    </row>
    <row r="45544" ht="15.75" customHeight="1">
      <c r="E45544" s="1" t="s">
        <v>1106</v>
      </c>
    </row>
    <row r="45545" ht="15.75" customHeight="1">
      <c r="E45545" s="1" t="s">
        <v>1106</v>
      </c>
    </row>
    <row r="45546" ht="15.75" customHeight="1">
      <c r="E45546" s="1" t="s">
        <v>1106</v>
      </c>
    </row>
    <row r="45547" ht="15.75" customHeight="1">
      <c r="E45547" s="1" t="s">
        <v>1106</v>
      </c>
    </row>
    <row r="45548" ht="15.75" customHeight="1">
      <c r="E45548" s="1" t="s">
        <v>1106</v>
      </c>
    </row>
    <row r="45549" ht="15.75" customHeight="1">
      <c r="E45549" s="1" t="s">
        <v>1106</v>
      </c>
    </row>
    <row r="45550" ht="15.75" customHeight="1">
      <c r="E45550" s="1" t="s">
        <v>1106</v>
      </c>
    </row>
    <row r="45551" ht="15.75" customHeight="1">
      <c r="E45551" s="1" t="s">
        <v>1106</v>
      </c>
    </row>
    <row r="45552" ht="15.75" customHeight="1">
      <c r="E45552" s="1" t="s">
        <v>1106</v>
      </c>
    </row>
    <row r="45553" ht="15.75" customHeight="1">
      <c r="E45553" s="1" t="s">
        <v>1106</v>
      </c>
    </row>
    <row r="45554" ht="15.75" customHeight="1">
      <c r="E45554" s="1" t="s">
        <v>1106</v>
      </c>
    </row>
    <row r="45555" ht="15.75" customHeight="1">
      <c r="E45555" s="1" t="s">
        <v>1106</v>
      </c>
    </row>
    <row r="45556" ht="15.75" customHeight="1">
      <c r="E45556" s="1" t="s">
        <v>1106</v>
      </c>
    </row>
    <row r="45557" ht="15.75" customHeight="1">
      <c r="E45557" s="1" t="s">
        <v>1106</v>
      </c>
    </row>
    <row r="45558" ht="15.75" customHeight="1">
      <c r="E45558" s="1" t="s">
        <v>1106</v>
      </c>
    </row>
    <row r="45559" ht="15.75" customHeight="1">
      <c r="E45559" s="1" t="s">
        <v>1106</v>
      </c>
    </row>
    <row r="45560" ht="15.75" customHeight="1">
      <c r="E45560" s="1" t="s">
        <v>1106</v>
      </c>
    </row>
    <row r="45561" ht="15.75" customHeight="1">
      <c r="E45561" s="1" t="s">
        <v>1106</v>
      </c>
    </row>
    <row r="45562" ht="15.75" customHeight="1">
      <c r="E45562" s="1" t="s">
        <v>1106</v>
      </c>
    </row>
    <row r="45563" ht="15.75" customHeight="1">
      <c r="E45563" s="1" t="s">
        <v>1106</v>
      </c>
    </row>
    <row r="45564" ht="15.75" customHeight="1">
      <c r="E45564" s="1" t="s">
        <v>1106</v>
      </c>
    </row>
    <row r="45565" ht="15.75" customHeight="1">
      <c r="E45565" s="1" t="s">
        <v>1106</v>
      </c>
    </row>
    <row r="45566" ht="15.75" customHeight="1">
      <c r="E45566" s="1" t="s">
        <v>1106</v>
      </c>
    </row>
    <row r="45567" ht="15.75" customHeight="1">
      <c r="E45567" s="1" t="s">
        <v>1106</v>
      </c>
    </row>
    <row r="45568" ht="15.75" customHeight="1">
      <c r="E45568" s="1" t="s">
        <v>1106</v>
      </c>
    </row>
    <row r="45569" ht="15.75" customHeight="1">
      <c r="E45569" s="1" t="s">
        <v>1106</v>
      </c>
    </row>
    <row r="45570" ht="15.75" customHeight="1">
      <c r="E45570" s="1" t="s">
        <v>1106</v>
      </c>
    </row>
    <row r="45571" ht="15.75" customHeight="1">
      <c r="E45571" s="1" t="s">
        <v>1106</v>
      </c>
    </row>
    <row r="45572" ht="15.75" customHeight="1">
      <c r="E45572" s="1" t="s">
        <v>1106</v>
      </c>
    </row>
    <row r="45573" ht="15.75" customHeight="1">
      <c r="E45573" s="1" t="s">
        <v>1106</v>
      </c>
    </row>
    <row r="45574" ht="15.75" customHeight="1">
      <c r="E45574" s="1" t="s">
        <v>1106</v>
      </c>
    </row>
    <row r="45575" ht="15.75" customHeight="1">
      <c r="E45575" s="1" t="s">
        <v>1106</v>
      </c>
    </row>
    <row r="45576" ht="15.75" customHeight="1">
      <c r="E45576" s="1" t="s">
        <v>1106</v>
      </c>
    </row>
    <row r="45577" ht="15.75" customHeight="1">
      <c r="E45577" s="1" t="s">
        <v>1106</v>
      </c>
    </row>
    <row r="45578" ht="15.75" customHeight="1">
      <c r="E45578" s="1" t="s">
        <v>1106</v>
      </c>
    </row>
    <row r="45579" ht="15.75" customHeight="1">
      <c r="E45579" s="1" t="s">
        <v>1106</v>
      </c>
    </row>
    <row r="45580" ht="15.75" customHeight="1">
      <c r="E45580" s="1" t="s">
        <v>1106</v>
      </c>
    </row>
    <row r="45581" ht="15.75" customHeight="1">
      <c r="E45581" s="1" t="s">
        <v>1106</v>
      </c>
    </row>
    <row r="45582" ht="15.75" customHeight="1">
      <c r="E45582" s="1" t="s">
        <v>1106</v>
      </c>
    </row>
    <row r="45583" ht="15.75" customHeight="1">
      <c r="E45583" s="1" t="s">
        <v>1106</v>
      </c>
    </row>
    <row r="45584" ht="15.75" customHeight="1">
      <c r="E45584" s="1" t="s">
        <v>1106</v>
      </c>
    </row>
    <row r="45585" ht="15.75" customHeight="1">
      <c r="E45585" s="1" t="s">
        <v>1106</v>
      </c>
    </row>
    <row r="45586" ht="15.75" customHeight="1">
      <c r="E45586" s="1" t="s">
        <v>1106</v>
      </c>
    </row>
    <row r="45587" ht="15.75" customHeight="1">
      <c r="E45587" s="1" t="s">
        <v>1106</v>
      </c>
    </row>
    <row r="45588" ht="15.75" customHeight="1">
      <c r="E45588" s="1" t="s">
        <v>1106</v>
      </c>
    </row>
    <row r="45589" ht="15.75" customHeight="1">
      <c r="E45589" s="1" t="s">
        <v>1106</v>
      </c>
    </row>
    <row r="45590" ht="15.75" customHeight="1">
      <c r="E45590" s="1" t="s">
        <v>1106</v>
      </c>
    </row>
    <row r="45591" ht="15.75" customHeight="1">
      <c r="E45591" s="1" t="s">
        <v>1106</v>
      </c>
    </row>
    <row r="45592" ht="15.75" customHeight="1">
      <c r="E45592" s="1" t="s">
        <v>1106</v>
      </c>
    </row>
    <row r="45593" ht="15.75" customHeight="1">
      <c r="E45593" s="1" t="s">
        <v>1106</v>
      </c>
    </row>
    <row r="45594" ht="15.75" customHeight="1">
      <c r="E45594" s="1" t="s">
        <v>1106</v>
      </c>
    </row>
    <row r="45595" ht="15.75" customHeight="1">
      <c r="E45595" s="1" t="s">
        <v>1106</v>
      </c>
    </row>
    <row r="45596" ht="15.75" customHeight="1">
      <c r="E45596" s="1" t="s">
        <v>1106</v>
      </c>
    </row>
    <row r="45597" ht="15.75" customHeight="1">
      <c r="E45597" s="1" t="s">
        <v>1106</v>
      </c>
    </row>
    <row r="45598" ht="15.75" customHeight="1">
      <c r="E45598" s="1" t="s">
        <v>1106</v>
      </c>
    </row>
    <row r="45599" ht="15.75" customHeight="1">
      <c r="E45599" s="1" t="s">
        <v>1106</v>
      </c>
    </row>
    <row r="45600" ht="15.75" customHeight="1">
      <c r="E45600" s="1" t="s">
        <v>1106</v>
      </c>
    </row>
    <row r="45601" ht="15.75" customHeight="1">
      <c r="E45601" s="1" t="s">
        <v>1106</v>
      </c>
    </row>
    <row r="45602" ht="15.75" customHeight="1">
      <c r="E45602" s="1" t="s">
        <v>1106</v>
      </c>
    </row>
    <row r="45603" ht="15.75" customHeight="1">
      <c r="E45603" s="1" t="s">
        <v>1106</v>
      </c>
    </row>
    <row r="45604" ht="15.75" customHeight="1">
      <c r="E45604" s="1" t="s">
        <v>1106</v>
      </c>
    </row>
    <row r="45605" ht="15.75" customHeight="1">
      <c r="E45605" s="1" t="s">
        <v>1106</v>
      </c>
    </row>
    <row r="45606" ht="15.75" customHeight="1">
      <c r="E45606" s="1" t="s">
        <v>1106</v>
      </c>
    </row>
    <row r="45607" ht="15.75" customHeight="1">
      <c r="E45607" s="1" t="s">
        <v>1106</v>
      </c>
    </row>
    <row r="45608" ht="15.75" customHeight="1">
      <c r="E45608" s="1" t="s">
        <v>1106</v>
      </c>
    </row>
    <row r="45609" ht="15.75" customHeight="1">
      <c r="E45609" s="1" t="s">
        <v>1106</v>
      </c>
    </row>
    <row r="45610" ht="15.75" customHeight="1">
      <c r="E45610" s="1" t="s">
        <v>1106</v>
      </c>
    </row>
    <row r="45611" ht="15.75" customHeight="1">
      <c r="E45611" s="1" t="s">
        <v>1106</v>
      </c>
    </row>
    <row r="45612" ht="15.75" customHeight="1">
      <c r="E45612" s="1" t="s">
        <v>1106</v>
      </c>
    </row>
    <row r="45613" ht="15.75" customHeight="1">
      <c r="E45613" s="1" t="s">
        <v>1106</v>
      </c>
    </row>
    <row r="45614" ht="15.75" customHeight="1">
      <c r="E45614" s="1" t="s">
        <v>1106</v>
      </c>
    </row>
    <row r="45615" ht="15.75" customHeight="1">
      <c r="E45615" s="1" t="s">
        <v>1106</v>
      </c>
    </row>
    <row r="45616" ht="15.75" customHeight="1">
      <c r="E45616" s="1" t="s">
        <v>1106</v>
      </c>
    </row>
    <row r="45617" ht="15.75" customHeight="1">
      <c r="E45617" s="1" t="s">
        <v>1106</v>
      </c>
    </row>
    <row r="45618" ht="15.75" customHeight="1">
      <c r="E45618" s="1" t="s">
        <v>1106</v>
      </c>
    </row>
    <row r="45619" ht="15.75" customHeight="1">
      <c r="E45619" s="1" t="s">
        <v>1106</v>
      </c>
    </row>
    <row r="45620" ht="15.75" customHeight="1">
      <c r="E45620" s="1" t="s">
        <v>1106</v>
      </c>
    </row>
    <row r="45621" ht="15.75" customHeight="1">
      <c r="E45621" s="1" t="s">
        <v>1106</v>
      </c>
    </row>
    <row r="45622" ht="15.75" customHeight="1">
      <c r="E45622" s="1" t="s">
        <v>1106</v>
      </c>
    </row>
    <row r="45623" ht="15.75" customHeight="1">
      <c r="E45623" s="1" t="s">
        <v>1106</v>
      </c>
    </row>
    <row r="45624" ht="15.75" customHeight="1">
      <c r="E45624" s="1" t="s">
        <v>1106</v>
      </c>
    </row>
    <row r="45625" ht="15.75" customHeight="1">
      <c r="E45625" s="1" t="s">
        <v>1106</v>
      </c>
    </row>
    <row r="45626" ht="15.75" customHeight="1">
      <c r="E45626" s="1" t="s">
        <v>1106</v>
      </c>
    </row>
    <row r="45627" ht="15.75" customHeight="1">
      <c r="E45627" s="1" t="s">
        <v>1106</v>
      </c>
    </row>
    <row r="45628" ht="15.75" customHeight="1">
      <c r="E45628" s="1" t="s">
        <v>1106</v>
      </c>
    </row>
    <row r="45629" ht="15.75" customHeight="1">
      <c r="E45629" s="1" t="s">
        <v>1106</v>
      </c>
    </row>
    <row r="45630" ht="15.75" customHeight="1">
      <c r="E45630" s="1" t="s">
        <v>1106</v>
      </c>
    </row>
    <row r="45631" ht="15.75" customHeight="1">
      <c r="E45631" s="1" t="s">
        <v>1106</v>
      </c>
    </row>
    <row r="45632" ht="15.75" customHeight="1">
      <c r="E45632" s="1" t="s">
        <v>1106</v>
      </c>
    </row>
    <row r="45633" ht="15.75" customHeight="1">
      <c r="E45633" s="1" t="s">
        <v>1106</v>
      </c>
    </row>
    <row r="45634" ht="15.75" customHeight="1">
      <c r="E45634" s="1" t="s">
        <v>1106</v>
      </c>
    </row>
    <row r="45635" ht="15.75" customHeight="1">
      <c r="E45635" s="1" t="s">
        <v>1106</v>
      </c>
    </row>
    <row r="45636" ht="15.75" customHeight="1">
      <c r="E45636" s="1" t="s">
        <v>1106</v>
      </c>
    </row>
    <row r="45637" ht="15.75" customHeight="1">
      <c r="E45637" s="1" t="s">
        <v>1106</v>
      </c>
    </row>
    <row r="45638" ht="15.75" customHeight="1">
      <c r="E45638" s="1" t="s">
        <v>1106</v>
      </c>
    </row>
    <row r="45639" ht="15.75" customHeight="1">
      <c r="E45639" s="1" t="s">
        <v>1106</v>
      </c>
    </row>
    <row r="45640" ht="15.75" customHeight="1">
      <c r="E45640" s="1" t="s">
        <v>1106</v>
      </c>
    </row>
    <row r="45641" ht="15.75" customHeight="1">
      <c r="E45641" s="1" t="s">
        <v>1106</v>
      </c>
    </row>
    <row r="45642" ht="15.75" customHeight="1">
      <c r="E45642" s="1" t="s">
        <v>1106</v>
      </c>
    </row>
    <row r="45643" ht="15.75" customHeight="1">
      <c r="E45643" s="1" t="s">
        <v>1106</v>
      </c>
    </row>
    <row r="45644" ht="15.75" customHeight="1">
      <c r="E45644" s="1" t="s">
        <v>1106</v>
      </c>
    </row>
    <row r="45645" ht="15.75" customHeight="1">
      <c r="E45645" s="1" t="s">
        <v>1106</v>
      </c>
    </row>
    <row r="45646" ht="15.75" customHeight="1">
      <c r="E45646" s="1" t="s">
        <v>1106</v>
      </c>
    </row>
    <row r="45647" ht="15.75" customHeight="1">
      <c r="E45647" s="1" t="s">
        <v>1106</v>
      </c>
    </row>
    <row r="45648" ht="15.75" customHeight="1">
      <c r="E45648" s="1" t="s">
        <v>1106</v>
      </c>
    </row>
    <row r="45649" ht="15.75" customHeight="1">
      <c r="E45649" s="1" t="s">
        <v>1106</v>
      </c>
    </row>
    <row r="45650" ht="15.75" customHeight="1">
      <c r="E45650" s="1" t="s">
        <v>1106</v>
      </c>
    </row>
    <row r="45651" ht="15.75" customHeight="1">
      <c r="E45651" s="1" t="s">
        <v>1106</v>
      </c>
    </row>
    <row r="45652" ht="15.75" customHeight="1">
      <c r="E45652" s="1" t="s">
        <v>1106</v>
      </c>
    </row>
    <row r="45653" ht="15.75" customHeight="1">
      <c r="E45653" s="1" t="s">
        <v>1106</v>
      </c>
    </row>
    <row r="45654" ht="15.75" customHeight="1">
      <c r="E45654" s="1" t="s">
        <v>1106</v>
      </c>
    </row>
    <row r="45655" ht="15.75" customHeight="1">
      <c r="E45655" s="1" t="s">
        <v>1106</v>
      </c>
    </row>
    <row r="45656" ht="15.75" customHeight="1">
      <c r="E45656" s="1" t="s">
        <v>1106</v>
      </c>
    </row>
    <row r="45657" ht="15.75" customHeight="1">
      <c r="E45657" s="1" t="s">
        <v>1106</v>
      </c>
    </row>
    <row r="45658" ht="15.75" customHeight="1">
      <c r="E45658" s="1" t="s">
        <v>1106</v>
      </c>
    </row>
    <row r="45659" ht="15.75" customHeight="1">
      <c r="E45659" s="1" t="s">
        <v>1106</v>
      </c>
    </row>
    <row r="45660" ht="15.75" customHeight="1">
      <c r="E45660" s="1" t="s">
        <v>1106</v>
      </c>
    </row>
    <row r="45661" ht="15.75" customHeight="1">
      <c r="E45661" s="1" t="s">
        <v>1106</v>
      </c>
    </row>
    <row r="45662" ht="15.75" customHeight="1">
      <c r="E45662" s="1" t="s">
        <v>1106</v>
      </c>
    </row>
    <row r="45663" ht="15.75" customHeight="1">
      <c r="E45663" s="1" t="s">
        <v>1106</v>
      </c>
    </row>
    <row r="45664" ht="15.75" customHeight="1">
      <c r="E45664" s="1" t="s">
        <v>1106</v>
      </c>
    </row>
    <row r="45665" ht="15.75" customHeight="1">
      <c r="E45665" s="1" t="s">
        <v>1106</v>
      </c>
    </row>
    <row r="45666" ht="15.75" customHeight="1">
      <c r="E45666" s="1" t="s">
        <v>1106</v>
      </c>
    </row>
    <row r="45667" ht="15.75" customHeight="1">
      <c r="E45667" s="1" t="s">
        <v>1106</v>
      </c>
    </row>
    <row r="45668" ht="15.75" customHeight="1">
      <c r="E45668" s="1" t="s">
        <v>1106</v>
      </c>
    </row>
    <row r="45669" ht="15.75" customHeight="1">
      <c r="E45669" s="1" t="s">
        <v>1106</v>
      </c>
    </row>
    <row r="45670" ht="15.75" customHeight="1">
      <c r="E45670" s="1" t="s">
        <v>1106</v>
      </c>
    </row>
    <row r="45671" ht="15.75" customHeight="1">
      <c r="E45671" s="1" t="s">
        <v>1106</v>
      </c>
    </row>
    <row r="45672" ht="15.75" customHeight="1">
      <c r="E45672" s="1" t="s">
        <v>1106</v>
      </c>
    </row>
    <row r="45673" ht="15.75" customHeight="1">
      <c r="E45673" s="1" t="s">
        <v>1106</v>
      </c>
    </row>
    <row r="45674" ht="15.75" customHeight="1">
      <c r="E45674" s="1" t="s">
        <v>1106</v>
      </c>
    </row>
    <row r="45675" ht="15.75" customHeight="1">
      <c r="E45675" s="1" t="s">
        <v>1106</v>
      </c>
    </row>
    <row r="45676" ht="15.75" customHeight="1">
      <c r="E45676" s="1" t="s">
        <v>1106</v>
      </c>
    </row>
    <row r="45677" ht="15.75" customHeight="1">
      <c r="E45677" s="1" t="s">
        <v>1106</v>
      </c>
    </row>
    <row r="45678" ht="15.75" customHeight="1">
      <c r="E45678" s="1" t="s">
        <v>1106</v>
      </c>
    </row>
    <row r="45679" ht="15.75" customHeight="1">
      <c r="E45679" s="1" t="s">
        <v>1106</v>
      </c>
    </row>
    <row r="45680" ht="15.75" customHeight="1">
      <c r="E45680" s="1" t="s">
        <v>1106</v>
      </c>
    </row>
    <row r="45681" ht="15.75" customHeight="1">
      <c r="E45681" s="1" t="s">
        <v>1106</v>
      </c>
    </row>
    <row r="45682" ht="15.75" customHeight="1">
      <c r="E45682" s="1" t="s">
        <v>1106</v>
      </c>
    </row>
    <row r="45683" ht="15.75" customHeight="1">
      <c r="E45683" s="1" t="s">
        <v>1106</v>
      </c>
    </row>
    <row r="45684" ht="15.75" customHeight="1">
      <c r="E45684" s="1" t="s">
        <v>1106</v>
      </c>
    </row>
    <row r="45685" ht="15.75" customHeight="1">
      <c r="E45685" s="1" t="s">
        <v>1106</v>
      </c>
    </row>
    <row r="45686" ht="15.75" customHeight="1">
      <c r="E45686" s="1" t="s">
        <v>1106</v>
      </c>
    </row>
    <row r="45687" ht="15.75" customHeight="1">
      <c r="E45687" s="1" t="s">
        <v>1106</v>
      </c>
    </row>
    <row r="45688" ht="15.75" customHeight="1">
      <c r="E45688" s="1" t="s">
        <v>1106</v>
      </c>
    </row>
    <row r="45689" ht="15.75" customHeight="1">
      <c r="E45689" s="1" t="s">
        <v>1106</v>
      </c>
    </row>
    <row r="45690" ht="15.75" customHeight="1">
      <c r="E45690" s="1" t="s">
        <v>1106</v>
      </c>
    </row>
    <row r="45691" ht="15.75" customHeight="1">
      <c r="E45691" s="1" t="s">
        <v>1106</v>
      </c>
    </row>
    <row r="45692" ht="15.75" customHeight="1">
      <c r="E45692" s="1" t="s">
        <v>1106</v>
      </c>
    </row>
    <row r="45693" ht="15.75" customHeight="1">
      <c r="E45693" s="1" t="s">
        <v>1106</v>
      </c>
    </row>
    <row r="45694" ht="15.75" customHeight="1">
      <c r="E45694" s="1" t="s">
        <v>1106</v>
      </c>
    </row>
    <row r="45695" ht="15.75" customHeight="1">
      <c r="E45695" s="1" t="s">
        <v>1106</v>
      </c>
    </row>
    <row r="45696" ht="15.75" customHeight="1">
      <c r="E45696" s="1" t="s">
        <v>1106</v>
      </c>
    </row>
    <row r="45697" ht="15.75" customHeight="1">
      <c r="E45697" s="1" t="s">
        <v>1106</v>
      </c>
    </row>
    <row r="45698" ht="15.75" customHeight="1">
      <c r="E45698" s="1" t="s">
        <v>1106</v>
      </c>
    </row>
    <row r="45699" ht="15.75" customHeight="1">
      <c r="E45699" s="1" t="s">
        <v>1106</v>
      </c>
    </row>
    <row r="45700" ht="15.75" customHeight="1">
      <c r="E45700" s="1" t="s">
        <v>1106</v>
      </c>
    </row>
    <row r="45701" ht="15.75" customHeight="1">
      <c r="E45701" s="1" t="s">
        <v>1106</v>
      </c>
    </row>
    <row r="45702" ht="15.75" customHeight="1">
      <c r="E45702" s="1" t="s">
        <v>1106</v>
      </c>
    </row>
    <row r="45703" ht="15.75" customHeight="1">
      <c r="E45703" s="1" t="s">
        <v>1106</v>
      </c>
    </row>
    <row r="45704" ht="15.75" customHeight="1">
      <c r="E45704" s="1" t="s">
        <v>1106</v>
      </c>
    </row>
    <row r="45705" ht="15.75" customHeight="1">
      <c r="E45705" s="1" t="s">
        <v>1106</v>
      </c>
    </row>
    <row r="45706" ht="15.75" customHeight="1">
      <c r="E45706" s="1" t="s">
        <v>1106</v>
      </c>
    </row>
    <row r="45707" ht="15.75" customHeight="1">
      <c r="E45707" s="1" t="s">
        <v>1106</v>
      </c>
    </row>
    <row r="45708" ht="15.75" customHeight="1">
      <c r="E45708" s="1" t="s">
        <v>1106</v>
      </c>
    </row>
    <row r="45709" ht="15.75" customHeight="1">
      <c r="E45709" s="1" t="s">
        <v>1106</v>
      </c>
    </row>
    <row r="45710" ht="15.75" customHeight="1">
      <c r="E45710" s="1" t="s">
        <v>1106</v>
      </c>
    </row>
    <row r="45711" ht="15.75" customHeight="1">
      <c r="E45711" s="1" t="s">
        <v>1106</v>
      </c>
    </row>
    <row r="45712" ht="15.75" customHeight="1">
      <c r="E45712" s="1" t="s">
        <v>1106</v>
      </c>
    </row>
    <row r="45713" ht="15.75" customHeight="1">
      <c r="E45713" s="1" t="s">
        <v>1106</v>
      </c>
    </row>
    <row r="45714" ht="15.75" customHeight="1">
      <c r="E45714" s="1" t="s">
        <v>1106</v>
      </c>
    </row>
    <row r="45715" ht="15.75" customHeight="1">
      <c r="E45715" s="1" t="s">
        <v>1106</v>
      </c>
    </row>
    <row r="45716" ht="15.75" customHeight="1">
      <c r="E45716" s="1" t="s">
        <v>1106</v>
      </c>
    </row>
    <row r="45717" ht="15.75" customHeight="1">
      <c r="E45717" s="1" t="s">
        <v>1106</v>
      </c>
    </row>
    <row r="45718" ht="15.75" customHeight="1">
      <c r="E45718" s="1" t="s">
        <v>1106</v>
      </c>
    </row>
    <row r="45719" ht="15.75" customHeight="1">
      <c r="E45719" s="1" t="s">
        <v>1106</v>
      </c>
    </row>
    <row r="45720" ht="15.75" customHeight="1">
      <c r="E45720" s="1" t="s">
        <v>1106</v>
      </c>
    </row>
    <row r="45721" ht="15.75" customHeight="1">
      <c r="E45721" s="1" t="s">
        <v>1106</v>
      </c>
    </row>
    <row r="45722" ht="15.75" customHeight="1">
      <c r="E45722" s="1" t="s">
        <v>1106</v>
      </c>
    </row>
    <row r="45723" ht="15.75" customHeight="1">
      <c r="E45723" s="1" t="s">
        <v>1106</v>
      </c>
    </row>
    <row r="45724" ht="15.75" customHeight="1">
      <c r="E45724" s="1" t="s">
        <v>1106</v>
      </c>
    </row>
    <row r="45725" ht="15.75" customHeight="1">
      <c r="E45725" s="1" t="s">
        <v>1106</v>
      </c>
    </row>
    <row r="45726" ht="15.75" customHeight="1">
      <c r="E45726" s="1" t="s">
        <v>1106</v>
      </c>
    </row>
    <row r="45727" ht="15.75" customHeight="1">
      <c r="E45727" s="1" t="s">
        <v>1106</v>
      </c>
    </row>
    <row r="45728" ht="15.75" customHeight="1">
      <c r="E45728" s="1" t="s">
        <v>1106</v>
      </c>
    </row>
    <row r="45729" ht="15.75" customHeight="1">
      <c r="E45729" s="1" t="s">
        <v>1106</v>
      </c>
    </row>
    <row r="45730" ht="15.75" customHeight="1">
      <c r="E45730" s="1" t="s">
        <v>1106</v>
      </c>
    </row>
    <row r="45731" ht="15.75" customHeight="1">
      <c r="E45731" s="1" t="s">
        <v>1106</v>
      </c>
    </row>
    <row r="45732" ht="15.75" customHeight="1">
      <c r="E45732" s="1" t="s">
        <v>1106</v>
      </c>
    </row>
    <row r="45733" ht="15.75" customHeight="1">
      <c r="E45733" s="1" t="s">
        <v>1106</v>
      </c>
    </row>
    <row r="45734" ht="15.75" customHeight="1">
      <c r="E45734" s="1" t="s">
        <v>1106</v>
      </c>
    </row>
    <row r="45735" ht="15.75" customHeight="1">
      <c r="E45735" s="1" t="s">
        <v>1106</v>
      </c>
    </row>
    <row r="45736" ht="15.75" customHeight="1">
      <c r="E45736" s="1" t="s">
        <v>1106</v>
      </c>
    </row>
    <row r="45737" ht="15.75" customHeight="1">
      <c r="E45737" s="1" t="s">
        <v>1106</v>
      </c>
    </row>
    <row r="45738" ht="15.75" customHeight="1">
      <c r="E45738" s="1" t="s">
        <v>1106</v>
      </c>
    </row>
    <row r="45739" ht="15.75" customHeight="1">
      <c r="E45739" s="1" t="s">
        <v>1106</v>
      </c>
    </row>
    <row r="45740" ht="15.75" customHeight="1">
      <c r="E45740" s="1" t="s">
        <v>1106</v>
      </c>
    </row>
    <row r="45741" ht="15.75" customHeight="1">
      <c r="E45741" s="1" t="s">
        <v>1106</v>
      </c>
    </row>
    <row r="45742" ht="15.75" customHeight="1">
      <c r="E45742" s="1" t="s">
        <v>1106</v>
      </c>
    </row>
    <row r="45743" ht="15.75" customHeight="1">
      <c r="E45743" s="1" t="s">
        <v>1106</v>
      </c>
    </row>
    <row r="45744" ht="15.75" customHeight="1">
      <c r="E45744" s="1" t="s">
        <v>1106</v>
      </c>
    </row>
    <row r="45745" ht="15.75" customHeight="1">
      <c r="E45745" s="1" t="s">
        <v>1106</v>
      </c>
    </row>
    <row r="45746" ht="15.75" customHeight="1">
      <c r="E45746" s="1" t="s">
        <v>1106</v>
      </c>
    </row>
    <row r="45747" ht="15.75" customHeight="1">
      <c r="E45747" s="1" t="s">
        <v>1106</v>
      </c>
    </row>
    <row r="45748" ht="15.75" customHeight="1">
      <c r="E45748" s="1" t="s">
        <v>1106</v>
      </c>
    </row>
    <row r="45749" ht="15.75" customHeight="1">
      <c r="E45749" s="1" t="s">
        <v>1106</v>
      </c>
    </row>
    <row r="45750" ht="15.75" customHeight="1">
      <c r="E45750" s="1" t="s">
        <v>1106</v>
      </c>
    </row>
    <row r="45751" ht="15.75" customHeight="1">
      <c r="E45751" s="1" t="s">
        <v>1106</v>
      </c>
    </row>
    <row r="45752" ht="15.75" customHeight="1">
      <c r="E45752" s="1" t="s">
        <v>1106</v>
      </c>
    </row>
    <row r="45753" ht="15.75" customHeight="1">
      <c r="E45753" s="1" t="s">
        <v>1106</v>
      </c>
    </row>
    <row r="45754" ht="15.75" customHeight="1">
      <c r="E45754" s="1" t="s">
        <v>1106</v>
      </c>
    </row>
    <row r="45755" ht="15.75" customHeight="1">
      <c r="E45755" s="1" t="s">
        <v>1106</v>
      </c>
    </row>
    <row r="45756" ht="15.75" customHeight="1">
      <c r="E45756" s="1" t="s">
        <v>1106</v>
      </c>
    </row>
    <row r="45757" ht="15.75" customHeight="1">
      <c r="E45757" s="1" t="s">
        <v>1106</v>
      </c>
    </row>
    <row r="45758" ht="15.75" customHeight="1">
      <c r="E45758" s="1" t="s">
        <v>1106</v>
      </c>
    </row>
    <row r="45759" ht="15.75" customHeight="1">
      <c r="E45759" s="1" t="s">
        <v>1106</v>
      </c>
    </row>
    <row r="45760" ht="15.75" customHeight="1">
      <c r="E45760" s="1" t="s">
        <v>1106</v>
      </c>
    </row>
    <row r="45761" ht="15.75" customHeight="1">
      <c r="E45761" s="1" t="s">
        <v>1106</v>
      </c>
    </row>
    <row r="45762" ht="15.75" customHeight="1">
      <c r="E45762" s="1" t="s">
        <v>1106</v>
      </c>
    </row>
    <row r="45763" ht="15.75" customHeight="1">
      <c r="E45763" s="1" t="s">
        <v>1106</v>
      </c>
    </row>
    <row r="45764" ht="15.75" customHeight="1">
      <c r="E45764" s="1" t="s">
        <v>1106</v>
      </c>
    </row>
    <row r="45765" ht="15.75" customHeight="1">
      <c r="E45765" s="1" t="s">
        <v>1106</v>
      </c>
    </row>
    <row r="45766" ht="15.75" customHeight="1">
      <c r="E45766" s="1" t="s">
        <v>1106</v>
      </c>
    </row>
    <row r="45767" ht="15.75" customHeight="1">
      <c r="E45767" s="1" t="s">
        <v>1106</v>
      </c>
    </row>
    <row r="45768" ht="15.75" customHeight="1">
      <c r="E45768" s="1" t="s">
        <v>1106</v>
      </c>
    </row>
    <row r="45769" ht="15.75" customHeight="1">
      <c r="E45769" s="1" t="s">
        <v>1106</v>
      </c>
    </row>
    <row r="45770" ht="15.75" customHeight="1">
      <c r="E45770" s="1" t="s">
        <v>1106</v>
      </c>
    </row>
    <row r="45771" ht="15.75" customHeight="1">
      <c r="E45771" s="1" t="s">
        <v>1106</v>
      </c>
    </row>
    <row r="45772" ht="15.75" customHeight="1">
      <c r="E45772" s="1" t="s">
        <v>1106</v>
      </c>
    </row>
    <row r="45773" ht="15.75" customHeight="1">
      <c r="E45773" s="1" t="s">
        <v>1106</v>
      </c>
    </row>
    <row r="45774" ht="15.75" customHeight="1">
      <c r="E45774" s="1" t="s">
        <v>1106</v>
      </c>
    </row>
    <row r="45775" ht="15.75" customHeight="1">
      <c r="E45775" s="1" t="s">
        <v>1106</v>
      </c>
    </row>
    <row r="45776" ht="15.75" customHeight="1">
      <c r="E45776" s="1" t="s">
        <v>1106</v>
      </c>
    </row>
    <row r="45777" ht="15.75" customHeight="1">
      <c r="E45777" s="1" t="s">
        <v>1106</v>
      </c>
    </row>
    <row r="45778" ht="15.75" customHeight="1">
      <c r="E45778" s="1" t="s">
        <v>1106</v>
      </c>
    </row>
    <row r="45779" ht="15.75" customHeight="1">
      <c r="E45779" s="1" t="s">
        <v>1106</v>
      </c>
    </row>
    <row r="45780" ht="15.75" customHeight="1">
      <c r="E45780" s="1" t="s">
        <v>1106</v>
      </c>
    </row>
    <row r="45781" ht="15.75" customHeight="1">
      <c r="E45781" s="1" t="s">
        <v>1106</v>
      </c>
    </row>
    <row r="45782" ht="15.75" customHeight="1">
      <c r="E45782" s="1" t="s">
        <v>1106</v>
      </c>
    </row>
    <row r="45783" ht="15.75" customHeight="1">
      <c r="E45783" s="1" t="s">
        <v>1106</v>
      </c>
    </row>
    <row r="45784" ht="15.75" customHeight="1">
      <c r="E45784" s="1" t="s">
        <v>1106</v>
      </c>
    </row>
    <row r="45785" ht="15.75" customHeight="1">
      <c r="E45785" s="1" t="s">
        <v>1106</v>
      </c>
    </row>
    <row r="45786" ht="15.75" customHeight="1">
      <c r="E45786" s="1" t="s">
        <v>1106</v>
      </c>
    </row>
    <row r="45787" ht="15.75" customHeight="1">
      <c r="E45787" s="1" t="s">
        <v>1106</v>
      </c>
    </row>
    <row r="45788" ht="15.75" customHeight="1">
      <c r="E45788" s="1" t="s">
        <v>1106</v>
      </c>
    </row>
    <row r="45789" ht="15.75" customHeight="1">
      <c r="E45789" s="1" t="s">
        <v>1106</v>
      </c>
    </row>
    <row r="45790" ht="15.75" customHeight="1">
      <c r="E45790" s="1" t="s">
        <v>1106</v>
      </c>
    </row>
    <row r="45791" ht="15.75" customHeight="1">
      <c r="E45791" s="1" t="s">
        <v>1106</v>
      </c>
    </row>
    <row r="45792" ht="15.75" customHeight="1">
      <c r="E45792" s="1" t="s">
        <v>1106</v>
      </c>
    </row>
    <row r="45793" ht="15.75" customHeight="1">
      <c r="E45793" s="1" t="s">
        <v>1106</v>
      </c>
    </row>
    <row r="45794" ht="15.75" customHeight="1">
      <c r="E45794" s="1" t="s">
        <v>1106</v>
      </c>
    </row>
    <row r="45795" ht="15.75" customHeight="1">
      <c r="E45795" s="1" t="s">
        <v>1106</v>
      </c>
    </row>
    <row r="45796" ht="15.75" customHeight="1">
      <c r="E45796" s="1" t="s">
        <v>1106</v>
      </c>
    </row>
    <row r="45797" ht="15.75" customHeight="1">
      <c r="E45797" s="1" t="s">
        <v>1106</v>
      </c>
    </row>
    <row r="45798" ht="15.75" customHeight="1">
      <c r="E45798" s="1" t="s">
        <v>1106</v>
      </c>
    </row>
    <row r="45799" ht="15.75" customHeight="1">
      <c r="E45799" s="1" t="s">
        <v>1106</v>
      </c>
    </row>
    <row r="45800" ht="15.75" customHeight="1">
      <c r="E45800" s="1" t="s">
        <v>1106</v>
      </c>
    </row>
    <row r="45801" ht="15.75" customHeight="1">
      <c r="E45801" s="1" t="s">
        <v>1106</v>
      </c>
    </row>
    <row r="45802" ht="15.75" customHeight="1">
      <c r="E45802" s="1" t="s">
        <v>1106</v>
      </c>
    </row>
    <row r="45803" ht="15.75" customHeight="1">
      <c r="E45803" s="1" t="s">
        <v>1106</v>
      </c>
    </row>
    <row r="45804" ht="15.75" customHeight="1">
      <c r="E45804" s="1" t="s">
        <v>1106</v>
      </c>
    </row>
    <row r="45805" ht="15.75" customHeight="1">
      <c r="E45805" s="1" t="s">
        <v>1106</v>
      </c>
    </row>
    <row r="45806" ht="15.75" customHeight="1">
      <c r="E45806" s="1" t="s">
        <v>1106</v>
      </c>
    </row>
    <row r="45807" ht="15.75" customHeight="1">
      <c r="E45807" s="1" t="s">
        <v>1106</v>
      </c>
    </row>
    <row r="45808" ht="15.75" customHeight="1">
      <c r="E45808" s="1" t="s">
        <v>1106</v>
      </c>
    </row>
    <row r="45809" ht="15.75" customHeight="1">
      <c r="E45809" s="1" t="s">
        <v>1106</v>
      </c>
    </row>
    <row r="45810" ht="15.75" customHeight="1">
      <c r="E45810" s="1" t="s">
        <v>1106</v>
      </c>
    </row>
    <row r="45811" ht="15.75" customHeight="1">
      <c r="E45811" s="1" t="s">
        <v>1106</v>
      </c>
    </row>
    <row r="45812" ht="15.75" customHeight="1">
      <c r="E45812" s="1" t="s">
        <v>1106</v>
      </c>
    </row>
    <row r="45813" ht="15.75" customHeight="1">
      <c r="E45813" s="1" t="s">
        <v>1106</v>
      </c>
    </row>
    <row r="45814" ht="15.75" customHeight="1">
      <c r="E45814" s="1" t="s">
        <v>1106</v>
      </c>
    </row>
    <row r="45815" ht="15.75" customHeight="1">
      <c r="E45815" s="1" t="s">
        <v>1106</v>
      </c>
    </row>
    <row r="45816" ht="15.75" customHeight="1">
      <c r="E45816" s="1" t="s">
        <v>1106</v>
      </c>
    </row>
    <row r="45817" ht="15.75" customHeight="1">
      <c r="E45817" s="1" t="s">
        <v>1106</v>
      </c>
    </row>
    <row r="45818" ht="15.75" customHeight="1">
      <c r="E45818" s="1" t="s">
        <v>1106</v>
      </c>
    </row>
    <row r="45819" ht="15.75" customHeight="1">
      <c r="E45819" s="1" t="s">
        <v>1106</v>
      </c>
    </row>
    <row r="45820" ht="15.75" customHeight="1">
      <c r="E45820" s="1" t="s">
        <v>1106</v>
      </c>
    </row>
    <row r="45821" ht="15.75" customHeight="1">
      <c r="E45821" s="1" t="s">
        <v>1106</v>
      </c>
    </row>
    <row r="45822" ht="15.75" customHeight="1">
      <c r="E45822" s="1" t="s">
        <v>1106</v>
      </c>
    </row>
    <row r="45823" ht="15.75" customHeight="1">
      <c r="E45823" s="1" t="s">
        <v>1106</v>
      </c>
    </row>
    <row r="45824" ht="15.75" customHeight="1">
      <c r="E45824" s="1" t="s">
        <v>1106</v>
      </c>
    </row>
    <row r="45825" ht="15.75" customHeight="1">
      <c r="E45825" s="1" t="s">
        <v>1106</v>
      </c>
    </row>
    <row r="45826" ht="15.75" customHeight="1">
      <c r="E45826" s="1" t="s">
        <v>1106</v>
      </c>
    </row>
    <row r="45827" ht="15.75" customHeight="1">
      <c r="E45827" s="1" t="s">
        <v>1106</v>
      </c>
    </row>
    <row r="45828" ht="15.75" customHeight="1">
      <c r="E45828" s="1" t="s">
        <v>1106</v>
      </c>
    </row>
    <row r="45829" ht="15.75" customHeight="1">
      <c r="E45829" s="1" t="s">
        <v>1106</v>
      </c>
    </row>
    <row r="45830" ht="15.75" customHeight="1">
      <c r="E45830" s="1" t="s">
        <v>1106</v>
      </c>
    </row>
    <row r="45831" ht="15.75" customHeight="1">
      <c r="E45831" s="1" t="s">
        <v>1106</v>
      </c>
    </row>
    <row r="45832" ht="15.75" customHeight="1">
      <c r="E45832" s="1" t="s">
        <v>1106</v>
      </c>
    </row>
    <row r="45833" ht="15.75" customHeight="1">
      <c r="E45833" s="1" t="s">
        <v>1106</v>
      </c>
    </row>
    <row r="45834" ht="15.75" customHeight="1">
      <c r="E45834" s="1" t="s">
        <v>1106</v>
      </c>
    </row>
    <row r="45835" ht="15.75" customHeight="1">
      <c r="E45835" s="1" t="s">
        <v>1106</v>
      </c>
    </row>
    <row r="45836" ht="15.75" customHeight="1">
      <c r="E45836" s="1" t="s">
        <v>1106</v>
      </c>
    </row>
    <row r="45837" ht="15.75" customHeight="1">
      <c r="E45837" s="1" t="s">
        <v>1106</v>
      </c>
    </row>
    <row r="45838" ht="15.75" customHeight="1">
      <c r="E45838" s="1" t="s">
        <v>1106</v>
      </c>
    </row>
    <row r="45839" ht="15.75" customHeight="1">
      <c r="E45839" s="1" t="s">
        <v>1106</v>
      </c>
    </row>
    <row r="45840" ht="15.75" customHeight="1">
      <c r="E45840" s="1" t="s">
        <v>1106</v>
      </c>
    </row>
    <row r="45841" ht="15.75" customHeight="1">
      <c r="E45841" s="1" t="s">
        <v>1106</v>
      </c>
    </row>
    <row r="45842" ht="15.75" customHeight="1">
      <c r="E45842" s="1" t="s">
        <v>1106</v>
      </c>
    </row>
    <row r="45843" ht="15.75" customHeight="1">
      <c r="E45843" s="1" t="s">
        <v>1106</v>
      </c>
    </row>
    <row r="45844" ht="15.75" customHeight="1">
      <c r="E45844" s="1" t="s">
        <v>1106</v>
      </c>
    </row>
    <row r="45845" ht="15.75" customHeight="1">
      <c r="E45845" s="1" t="s">
        <v>1106</v>
      </c>
    </row>
    <row r="45846" ht="15.75" customHeight="1">
      <c r="E45846" s="1" t="s">
        <v>1106</v>
      </c>
    </row>
    <row r="45847" ht="15.75" customHeight="1">
      <c r="E45847" s="1" t="s">
        <v>1106</v>
      </c>
    </row>
    <row r="45848" ht="15.75" customHeight="1">
      <c r="E45848" s="1" t="s">
        <v>1106</v>
      </c>
    </row>
    <row r="45849" ht="15.75" customHeight="1">
      <c r="E45849" s="1" t="s">
        <v>1106</v>
      </c>
    </row>
    <row r="45850" ht="15.75" customHeight="1">
      <c r="E45850" s="1" t="s">
        <v>1106</v>
      </c>
    </row>
    <row r="45851" ht="15.75" customHeight="1">
      <c r="E45851" s="1" t="s">
        <v>1106</v>
      </c>
    </row>
    <row r="45852" ht="15.75" customHeight="1">
      <c r="E45852" s="1" t="s">
        <v>1106</v>
      </c>
    </row>
    <row r="45853" ht="15.75" customHeight="1">
      <c r="E45853" s="1" t="s">
        <v>1106</v>
      </c>
    </row>
    <row r="45854" ht="15.75" customHeight="1">
      <c r="E45854" s="1" t="s">
        <v>1106</v>
      </c>
    </row>
    <row r="45855" ht="15.75" customHeight="1">
      <c r="E45855" s="1" t="s">
        <v>1106</v>
      </c>
    </row>
    <row r="45856" ht="15.75" customHeight="1">
      <c r="E45856" s="1" t="s">
        <v>1106</v>
      </c>
    </row>
    <row r="45857" ht="15.75" customHeight="1">
      <c r="E45857" s="1" t="s">
        <v>1106</v>
      </c>
    </row>
    <row r="45858" ht="15.75" customHeight="1">
      <c r="E45858" s="1" t="s">
        <v>1106</v>
      </c>
    </row>
    <row r="45859" ht="15.75" customHeight="1">
      <c r="E45859" s="1" t="s">
        <v>1106</v>
      </c>
    </row>
    <row r="45860" ht="15.75" customHeight="1">
      <c r="E45860" s="1" t="s">
        <v>1106</v>
      </c>
    </row>
    <row r="45861" ht="15.75" customHeight="1">
      <c r="E45861" s="1" t="s">
        <v>1106</v>
      </c>
    </row>
    <row r="45862" ht="15.75" customHeight="1">
      <c r="E45862" s="1" t="s">
        <v>1106</v>
      </c>
    </row>
    <row r="45863" ht="15.75" customHeight="1">
      <c r="E45863" s="1" t="s">
        <v>1106</v>
      </c>
    </row>
    <row r="45864" ht="15.75" customHeight="1">
      <c r="E45864" s="1" t="s">
        <v>1106</v>
      </c>
    </row>
    <row r="45865" ht="15.75" customHeight="1">
      <c r="E45865" s="1" t="s">
        <v>1106</v>
      </c>
    </row>
    <row r="45866" ht="15.75" customHeight="1">
      <c r="E45866" s="1" t="s">
        <v>1106</v>
      </c>
    </row>
    <row r="45867" ht="15.75" customHeight="1">
      <c r="E45867" s="1" t="s">
        <v>1106</v>
      </c>
    </row>
    <row r="45868" ht="15.75" customHeight="1">
      <c r="E45868" s="1" t="s">
        <v>1106</v>
      </c>
    </row>
    <row r="45869" ht="15.75" customHeight="1">
      <c r="E45869" s="1" t="s">
        <v>1106</v>
      </c>
    </row>
    <row r="45870" ht="15.75" customHeight="1">
      <c r="E45870" s="1" t="s">
        <v>1106</v>
      </c>
    </row>
    <row r="45871" ht="15.75" customHeight="1">
      <c r="E45871" s="1" t="s">
        <v>1106</v>
      </c>
    </row>
    <row r="45872" ht="15.75" customHeight="1">
      <c r="E45872" s="1" t="s">
        <v>1106</v>
      </c>
    </row>
    <row r="45873" ht="15.75" customHeight="1">
      <c r="E45873" s="1" t="s">
        <v>1106</v>
      </c>
    </row>
    <row r="45874" ht="15.75" customHeight="1">
      <c r="E45874" s="1" t="s">
        <v>1106</v>
      </c>
    </row>
    <row r="45875" ht="15.75" customHeight="1">
      <c r="E45875" s="1" t="s">
        <v>1106</v>
      </c>
    </row>
    <row r="45876" ht="15.75" customHeight="1">
      <c r="E45876" s="1" t="s">
        <v>1106</v>
      </c>
    </row>
    <row r="45877" ht="15.75" customHeight="1">
      <c r="E45877" s="1" t="s">
        <v>1106</v>
      </c>
    </row>
    <row r="45878" ht="15.75" customHeight="1">
      <c r="E45878" s="1" t="s">
        <v>1106</v>
      </c>
    </row>
    <row r="45879" ht="15.75" customHeight="1">
      <c r="E45879" s="1" t="s">
        <v>1106</v>
      </c>
    </row>
    <row r="45880" ht="15.75" customHeight="1">
      <c r="E45880" s="1" t="s">
        <v>1106</v>
      </c>
    </row>
    <row r="45881" ht="15.75" customHeight="1">
      <c r="E45881" s="1" t="s">
        <v>1106</v>
      </c>
    </row>
    <row r="45882" ht="15.75" customHeight="1">
      <c r="E45882" s="1" t="s">
        <v>1106</v>
      </c>
    </row>
    <row r="45883" ht="15.75" customHeight="1">
      <c r="E45883" s="1" t="s">
        <v>1106</v>
      </c>
    </row>
    <row r="45884" ht="15.75" customHeight="1">
      <c r="E45884" s="1" t="s">
        <v>1106</v>
      </c>
    </row>
    <row r="45885" ht="15.75" customHeight="1">
      <c r="E45885" s="1" t="s">
        <v>1106</v>
      </c>
    </row>
    <row r="45886" ht="15.75" customHeight="1">
      <c r="E45886" s="1" t="s">
        <v>1106</v>
      </c>
    </row>
    <row r="45887" ht="15.75" customHeight="1">
      <c r="E45887" s="1" t="s">
        <v>1106</v>
      </c>
    </row>
    <row r="45888" ht="15.75" customHeight="1">
      <c r="E45888" s="1" t="s">
        <v>1106</v>
      </c>
    </row>
    <row r="45889" ht="15.75" customHeight="1">
      <c r="E45889" s="1" t="s">
        <v>1106</v>
      </c>
    </row>
    <row r="45890" ht="15.75" customHeight="1">
      <c r="E45890" s="1" t="s">
        <v>1106</v>
      </c>
    </row>
    <row r="45891" ht="15.75" customHeight="1">
      <c r="E45891" s="1" t="s">
        <v>1106</v>
      </c>
    </row>
    <row r="45892" ht="15.75" customHeight="1">
      <c r="E45892" s="1" t="s">
        <v>1106</v>
      </c>
    </row>
    <row r="45893" ht="15.75" customHeight="1">
      <c r="E45893" s="1" t="s">
        <v>1106</v>
      </c>
    </row>
    <row r="45894" ht="15.75" customHeight="1">
      <c r="E45894" s="1" t="s">
        <v>1106</v>
      </c>
    </row>
    <row r="45895" ht="15.75" customHeight="1">
      <c r="E45895" s="1" t="s">
        <v>1106</v>
      </c>
    </row>
    <row r="45896" ht="15.75" customHeight="1">
      <c r="E45896" s="1" t="s">
        <v>1106</v>
      </c>
    </row>
    <row r="45897" ht="15.75" customHeight="1">
      <c r="E45897" s="1" t="s">
        <v>1106</v>
      </c>
    </row>
    <row r="45898" ht="15.75" customHeight="1">
      <c r="E45898" s="1" t="s">
        <v>1106</v>
      </c>
    </row>
    <row r="45899" ht="15.75" customHeight="1">
      <c r="E45899" s="1" t="s">
        <v>1106</v>
      </c>
    </row>
    <row r="45900" ht="15.75" customHeight="1">
      <c r="E45900" s="1" t="s">
        <v>1106</v>
      </c>
    </row>
    <row r="45901" ht="15.75" customHeight="1">
      <c r="E45901" s="1" t="s">
        <v>1106</v>
      </c>
    </row>
    <row r="45902" ht="15.75" customHeight="1">
      <c r="E45902" s="1" t="s">
        <v>1106</v>
      </c>
    </row>
    <row r="45903" ht="15.75" customHeight="1">
      <c r="E45903" s="1" t="s">
        <v>1106</v>
      </c>
    </row>
    <row r="45904" ht="15.75" customHeight="1">
      <c r="E45904" s="1" t="s">
        <v>1106</v>
      </c>
    </row>
    <row r="45905" ht="15.75" customHeight="1">
      <c r="E45905" s="1" t="s">
        <v>1106</v>
      </c>
    </row>
    <row r="45906" ht="15.75" customHeight="1">
      <c r="E45906" s="1" t="s">
        <v>1106</v>
      </c>
    </row>
    <row r="45907" ht="15.75" customHeight="1">
      <c r="E45907" s="1" t="s">
        <v>1106</v>
      </c>
    </row>
    <row r="45908" ht="15.75" customHeight="1">
      <c r="E45908" s="1" t="s">
        <v>1106</v>
      </c>
    </row>
    <row r="45909" ht="15.75" customHeight="1">
      <c r="E45909" s="1" t="s">
        <v>1106</v>
      </c>
    </row>
    <row r="45910" ht="15.75" customHeight="1">
      <c r="E45910" s="1" t="s">
        <v>1106</v>
      </c>
    </row>
    <row r="45911" ht="15.75" customHeight="1">
      <c r="E45911" s="1" t="s">
        <v>1106</v>
      </c>
    </row>
    <row r="45912" ht="15.75" customHeight="1">
      <c r="E45912" s="1" t="s">
        <v>1106</v>
      </c>
    </row>
    <row r="45913" ht="15.75" customHeight="1">
      <c r="E45913" s="1" t="s">
        <v>1106</v>
      </c>
    </row>
    <row r="45914" ht="15.75" customHeight="1">
      <c r="E45914" s="1" t="s">
        <v>1106</v>
      </c>
    </row>
    <row r="45915" ht="15.75" customHeight="1">
      <c r="E45915" s="1" t="s">
        <v>1106</v>
      </c>
    </row>
    <row r="45916" ht="15.75" customHeight="1">
      <c r="E45916" s="1" t="s">
        <v>1106</v>
      </c>
    </row>
    <row r="45917" ht="15.75" customHeight="1">
      <c r="E45917" s="1" t="s">
        <v>1106</v>
      </c>
    </row>
    <row r="45918" ht="15.75" customHeight="1">
      <c r="E45918" s="1" t="s">
        <v>1106</v>
      </c>
    </row>
    <row r="45919" ht="15.75" customHeight="1">
      <c r="E45919" s="1" t="s">
        <v>1106</v>
      </c>
    </row>
    <row r="45920" ht="15.75" customHeight="1">
      <c r="E45920" s="1" t="s">
        <v>1106</v>
      </c>
    </row>
    <row r="45921" ht="15.75" customHeight="1">
      <c r="E45921" s="1" t="s">
        <v>1106</v>
      </c>
    </row>
    <row r="45922" ht="15.75" customHeight="1">
      <c r="E45922" s="1" t="s">
        <v>1106</v>
      </c>
    </row>
    <row r="45923" ht="15.75" customHeight="1">
      <c r="E45923" s="1" t="s">
        <v>1106</v>
      </c>
    </row>
    <row r="45924" ht="15.75" customHeight="1">
      <c r="E45924" s="1" t="s">
        <v>1106</v>
      </c>
    </row>
    <row r="45925" ht="15.75" customHeight="1">
      <c r="E45925" s="1" t="s">
        <v>1106</v>
      </c>
    </row>
    <row r="45926" ht="15.75" customHeight="1">
      <c r="E45926" s="1" t="s">
        <v>1106</v>
      </c>
    </row>
    <row r="45927" ht="15.75" customHeight="1">
      <c r="E45927" s="1" t="s">
        <v>1106</v>
      </c>
    </row>
    <row r="45928" ht="15.75" customHeight="1">
      <c r="E45928" s="1" t="s">
        <v>1106</v>
      </c>
    </row>
    <row r="45929" ht="15.75" customHeight="1">
      <c r="E45929" s="1" t="s">
        <v>1106</v>
      </c>
    </row>
    <row r="45930" ht="15.75" customHeight="1">
      <c r="E45930" s="1" t="s">
        <v>1106</v>
      </c>
    </row>
    <row r="45931" ht="15.75" customHeight="1">
      <c r="E45931" s="1" t="s">
        <v>1106</v>
      </c>
    </row>
    <row r="45932" ht="15.75" customHeight="1">
      <c r="E45932" s="1" t="s">
        <v>1106</v>
      </c>
    </row>
    <row r="45933" ht="15.75" customHeight="1">
      <c r="E45933" s="1" t="s">
        <v>1106</v>
      </c>
    </row>
    <row r="45934" ht="15.75" customHeight="1">
      <c r="E45934" s="1" t="s">
        <v>1106</v>
      </c>
    </row>
    <row r="45935" ht="15.75" customHeight="1">
      <c r="E45935" s="1" t="s">
        <v>1106</v>
      </c>
    </row>
    <row r="45936" ht="15.75" customHeight="1">
      <c r="E45936" s="1" t="s">
        <v>1106</v>
      </c>
    </row>
    <row r="45937" ht="15.75" customHeight="1">
      <c r="E45937" s="1" t="s">
        <v>1106</v>
      </c>
    </row>
    <row r="45938" ht="15.75" customHeight="1">
      <c r="E45938" s="1" t="s">
        <v>1106</v>
      </c>
    </row>
    <row r="45939" ht="15.75" customHeight="1">
      <c r="E45939" s="1" t="s">
        <v>1106</v>
      </c>
    </row>
    <row r="45940" ht="15.75" customHeight="1">
      <c r="E45940" s="1" t="s">
        <v>1106</v>
      </c>
    </row>
    <row r="45941" ht="15.75" customHeight="1">
      <c r="E45941" s="1" t="s">
        <v>1106</v>
      </c>
    </row>
    <row r="45942" ht="15.75" customHeight="1">
      <c r="E45942" s="1" t="s">
        <v>1106</v>
      </c>
    </row>
    <row r="45943" ht="15.75" customHeight="1">
      <c r="E45943" s="1" t="s">
        <v>1106</v>
      </c>
    </row>
    <row r="45944" ht="15.75" customHeight="1">
      <c r="E45944" s="1" t="s">
        <v>1106</v>
      </c>
    </row>
    <row r="45945" ht="15.75" customHeight="1">
      <c r="E45945" s="1" t="s">
        <v>1106</v>
      </c>
    </row>
    <row r="45946" ht="15.75" customHeight="1">
      <c r="E45946" s="1" t="s">
        <v>1106</v>
      </c>
    </row>
    <row r="45947" ht="15.75" customHeight="1">
      <c r="E45947" s="1" t="s">
        <v>1106</v>
      </c>
    </row>
    <row r="45948" ht="15.75" customHeight="1">
      <c r="E45948" s="1" t="s">
        <v>1106</v>
      </c>
    </row>
    <row r="45949" ht="15.75" customHeight="1">
      <c r="E45949" s="1" t="s">
        <v>1106</v>
      </c>
    </row>
    <row r="45950" ht="15.75" customHeight="1">
      <c r="E45950" s="1" t="s">
        <v>1106</v>
      </c>
    </row>
    <row r="45951" ht="15.75" customHeight="1">
      <c r="E45951" s="1" t="s">
        <v>1106</v>
      </c>
    </row>
    <row r="45952" ht="15.75" customHeight="1">
      <c r="E45952" s="1" t="s">
        <v>1106</v>
      </c>
    </row>
    <row r="45953" ht="15.75" customHeight="1">
      <c r="E45953" s="1" t="s">
        <v>1106</v>
      </c>
    </row>
    <row r="45954" ht="15.75" customHeight="1">
      <c r="E45954" s="1" t="s">
        <v>1106</v>
      </c>
    </row>
    <row r="45955" ht="15.75" customHeight="1">
      <c r="E45955" s="1" t="s">
        <v>1106</v>
      </c>
    </row>
    <row r="45956" ht="15.75" customHeight="1">
      <c r="E45956" s="1" t="s">
        <v>1106</v>
      </c>
    </row>
    <row r="45957" ht="15.75" customHeight="1">
      <c r="E45957" s="1" t="s">
        <v>1106</v>
      </c>
    </row>
    <row r="45958" ht="15.75" customHeight="1">
      <c r="E45958" s="1" t="s">
        <v>1106</v>
      </c>
    </row>
    <row r="45959" ht="15.75" customHeight="1">
      <c r="E45959" s="1" t="s">
        <v>1106</v>
      </c>
    </row>
    <row r="45960" ht="15.75" customHeight="1">
      <c r="E45960" s="1" t="s">
        <v>1106</v>
      </c>
    </row>
    <row r="45961" ht="15.75" customHeight="1">
      <c r="E45961" s="1" t="s">
        <v>1106</v>
      </c>
    </row>
    <row r="45962" ht="15.75" customHeight="1">
      <c r="E45962" s="1" t="s">
        <v>1106</v>
      </c>
    </row>
    <row r="45963" ht="15.75" customHeight="1">
      <c r="E45963" s="1" t="s">
        <v>1106</v>
      </c>
    </row>
    <row r="45964" ht="15.75" customHeight="1">
      <c r="E45964" s="1" t="s">
        <v>1106</v>
      </c>
    </row>
    <row r="45965" ht="15.75" customHeight="1">
      <c r="E45965" s="1" t="s">
        <v>1106</v>
      </c>
    </row>
    <row r="45966" ht="15.75" customHeight="1">
      <c r="E45966" s="1" t="s">
        <v>1106</v>
      </c>
    </row>
    <row r="45967" ht="15.75" customHeight="1">
      <c r="E45967" s="1" t="s">
        <v>1106</v>
      </c>
    </row>
    <row r="45968" ht="15.75" customHeight="1">
      <c r="E45968" s="1" t="s">
        <v>1106</v>
      </c>
    </row>
    <row r="45969" ht="15.75" customHeight="1">
      <c r="E45969" s="1" t="s">
        <v>1106</v>
      </c>
    </row>
    <row r="45970" ht="15.75" customHeight="1">
      <c r="E45970" s="1" t="s">
        <v>1106</v>
      </c>
    </row>
    <row r="45971" ht="15.75" customHeight="1">
      <c r="E45971" s="1" t="s">
        <v>1106</v>
      </c>
    </row>
    <row r="45972" ht="15.75" customHeight="1">
      <c r="E45972" s="1" t="s">
        <v>1106</v>
      </c>
    </row>
    <row r="45973" ht="15.75" customHeight="1">
      <c r="E45973" s="1" t="s">
        <v>1106</v>
      </c>
    </row>
    <row r="45974" ht="15.75" customHeight="1">
      <c r="E45974" s="1" t="s">
        <v>1106</v>
      </c>
    </row>
    <row r="45975" ht="15.75" customHeight="1">
      <c r="E45975" s="1" t="s">
        <v>1106</v>
      </c>
    </row>
    <row r="45976" ht="15.75" customHeight="1">
      <c r="E45976" s="1" t="s">
        <v>1106</v>
      </c>
    </row>
    <row r="45977" ht="15.75" customHeight="1">
      <c r="E45977" s="1" t="s">
        <v>1106</v>
      </c>
    </row>
    <row r="45978" ht="15.75" customHeight="1">
      <c r="E45978" s="1" t="s">
        <v>1106</v>
      </c>
    </row>
    <row r="45979" ht="15.75" customHeight="1">
      <c r="E45979" s="1" t="s">
        <v>1106</v>
      </c>
    </row>
    <row r="45980" ht="15.75" customHeight="1">
      <c r="E45980" s="1" t="s">
        <v>1106</v>
      </c>
    </row>
    <row r="45981" ht="15.75" customHeight="1">
      <c r="E45981" s="1" t="s">
        <v>1106</v>
      </c>
    </row>
    <row r="45982" ht="15.75" customHeight="1">
      <c r="E45982" s="1" t="s">
        <v>1106</v>
      </c>
    </row>
    <row r="45983" ht="15.75" customHeight="1">
      <c r="E45983" s="1" t="s">
        <v>1106</v>
      </c>
    </row>
    <row r="45984" ht="15.75" customHeight="1">
      <c r="E45984" s="1" t="s">
        <v>1106</v>
      </c>
    </row>
    <row r="45985" ht="15.75" customHeight="1">
      <c r="E45985" s="1" t="s">
        <v>1106</v>
      </c>
    </row>
    <row r="45986" ht="15.75" customHeight="1">
      <c r="E45986" s="1" t="s">
        <v>1106</v>
      </c>
    </row>
    <row r="45987" ht="15.75" customHeight="1">
      <c r="E45987" s="1" t="s">
        <v>1106</v>
      </c>
    </row>
    <row r="45988" ht="15.75" customHeight="1">
      <c r="E45988" s="1" t="s">
        <v>1106</v>
      </c>
    </row>
    <row r="45989" ht="15.75" customHeight="1">
      <c r="E45989" s="1" t="s">
        <v>1106</v>
      </c>
    </row>
    <row r="45990" ht="15.75" customHeight="1">
      <c r="E45990" s="1" t="s">
        <v>1106</v>
      </c>
    </row>
    <row r="45991" ht="15.75" customHeight="1">
      <c r="E45991" s="1" t="s">
        <v>1106</v>
      </c>
    </row>
    <row r="45992" ht="15.75" customHeight="1">
      <c r="E45992" s="1" t="s">
        <v>1106</v>
      </c>
    </row>
    <row r="45993" ht="15.75" customHeight="1">
      <c r="E45993" s="1" t="s">
        <v>1106</v>
      </c>
    </row>
    <row r="45994" ht="15.75" customHeight="1">
      <c r="E45994" s="1" t="s">
        <v>1106</v>
      </c>
    </row>
    <row r="45995" ht="15.75" customHeight="1">
      <c r="E45995" s="1" t="s">
        <v>1106</v>
      </c>
    </row>
    <row r="45996" ht="15.75" customHeight="1">
      <c r="E45996" s="1" t="s">
        <v>1106</v>
      </c>
    </row>
    <row r="45997" ht="15.75" customHeight="1">
      <c r="E45997" s="1" t="s">
        <v>1106</v>
      </c>
    </row>
    <row r="45998" ht="15.75" customHeight="1">
      <c r="E45998" s="1" t="s">
        <v>1106</v>
      </c>
    </row>
    <row r="45999" ht="15.75" customHeight="1">
      <c r="E45999" s="1" t="s">
        <v>1106</v>
      </c>
    </row>
    <row r="46000" ht="15.75" customHeight="1">
      <c r="E46000" s="1" t="s">
        <v>1106</v>
      </c>
    </row>
    <row r="46001" ht="15.75" customHeight="1">
      <c r="E46001" s="1" t="s">
        <v>1106</v>
      </c>
    </row>
    <row r="46002" ht="15.75" customHeight="1">
      <c r="E46002" s="1" t="s">
        <v>1106</v>
      </c>
    </row>
    <row r="46003" ht="15.75" customHeight="1">
      <c r="E46003" s="1" t="s">
        <v>1106</v>
      </c>
    </row>
    <row r="46004" ht="15.75" customHeight="1">
      <c r="E46004" s="1" t="s">
        <v>1106</v>
      </c>
    </row>
    <row r="46005" ht="15.75" customHeight="1">
      <c r="E46005" s="1" t="s">
        <v>1106</v>
      </c>
    </row>
    <row r="46006" ht="15.75" customHeight="1">
      <c r="E46006" s="1" t="s">
        <v>1106</v>
      </c>
    </row>
    <row r="46007" ht="15.75" customHeight="1">
      <c r="E46007" s="1" t="s">
        <v>1106</v>
      </c>
    </row>
    <row r="46008" ht="15.75" customHeight="1">
      <c r="E46008" s="1" t="s">
        <v>1106</v>
      </c>
    </row>
    <row r="46009" ht="15.75" customHeight="1">
      <c r="E46009" s="1" t="s">
        <v>1106</v>
      </c>
    </row>
    <row r="46010" ht="15.75" customHeight="1">
      <c r="E46010" s="1" t="s">
        <v>1106</v>
      </c>
    </row>
    <row r="46011" ht="15.75" customHeight="1">
      <c r="E46011" s="1" t="s">
        <v>1106</v>
      </c>
    </row>
    <row r="46012" ht="15.75" customHeight="1">
      <c r="E46012" s="1" t="s">
        <v>1106</v>
      </c>
    </row>
    <row r="46013" ht="15.75" customHeight="1">
      <c r="E46013" s="1" t="s">
        <v>1106</v>
      </c>
    </row>
    <row r="46014" ht="15.75" customHeight="1">
      <c r="E46014" s="1" t="s">
        <v>1106</v>
      </c>
    </row>
    <row r="46015" ht="15.75" customHeight="1">
      <c r="E46015" s="1" t="s">
        <v>1106</v>
      </c>
    </row>
    <row r="46016" ht="15.75" customHeight="1">
      <c r="E46016" s="1" t="s">
        <v>1106</v>
      </c>
    </row>
    <row r="46017" ht="15.75" customHeight="1">
      <c r="E46017" s="1" t="s">
        <v>1106</v>
      </c>
    </row>
    <row r="46018" ht="15.75" customHeight="1">
      <c r="E46018" s="1" t="s">
        <v>1106</v>
      </c>
    </row>
    <row r="46019" ht="15.75" customHeight="1">
      <c r="E46019" s="1" t="s">
        <v>1106</v>
      </c>
    </row>
    <row r="46020" ht="15.75" customHeight="1">
      <c r="E46020" s="1" t="s">
        <v>1106</v>
      </c>
    </row>
    <row r="46021" ht="15.75" customHeight="1">
      <c r="E46021" s="1" t="s">
        <v>1106</v>
      </c>
    </row>
    <row r="46022" ht="15.75" customHeight="1">
      <c r="E46022" s="1" t="s">
        <v>1106</v>
      </c>
    </row>
    <row r="46023" ht="15.75" customHeight="1">
      <c r="E46023" s="1" t="s">
        <v>1106</v>
      </c>
    </row>
    <row r="46024" ht="15.75" customHeight="1">
      <c r="E46024" s="1" t="s">
        <v>1106</v>
      </c>
    </row>
    <row r="46025" ht="15.75" customHeight="1">
      <c r="E46025" s="1" t="s">
        <v>1106</v>
      </c>
    </row>
    <row r="46026" ht="15.75" customHeight="1">
      <c r="E46026" s="1" t="s">
        <v>1106</v>
      </c>
    </row>
    <row r="46027" ht="15.75" customHeight="1">
      <c r="E46027" s="1" t="s">
        <v>1106</v>
      </c>
    </row>
    <row r="46028" ht="15.75" customHeight="1">
      <c r="E46028" s="1" t="s">
        <v>1106</v>
      </c>
    </row>
    <row r="46029" ht="15.75" customHeight="1">
      <c r="E46029" s="1" t="s">
        <v>1106</v>
      </c>
    </row>
    <row r="46030" ht="15.75" customHeight="1">
      <c r="E46030" s="1" t="s">
        <v>1106</v>
      </c>
    </row>
    <row r="46031" ht="15.75" customHeight="1">
      <c r="E46031" s="1" t="s">
        <v>1106</v>
      </c>
    </row>
    <row r="46032" ht="15.75" customHeight="1">
      <c r="E46032" s="1" t="s">
        <v>1106</v>
      </c>
    </row>
    <row r="46033" ht="15.75" customHeight="1">
      <c r="E46033" s="1" t="s">
        <v>1106</v>
      </c>
    </row>
    <row r="46034" ht="15.75" customHeight="1">
      <c r="E46034" s="1" t="s">
        <v>1106</v>
      </c>
    </row>
    <row r="46035" ht="15.75" customHeight="1">
      <c r="E46035" s="1" t="s">
        <v>1106</v>
      </c>
    </row>
    <row r="46036" ht="15.75" customHeight="1">
      <c r="E46036" s="1" t="s">
        <v>1106</v>
      </c>
    </row>
    <row r="46037" ht="15.75" customHeight="1">
      <c r="E46037" s="1" t="s">
        <v>1106</v>
      </c>
    </row>
    <row r="46038" ht="15.75" customHeight="1">
      <c r="E46038" s="1" t="s">
        <v>1106</v>
      </c>
    </row>
    <row r="46039" ht="15.75" customHeight="1">
      <c r="E46039" s="1" t="s">
        <v>1106</v>
      </c>
    </row>
    <row r="46040" ht="15.75" customHeight="1">
      <c r="E46040" s="1" t="s">
        <v>1106</v>
      </c>
    </row>
    <row r="46041" ht="15.75" customHeight="1">
      <c r="E46041" s="1" t="s">
        <v>1106</v>
      </c>
    </row>
    <row r="46042" ht="15.75" customHeight="1">
      <c r="E46042" s="1" t="s">
        <v>1106</v>
      </c>
    </row>
    <row r="46043" ht="15.75" customHeight="1">
      <c r="E46043" s="1" t="s">
        <v>1106</v>
      </c>
    </row>
    <row r="46044" ht="15.75" customHeight="1">
      <c r="E46044" s="1" t="s">
        <v>1106</v>
      </c>
    </row>
    <row r="46045" ht="15.75" customHeight="1">
      <c r="E46045" s="1" t="s">
        <v>1106</v>
      </c>
    </row>
    <row r="46046" ht="15.75" customHeight="1">
      <c r="E46046" s="1" t="s">
        <v>1106</v>
      </c>
    </row>
    <row r="46047" ht="15.75" customHeight="1">
      <c r="E46047" s="1" t="s">
        <v>1106</v>
      </c>
    </row>
    <row r="46048" ht="15.75" customHeight="1">
      <c r="E46048" s="1" t="s">
        <v>1106</v>
      </c>
    </row>
    <row r="46049" ht="15.75" customHeight="1">
      <c r="E46049" s="1" t="s">
        <v>1106</v>
      </c>
    </row>
    <row r="46050" ht="15.75" customHeight="1">
      <c r="E46050" s="1" t="s">
        <v>1106</v>
      </c>
    </row>
    <row r="46051" ht="15.75" customHeight="1">
      <c r="E46051" s="1" t="s">
        <v>1106</v>
      </c>
    </row>
    <row r="46052" ht="15.75" customHeight="1">
      <c r="E46052" s="1" t="s">
        <v>1106</v>
      </c>
    </row>
    <row r="46053" ht="15.75" customHeight="1">
      <c r="E46053" s="1" t="s">
        <v>1106</v>
      </c>
    </row>
    <row r="46054" ht="15.75" customHeight="1">
      <c r="E46054" s="1" t="s">
        <v>1106</v>
      </c>
    </row>
    <row r="46055" ht="15.75" customHeight="1">
      <c r="E46055" s="1" t="s">
        <v>1106</v>
      </c>
    </row>
    <row r="46056" ht="15.75" customHeight="1">
      <c r="E46056" s="1" t="s">
        <v>1106</v>
      </c>
    </row>
    <row r="46057" ht="15.75" customHeight="1">
      <c r="E46057" s="1" t="s">
        <v>1106</v>
      </c>
    </row>
    <row r="46058" ht="15.75" customHeight="1">
      <c r="E46058" s="1" t="s">
        <v>1106</v>
      </c>
    </row>
    <row r="46059" ht="15.75" customHeight="1">
      <c r="E46059" s="1" t="s">
        <v>1106</v>
      </c>
    </row>
    <row r="46060" ht="15.75" customHeight="1">
      <c r="E46060" s="1" t="s">
        <v>1106</v>
      </c>
    </row>
    <row r="46061" ht="15.75" customHeight="1">
      <c r="E46061" s="1" t="s">
        <v>1106</v>
      </c>
    </row>
    <row r="46062" ht="15.75" customHeight="1">
      <c r="E46062" s="1" t="s">
        <v>1106</v>
      </c>
    </row>
    <row r="46063" ht="15.75" customHeight="1">
      <c r="E46063" s="1" t="s">
        <v>1106</v>
      </c>
    </row>
    <row r="46064" ht="15.75" customHeight="1">
      <c r="E46064" s="1" t="s">
        <v>1106</v>
      </c>
    </row>
    <row r="46065" ht="15.75" customHeight="1">
      <c r="E46065" s="1" t="s">
        <v>1106</v>
      </c>
    </row>
    <row r="46066" ht="15.75" customHeight="1">
      <c r="E46066" s="1" t="s">
        <v>1106</v>
      </c>
    </row>
    <row r="46067" ht="15.75" customHeight="1">
      <c r="E46067" s="1" t="s">
        <v>1106</v>
      </c>
    </row>
    <row r="46068" ht="15.75" customHeight="1">
      <c r="E46068" s="1" t="s">
        <v>1106</v>
      </c>
    </row>
    <row r="46069" ht="15.75" customHeight="1">
      <c r="E46069" s="1" t="s">
        <v>1106</v>
      </c>
    </row>
    <row r="46070" ht="15.75" customHeight="1">
      <c r="E46070" s="1" t="s">
        <v>1106</v>
      </c>
    </row>
    <row r="46071" ht="15.75" customHeight="1">
      <c r="E46071" s="1" t="s">
        <v>1106</v>
      </c>
    </row>
    <row r="46072" ht="15.75" customHeight="1">
      <c r="E46072" s="1" t="s">
        <v>1106</v>
      </c>
    </row>
    <row r="46073" ht="15.75" customHeight="1">
      <c r="E46073" s="1" t="s">
        <v>1106</v>
      </c>
    </row>
    <row r="46074" ht="15.75" customHeight="1">
      <c r="E46074" s="1" t="s">
        <v>1106</v>
      </c>
    </row>
    <row r="46075" ht="15.75" customHeight="1">
      <c r="E46075" s="1" t="s">
        <v>1106</v>
      </c>
    </row>
    <row r="46076" ht="15.75" customHeight="1">
      <c r="E46076" s="1" t="s">
        <v>1106</v>
      </c>
    </row>
    <row r="46077" ht="15.75" customHeight="1">
      <c r="E46077" s="1" t="s">
        <v>1106</v>
      </c>
    </row>
    <row r="46078" ht="15.75" customHeight="1">
      <c r="E46078" s="1" t="s">
        <v>1106</v>
      </c>
    </row>
    <row r="46079" ht="15.75" customHeight="1">
      <c r="E46079" s="1" t="s">
        <v>1106</v>
      </c>
    </row>
    <row r="46080" ht="15.75" customHeight="1">
      <c r="E46080" s="1" t="s">
        <v>1106</v>
      </c>
    </row>
    <row r="46081" ht="15.75" customHeight="1">
      <c r="E46081" s="1" t="s">
        <v>1106</v>
      </c>
    </row>
    <row r="46082" ht="15.75" customHeight="1">
      <c r="E46082" s="1" t="s">
        <v>1106</v>
      </c>
    </row>
    <row r="46083" ht="15.75" customHeight="1">
      <c r="E46083" s="1" t="s">
        <v>1106</v>
      </c>
    </row>
    <row r="46084" ht="15.75" customHeight="1">
      <c r="E46084" s="1" t="s">
        <v>1106</v>
      </c>
    </row>
    <row r="46085" ht="15.75" customHeight="1">
      <c r="E46085" s="1" t="s">
        <v>1106</v>
      </c>
    </row>
    <row r="46086" ht="15.75" customHeight="1">
      <c r="E46086" s="1" t="s">
        <v>1106</v>
      </c>
    </row>
    <row r="46087" ht="15.75" customHeight="1">
      <c r="E46087" s="1" t="s">
        <v>1106</v>
      </c>
    </row>
    <row r="46088" ht="15.75" customHeight="1">
      <c r="E46088" s="1" t="s">
        <v>1106</v>
      </c>
    </row>
    <row r="46089" ht="15.75" customHeight="1">
      <c r="E46089" s="1" t="s">
        <v>1106</v>
      </c>
    </row>
    <row r="46090" ht="15.75" customHeight="1">
      <c r="E46090" s="1" t="s">
        <v>1106</v>
      </c>
    </row>
    <row r="46091" ht="15.75" customHeight="1">
      <c r="E46091" s="1" t="s">
        <v>1106</v>
      </c>
    </row>
    <row r="46092" ht="15.75" customHeight="1">
      <c r="E46092" s="1" t="s">
        <v>1106</v>
      </c>
    </row>
    <row r="46093" ht="15.75" customHeight="1">
      <c r="E46093" s="1" t="s">
        <v>1106</v>
      </c>
    </row>
    <row r="46094" ht="15.75" customHeight="1">
      <c r="E46094" s="1" t="s">
        <v>1106</v>
      </c>
    </row>
    <row r="46095" ht="15.75" customHeight="1">
      <c r="E46095" s="1" t="s">
        <v>1106</v>
      </c>
    </row>
    <row r="46096" ht="15.75" customHeight="1">
      <c r="E46096" s="1" t="s">
        <v>1106</v>
      </c>
    </row>
    <row r="46097" ht="15.75" customHeight="1">
      <c r="E46097" s="1" t="s">
        <v>1106</v>
      </c>
    </row>
    <row r="46098" ht="15.75" customHeight="1">
      <c r="E46098" s="1" t="s">
        <v>1106</v>
      </c>
    </row>
    <row r="46099" ht="15.75" customHeight="1">
      <c r="E46099" s="1" t="s">
        <v>1106</v>
      </c>
    </row>
    <row r="46100" ht="15.75" customHeight="1">
      <c r="E46100" s="1" t="s">
        <v>1106</v>
      </c>
    </row>
    <row r="46101" ht="15.75" customHeight="1">
      <c r="E46101" s="1" t="s">
        <v>1106</v>
      </c>
    </row>
    <row r="46102" ht="15.75" customHeight="1">
      <c r="E46102" s="1" t="s">
        <v>1106</v>
      </c>
    </row>
    <row r="46103" ht="15.75" customHeight="1">
      <c r="E46103" s="1" t="s">
        <v>1106</v>
      </c>
    </row>
    <row r="46104" ht="15.75" customHeight="1">
      <c r="E46104" s="1" t="s">
        <v>1106</v>
      </c>
    </row>
    <row r="46105" ht="15.75" customHeight="1">
      <c r="E46105" s="1" t="s">
        <v>1106</v>
      </c>
    </row>
    <row r="46106" ht="15.75" customHeight="1">
      <c r="E46106" s="1" t="s">
        <v>1106</v>
      </c>
    </row>
    <row r="46107" ht="15.75" customHeight="1">
      <c r="E46107" s="1" t="s">
        <v>1106</v>
      </c>
    </row>
    <row r="46108" ht="15.75" customHeight="1">
      <c r="E46108" s="1" t="s">
        <v>1106</v>
      </c>
    </row>
    <row r="46109" ht="15.75" customHeight="1">
      <c r="E46109" s="1" t="s">
        <v>1106</v>
      </c>
    </row>
    <row r="46110" ht="15.75" customHeight="1">
      <c r="E46110" s="1" t="s">
        <v>1106</v>
      </c>
    </row>
    <row r="46111" ht="15.75" customHeight="1">
      <c r="E46111" s="1" t="s">
        <v>1106</v>
      </c>
    </row>
    <row r="46112" ht="15.75" customHeight="1">
      <c r="E46112" s="1" t="s">
        <v>1106</v>
      </c>
    </row>
    <row r="46113" ht="15.75" customHeight="1">
      <c r="E46113" s="1" t="s">
        <v>1106</v>
      </c>
    </row>
    <row r="46114" ht="15.75" customHeight="1">
      <c r="E46114" s="1" t="s">
        <v>1106</v>
      </c>
    </row>
    <row r="46115" ht="15.75" customHeight="1">
      <c r="E46115" s="1" t="s">
        <v>1106</v>
      </c>
    </row>
    <row r="46116" ht="15.75" customHeight="1">
      <c r="E46116" s="1" t="s">
        <v>1106</v>
      </c>
    </row>
    <row r="46117" ht="15.75" customHeight="1">
      <c r="E46117" s="1" t="s">
        <v>1106</v>
      </c>
    </row>
    <row r="46118" ht="15.75" customHeight="1">
      <c r="E46118" s="1" t="s">
        <v>1106</v>
      </c>
    </row>
    <row r="46119" ht="15.75" customHeight="1">
      <c r="E46119" s="1" t="s">
        <v>1106</v>
      </c>
    </row>
    <row r="46120" ht="15.75" customHeight="1">
      <c r="E46120" s="1" t="s">
        <v>1106</v>
      </c>
    </row>
    <row r="46121" ht="15.75" customHeight="1">
      <c r="E46121" s="1" t="s">
        <v>1106</v>
      </c>
    </row>
    <row r="46122" ht="15.75" customHeight="1">
      <c r="E46122" s="1" t="s">
        <v>1106</v>
      </c>
    </row>
    <row r="46123" ht="15.75" customHeight="1">
      <c r="E46123" s="1" t="s">
        <v>1106</v>
      </c>
    </row>
    <row r="46124" ht="15.75" customHeight="1">
      <c r="E46124" s="1" t="s">
        <v>1106</v>
      </c>
    </row>
    <row r="46125" ht="15.75" customHeight="1">
      <c r="E46125" s="1" t="s">
        <v>1106</v>
      </c>
    </row>
    <row r="46126" ht="15.75" customHeight="1">
      <c r="E46126" s="1" t="s">
        <v>1106</v>
      </c>
    </row>
    <row r="46127" ht="15.75" customHeight="1">
      <c r="E46127" s="1" t="s">
        <v>1106</v>
      </c>
    </row>
    <row r="46128" ht="15.75" customHeight="1">
      <c r="E46128" s="1" t="s">
        <v>1106</v>
      </c>
    </row>
    <row r="46129" ht="15.75" customHeight="1">
      <c r="E46129" s="1" t="s">
        <v>1106</v>
      </c>
    </row>
    <row r="46130" ht="15.75" customHeight="1">
      <c r="E46130" s="1" t="s">
        <v>1106</v>
      </c>
    </row>
    <row r="46131" ht="15.75" customHeight="1">
      <c r="E46131" s="1" t="s">
        <v>1106</v>
      </c>
    </row>
    <row r="46132" ht="15.75" customHeight="1">
      <c r="E46132" s="1" t="s">
        <v>1106</v>
      </c>
    </row>
    <row r="46133" ht="15.75" customHeight="1">
      <c r="E46133" s="1" t="s">
        <v>1106</v>
      </c>
    </row>
    <row r="46134" ht="15.75" customHeight="1">
      <c r="E46134" s="1" t="s">
        <v>1106</v>
      </c>
    </row>
    <row r="46135" ht="15.75" customHeight="1">
      <c r="E46135" s="1" t="s">
        <v>1106</v>
      </c>
    </row>
    <row r="46136" ht="15.75" customHeight="1">
      <c r="E46136" s="1" t="s">
        <v>1106</v>
      </c>
    </row>
    <row r="46137" ht="15.75" customHeight="1">
      <c r="E46137" s="1" t="s">
        <v>1106</v>
      </c>
    </row>
    <row r="46138" ht="15.75" customHeight="1">
      <c r="E46138" s="1" t="s">
        <v>1106</v>
      </c>
    </row>
    <row r="46139" ht="15.75" customHeight="1">
      <c r="E46139" s="1" t="s">
        <v>1106</v>
      </c>
    </row>
    <row r="46140" ht="15.75" customHeight="1">
      <c r="E46140" s="1" t="s">
        <v>1106</v>
      </c>
    </row>
    <row r="46141" ht="15.75" customHeight="1">
      <c r="E46141" s="1" t="s">
        <v>1106</v>
      </c>
    </row>
    <row r="46142" ht="15.75" customHeight="1">
      <c r="E46142" s="1" t="s">
        <v>1106</v>
      </c>
    </row>
    <row r="46143" ht="15.75" customHeight="1">
      <c r="E46143" s="1" t="s">
        <v>1106</v>
      </c>
    </row>
    <row r="46144" ht="15.75" customHeight="1">
      <c r="E46144" s="1" t="s">
        <v>1106</v>
      </c>
    </row>
    <row r="46145" ht="15.75" customHeight="1">
      <c r="E46145" s="1" t="s">
        <v>1106</v>
      </c>
    </row>
    <row r="46146" ht="15.75" customHeight="1">
      <c r="E46146" s="1" t="s">
        <v>1106</v>
      </c>
    </row>
    <row r="46147" ht="15.75" customHeight="1">
      <c r="E46147" s="1" t="s">
        <v>1106</v>
      </c>
    </row>
    <row r="46148" ht="15.75" customHeight="1">
      <c r="E46148" s="1" t="s">
        <v>1106</v>
      </c>
    </row>
    <row r="46149" ht="15.75" customHeight="1">
      <c r="E46149" s="1" t="s">
        <v>1106</v>
      </c>
    </row>
    <row r="46150" ht="15.75" customHeight="1">
      <c r="E46150" s="1" t="s">
        <v>1106</v>
      </c>
    </row>
    <row r="46151" ht="15.75" customHeight="1">
      <c r="E46151" s="1" t="s">
        <v>1106</v>
      </c>
    </row>
    <row r="46152" ht="15.75" customHeight="1">
      <c r="E46152" s="1" t="s">
        <v>1106</v>
      </c>
    </row>
    <row r="46153" ht="15.75" customHeight="1">
      <c r="E46153" s="1" t="s">
        <v>1106</v>
      </c>
    </row>
    <row r="46154" ht="15.75" customHeight="1">
      <c r="E46154" s="1" t="s">
        <v>1106</v>
      </c>
    </row>
    <row r="46155" ht="15.75" customHeight="1">
      <c r="E46155" s="1" t="s">
        <v>1106</v>
      </c>
    </row>
    <row r="46156" ht="15.75" customHeight="1">
      <c r="E46156" s="1" t="s">
        <v>1106</v>
      </c>
    </row>
    <row r="46157" ht="15.75" customHeight="1">
      <c r="E46157" s="1" t="s">
        <v>1106</v>
      </c>
    </row>
    <row r="46158" ht="15.75" customHeight="1">
      <c r="E46158" s="1" t="s">
        <v>1106</v>
      </c>
    </row>
    <row r="46159" ht="15.75" customHeight="1">
      <c r="E46159" s="1" t="s">
        <v>1106</v>
      </c>
    </row>
    <row r="46160" ht="15.75" customHeight="1">
      <c r="E46160" s="1" t="s">
        <v>1106</v>
      </c>
    </row>
    <row r="46161" ht="15.75" customHeight="1">
      <c r="E46161" s="1" t="s">
        <v>1106</v>
      </c>
    </row>
    <row r="46162" ht="15.75" customHeight="1">
      <c r="E46162" s="1" t="s">
        <v>1106</v>
      </c>
    </row>
    <row r="46163" ht="15.75" customHeight="1">
      <c r="E46163" s="1" t="s">
        <v>1106</v>
      </c>
    </row>
    <row r="46164" ht="15.75" customHeight="1">
      <c r="E46164" s="1" t="s">
        <v>1106</v>
      </c>
    </row>
    <row r="46165" ht="15.75" customHeight="1">
      <c r="E46165" s="1" t="s">
        <v>1106</v>
      </c>
    </row>
    <row r="46166" ht="15.75" customHeight="1">
      <c r="E46166" s="1" t="s">
        <v>1106</v>
      </c>
    </row>
    <row r="46167" ht="15.75" customHeight="1">
      <c r="E46167" s="1" t="s">
        <v>1106</v>
      </c>
    </row>
    <row r="46168" ht="15.75" customHeight="1">
      <c r="E46168" s="1" t="s">
        <v>1106</v>
      </c>
    </row>
    <row r="46169" ht="15.75" customHeight="1">
      <c r="E46169" s="1" t="s">
        <v>1106</v>
      </c>
    </row>
    <row r="46170" ht="15.75" customHeight="1">
      <c r="E46170" s="1" t="s">
        <v>1106</v>
      </c>
    </row>
    <row r="46171" ht="15.75" customHeight="1">
      <c r="E46171" s="1" t="s">
        <v>1106</v>
      </c>
    </row>
    <row r="46172" ht="15.75" customHeight="1">
      <c r="E46172" s="1" t="s">
        <v>1106</v>
      </c>
    </row>
    <row r="46173" ht="15.75" customHeight="1">
      <c r="E46173" s="1" t="s">
        <v>1106</v>
      </c>
    </row>
    <row r="46174" ht="15.75" customHeight="1">
      <c r="E46174" s="1" t="s">
        <v>1106</v>
      </c>
    </row>
    <row r="46175" ht="15.75" customHeight="1">
      <c r="E46175" s="1" t="s">
        <v>1106</v>
      </c>
    </row>
    <row r="46176" ht="15.75" customHeight="1">
      <c r="E46176" s="1" t="s">
        <v>1106</v>
      </c>
    </row>
    <row r="46177" ht="15.75" customHeight="1">
      <c r="E46177" s="1" t="s">
        <v>1106</v>
      </c>
    </row>
    <row r="46178" ht="15.75" customHeight="1">
      <c r="E46178" s="1" t="s">
        <v>1106</v>
      </c>
    </row>
    <row r="46179" ht="15.75" customHeight="1">
      <c r="E46179" s="1" t="s">
        <v>1106</v>
      </c>
    </row>
    <row r="46180" ht="15.75" customHeight="1">
      <c r="E46180" s="1" t="s">
        <v>1106</v>
      </c>
    </row>
    <row r="46181" ht="15.75" customHeight="1">
      <c r="E46181" s="1" t="s">
        <v>1106</v>
      </c>
    </row>
    <row r="46182" ht="15.75" customHeight="1">
      <c r="E46182" s="1" t="s">
        <v>1106</v>
      </c>
    </row>
    <row r="46183" ht="15.75" customHeight="1">
      <c r="E46183" s="1" t="s">
        <v>1106</v>
      </c>
    </row>
    <row r="46184" ht="15.75" customHeight="1">
      <c r="E46184" s="1" t="s">
        <v>1106</v>
      </c>
    </row>
    <row r="46185" ht="15.75" customHeight="1">
      <c r="E46185" s="1" t="s">
        <v>1106</v>
      </c>
    </row>
    <row r="46186" ht="15.75" customHeight="1">
      <c r="E46186" s="1" t="s">
        <v>1106</v>
      </c>
    </row>
    <row r="46187" ht="15.75" customHeight="1">
      <c r="E46187" s="1" t="s">
        <v>1106</v>
      </c>
    </row>
    <row r="46188" ht="15.75" customHeight="1">
      <c r="E46188" s="1" t="s">
        <v>1106</v>
      </c>
    </row>
    <row r="46189" ht="15.75" customHeight="1">
      <c r="E46189" s="1" t="s">
        <v>1106</v>
      </c>
    </row>
    <row r="46190" ht="15.75" customHeight="1">
      <c r="E46190" s="1" t="s">
        <v>1106</v>
      </c>
    </row>
    <row r="46191" ht="15.75" customHeight="1">
      <c r="E46191" s="1" t="s">
        <v>1106</v>
      </c>
    </row>
    <row r="46192" ht="15.75" customHeight="1">
      <c r="E46192" s="1" t="s">
        <v>1106</v>
      </c>
    </row>
    <row r="46193" ht="15.75" customHeight="1">
      <c r="E46193" s="1" t="s">
        <v>1106</v>
      </c>
    </row>
    <row r="46194" ht="15.75" customHeight="1">
      <c r="E46194" s="1" t="s">
        <v>1106</v>
      </c>
    </row>
    <row r="46195" ht="15.75" customHeight="1">
      <c r="E46195" s="1" t="s">
        <v>1106</v>
      </c>
    </row>
    <row r="46196" ht="15.75" customHeight="1">
      <c r="E46196" s="1" t="s">
        <v>1106</v>
      </c>
    </row>
    <row r="46197" ht="15.75" customHeight="1">
      <c r="E46197" s="1" t="s">
        <v>1106</v>
      </c>
    </row>
    <row r="46198" ht="15.75" customHeight="1">
      <c r="E46198" s="1" t="s">
        <v>1106</v>
      </c>
    </row>
    <row r="46199" ht="15.75" customHeight="1">
      <c r="E46199" s="1" t="s">
        <v>1106</v>
      </c>
    </row>
    <row r="46200" ht="15.75" customHeight="1">
      <c r="E46200" s="1" t="s">
        <v>1106</v>
      </c>
    </row>
    <row r="46201" ht="15.75" customHeight="1">
      <c r="E46201" s="1" t="s">
        <v>1106</v>
      </c>
    </row>
    <row r="46202" ht="15.75" customHeight="1">
      <c r="E46202" s="1" t="s">
        <v>1106</v>
      </c>
    </row>
    <row r="46203" ht="15.75" customHeight="1">
      <c r="E46203" s="1" t="s">
        <v>1106</v>
      </c>
    </row>
    <row r="46204" ht="15.75" customHeight="1">
      <c r="E46204" s="1" t="s">
        <v>1106</v>
      </c>
    </row>
    <row r="46205" ht="15.75" customHeight="1">
      <c r="E46205" s="1" t="s">
        <v>1106</v>
      </c>
    </row>
    <row r="46206" ht="15.75" customHeight="1">
      <c r="E46206" s="1" t="s">
        <v>1106</v>
      </c>
    </row>
    <row r="46207" ht="15.75" customHeight="1">
      <c r="E46207" s="1" t="s">
        <v>1106</v>
      </c>
    </row>
    <row r="46208" ht="15.75" customHeight="1">
      <c r="E46208" s="1" t="s">
        <v>1106</v>
      </c>
    </row>
    <row r="46209" ht="15.75" customHeight="1">
      <c r="E46209" s="1" t="s">
        <v>1106</v>
      </c>
    </row>
    <row r="46210" ht="15.75" customHeight="1">
      <c r="E46210" s="1" t="s">
        <v>1106</v>
      </c>
    </row>
    <row r="46211" ht="15.75" customHeight="1">
      <c r="E46211" s="1" t="s">
        <v>1106</v>
      </c>
    </row>
    <row r="46212" ht="15.75" customHeight="1">
      <c r="E46212" s="1" t="s">
        <v>1106</v>
      </c>
    </row>
    <row r="46213" ht="15.75" customHeight="1">
      <c r="E46213" s="1" t="s">
        <v>1106</v>
      </c>
    </row>
    <row r="46214" ht="15.75" customHeight="1">
      <c r="E46214" s="1" t="s">
        <v>1106</v>
      </c>
    </row>
    <row r="46215" ht="15.75" customHeight="1">
      <c r="E46215" s="1" t="s">
        <v>1106</v>
      </c>
    </row>
    <row r="46216" ht="15.75" customHeight="1">
      <c r="E46216" s="1" t="s">
        <v>1106</v>
      </c>
    </row>
    <row r="46217" ht="15.75" customHeight="1">
      <c r="E46217" s="1" t="s">
        <v>1106</v>
      </c>
    </row>
    <row r="46218" ht="15.75" customHeight="1">
      <c r="E46218" s="1" t="s">
        <v>1106</v>
      </c>
    </row>
    <row r="46219" ht="15.75" customHeight="1">
      <c r="E46219" s="1" t="s">
        <v>1106</v>
      </c>
    </row>
    <row r="46220" ht="15.75" customHeight="1">
      <c r="E46220" s="1" t="s">
        <v>1106</v>
      </c>
    </row>
    <row r="46221" ht="15.75" customHeight="1">
      <c r="E46221" s="1" t="s">
        <v>1106</v>
      </c>
    </row>
    <row r="46222" ht="15.75" customHeight="1">
      <c r="E46222" s="1" t="s">
        <v>1106</v>
      </c>
    </row>
    <row r="46223" ht="15.75" customHeight="1">
      <c r="E46223" s="1" t="s">
        <v>1106</v>
      </c>
    </row>
    <row r="46224" ht="15.75" customHeight="1">
      <c r="E46224" s="1" t="s">
        <v>1106</v>
      </c>
    </row>
    <row r="46225" ht="15.75" customHeight="1">
      <c r="E46225" s="1" t="s">
        <v>1106</v>
      </c>
    </row>
    <row r="46226" ht="15.75" customHeight="1">
      <c r="E46226" s="1" t="s">
        <v>1106</v>
      </c>
    </row>
    <row r="46227" ht="15.75" customHeight="1">
      <c r="E46227" s="1" t="s">
        <v>1106</v>
      </c>
    </row>
    <row r="46228" ht="15.75" customHeight="1">
      <c r="E46228" s="1" t="s">
        <v>1106</v>
      </c>
    </row>
    <row r="46229" ht="15.75" customHeight="1">
      <c r="E46229" s="1" t="s">
        <v>1106</v>
      </c>
    </row>
    <row r="46230" ht="15.75" customHeight="1">
      <c r="E46230" s="1" t="s">
        <v>1106</v>
      </c>
    </row>
    <row r="46231" ht="15.75" customHeight="1">
      <c r="E46231" s="1" t="s">
        <v>1106</v>
      </c>
    </row>
    <row r="46232" ht="15.75" customHeight="1">
      <c r="E46232" s="1" t="s">
        <v>1106</v>
      </c>
    </row>
    <row r="46233" ht="15.75" customHeight="1">
      <c r="E46233" s="1" t="s">
        <v>1106</v>
      </c>
    </row>
    <row r="46234" ht="15.75" customHeight="1">
      <c r="E46234" s="1" t="s">
        <v>1106</v>
      </c>
    </row>
    <row r="46235" ht="15.75" customHeight="1">
      <c r="E46235" s="1" t="s">
        <v>1106</v>
      </c>
    </row>
    <row r="46236" ht="15.75" customHeight="1">
      <c r="E46236" s="1" t="s">
        <v>1106</v>
      </c>
    </row>
    <row r="46237" ht="15.75" customHeight="1">
      <c r="E46237" s="1" t="s">
        <v>1106</v>
      </c>
    </row>
    <row r="46238" ht="15.75" customHeight="1">
      <c r="E46238" s="1" t="s">
        <v>1106</v>
      </c>
    </row>
    <row r="46239" ht="15.75" customHeight="1">
      <c r="E46239" s="1" t="s">
        <v>1106</v>
      </c>
    </row>
    <row r="46240" ht="15.75" customHeight="1">
      <c r="E46240" s="1" t="s">
        <v>1106</v>
      </c>
    </row>
    <row r="46241" ht="15.75" customHeight="1">
      <c r="E46241" s="1" t="s">
        <v>1106</v>
      </c>
    </row>
    <row r="46242" ht="15.75" customHeight="1">
      <c r="E46242" s="1" t="s">
        <v>1106</v>
      </c>
    </row>
    <row r="46243" ht="15.75" customHeight="1">
      <c r="E46243" s="1" t="s">
        <v>1106</v>
      </c>
    </row>
    <row r="46244" ht="15.75" customHeight="1">
      <c r="E46244" s="1" t="s">
        <v>1106</v>
      </c>
    </row>
    <row r="46245" ht="15.75" customHeight="1">
      <c r="E46245" s="1" t="s">
        <v>1106</v>
      </c>
    </row>
    <row r="46246" ht="15.75" customHeight="1">
      <c r="E46246" s="1" t="s">
        <v>1106</v>
      </c>
    </row>
    <row r="46247" ht="15.75" customHeight="1">
      <c r="E46247" s="1" t="s">
        <v>1106</v>
      </c>
    </row>
    <row r="46248" ht="15.75" customHeight="1">
      <c r="E46248" s="1" t="s">
        <v>1106</v>
      </c>
    </row>
    <row r="46249" ht="15.75" customHeight="1">
      <c r="E46249" s="1" t="s">
        <v>1106</v>
      </c>
    </row>
    <row r="46250" ht="15.75" customHeight="1">
      <c r="E46250" s="1" t="s">
        <v>1106</v>
      </c>
    </row>
    <row r="46251" ht="15.75" customHeight="1">
      <c r="E46251" s="1" t="s">
        <v>1106</v>
      </c>
    </row>
    <row r="46252" ht="15.75" customHeight="1">
      <c r="E46252" s="1" t="s">
        <v>1106</v>
      </c>
    </row>
    <row r="46253" ht="15.75" customHeight="1">
      <c r="E46253" s="1" t="s">
        <v>1106</v>
      </c>
    </row>
    <row r="46254" ht="15.75" customHeight="1">
      <c r="E46254" s="1" t="s">
        <v>1106</v>
      </c>
    </row>
    <row r="46255" ht="15.75" customHeight="1">
      <c r="E46255" s="1" t="s">
        <v>1106</v>
      </c>
    </row>
    <row r="46256" ht="15.75" customHeight="1">
      <c r="E46256" s="1" t="s">
        <v>1106</v>
      </c>
    </row>
    <row r="46257" ht="15.75" customHeight="1">
      <c r="E46257" s="1" t="s">
        <v>1106</v>
      </c>
    </row>
    <row r="46258" ht="15.75" customHeight="1">
      <c r="E46258" s="1" t="s">
        <v>1106</v>
      </c>
    </row>
    <row r="46259" ht="15.75" customHeight="1">
      <c r="E46259" s="1" t="s">
        <v>1106</v>
      </c>
    </row>
    <row r="46260" ht="15.75" customHeight="1">
      <c r="E46260" s="1" t="s">
        <v>1106</v>
      </c>
    </row>
    <row r="46261" ht="15.75" customHeight="1">
      <c r="E46261" s="1" t="s">
        <v>1106</v>
      </c>
    </row>
    <row r="46262" ht="15.75" customHeight="1">
      <c r="E46262" s="1" t="s">
        <v>1106</v>
      </c>
    </row>
    <row r="46263" ht="15.75" customHeight="1">
      <c r="E46263" s="1" t="s">
        <v>1106</v>
      </c>
    </row>
    <row r="46264" ht="15.75" customHeight="1">
      <c r="E46264" s="1" t="s">
        <v>1106</v>
      </c>
    </row>
    <row r="46265" ht="15.75" customHeight="1">
      <c r="E46265" s="1" t="s">
        <v>1106</v>
      </c>
    </row>
    <row r="46266" ht="15.75" customHeight="1">
      <c r="E46266" s="1" t="s">
        <v>1106</v>
      </c>
    </row>
    <row r="46267" ht="15.75" customHeight="1">
      <c r="E46267" s="1" t="s">
        <v>1106</v>
      </c>
    </row>
    <row r="46268" ht="15.75" customHeight="1">
      <c r="E46268" s="1" t="s">
        <v>1106</v>
      </c>
    </row>
    <row r="46269" ht="15.75" customHeight="1">
      <c r="E46269" s="1" t="s">
        <v>1106</v>
      </c>
    </row>
    <row r="46270" ht="15.75" customHeight="1">
      <c r="E46270" s="1" t="s">
        <v>1106</v>
      </c>
    </row>
    <row r="46271" ht="15.75" customHeight="1">
      <c r="E46271" s="1" t="s">
        <v>1106</v>
      </c>
    </row>
    <row r="46272" ht="15.75" customHeight="1">
      <c r="E46272" s="1" t="s">
        <v>1106</v>
      </c>
    </row>
    <row r="46273" ht="15.75" customHeight="1">
      <c r="E46273" s="1" t="s">
        <v>1106</v>
      </c>
    </row>
    <row r="46274" ht="15.75" customHeight="1">
      <c r="E46274" s="1" t="s">
        <v>1106</v>
      </c>
    </row>
    <row r="46275" ht="15.75" customHeight="1">
      <c r="E46275" s="1" t="s">
        <v>1106</v>
      </c>
    </row>
    <row r="46276" ht="15.75" customHeight="1">
      <c r="E46276" s="1" t="s">
        <v>1106</v>
      </c>
    </row>
    <row r="46277" ht="15.75" customHeight="1">
      <c r="E46277" s="1" t="s">
        <v>1106</v>
      </c>
    </row>
    <row r="46278" ht="15.75" customHeight="1">
      <c r="E46278" s="1" t="s">
        <v>1106</v>
      </c>
    </row>
    <row r="46279" ht="15.75" customHeight="1">
      <c r="E46279" s="1" t="s">
        <v>1106</v>
      </c>
    </row>
    <row r="46280" ht="15.75" customHeight="1">
      <c r="E46280" s="1" t="s">
        <v>1106</v>
      </c>
    </row>
    <row r="46281" ht="15.75" customHeight="1">
      <c r="E46281" s="1" t="s">
        <v>1106</v>
      </c>
    </row>
    <row r="46282" ht="15.75" customHeight="1">
      <c r="E46282" s="1" t="s">
        <v>1106</v>
      </c>
    </row>
    <row r="46283" ht="15.75" customHeight="1">
      <c r="E46283" s="1" t="s">
        <v>1106</v>
      </c>
    </row>
    <row r="46284" ht="15.75" customHeight="1">
      <c r="E46284" s="1" t="s">
        <v>1106</v>
      </c>
    </row>
    <row r="46285" ht="15.75" customHeight="1">
      <c r="E46285" s="1" t="s">
        <v>1106</v>
      </c>
    </row>
    <row r="46286" ht="15.75" customHeight="1">
      <c r="E46286" s="1" t="s">
        <v>1106</v>
      </c>
    </row>
    <row r="46287" ht="15.75" customHeight="1">
      <c r="E46287" s="1" t="s">
        <v>1106</v>
      </c>
    </row>
    <row r="46288" ht="15.75" customHeight="1">
      <c r="E46288" s="1" t="s">
        <v>1106</v>
      </c>
    </row>
    <row r="46289" ht="15.75" customHeight="1">
      <c r="E46289" s="1" t="s">
        <v>1106</v>
      </c>
    </row>
    <row r="46290" ht="15.75" customHeight="1">
      <c r="E46290" s="1" t="s">
        <v>1106</v>
      </c>
    </row>
    <row r="46291" ht="15.75" customHeight="1">
      <c r="E46291" s="1" t="s">
        <v>1106</v>
      </c>
    </row>
    <row r="46292" ht="15.75" customHeight="1">
      <c r="E46292" s="1" t="s">
        <v>1106</v>
      </c>
    </row>
    <row r="46293" ht="15.75" customHeight="1">
      <c r="E46293" s="1" t="s">
        <v>1106</v>
      </c>
    </row>
    <row r="46294" ht="15.75" customHeight="1">
      <c r="E46294" s="1" t="s">
        <v>1106</v>
      </c>
    </row>
    <row r="46295" ht="15.75" customHeight="1">
      <c r="E46295" s="1" t="s">
        <v>1106</v>
      </c>
    </row>
    <row r="46296" ht="15.75" customHeight="1">
      <c r="E46296" s="1" t="s">
        <v>1106</v>
      </c>
    </row>
    <row r="46297" ht="15.75" customHeight="1">
      <c r="E46297" s="1" t="s">
        <v>1106</v>
      </c>
    </row>
    <row r="46298" ht="15.75" customHeight="1">
      <c r="E46298" s="1" t="s">
        <v>1106</v>
      </c>
    </row>
    <row r="46299" ht="15.75" customHeight="1">
      <c r="E46299" s="1" t="s">
        <v>1106</v>
      </c>
    </row>
    <row r="46300" ht="15.75" customHeight="1">
      <c r="E46300" s="1" t="s">
        <v>1106</v>
      </c>
    </row>
    <row r="46301" ht="15.75" customHeight="1">
      <c r="E46301" s="1" t="s">
        <v>1106</v>
      </c>
    </row>
    <row r="46302" ht="15.75" customHeight="1">
      <c r="E46302" s="1" t="s">
        <v>1106</v>
      </c>
    </row>
    <row r="46303" ht="15.75" customHeight="1">
      <c r="E46303" s="1" t="s">
        <v>1106</v>
      </c>
    </row>
    <row r="46304" ht="15.75" customHeight="1">
      <c r="E46304" s="1" t="s">
        <v>1106</v>
      </c>
    </row>
    <row r="46305" ht="15.75" customHeight="1">
      <c r="E46305" s="1" t="s">
        <v>1106</v>
      </c>
    </row>
    <row r="46306" ht="15.75" customHeight="1">
      <c r="E46306" s="1" t="s">
        <v>1106</v>
      </c>
    </row>
    <row r="46307" ht="15.75" customHeight="1">
      <c r="E46307" s="1" t="s">
        <v>1106</v>
      </c>
    </row>
    <row r="46308" ht="15.75" customHeight="1">
      <c r="E46308" s="1" t="s">
        <v>1106</v>
      </c>
    </row>
    <row r="46309" ht="15.75" customHeight="1">
      <c r="E46309" s="1" t="s">
        <v>1106</v>
      </c>
    </row>
    <row r="46310" ht="15.75" customHeight="1">
      <c r="E46310" s="1" t="s">
        <v>1106</v>
      </c>
    </row>
    <row r="46311" ht="15.75" customHeight="1">
      <c r="E46311" s="1" t="s">
        <v>1106</v>
      </c>
    </row>
    <row r="46312" ht="15.75" customHeight="1">
      <c r="E46312" s="1" t="s">
        <v>1106</v>
      </c>
    </row>
    <row r="46313" ht="15.75" customHeight="1">
      <c r="E46313" s="1" t="s">
        <v>1106</v>
      </c>
    </row>
    <row r="46314" ht="15.75" customHeight="1">
      <c r="E46314" s="1" t="s">
        <v>1106</v>
      </c>
    </row>
    <row r="46315" ht="15.75" customHeight="1">
      <c r="E46315" s="1" t="s">
        <v>1106</v>
      </c>
    </row>
    <row r="46316" ht="15.75" customHeight="1">
      <c r="E46316" s="1" t="s">
        <v>1106</v>
      </c>
    </row>
    <row r="46317" ht="15.75" customHeight="1">
      <c r="E46317" s="1" t="s">
        <v>1106</v>
      </c>
    </row>
    <row r="46318" ht="15.75" customHeight="1">
      <c r="E46318" s="1" t="s">
        <v>1106</v>
      </c>
    </row>
    <row r="46319" ht="15.75" customHeight="1">
      <c r="E46319" s="1" t="s">
        <v>1106</v>
      </c>
    </row>
    <row r="46320" ht="15.75" customHeight="1">
      <c r="E46320" s="1" t="s">
        <v>1106</v>
      </c>
    </row>
    <row r="46321" ht="15.75" customHeight="1">
      <c r="E46321" s="1" t="s">
        <v>1106</v>
      </c>
    </row>
    <row r="46322" ht="15.75" customHeight="1">
      <c r="E46322" s="1" t="s">
        <v>1106</v>
      </c>
    </row>
    <row r="46323" ht="15.75" customHeight="1">
      <c r="E46323" s="1" t="s">
        <v>1106</v>
      </c>
    </row>
    <row r="46324" ht="15.75" customHeight="1">
      <c r="E46324" s="1" t="s">
        <v>1106</v>
      </c>
    </row>
    <row r="46325" ht="15.75" customHeight="1">
      <c r="E46325" s="1" t="s">
        <v>1106</v>
      </c>
    </row>
    <row r="46326" ht="15.75" customHeight="1">
      <c r="E46326" s="1" t="s">
        <v>1106</v>
      </c>
    </row>
    <row r="46327" ht="15.75" customHeight="1">
      <c r="E46327" s="1" t="s">
        <v>1106</v>
      </c>
    </row>
    <row r="46328" ht="15.75" customHeight="1">
      <c r="E46328" s="1" t="s">
        <v>1106</v>
      </c>
    </row>
    <row r="46329" ht="15.75" customHeight="1">
      <c r="E46329" s="1" t="s">
        <v>1106</v>
      </c>
    </row>
    <row r="46330" ht="15.75" customHeight="1">
      <c r="E46330" s="1" t="s">
        <v>1106</v>
      </c>
    </row>
    <row r="46331" ht="15.75" customHeight="1">
      <c r="E46331" s="1" t="s">
        <v>1106</v>
      </c>
    </row>
    <row r="46332" ht="15.75" customHeight="1">
      <c r="E46332" s="1" t="s">
        <v>1106</v>
      </c>
    </row>
    <row r="46333" ht="15.75" customHeight="1">
      <c r="E46333" s="1" t="s">
        <v>1106</v>
      </c>
    </row>
    <row r="46334" ht="15.75" customHeight="1">
      <c r="E46334" s="1" t="s">
        <v>1106</v>
      </c>
    </row>
    <row r="46335" ht="15.75" customHeight="1">
      <c r="E46335" s="1" t="s">
        <v>1106</v>
      </c>
    </row>
    <row r="46336" ht="15.75" customHeight="1">
      <c r="E46336" s="1" t="s">
        <v>1106</v>
      </c>
    </row>
    <row r="46337" ht="15.75" customHeight="1">
      <c r="E46337" s="1" t="s">
        <v>1106</v>
      </c>
    </row>
    <row r="46338" ht="15.75" customHeight="1">
      <c r="E46338" s="1" t="s">
        <v>1106</v>
      </c>
    </row>
    <row r="46339" ht="15.75" customHeight="1">
      <c r="E46339" s="1" t="s">
        <v>1106</v>
      </c>
    </row>
    <row r="46340" ht="15.75" customHeight="1">
      <c r="E46340" s="1" t="s">
        <v>1106</v>
      </c>
    </row>
    <row r="46341" ht="15.75" customHeight="1">
      <c r="E46341" s="1" t="s">
        <v>1106</v>
      </c>
    </row>
    <row r="46342" ht="15.75" customHeight="1">
      <c r="E46342" s="1" t="s">
        <v>1106</v>
      </c>
    </row>
    <row r="46343" ht="15.75" customHeight="1">
      <c r="E46343" s="1" t="s">
        <v>1106</v>
      </c>
    </row>
    <row r="46344" ht="15.75" customHeight="1">
      <c r="E46344" s="1" t="s">
        <v>1106</v>
      </c>
    </row>
    <row r="46345" ht="15.75" customHeight="1">
      <c r="E46345" s="1" t="s">
        <v>1106</v>
      </c>
    </row>
    <row r="46346" ht="15.75" customHeight="1">
      <c r="E46346" s="1" t="s">
        <v>1106</v>
      </c>
    </row>
    <row r="46347" ht="15.75" customHeight="1">
      <c r="E46347" s="1" t="s">
        <v>1106</v>
      </c>
    </row>
    <row r="46348" ht="15.75" customHeight="1">
      <c r="E46348" s="1" t="s">
        <v>1106</v>
      </c>
    </row>
    <row r="46349" ht="15.75" customHeight="1">
      <c r="E46349" s="1" t="s">
        <v>1106</v>
      </c>
    </row>
    <row r="46350" ht="15.75" customHeight="1">
      <c r="E46350" s="1" t="s">
        <v>1106</v>
      </c>
    </row>
    <row r="46351" ht="15.75" customHeight="1">
      <c r="E46351" s="1" t="s">
        <v>1106</v>
      </c>
    </row>
    <row r="46352" ht="15.75" customHeight="1">
      <c r="E46352" s="1" t="s">
        <v>1106</v>
      </c>
    </row>
    <row r="46353" ht="15.75" customHeight="1">
      <c r="E46353" s="1" t="s">
        <v>1106</v>
      </c>
    </row>
    <row r="46354" ht="15.75" customHeight="1">
      <c r="E46354" s="1" t="s">
        <v>1106</v>
      </c>
    </row>
    <row r="46355" ht="15.75" customHeight="1">
      <c r="E46355" s="1" t="s">
        <v>1106</v>
      </c>
    </row>
    <row r="46356" ht="15.75" customHeight="1">
      <c r="E46356" s="1" t="s">
        <v>1106</v>
      </c>
    </row>
    <row r="46357" ht="15.75" customHeight="1">
      <c r="E46357" s="1" t="s">
        <v>1106</v>
      </c>
    </row>
    <row r="46358" ht="15.75" customHeight="1">
      <c r="E46358" s="1" t="s">
        <v>1106</v>
      </c>
    </row>
    <row r="46359" ht="15.75" customHeight="1">
      <c r="E46359" s="1" t="s">
        <v>1106</v>
      </c>
    </row>
    <row r="46360" ht="15.75" customHeight="1">
      <c r="E46360" s="1" t="s">
        <v>1106</v>
      </c>
    </row>
    <row r="46361" ht="15.75" customHeight="1">
      <c r="E46361" s="1" t="s">
        <v>1106</v>
      </c>
    </row>
    <row r="46362" ht="15.75" customHeight="1">
      <c r="E46362" s="1" t="s">
        <v>1106</v>
      </c>
    </row>
    <row r="46363" ht="15.75" customHeight="1">
      <c r="E46363" s="1" t="s">
        <v>1106</v>
      </c>
    </row>
    <row r="46364" ht="15.75" customHeight="1">
      <c r="E46364" s="1" t="s">
        <v>1106</v>
      </c>
    </row>
    <row r="46365" ht="15.75" customHeight="1">
      <c r="E46365" s="1" t="s">
        <v>1106</v>
      </c>
    </row>
    <row r="46366" ht="15.75" customHeight="1">
      <c r="E46366" s="1" t="s">
        <v>1106</v>
      </c>
    </row>
    <row r="46367" ht="15.75" customHeight="1">
      <c r="E46367" s="1" t="s">
        <v>1106</v>
      </c>
    </row>
    <row r="46368" ht="15.75" customHeight="1">
      <c r="E46368" s="1" t="s">
        <v>1106</v>
      </c>
    </row>
    <row r="46369" ht="15.75" customHeight="1">
      <c r="E46369" s="1" t="s">
        <v>1106</v>
      </c>
    </row>
    <row r="46370" ht="15.75" customHeight="1">
      <c r="E46370" s="1" t="s">
        <v>1106</v>
      </c>
    </row>
    <row r="46371" ht="15.75" customHeight="1">
      <c r="E46371" s="1" t="s">
        <v>1106</v>
      </c>
    </row>
    <row r="46372" ht="15.75" customHeight="1">
      <c r="E46372" s="1" t="s">
        <v>1106</v>
      </c>
    </row>
    <row r="46373" ht="15.75" customHeight="1">
      <c r="E46373" s="1" t="s">
        <v>1106</v>
      </c>
    </row>
    <row r="46374" ht="15.75" customHeight="1">
      <c r="E46374" s="1" t="s">
        <v>1106</v>
      </c>
    </row>
    <row r="46375" ht="15.75" customHeight="1">
      <c r="E46375" s="1" t="s">
        <v>1106</v>
      </c>
    </row>
    <row r="46376" ht="15.75" customHeight="1">
      <c r="E46376" s="1" t="s">
        <v>1106</v>
      </c>
    </row>
    <row r="46377" ht="15.75" customHeight="1">
      <c r="E46377" s="1" t="s">
        <v>1106</v>
      </c>
    </row>
    <row r="46378" ht="15.75" customHeight="1">
      <c r="E46378" s="1" t="s">
        <v>1106</v>
      </c>
    </row>
    <row r="46379" ht="15.75" customHeight="1">
      <c r="E46379" s="1" t="s">
        <v>1106</v>
      </c>
    </row>
    <row r="46380" ht="15.75" customHeight="1">
      <c r="E46380" s="1" t="s">
        <v>1106</v>
      </c>
    </row>
    <row r="46381" ht="15.75" customHeight="1">
      <c r="E46381" s="1" t="s">
        <v>1106</v>
      </c>
    </row>
    <row r="46382" ht="15.75" customHeight="1">
      <c r="E46382" s="1" t="s">
        <v>1106</v>
      </c>
    </row>
    <row r="46383" ht="15.75" customHeight="1">
      <c r="E46383" s="1" t="s">
        <v>1106</v>
      </c>
    </row>
    <row r="46384" ht="15.75" customHeight="1">
      <c r="E46384" s="1" t="s">
        <v>1106</v>
      </c>
    </row>
    <row r="46385" ht="15.75" customHeight="1">
      <c r="E46385" s="1" t="s">
        <v>1106</v>
      </c>
    </row>
    <row r="46386" ht="15.75" customHeight="1">
      <c r="E46386" s="1" t="s">
        <v>1106</v>
      </c>
    </row>
    <row r="46387" ht="15.75" customHeight="1">
      <c r="E46387" s="1" t="s">
        <v>1106</v>
      </c>
    </row>
    <row r="46388" ht="15.75" customHeight="1">
      <c r="E46388" s="1" t="s">
        <v>1106</v>
      </c>
    </row>
    <row r="46389" ht="15.75" customHeight="1">
      <c r="E46389" s="1" t="s">
        <v>1106</v>
      </c>
    </row>
    <row r="46390" ht="15.75" customHeight="1">
      <c r="E46390" s="1" t="s">
        <v>1106</v>
      </c>
    </row>
    <row r="46391" ht="15.75" customHeight="1">
      <c r="E46391" s="1" t="s">
        <v>1106</v>
      </c>
    </row>
    <row r="46392" ht="15.75" customHeight="1">
      <c r="E46392" s="1" t="s">
        <v>1106</v>
      </c>
    </row>
    <row r="46393" ht="15.75" customHeight="1">
      <c r="E46393" s="1" t="s">
        <v>1106</v>
      </c>
    </row>
    <row r="46394" ht="15.75" customHeight="1">
      <c r="E46394" s="1" t="s">
        <v>1106</v>
      </c>
    </row>
    <row r="46395" ht="15.75" customHeight="1">
      <c r="E46395" s="1" t="s">
        <v>1106</v>
      </c>
    </row>
    <row r="46396" ht="15.75" customHeight="1">
      <c r="E46396" s="1" t="s">
        <v>1106</v>
      </c>
    </row>
    <row r="46397" ht="15.75" customHeight="1">
      <c r="E46397" s="1" t="s">
        <v>1106</v>
      </c>
    </row>
    <row r="46398" ht="15.75" customHeight="1">
      <c r="E46398" s="1" t="s">
        <v>1106</v>
      </c>
    </row>
    <row r="46399" ht="15.75" customHeight="1">
      <c r="E46399" s="1" t="s">
        <v>1106</v>
      </c>
    </row>
    <row r="46400" ht="15.75" customHeight="1">
      <c r="E46400" s="1" t="s">
        <v>1106</v>
      </c>
    </row>
    <row r="46401" ht="15.75" customHeight="1">
      <c r="E46401" s="1" t="s">
        <v>1106</v>
      </c>
    </row>
    <row r="46402" ht="15.75" customHeight="1">
      <c r="E46402" s="1" t="s">
        <v>1106</v>
      </c>
    </row>
    <row r="46403" ht="15.75" customHeight="1">
      <c r="E46403" s="1" t="s">
        <v>1106</v>
      </c>
    </row>
    <row r="46404" ht="15.75" customHeight="1">
      <c r="E46404" s="1" t="s">
        <v>1106</v>
      </c>
    </row>
    <row r="46405" ht="15.75" customHeight="1">
      <c r="E46405" s="1" t="s">
        <v>1106</v>
      </c>
    </row>
    <row r="46406" ht="15.75" customHeight="1">
      <c r="E46406" s="1" t="s">
        <v>1106</v>
      </c>
    </row>
    <row r="46407" ht="15.75" customHeight="1">
      <c r="E46407" s="1" t="s">
        <v>1106</v>
      </c>
    </row>
    <row r="46408" ht="15.75" customHeight="1">
      <c r="E46408" s="1" t="s">
        <v>1106</v>
      </c>
    </row>
    <row r="46409" ht="15.75" customHeight="1">
      <c r="E46409" s="1" t="s">
        <v>1106</v>
      </c>
    </row>
    <row r="46410" ht="15.75" customHeight="1">
      <c r="E46410" s="1" t="s">
        <v>1106</v>
      </c>
    </row>
    <row r="46411" ht="15.75" customHeight="1">
      <c r="E46411" s="1" t="s">
        <v>1106</v>
      </c>
    </row>
    <row r="46412" ht="15.75" customHeight="1">
      <c r="E46412" s="1" t="s">
        <v>1106</v>
      </c>
    </row>
    <row r="46413" ht="15.75" customHeight="1">
      <c r="E46413" s="1" t="s">
        <v>1106</v>
      </c>
    </row>
    <row r="46414" ht="15.75" customHeight="1">
      <c r="E46414" s="1" t="s">
        <v>1106</v>
      </c>
    </row>
    <row r="46415" ht="15.75" customHeight="1">
      <c r="E46415" s="1" t="s">
        <v>1106</v>
      </c>
    </row>
    <row r="46416" ht="15.75" customHeight="1">
      <c r="E46416" s="1" t="s">
        <v>1106</v>
      </c>
    </row>
    <row r="46417" ht="15.75" customHeight="1">
      <c r="E46417" s="1" t="s">
        <v>1106</v>
      </c>
    </row>
    <row r="46418" ht="15.75" customHeight="1">
      <c r="E46418" s="1" t="s">
        <v>1106</v>
      </c>
    </row>
    <row r="46419" ht="15.75" customHeight="1">
      <c r="E46419" s="1" t="s">
        <v>1106</v>
      </c>
    </row>
    <row r="46420" ht="15.75" customHeight="1">
      <c r="E46420" s="1" t="s">
        <v>1106</v>
      </c>
    </row>
    <row r="46421" ht="15.75" customHeight="1">
      <c r="E46421" s="1" t="s">
        <v>1106</v>
      </c>
    </row>
    <row r="46422" ht="15.75" customHeight="1">
      <c r="E46422" s="1" t="s">
        <v>1106</v>
      </c>
    </row>
    <row r="46423" ht="15.75" customHeight="1">
      <c r="E46423" s="1" t="s">
        <v>1106</v>
      </c>
    </row>
    <row r="46424" ht="15.75" customHeight="1">
      <c r="E46424" s="1" t="s">
        <v>1106</v>
      </c>
    </row>
    <row r="46425" ht="15.75" customHeight="1">
      <c r="E46425" s="1" t="s">
        <v>1106</v>
      </c>
    </row>
    <row r="46426" ht="15.75" customHeight="1">
      <c r="E46426" s="1" t="s">
        <v>1106</v>
      </c>
    </row>
    <row r="46427" ht="15.75" customHeight="1">
      <c r="E46427" s="1" t="s">
        <v>1106</v>
      </c>
    </row>
    <row r="46428" ht="15.75" customHeight="1">
      <c r="E46428" s="1" t="s">
        <v>1106</v>
      </c>
    </row>
    <row r="46429" ht="15.75" customHeight="1">
      <c r="E46429" s="1" t="s">
        <v>1106</v>
      </c>
    </row>
    <row r="46430" ht="15.75" customHeight="1">
      <c r="E46430" s="1" t="s">
        <v>1106</v>
      </c>
    </row>
    <row r="46431" ht="15.75" customHeight="1">
      <c r="E46431" s="1" t="s">
        <v>1106</v>
      </c>
    </row>
    <row r="46432" ht="15.75" customHeight="1">
      <c r="E46432" s="1" t="s">
        <v>1106</v>
      </c>
    </row>
    <row r="46433" ht="15.75" customHeight="1">
      <c r="E46433" s="1" t="s">
        <v>1106</v>
      </c>
    </row>
    <row r="46434" ht="15.75" customHeight="1">
      <c r="E46434" s="1" t="s">
        <v>1106</v>
      </c>
    </row>
    <row r="46435" ht="15.75" customHeight="1">
      <c r="E46435" s="1" t="s">
        <v>1106</v>
      </c>
    </row>
    <row r="46436" ht="15.75" customHeight="1">
      <c r="E46436" s="1" t="s">
        <v>1106</v>
      </c>
    </row>
    <row r="46437" ht="15.75" customHeight="1">
      <c r="E46437" s="1" t="s">
        <v>1106</v>
      </c>
    </row>
    <row r="46438" ht="15.75" customHeight="1">
      <c r="E46438" s="1" t="s">
        <v>1106</v>
      </c>
    </row>
    <row r="46439" ht="15.75" customHeight="1">
      <c r="E46439" s="1" t="s">
        <v>1106</v>
      </c>
    </row>
    <row r="46440" ht="15.75" customHeight="1">
      <c r="E46440" s="1" t="s">
        <v>1106</v>
      </c>
    </row>
    <row r="46441" ht="15.75" customHeight="1">
      <c r="E46441" s="1" t="s">
        <v>1106</v>
      </c>
    </row>
    <row r="46442" ht="15.75" customHeight="1">
      <c r="E46442" s="1" t="s">
        <v>1106</v>
      </c>
    </row>
    <row r="46443" ht="15.75" customHeight="1">
      <c r="E46443" s="1" t="s">
        <v>1106</v>
      </c>
    </row>
    <row r="46444" ht="15.75" customHeight="1">
      <c r="E46444" s="1" t="s">
        <v>1106</v>
      </c>
    </row>
    <row r="46445" ht="15.75" customHeight="1">
      <c r="E46445" s="1" t="s">
        <v>1106</v>
      </c>
    </row>
    <row r="46446" ht="15.75" customHeight="1">
      <c r="E46446" s="1" t="s">
        <v>1106</v>
      </c>
    </row>
    <row r="46447" ht="15.75" customHeight="1">
      <c r="E46447" s="1" t="s">
        <v>1106</v>
      </c>
    </row>
    <row r="46448" ht="15.75" customHeight="1">
      <c r="E46448" s="1" t="s">
        <v>1106</v>
      </c>
    </row>
    <row r="46449" ht="15.75" customHeight="1">
      <c r="E46449" s="1" t="s">
        <v>1106</v>
      </c>
    </row>
    <row r="46450" ht="15.75" customHeight="1">
      <c r="E46450" s="1" t="s">
        <v>1106</v>
      </c>
    </row>
    <row r="46451" ht="15.75" customHeight="1">
      <c r="E46451" s="1" t="s">
        <v>1106</v>
      </c>
    </row>
    <row r="46452" ht="15.75" customHeight="1">
      <c r="E46452" s="1" t="s">
        <v>1106</v>
      </c>
    </row>
    <row r="46453" ht="15.75" customHeight="1">
      <c r="E46453" s="1" t="s">
        <v>1106</v>
      </c>
    </row>
    <row r="46454" ht="15.75" customHeight="1">
      <c r="E46454" s="1" t="s">
        <v>1106</v>
      </c>
    </row>
    <row r="46455" ht="15.75" customHeight="1">
      <c r="E46455" s="1" t="s">
        <v>1106</v>
      </c>
    </row>
    <row r="46456" ht="15.75" customHeight="1">
      <c r="E46456" s="1" t="s">
        <v>1106</v>
      </c>
    </row>
    <row r="46457" ht="15.75" customHeight="1">
      <c r="E46457" s="1" t="s">
        <v>1106</v>
      </c>
    </row>
    <row r="46458" ht="15.75" customHeight="1">
      <c r="E46458" s="1" t="s">
        <v>1106</v>
      </c>
    </row>
    <row r="46459" ht="15.75" customHeight="1">
      <c r="E46459" s="1" t="s">
        <v>1106</v>
      </c>
    </row>
    <row r="46460" ht="15.75" customHeight="1">
      <c r="E46460" s="1" t="s">
        <v>1106</v>
      </c>
    </row>
    <row r="46461" ht="15.75" customHeight="1">
      <c r="E46461" s="1" t="s">
        <v>1106</v>
      </c>
    </row>
    <row r="46462" ht="15.75" customHeight="1">
      <c r="E46462" s="1" t="s">
        <v>1106</v>
      </c>
    </row>
    <row r="46463" ht="15.75" customHeight="1">
      <c r="E46463" s="1" t="s">
        <v>1106</v>
      </c>
    </row>
    <row r="46464" ht="15.75" customHeight="1">
      <c r="E46464" s="1" t="s">
        <v>1106</v>
      </c>
    </row>
    <row r="46465" ht="15.75" customHeight="1">
      <c r="E46465" s="1" t="s">
        <v>1106</v>
      </c>
    </row>
    <row r="46466" ht="15.75" customHeight="1">
      <c r="E46466" s="1" t="s">
        <v>1106</v>
      </c>
    </row>
    <row r="46467" ht="15.75" customHeight="1">
      <c r="E46467" s="1" t="s">
        <v>1106</v>
      </c>
    </row>
    <row r="46468" ht="15.75" customHeight="1">
      <c r="E46468" s="1" t="s">
        <v>1106</v>
      </c>
    </row>
    <row r="46469" ht="15.75" customHeight="1">
      <c r="E46469" s="1" t="s">
        <v>1106</v>
      </c>
    </row>
    <row r="46470" ht="15.75" customHeight="1">
      <c r="E46470" s="1" t="s">
        <v>1106</v>
      </c>
    </row>
    <row r="46471" ht="15.75" customHeight="1">
      <c r="E46471" s="1" t="s">
        <v>1106</v>
      </c>
    </row>
    <row r="46472" ht="15.75" customHeight="1">
      <c r="E46472" s="1" t="s">
        <v>1106</v>
      </c>
    </row>
    <row r="46473" ht="15.75" customHeight="1">
      <c r="E46473" s="1" t="s">
        <v>1106</v>
      </c>
    </row>
    <row r="46474" ht="15.75" customHeight="1">
      <c r="E46474" s="1" t="s">
        <v>1106</v>
      </c>
    </row>
    <row r="46475" ht="15.75" customHeight="1">
      <c r="E46475" s="1" t="s">
        <v>1106</v>
      </c>
    </row>
    <row r="46476" ht="15.75" customHeight="1">
      <c r="E46476" s="1" t="s">
        <v>1106</v>
      </c>
    </row>
    <row r="46477" ht="15.75" customHeight="1">
      <c r="E46477" s="1" t="s">
        <v>1106</v>
      </c>
    </row>
    <row r="46478" ht="15.75" customHeight="1">
      <c r="E46478" s="1" t="s">
        <v>1106</v>
      </c>
    </row>
    <row r="46479" ht="15.75" customHeight="1">
      <c r="E46479" s="1" t="s">
        <v>1106</v>
      </c>
    </row>
    <row r="46480" ht="15.75" customHeight="1">
      <c r="E46480" s="1" t="s">
        <v>1106</v>
      </c>
    </row>
    <row r="46481" ht="15.75" customHeight="1">
      <c r="E46481" s="1" t="s">
        <v>1106</v>
      </c>
    </row>
    <row r="46482" ht="15.75" customHeight="1">
      <c r="E46482" s="1" t="s">
        <v>1106</v>
      </c>
    </row>
    <row r="46483" ht="15.75" customHeight="1">
      <c r="E46483" s="1" t="s">
        <v>1106</v>
      </c>
    </row>
    <row r="46484" ht="15.75" customHeight="1">
      <c r="E46484" s="1" t="s">
        <v>1106</v>
      </c>
    </row>
    <row r="46485" ht="15.75" customHeight="1">
      <c r="E46485" s="1" t="s">
        <v>1106</v>
      </c>
    </row>
    <row r="46486" ht="15.75" customHeight="1">
      <c r="E46486" s="1" t="s">
        <v>1106</v>
      </c>
    </row>
    <row r="46487" ht="15.75" customHeight="1">
      <c r="E46487" s="1" t="s">
        <v>1106</v>
      </c>
    </row>
    <row r="46488" ht="15.75" customHeight="1">
      <c r="E46488" s="1" t="s">
        <v>1106</v>
      </c>
    </row>
    <row r="46489" ht="15.75" customHeight="1">
      <c r="E46489" s="1" t="s">
        <v>1106</v>
      </c>
    </row>
    <row r="46490" ht="15.75" customHeight="1">
      <c r="E46490" s="1" t="s">
        <v>1106</v>
      </c>
    </row>
    <row r="46491" ht="15.75" customHeight="1">
      <c r="E46491" s="1" t="s">
        <v>1106</v>
      </c>
    </row>
    <row r="46492" ht="15.75" customHeight="1">
      <c r="E46492" s="1" t="s">
        <v>1106</v>
      </c>
    </row>
    <row r="46493" ht="15.75" customHeight="1">
      <c r="E46493" s="1" t="s">
        <v>1106</v>
      </c>
    </row>
    <row r="46494" ht="15.75" customHeight="1">
      <c r="E46494" s="1" t="s">
        <v>1106</v>
      </c>
    </row>
    <row r="46495" ht="15.75" customHeight="1">
      <c r="E46495" s="1" t="s">
        <v>1106</v>
      </c>
    </row>
    <row r="46496" ht="15.75" customHeight="1">
      <c r="E46496" s="1" t="s">
        <v>1106</v>
      </c>
    </row>
    <row r="46497" ht="15.75" customHeight="1">
      <c r="E46497" s="1" t="s">
        <v>1106</v>
      </c>
    </row>
    <row r="46498" ht="15.75" customHeight="1">
      <c r="E46498" s="1" t="s">
        <v>1106</v>
      </c>
    </row>
    <row r="46499" ht="15.75" customHeight="1">
      <c r="E46499" s="1" t="s">
        <v>1106</v>
      </c>
    </row>
    <row r="46500" ht="15.75" customHeight="1">
      <c r="E46500" s="1" t="s">
        <v>1106</v>
      </c>
    </row>
    <row r="46501" ht="15.75" customHeight="1">
      <c r="E46501" s="1" t="s">
        <v>1106</v>
      </c>
    </row>
    <row r="46502" ht="15.75" customHeight="1">
      <c r="E46502" s="1" t="s">
        <v>1106</v>
      </c>
    </row>
    <row r="46503" ht="15.75" customHeight="1">
      <c r="E46503" s="1" t="s">
        <v>1106</v>
      </c>
    </row>
    <row r="46504" ht="15.75" customHeight="1">
      <c r="E46504" s="1" t="s">
        <v>1106</v>
      </c>
    </row>
    <row r="46505" ht="15.75" customHeight="1">
      <c r="E46505" s="1" t="s">
        <v>1106</v>
      </c>
    </row>
    <row r="46506" ht="15.75" customHeight="1">
      <c r="E46506" s="1" t="s">
        <v>1106</v>
      </c>
    </row>
    <row r="46507" ht="15.75" customHeight="1">
      <c r="E46507" s="1" t="s">
        <v>1106</v>
      </c>
    </row>
    <row r="46508" ht="15.75" customHeight="1">
      <c r="E46508" s="1" t="s">
        <v>1106</v>
      </c>
    </row>
    <row r="46509" ht="15.75" customHeight="1">
      <c r="E46509" s="1" t="s">
        <v>1106</v>
      </c>
    </row>
    <row r="46510" ht="15.75" customHeight="1">
      <c r="E46510" s="1" t="s">
        <v>1106</v>
      </c>
    </row>
    <row r="46511" ht="15.75" customHeight="1">
      <c r="E46511" s="1" t="s">
        <v>1106</v>
      </c>
    </row>
    <row r="46512" ht="15.75" customHeight="1">
      <c r="E46512" s="1" t="s">
        <v>1106</v>
      </c>
    </row>
    <row r="46513" ht="15.75" customHeight="1">
      <c r="E46513" s="1" t="s">
        <v>1106</v>
      </c>
    </row>
    <row r="46514" ht="15.75" customHeight="1">
      <c r="E46514" s="1" t="s">
        <v>1106</v>
      </c>
    </row>
    <row r="46515" ht="15.75" customHeight="1">
      <c r="E46515" s="1" t="s">
        <v>1106</v>
      </c>
    </row>
    <row r="46516" ht="15.75" customHeight="1">
      <c r="E46516" s="1" t="s">
        <v>1106</v>
      </c>
    </row>
    <row r="46517" ht="15.75" customHeight="1">
      <c r="E46517" s="1" t="s">
        <v>1106</v>
      </c>
    </row>
    <row r="46518" ht="15.75" customHeight="1">
      <c r="E46518" s="1" t="s">
        <v>1106</v>
      </c>
    </row>
    <row r="46519" ht="15.75" customHeight="1">
      <c r="E46519" s="1" t="s">
        <v>1106</v>
      </c>
    </row>
    <row r="46520" ht="15.75" customHeight="1">
      <c r="E46520" s="1" t="s">
        <v>1106</v>
      </c>
    </row>
    <row r="46521" ht="15.75" customHeight="1">
      <c r="E46521" s="1" t="s">
        <v>1106</v>
      </c>
    </row>
    <row r="46522" ht="15.75" customHeight="1">
      <c r="E46522" s="1" t="s">
        <v>1106</v>
      </c>
    </row>
    <row r="46523" ht="15.75" customHeight="1">
      <c r="E46523" s="1" t="s">
        <v>1106</v>
      </c>
    </row>
    <row r="46524" ht="15.75" customHeight="1">
      <c r="E46524" s="1" t="s">
        <v>1106</v>
      </c>
    </row>
    <row r="46525" ht="15.75" customHeight="1">
      <c r="E46525" s="1" t="s">
        <v>1106</v>
      </c>
    </row>
    <row r="46526" ht="15.75" customHeight="1">
      <c r="E46526" s="1" t="s">
        <v>1106</v>
      </c>
    </row>
    <row r="46527" ht="15.75" customHeight="1">
      <c r="E46527" s="1" t="s">
        <v>1106</v>
      </c>
    </row>
    <row r="46528" ht="15.75" customHeight="1">
      <c r="E46528" s="1" t="s">
        <v>1106</v>
      </c>
    </row>
    <row r="46529" ht="15.75" customHeight="1">
      <c r="E46529" s="1" t="s">
        <v>1106</v>
      </c>
    </row>
    <row r="46530" ht="15.75" customHeight="1">
      <c r="E46530" s="1" t="s">
        <v>1106</v>
      </c>
    </row>
    <row r="46531" ht="15.75" customHeight="1">
      <c r="E46531" s="1" t="s">
        <v>1106</v>
      </c>
    </row>
    <row r="46532" ht="15.75" customHeight="1">
      <c r="E46532" s="1" t="s">
        <v>1106</v>
      </c>
    </row>
    <row r="46533" ht="15.75" customHeight="1">
      <c r="E46533" s="1" t="s">
        <v>1106</v>
      </c>
    </row>
    <row r="46534" ht="15.75" customHeight="1">
      <c r="E46534" s="1" t="s">
        <v>1106</v>
      </c>
    </row>
    <row r="46535" ht="15.75" customHeight="1">
      <c r="E46535" s="1" t="s">
        <v>1106</v>
      </c>
    </row>
    <row r="46536" ht="15.75" customHeight="1">
      <c r="E46536" s="1" t="s">
        <v>1106</v>
      </c>
    </row>
    <row r="46537" ht="15.75" customHeight="1">
      <c r="E46537" s="1" t="s">
        <v>1106</v>
      </c>
    </row>
    <row r="46538" ht="15.75" customHeight="1">
      <c r="E46538" s="1" t="s">
        <v>1106</v>
      </c>
    </row>
    <row r="46539" ht="15.75" customHeight="1">
      <c r="E46539" s="1" t="s">
        <v>1106</v>
      </c>
    </row>
    <row r="46540" ht="15.75" customHeight="1">
      <c r="E46540" s="1" t="s">
        <v>1106</v>
      </c>
    </row>
    <row r="46541" ht="15.75" customHeight="1">
      <c r="E46541" s="1" t="s">
        <v>1106</v>
      </c>
    </row>
    <row r="46542" ht="15.75" customHeight="1">
      <c r="E46542" s="1" t="s">
        <v>1106</v>
      </c>
    </row>
    <row r="46543" ht="15.75" customHeight="1">
      <c r="E46543" s="1" t="s">
        <v>1106</v>
      </c>
    </row>
    <row r="46544" ht="15.75" customHeight="1">
      <c r="E46544" s="1" t="s">
        <v>1106</v>
      </c>
    </row>
    <row r="46545" ht="15.75" customHeight="1">
      <c r="E46545" s="1" t="s">
        <v>1106</v>
      </c>
    </row>
    <row r="46546" ht="15.75" customHeight="1">
      <c r="E46546" s="1" t="s">
        <v>1106</v>
      </c>
    </row>
    <row r="46547" ht="15.75" customHeight="1">
      <c r="E46547" s="1" t="s">
        <v>1106</v>
      </c>
    </row>
    <row r="46548" ht="15.75" customHeight="1">
      <c r="E46548" s="1" t="s">
        <v>1106</v>
      </c>
    </row>
    <row r="46549" ht="15.75" customHeight="1">
      <c r="E46549" s="1" t="s">
        <v>1106</v>
      </c>
    </row>
    <row r="46550" ht="15.75" customHeight="1">
      <c r="E46550" s="1" t="s">
        <v>1106</v>
      </c>
    </row>
    <row r="46551" ht="15.75" customHeight="1">
      <c r="E46551" s="1" t="s">
        <v>1106</v>
      </c>
    </row>
    <row r="46552" ht="15.75" customHeight="1">
      <c r="E46552" s="1" t="s">
        <v>1106</v>
      </c>
    </row>
    <row r="46553" ht="15.75" customHeight="1">
      <c r="E46553" s="1" t="s">
        <v>1106</v>
      </c>
    </row>
    <row r="46554" ht="15.75" customHeight="1">
      <c r="E46554" s="1" t="s">
        <v>1106</v>
      </c>
    </row>
    <row r="46555" ht="15.75" customHeight="1">
      <c r="E46555" s="1" t="s">
        <v>1106</v>
      </c>
    </row>
    <row r="46556" ht="15.75" customHeight="1">
      <c r="E46556" s="1" t="s">
        <v>1106</v>
      </c>
    </row>
    <row r="46557" ht="15.75" customHeight="1">
      <c r="E46557" s="1" t="s">
        <v>1106</v>
      </c>
    </row>
    <row r="46558" ht="15.75" customHeight="1">
      <c r="E46558" s="1" t="s">
        <v>1106</v>
      </c>
    </row>
    <row r="46559" ht="15.75" customHeight="1">
      <c r="E46559" s="1" t="s">
        <v>1106</v>
      </c>
    </row>
    <row r="46560" ht="15.75" customHeight="1">
      <c r="E46560" s="1" t="s">
        <v>1106</v>
      </c>
    </row>
    <row r="46561" ht="15.75" customHeight="1">
      <c r="E46561" s="1" t="s">
        <v>1106</v>
      </c>
    </row>
    <row r="46562" ht="15.75" customHeight="1">
      <c r="E46562" s="1" t="s">
        <v>1106</v>
      </c>
    </row>
    <row r="46563" ht="15.75" customHeight="1">
      <c r="E46563" s="1" t="s">
        <v>1106</v>
      </c>
    </row>
    <row r="46564" ht="15.75" customHeight="1">
      <c r="E46564" s="1" t="s">
        <v>1106</v>
      </c>
    </row>
    <row r="46565" ht="15.75" customHeight="1">
      <c r="E46565" s="1" t="s">
        <v>1106</v>
      </c>
    </row>
    <row r="46566" ht="15.75" customHeight="1">
      <c r="E46566" s="1" t="s">
        <v>1106</v>
      </c>
    </row>
    <row r="46567" ht="15.75" customHeight="1">
      <c r="E46567" s="1" t="s">
        <v>1106</v>
      </c>
    </row>
    <row r="46568" ht="15.75" customHeight="1">
      <c r="E46568" s="1" t="s">
        <v>1106</v>
      </c>
    </row>
    <row r="46569" ht="15.75" customHeight="1">
      <c r="E46569" s="1" t="s">
        <v>1106</v>
      </c>
    </row>
    <row r="46570" ht="15.75" customHeight="1">
      <c r="E46570" s="1" t="s">
        <v>1106</v>
      </c>
    </row>
    <row r="46571" ht="15.75" customHeight="1">
      <c r="E46571" s="1" t="s">
        <v>1106</v>
      </c>
    </row>
    <row r="46572" ht="15.75" customHeight="1">
      <c r="E46572" s="1" t="s">
        <v>1106</v>
      </c>
    </row>
    <row r="46573" ht="15.75" customHeight="1">
      <c r="E46573" s="1" t="s">
        <v>1106</v>
      </c>
    </row>
    <row r="46574" ht="15.75" customHeight="1">
      <c r="E46574" s="1" t="s">
        <v>1106</v>
      </c>
    </row>
    <row r="46575" ht="15.75" customHeight="1">
      <c r="E46575" s="1" t="s">
        <v>1106</v>
      </c>
    </row>
    <row r="46576" ht="15.75" customHeight="1">
      <c r="E46576" s="1" t="s">
        <v>1106</v>
      </c>
    </row>
    <row r="46577" ht="15.75" customHeight="1">
      <c r="E46577" s="1" t="s">
        <v>1106</v>
      </c>
    </row>
    <row r="46578" ht="15.75" customHeight="1">
      <c r="E46578" s="1" t="s">
        <v>1106</v>
      </c>
    </row>
    <row r="46579" ht="15.75" customHeight="1">
      <c r="E46579" s="1" t="s">
        <v>1106</v>
      </c>
    </row>
    <row r="46580" ht="15.75" customHeight="1">
      <c r="E46580" s="1" t="s">
        <v>1106</v>
      </c>
    </row>
    <row r="46581" ht="15.75" customHeight="1">
      <c r="E46581" s="1" t="s">
        <v>1106</v>
      </c>
    </row>
    <row r="46582" ht="15.75" customHeight="1">
      <c r="E46582" s="1" t="s">
        <v>1106</v>
      </c>
    </row>
    <row r="46583" ht="15.75" customHeight="1">
      <c r="E46583" s="1" t="s">
        <v>1106</v>
      </c>
    </row>
    <row r="46584" ht="15.75" customHeight="1">
      <c r="E46584" s="1" t="s">
        <v>1106</v>
      </c>
    </row>
    <row r="46585" ht="15.75" customHeight="1">
      <c r="E46585" s="1" t="s">
        <v>1106</v>
      </c>
    </row>
    <row r="46586" ht="15.75" customHeight="1">
      <c r="E46586" s="1" t="s">
        <v>1106</v>
      </c>
    </row>
    <row r="46587" ht="15.75" customHeight="1">
      <c r="E46587" s="1" t="s">
        <v>1106</v>
      </c>
    </row>
    <row r="46588" ht="15.75" customHeight="1">
      <c r="E46588" s="1" t="s">
        <v>1106</v>
      </c>
    </row>
    <row r="46589" ht="15.75" customHeight="1">
      <c r="E46589" s="1" t="s">
        <v>1106</v>
      </c>
    </row>
    <row r="46590" ht="15.75" customHeight="1">
      <c r="E46590" s="1" t="s">
        <v>1106</v>
      </c>
    </row>
    <row r="46591" ht="15.75" customHeight="1">
      <c r="E46591" s="1" t="s">
        <v>1106</v>
      </c>
    </row>
    <row r="46592" ht="15.75" customHeight="1">
      <c r="E46592" s="1" t="s">
        <v>1106</v>
      </c>
    </row>
    <row r="46593" ht="15.75" customHeight="1">
      <c r="E46593" s="1" t="s">
        <v>1106</v>
      </c>
    </row>
    <row r="46594" ht="15.75" customHeight="1">
      <c r="E46594" s="1" t="s">
        <v>1106</v>
      </c>
    </row>
    <row r="46595" ht="15.75" customHeight="1">
      <c r="E46595" s="1" t="s">
        <v>1106</v>
      </c>
    </row>
    <row r="46596" ht="15.75" customHeight="1">
      <c r="E46596" s="1" t="s">
        <v>1106</v>
      </c>
    </row>
    <row r="46597" ht="15.75" customHeight="1">
      <c r="E46597" s="1" t="s">
        <v>1106</v>
      </c>
    </row>
    <row r="46598" ht="15.75" customHeight="1">
      <c r="E46598" s="1" t="s">
        <v>1106</v>
      </c>
    </row>
    <row r="46599" ht="15.75" customHeight="1">
      <c r="E46599" s="1" t="s">
        <v>1106</v>
      </c>
    </row>
    <row r="46600" ht="15.75" customHeight="1">
      <c r="E46600" s="1" t="s">
        <v>1106</v>
      </c>
    </row>
    <row r="46601" ht="15.75" customHeight="1">
      <c r="E46601" s="1" t="s">
        <v>1106</v>
      </c>
    </row>
    <row r="46602" ht="15.75" customHeight="1">
      <c r="E46602" s="1" t="s">
        <v>1106</v>
      </c>
    </row>
    <row r="46603" ht="15.75" customHeight="1">
      <c r="E46603" s="1" t="s">
        <v>1106</v>
      </c>
    </row>
    <row r="46604" ht="15.75" customHeight="1">
      <c r="E46604" s="1" t="s">
        <v>1106</v>
      </c>
    </row>
    <row r="46605" ht="15.75" customHeight="1">
      <c r="E46605" s="1" t="s">
        <v>1106</v>
      </c>
    </row>
    <row r="46606" ht="15.75" customHeight="1">
      <c r="E46606" s="1" t="s">
        <v>1106</v>
      </c>
    </row>
    <row r="46607" ht="15.75" customHeight="1">
      <c r="E46607" s="1" t="s">
        <v>1106</v>
      </c>
    </row>
    <row r="46608" ht="15.75" customHeight="1">
      <c r="E46608" s="1" t="s">
        <v>1106</v>
      </c>
    </row>
    <row r="46609" ht="15.75" customHeight="1">
      <c r="E46609" s="1" t="s">
        <v>1106</v>
      </c>
    </row>
    <row r="46610" ht="15.75" customHeight="1">
      <c r="E46610" s="1" t="s">
        <v>1106</v>
      </c>
    </row>
    <row r="46611" ht="15.75" customHeight="1">
      <c r="E46611" s="1" t="s">
        <v>1106</v>
      </c>
    </row>
    <row r="46612" ht="15.75" customHeight="1">
      <c r="E46612" s="1" t="s">
        <v>1106</v>
      </c>
    </row>
    <row r="46613" ht="15.75" customHeight="1">
      <c r="E46613" s="1" t="s">
        <v>1106</v>
      </c>
    </row>
    <row r="46614" ht="15.75" customHeight="1">
      <c r="E46614" s="1" t="s">
        <v>1106</v>
      </c>
    </row>
    <row r="46615" ht="15.75" customHeight="1">
      <c r="E46615" s="1" t="s">
        <v>1106</v>
      </c>
    </row>
    <row r="46616" ht="15.75" customHeight="1">
      <c r="E46616" s="1" t="s">
        <v>1106</v>
      </c>
    </row>
    <row r="46617" ht="15.75" customHeight="1">
      <c r="E46617" s="1" t="s">
        <v>1106</v>
      </c>
    </row>
    <row r="46618" ht="15.75" customHeight="1">
      <c r="E46618" s="1" t="s">
        <v>1106</v>
      </c>
    </row>
    <row r="46619" ht="15.75" customHeight="1">
      <c r="E46619" s="1" t="s">
        <v>1106</v>
      </c>
    </row>
    <row r="46620" ht="15.75" customHeight="1">
      <c r="E46620" s="1" t="s">
        <v>1106</v>
      </c>
    </row>
    <row r="46621" ht="15.75" customHeight="1">
      <c r="E46621" s="1" t="s">
        <v>1106</v>
      </c>
    </row>
    <row r="46622" ht="15.75" customHeight="1">
      <c r="E46622" s="1" t="s">
        <v>1106</v>
      </c>
    </row>
    <row r="46623" ht="15.75" customHeight="1">
      <c r="E46623" s="1" t="s">
        <v>1106</v>
      </c>
    </row>
    <row r="46624" ht="15.75" customHeight="1">
      <c r="E46624" s="1" t="s">
        <v>1106</v>
      </c>
    </row>
    <row r="46625" ht="15.75" customHeight="1">
      <c r="E46625" s="1" t="s">
        <v>1106</v>
      </c>
    </row>
    <row r="46626" ht="15.75" customHeight="1">
      <c r="E46626" s="1" t="s">
        <v>1106</v>
      </c>
    </row>
    <row r="46627" ht="15.75" customHeight="1">
      <c r="E46627" s="1" t="s">
        <v>1106</v>
      </c>
    </row>
    <row r="46628" ht="15.75" customHeight="1">
      <c r="E46628" s="1" t="s">
        <v>1106</v>
      </c>
    </row>
    <row r="46629" ht="15.75" customHeight="1">
      <c r="E46629" s="1" t="s">
        <v>1106</v>
      </c>
    </row>
    <row r="46630" ht="15.75" customHeight="1">
      <c r="E46630" s="1" t="s">
        <v>1106</v>
      </c>
    </row>
    <row r="46631" ht="15.75" customHeight="1">
      <c r="E46631" s="1" t="s">
        <v>1106</v>
      </c>
    </row>
    <row r="46632" ht="15.75" customHeight="1">
      <c r="E46632" s="1" t="s">
        <v>1106</v>
      </c>
    </row>
    <row r="46633" ht="15.75" customHeight="1">
      <c r="E46633" s="1" t="s">
        <v>1106</v>
      </c>
    </row>
    <row r="46634" ht="15.75" customHeight="1">
      <c r="E46634" s="1" t="s">
        <v>1106</v>
      </c>
    </row>
    <row r="46635" ht="15.75" customHeight="1">
      <c r="E46635" s="1" t="s">
        <v>1106</v>
      </c>
    </row>
    <row r="46636" ht="15.75" customHeight="1">
      <c r="E46636" s="1" t="s">
        <v>1106</v>
      </c>
    </row>
    <row r="46637" ht="15.75" customHeight="1">
      <c r="E46637" s="1" t="s">
        <v>1106</v>
      </c>
    </row>
    <row r="46638" ht="15.75" customHeight="1">
      <c r="E46638" s="1" t="s">
        <v>1106</v>
      </c>
    </row>
    <row r="46639" ht="15.75" customHeight="1">
      <c r="E46639" s="1" t="s">
        <v>1106</v>
      </c>
    </row>
    <row r="46640" ht="15.75" customHeight="1">
      <c r="E46640" s="1" t="s">
        <v>1106</v>
      </c>
    </row>
    <row r="46641" ht="15.75" customHeight="1">
      <c r="E46641" s="1" t="s">
        <v>1106</v>
      </c>
    </row>
    <row r="46642" ht="15.75" customHeight="1">
      <c r="E46642" s="1" t="s">
        <v>1106</v>
      </c>
    </row>
    <row r="46643" ht="15.75" customHeight="1">
      <c r="E46643" s="1" t="s">
        <v>1106</v>
      </c>
    </row>
    <row r="46644" ht="15.75" customHeight="1">
      <c r="E46644" s="1" t="s">
        <v>1106</v>
      </c>
    </row>
    <row r="46645" ht="15.75" customHeight="1">
      <c r="E46645" s="1" t="s">
        <v>1106</v>
      </c>
    </row>
    <row r="46646" ht="15.75" customHeight="1">
      <c r="E46646" s="1" t="s">
        <v>1106</v>
      </c>
    </row>
    <row r="46647" ht="15.75" customHeight="1">
      <c r="E46647" s="1" t="s">
        <v>1106</v>
      </c>
    </row>
    <row r="46648" ht="15.75" customHeight="1">
      <c r="E46648" s="1" t="s">
        <v>1106</v>
      </c>
    </row>
    <row r="46649" ht="15.75" customHeight="1">
      <c r="E46649" s="1" t="s">
        <v>1106</v>
      </c>
    </row>
    <row r="46650" ht="15.75" customHeight="1">
      <c r="E46650" s="1" t="s">
        <v>1106</v>
      </c>
    </row>
    <row r="46651" ht="15.75" customHeight="1">
      <c r="E46651" s="1" t="s">
        <v>1106</v>
      </c>
    </row>
    <row r="46652" ht="15.75" customHeight="1">
      <c r="E46652" s="1" t="s">
        <v>1106</v>
      </c>
    </row>
    <row r="46653" ht="15.75" customHeight="1">
      <c r="E46653" s="1" t="s">
        <v>1106</v>
      </c>
    </row>
    <row r="46654" ht="15.75" customHeight="1">
      <c r="E46654" s="1" t="s">
        <v>1106</v>
      </c>
    </row>
    <row r="46655" ht="15.75" customHeight="1">
      <c r="E46655" s="1" t="s">
        <v>1106</v>
      </c>
    </row>
    <row r="46656" ht="15.75" customHeight="1">
      <c r="E46656" s="1" t="s">
        <v>1106</v>
      </c>
    </row>
    <row r="46657" ht="15.75" customHeight="1">
      <c r="E46657" s="1" t="s">
        <v>1106</v>
      </c>
    </row>
    <row r="46658" ht="15.75" customHeight="1">
      <c r="E46658" s="1" t="s">
        <v>1106</v>
      </c>
    </row>
    <row r="46659" ht="15.75" customHeight="1">
      <c r="E46659" s="1" t="s">
        <v>1106</v>
      </c>
    </row>
    <row r="46660" ht="15.75" customHeight="1">
      <c r="E46660" s="1" t="s">
        <v>1106</v>
      </c>
    </row>
    <row r="46661" ht="15.75" customHeight="1">
      <c r="E46661" s="1" t="s">
        <v>1106</v>
      </c>
    </row>
    <row r="46662" ht="15.75" customHeight="1">
      <c r="E46662" s="1" t="s">
        <v>1106</v>
      </c>
    </row>
    <row r="46663" ht="15.75" customHeight="1">
      <c r="E46663" s="1" t="s">
        <v>1106</v>
      </c>
    </row>
    <row r="46664" ht="15.75" customHeight="1">
      <c r="E46664" s="1" t="s">
        <v>1106</v>
      </c>
    </row>
    <row r="46665" ht="15.75" customHeight="1">
      <c r="E46665" s="1" t="s">
        <v>1106</v>
      </c>
    </row>
    <row r="46666" ht="15.75" customHeight="1">
      <c r="E46666" s="1" t="s">
        <v>1106</v>
      </c>
    </row>
    <row r="46667" ht="15.75" customHeight="1">
      <c r="E46667" s="1" t="s">
        <v>1106</v>
      </c>
    </row>
    <row r="46668" ht="15.75" customHeight="1">
      <c r="E46668" s="1" t="s">
        <v>1106</v>
      </c>
    </row>
    <row r="46669" ht="15.75" customHeight="1">
      <c r="E46669" s="1" t="s">
        <v>1106</v>
      </c>
    </row>
    <row r="46670" ht="15.75" customHeight="1">
      <c r="E46670" s="1" t="s">
        <v>1106</v>
      </c>
    </row>
    <row r="46671" ht="15.75" customHeight="1">
      <c r="E46671" s="1" t="s">
        <v>1106</v>
      </c>
    </row>
    <row r="46672" ht="15.75" customHeight="1">
      <c r="E46672" s="1" t="s">
        <v>1106</v>
      </c>
    </row>
    <row r="46673" ht="15.75" customHeight="1">
      <c r="E46673" s="1" t="s">
        <v>1106</v>
      </c>
    </row>
    <row r="46674" ht="15.75" customHeight="1">
      <c r="E46674" s="1" t="s">
        <v>1106</v>
      </c>
    </row>
    <row r="46675" ht="15.75" customHeight="1">
      <c r="E46675" s="1" t="s">
        <v>1106</v>
      </c>
    </row>
    <row r="46676" ht="15.75" customHeight="1">
      <c r="E46676" s="1" t="s">
        <v>1106</v>
      </c>
    </row>
    <row r="46677" ht="15.75" customHeight="1">
      <c r="E46677" s="1" t="s">
        <v>1106</v>
      </c>
    </row>
    <row r="46678" ht="15.75" customHeight="1">
      <c r="E46678" s="1" t="s">
        <v>1106</v>
      </c>
    </row>
    <row r="46679" ht="15.75" customHeight="1">
      <c r="E46679" s="1" t="s">
        <v>1106</v>
      </c>
    </row>
    <row r="46680" ht="15.75" customHeight="1">
      <c r="E46680" s="1" t="s">
        <v>1106</v>
      </c>
    </row>
    <row r="46681" ht="15.75" customHeight="1">
      <c r="E46681" s="1" t="s">
        <v>1106</v>
      </c>
    </row>
    <row r="46682" ht="15.75" customHeight="1">
      <c r="E46682" s="1" t="s">
        <v>1106</v>
      </c>
    </row>
    <row r="46683" ht="15.75" customHeight="1">
      <c r="E46683" s="1" t="s">
        <v>1106</v>
      </c>
    </row>
    <row r="46684" ht="15.75" customHeight="1">
      <c r="E46684" s="1" t="s">
        <v>1106</v>
      </c>
    </row>
    <row r="46685" ht="15.75" customHeight="1">
      <c r="E46685" s="1" t="s">
        <v>1106</v>
      </c>
    </row>
    <row r="46686" ht="15.75" customHeight="1">
      <c r="E46686" s="1" t="s">
        <v>1106</v>
      </c>
    </row>
    <row r="46687" ht="15.75" customHeight="1">
      <c r="E46687" s="1" t="s">
        <v>1106</v>
      </c>
    </row>
    <row r="46688" ht="15.75" customHeight="1">
      <c r="E46688" s="1" t="s">
        <v>1106</v>
      </c>
    </row>
    <row r="46689" ht="15.75" customHeight="1">
      <c r="E46689" s="1" t="s">
        <v>1106</v>
      </c>
    </row>
    <row r="46690" ht="15.75" customHeight="1">
      <c r="E46690" s="1" t="s">
        <v>1106</v>
      </c>
    </row>
    <row r="46691" ht="15.75" customHeight="1">
      <c r="E46691" s="1" t="s">
        <v>1106</v>
      </c>
    </row>
    <row r="46692" ht="15.75" customHeight="1">
      <c r="E46692" s="1" t="s">
        <v>1106</v>
      </c>
    </row>
    <row r="46693" ht="15.75" customHeight="1">
      <c r="E46693" s="1" t="s">
        <v>1106</v>
      </c>
    </row>
    <row r="46694" ht="15.75" customHeight="1">
      <c r="E46694" s="1" t="s">
        <v>1106</v>
      </c>
    </row>
    <row r="46695" ht="15.75" customHeight="1">
      <c r="E46695" s="1" t="s">
        <v>1106</v>
      </c>
    </row>
    <row r="46696" ht="15.75" customHeight="1">
      <c r="E46696" s="1" t="s">
        <v>1106</v>
      </c>
    </row>
    <row r="46697" ht="15.75" customHeight="1">
      <c r="E46697" s="1" t="s">
        <v>1106</v>
      </c>
    </row>
    <row r="46698" ht="15.75" customHeight="1">
      <c r="E46698" s="1" t="s">
        <v>1106</v>
      </c>
    </row>
    <row r="46699" ht="15.75" customHeight="1">
      <c r="E46699" s="1" t="s">
        <v>1106</v>
      </c>
    </row>
    <row r="46700" ht="15.75" customHeight="1">
      <c r="E46700" s="1" t="s">
        <v>1106</v>
      </c>
    </row>
    <row r="46701" ht="15.75" customHeight="1">
      <c r="E46701" s="1" t="s">
        <v>1106</v>
      </c>
    </row>
    <row r="46702" ht="15.75" customHeight="1">
      <c r="E46702" s="1" t="s">
        <v>1106</v>
      </c>
    </row>
    <row r="46703" ht="15.75" customHeight="1">
      <c r="E46703" s="1" t="s">
        <v>1106</v>
      </c>
    </row>
    <row r="46704" ht="15.75" customHeight="1">
      <c r="E46704" s="1" t="s">
        <v>1106</v>
      </c>
    </row>
    <row r="46705" ht="15.75" customHeight="1">
      <c r="E46705" s="1" t="s">
        <v>1106</v>
      </c>
    </row>
    <row r="46706" ht="15.75" customHeight="1">
      <c r="E46706" s="1" t="s">
        <v>1106</v>
      </c>
    </row>
    <row r="46707" ht="15.75" customHeight="1">
      <c r="E46707" s="1" t="s">
        <v>1106</v>
      </c>
    </row>
    <row r="46708" ht="15.75" customHeight="1">
      <c r="E46708" s="1" t="s">
        <v>1106</v>
      </c>
    </row>
    <row r="46709" ht="15.75" customHeight="1">
      <c r="E46709" s="1" t="s">
        <v>1106</v>
      </c>
    </row>
    <row r="46710" ht="15.75" customHeight="1">
      <c r="E46710" s="1" t="s">
        <v>1106</v>
      </c>
    </row>
    <row r="46711" ht="15.75" customHeight="1">
      <c r="E46711" s="1" t="s">
        <v>1106</v>
      </c>
    </row>
    <row r="46712" ht="15.75" customHeight="1">
      <c r="E46712" s="1" t="s">
        <v>1106</v>
      </c>
    </row>
    <row r="46713" ht="15.75" customHeight="1">
      <c r="E46713" s="1" t="s">
        <v>1106</v>
      </c>
    </row>
    <row r="46714" ht="15.75" customHeight="1">
      <c r="E46714" s="1" t="s">
        <v>1106</v>
      </c>
    </row>
    <row r="46715" ht="15.75" customHeight="1">
      <c r="E46715" s="1" t="s">
        <v>1106</v>
      </c>
    </row>
    <row r="46716" ht="15.75" customHeight="1">
      <c r="E46716" s="1" t="s">
        <v>1106</v>
      </c>
    </row>
    <row r="46717" ht="15.75" customHeight="1">
      <c r="E46717" s="1" t="s">
        <v>1106</v>
      </c>
    </row>
    <row r="46718" ht="15.75" customHeight="1">
      <c r="E46718" s="1" t="s">
        <v>1106</v>
      </c>
    </row>
    <row r="46719" ht="15.75" customHeight="1">
      <c r="E46719" s="1" t="s">
        <v>1106</v>
      </c>
    </row>
    <row r="46720" ht="15.75" customHeight="1">
      <c r="E46720" s="1" t="s">
        <v>1106</v>
      </c>
    </row>
    <row r="46721" ht="15.75" customHeight="1">
      <c r="E46721" s="1" t="s">
        <v>1106</v>
      </c>
    </row>
    <row r="46722" ht="15.75" customHeight="1">
      <c r="E46722" s="1" t="s">
        <v>1106</v>
      </c>
    </row>
    <row r="46723" ht="15.75" customHeight="1">
      <c r="E46723" s="1" t="s">
        <v>1106</v>
      </c>
    </row>
    <row r="46724" ht="15.75" customHeight="1">
      <c r="E46724" s="1" t="s">
        <v>1106</v>
      </c>
    </row>
    <row r="46725" ht="15.75" customHeight="1">
      <c r="E46725" s="1" t="s">
        <v>1106</v>
      </c>
    </row>
    <row r="46726" ht="15.75" customHeight="1">
      <c r="E46726" s="1" t="s">
        <v>1106</v>
      </c>
    </row>
    <row r="46727" ht="15.75" customHeight="1">
      <c r="E46727" s="1" t="s">
        <v>1106</v>
      </c>
    </row>
    <row r="46728" ht="15.75" customHeight="1">
      <c r="E46728" s="1" t="s">
        <v>1106</v>
      </c>
    </row>
    <row r="46729" ht="15.75" customHeight="1">
      <c r="E46729" s="1" t="s">
        <v>1106</v>
      </c>
    </row>
    <row r="46730" ht="15.75" customHeight="1">
      <c r="E46730" s="1" t="s">
        <v>1106</v>
      </c>
    </row>
    <row r="46731" ht="15.75" customHeight="1">
      <c r="E46731" s="1" t="s">
        <v>1106</v>
      </c>
    </row>
    <row r="46732" ht="15.75" customHeight="1">
      <c r="E46732" s="1" t="s">
        <v>1106</v>
      </c>
    </row>
    <row r="46733" ht="15.75" customHeight="1">
      <c r="E46733" s="1" t="s">
        <v>1106</v>
      </c>
    </row>
    <row r="46734" ht="15.75" customHeight="1">
      <c r="E46734" s="1" t="s">
        <v>1106</v>
      </c>
    </row>
    <row r="46735" ht="15.75" customHeight="1">
      <c r="E46735" s="1" t="s">
        <v>1106</v>
      </c>
    </row>
    <row r="46736" ht="15.75" customHeight="1">
      <c r="E46736" s="1" t="s">
        <v>1106</v>
      </c>
    </row>
    <row r="46737" ht="15.75" customHeight="1">
      <c r="E46737" s="1" t="s">
        <v>1106</v>
      </c>
    </row>
    <row r="46738" ht="15.75" customHeight="1">
      <c r="E46738" s="1" t="s">
        <v>1106</v>
      </c>
    </row>
    <row r="46739" ht="15.75" customHeight="1">
      <c r="E46739" s="1" t="s">
        <v>1106</v>
      </c>
    </row>
    <row r="46740" ht="15.75" customHeight="1">
      <c r="E46740" s="1" t="s">
        <v>1106</v>
      </c>
    </row>
    <row r="46741" ht="15.75" customHeight="1">
      <c r="E46741" s="1" t="s">
        <v>1106</v>
      </c>
    </row>
    <row r="46742" ht="15.75" customHeight="1">
      <c r="E46742" s="1" t="s">
        <v>1106</v>
      </c>
    </row>
    <row r="46743" ht="15.75" customHeight="1">
      <c r="E46743" s="1" t="s">
        <v>1106</v>
      </c>
    </row>
    <row r="46744" ht="15.75" customHeight="1">
      <c r="E46744" s="1" t="s">
        <v>1106</v>
      </c>
    </row>
    <row r="46745" ht="15.75" customHeight="1">
      <c r="E46745" s="1" t="s">
        <v>1106</v>
      </c>
    </row>
    <row r="46746" ht="15.75" customHeight="1">
      <c r="E46746" s="1" t="s">
        <v>1106</v>
      </c>
    </row>
    <row r="46747" ht="15.75" customHeight="1">
      <c r="E46747" s="1" t="s">
        <v>1106</v>
      </c>
    </row>
    <row r="46748" ht="15.75" customHeight="1">
      <c r="E46748" s="1" t="s">
        <v>1106</v>
      </c>
    </row>
    <row r="46749" ht="15.75" customHeight="1">
      <c r="E46749" s="1" t="s">
        <v>1106</v>
      </c>
    </row>
    <row r="46750" ht="15.75" customHeight="1">
      <c r="E46750" s="1" t="s">
        <v>1106</v>
      </c>
    </row>
    <row r="46751" ht="15.75" customHeight="1">
      <c r="E46751" s="1" t="s">
        <v>1106</v>
      </c>
    </row>
    <row r="46752" ht="15.75" customHeight="1">
      <c r="E46752" s="1" t="s">
        <v>1106</v>
      </c>
    </row>
    <row r="46753" ht="15.75" customHeight="1">
      <c r="E46753" s="1" t="s">
        <v>1106</v>
      </c>
    </row>
    <row r="46754" ht="15.75" customHeight="1">
      <c r="E46754" s="1" t="s">
        <v>1106</v>
      </c>
    </row>
    <row r="46755" ht="15.75" customHeight="1">
      <c r="E46755" s="1" t="s">
        <v>1106</v>
      </c>
    </row>
    <row r="46756" ht="15.75" customHeight="1">
      <c r="E46756" s="1" t="s">
        <v>1106</v>
      </c>
    </row>
    <row r="46757" ht="15.75" customHeight="1">
      <c r="E46757" s="1" t="s">
        <v>1106</v>
      </c>
    </row>
    <row r="46758" ht="15.75" customHeight="1">
      <c r="E46758" s="1" t="s">
        <v>1106</v>
      </c>
    </row>
    <row r="46759" ht="15.75" customHeight="1">
      <c r="E46759" s="1" t="s">
        <v>1106</v>
      </c>
    </row>
    <row r="46760" ht="15.75" customHeight="1">
      <c r="E46760" s="1" t="s">
        <v>1106</v>
      </c>
    </row>
    <row r="46761" ht="15.75" customHeight="1">
      <c r="E46761" s="1" t="s">
        <v>1106</v>
      </c>
    </row>
    <row r="46762" ht="15.75" customHeight="1">
      <c r="E46762" s="1" t="s">
        <v>1106</v>
      </c>
    </row>
    <row r="46763" ht="15.75" customHeight="1">
      <c r="E46763" s="1" t="s">
        <v>1106</v>
      </c>
    </row>
    <row r="46764" ht="15.75" customHeight="1">
      <c r="E46764" s="1" t="s">
        <v>1106</v>
      </c>
    </row>
    <row r="46765" ht="15.75" customHeight="1">
      <c r="E46765" s="1" t="s">
        <v>1106</v>
      </c>
    </row>
    <row r="46766" ht="15.75" customHeight="1">
      <c r="E46766" s="1" t="s">
        <v>1106</v>
      </c>
    </row>
    <row r="46767" ht="15.75" customHeight="1">
      <c r="E46767" s="1" t="s">
        <v>1106</v>
      </c>
    </row>
    <row r="46768" ht="15.75" customHeight="1">
      <c r="E46768" s="1" t="s">
        <v>1106</v>
      </c>
    </row>
    <row r="46769" ht="15.75" customHeight="1">
      <c r="E46769" s="1" t="s">
        <v>1106</v>
      </c>
    </row>
    <row r="46770" ht="15.75" customHeight="1">
      <c r="E46770" s="1" t="s">
        <v>1106</v>
      </c>
    </row>
    <row r="46771" ht="15.75" customHeight="1">
      <c r="E46771" s="1" t="s">
        <v>1106</v>
      </c>
    </row>
    <row r="46772" ht="15.75" customHeight="1">
      <c r="E46772" s="1" t="s">
        <v>1106</v>
      </c>
    </row>
    <row r="46773" ht="15.75" customHeight="1">
      <c r="E46773" s="1" t="s">
        <v>1106</v>
      </c>
    </row>
    <row r="46774" ht="15.75" customHeight="1">
      <c r="E46774" s="1" t="s">
        <v>1106</v>
      </c>
    </row>
    <row r="46775" ht="15.75" customHeight="1">
      <c r="E46775" s="1" t="s">
        <v>1106</v>
      </c>
    </row>
    <row r="46776" ht="15.75" customHeight="1">
      <c r="E46776" s="1" t="s">
        <v>1106</v>
      </c>
    </row>
    <row r="46777" ht="15.75" customHeight="1">
      <c r="E46777" s="1" t="s">
        <v>1106</v>
      </c>
    </row>
    <row r="46778" ht="15.75" customHeight="1">
      <c r="E46778" s="1" t="s">
        <v>1106</v>
      </c>
    </row>
    <row r="46779" ht="15.75" customHeight="1">
      <c r="E46779" s="1" t="s">
        <v>1106</v>
      </c>
    </row>
    <row r="46780" ht="15.75" customHeight="1">
      <c r="E46780" s="1" t="s">
        <v>1106</v>
      </c>
    </row>
    <row r="46781" ht="15.75" customHeight="1">
      <c r="E46781" s="1" t="s">
        <v>1106</v>
      </c>
    </row>
    <row r="46782" ht="15.75" customHeight="1">
      <c r="E46782" s="1" t="s">
        <v>1106</v>
      </c>
    </row>
    <row r="46783" ht="15.75" customHeight="1">
      <c r="E46783" s="1" t="s">
        <v>1106</v>
      </c>
    </row>
    <row r="46784" ht="15.75" customHeight="1">
      <c r="E46784" s="1" t="s">
        <v>1106</v>
      </c>
    </row>
    <row r="46785" ht="15.75" customHeight="1">
      <c r="E46785" s="1" t="s">
        <v>1106</v>
      </c>
    </row>
    <row r="46786" ht="15.75" customHeight="1">
      <c r="E46786" s="1" t="s">
        <v>1106</v>
      </c>
    </row>
    <row r="46787" ht="15.75" customHeight="1">
      <c r="E46787" s="1" t="s">
        <v>1106</v>
      </c>
    </row>
    <row r="46788" ht="15.75" customHeight="1">
      <c r="E46788" s="1" t="s">
        <v>1106</v>
      </c>
    </row>
    <row r="46789" ht="15.75" customHeight="1">
      <c r="E46789" s="1" t="s">
        <v>1106</v>
      </c>
    </row>
    <row r="46790" ht="15.75" customHeight="1">
      <c r="E46790" s="1" t="s">
        <v>1106</v>
      </c>
    </row>
    <row r="46791" ht="15.75" customHeight="1">
      <c r="E46791" s="1" t="s">
        <v>1106</v>
      </c>
    </row>
    <row r="46792" ht="15.75" customHeight="1">
      <c r="E46792" s="1" t="s">
        <v>1106</v>
      </c>
    </row>
    <row r="46793" ht="15.75" customHeight="1">
      <c r="E46793" s="1" t="s">
        <v>1106</v>
      </c>
    </row>
    <row r="46794" ht="15.75" customHeight="1">
      <c r="E46794" s="1" t="s">
        <v>1106</v>
      </c>
    </row>
    <row r="46795" ht="15.75" customHeight="1">
      <c r="E46795" s="1" t="s">
        <v>1106</v>
      </c>
    </row>
    <row r="46796" ht="15.75" customHeight="1">
      <c r="E46796" s="1" t="s">
        <v>1106</v>
      </c>
    </row>
    <row r="46797" ht="15.75" customHeight="1">
      <c r="E46797" s="1" t="s">
        <v>1106</v>
      </c>
    </row>
    <row r="46798" ht="15.75" customHeight="1">
      <c r="E46798" s="1" t="s">
        <v>1106</v>
      </c>
    </row>
    <row r="46799" ht="15.75" customHeight="1">
      <c r="E46799" s="1" t="s">
        <v>1106</v>
      </c>
    </row>
    <row r="46800" ht="15.75" customHeight="1">
      <c r="E46800" s="1" t="s">
        <v>1106</v>
      </c>
    </row>
    <row r="46801" ht="15.75" customHeight="1">
      <c r="E46801" s="1" t="s">
        <v>1106</v>
      </c>
    </row>
    <row r="46802" ht="15.75" customHeight="1">
      <c r="E46802" s="1" t="s">
        <v>1106</v>
      </c>
    </row>
    <row r="46803" ht="15.75" customHeight="1">
      <c r="E46803" s="1" t="s">
        <v>1106</v>
      </c>
    </row>
    <row r="46804" ht="15.75" customHeight="1">
      <c r="E46804" s="1" t="s">
        <v>1106</v>
      </c>
    </row>
    <row r="46805" ht="15.75" customHeight="1">
      <c r="E46805" s="1" t="s">
        <v>1106</v>
      </c>
    </row>
    <row r="46806" ht="15.75" customHeight="1">
      <c r="E46806" s="1" t="s">
        <v>1106</v>
      </c>
    </row>
    <row r="46807" ht="15.75" customHeight="1">
      <c r="E46807" s="1" t="s">
        <v>1106</v>
      </c>
    </row>
    <row r="46808" ht="15.75" customHeight="1">
      <c r="E46808" s="1" t="s">
        <v>1106</v>
      </c>
    </row>
    <row r="46809" ht="15.75" customHeight="1">
      <c r="E46809" s="1" t="s">
        <v>1106</v>
      </c>
    </row>
    <row r="46810" ht="15.75" customHeight="1">
      <c r="E46810" s="1" t="s">
        <v>1106</v>
      </c>
    </row>
    <row r="46811" ht="15.75" customHeight="1">
      <c r="E46811" s="1" t="s">
        <v>1106</v>
      </c>
    </row>
    <row r="46812" ht="15.75" customHeight="1">
      <c r="E46812" s="1" t="s">
        <v>1106</v>
      </c>
    </row>
    <row r="46813" ht="15.75" customHeight="1">
      <c r="E46813" s="1" t="s">
        <v>1106</v>
      </c>
    </row>
    <row r="46814" ht="15.75" customHeight="1">
      <c r="E46814" s="1" t="s">
        <v>1106</v>
      </c>
    </row>
    <row r="46815" ht="15.75" customHeight="1">
      <c r="E46815" s="1" t="s">
        <v>1106</v>
      </c>
    </row>
    <row r="46816" ht="15.75" customHeight="1">
      <c r="E46816" s="1" t="s">
        <v>1106</v>
      </c>
    </row>
    <row r="46817" ht="15.75" customHeight="1">
      <c r="E46817" s="1" t="s">
        <v>1106</v>
      </c>
    </row>
    <row r="46818" ht="15.75" customHeight="1">
      <c r="E46818" s="1" t="s">
        <v>1106</v>
      </c>
    </row>
    <row r="46819" ht="15.75" customHeight="1">
      <c r="E46819" s="1" t="s">
        <v>1106</v>
      </c>
    </row>
    <row r="46820" ht="15.75" customHeight="1">
      <c r="E46820" s="1" t="s">
        <v>1106</v>
      </c>
    </row>
    <row r="46821" ht="15.75" customHeight="1">
      <c r="E46821" s="1" t="s">
        <v>1106</v>
      </c>
    </row>
    <row r="46822" ht="15.75" customHeight="1">
      <c r="E46822" s="1" t="s">
        <v>1106</v>
      </c>
    </row>
    <row r="46823" ht="15.75" customHeight="1">
      <c r="E46823" s="1" t="s">
        <v>1106</v>
      </c>
    </row>
    <row r="46824" ht="15.75" customHeight="1">
      <c r="E46824" s="1" t="s">
        <v>1106</v>
      </c>
    </row>
    <row r="46825" ht="15.75" customHeight="1">
      <c r="E46825" s="1" t="s">
        <v>1106</v>
      </c>
    </row>
    <row r="46826" ht="15.75" customHeight="1">
      <c r="E46826" s="1" t="s">
        <v>1106</v>
      </c>
    </row>
    <row r="46827" ht="15.75" customHeight="1">
      <c r="E46827" s="1" t="s">
        <v>1106</v>
      </c>
    </row>
    <row r="46828" ht="15.75" customHeight="1">
      <c r="E46828" s="1" t="s">
        <v>1106</v>
      </c>
    </row>
    <row r="46829" ht="15.75" customHeight="1">
      <c r="E46829" s="1" t="s">
        <v>1106</v>
      </c>
    </row>
    <row r="46830" ht="15.75" customHeight="1">
      <c r="E46830" s="1" t="s">
        <v>1106</v>
      </c>
    </row>
    <row r="46831" ht="15.75" customHeight="1">
      <c r="E46831" s="1" t="s">
        <v>1106</v>
      </c>
    </row>
    <row r="46832" ht="15.75" customHeight="1">
      <c r="E46832" s="1" t="s">
        <v>1106</v>
      </c>
    </row>
    <row r="46833" ht="15.75" customHeight="1">
      <c r="E46833" s="1" t="s">
        <v>1106</v>
      </c>
    </row>
    <row r="46834" ht="15.75" customHeight="1">
      <c r="E46834" s="1" t="s">
        <v>1106</v>
      </c>
    </row>
    <row r="46835" ht="15.75" customHeight="1">
      <c r="E46835" s="1" t="s">
        <v>1106</v>
      </c>
    </row>
    <row r="46836" ht="15.75" customHeight="1">
      <c r="E46836" s="1" t="s">
        <v>1106</v>
      </c>
    </row>
    <row r="46837" ht="15.75" customHeight="1">
      <c r="E46837" s="1" t="s">
        <v>1106</v>
      </c>
    </row>
    <row r="46838" ht="15.75" customHeight="1">
      <c r="E46838" s="1" t="s">
        <v>1106</v>
      </c>
    </row>
    <row r="46839" ht="15.75" customHeight="1">
      <c r="E46839" s="1" t="s">
        <v>1106</v>
      </c>
    </row>
    <row r="46840" ht="15.75" customHeight="1">
      <c r="E46840" s="1" t="s">
        <v>1106</v>
      </c>
    </row>
    <row r="46841" ht="15.75" customHeight="1">
      <c r="E46841" s="1" t="s">
        <v>1106</v>
      </c>
    </row>
    <row r="46842" ht="15.75" customHeight="1">
      <c r="E46842" s="1" t="s">
        <v>1106</v>
      </c>
    </row>
    <row r="46843" ht="15.75" customHeight="1">
      <c r="E46843" s="1" t="s">
        <v>1106</v>
      </c>
    </row>
    <row r="46844" ht="15.75" customHeight="1">
      <c r="E46844" s="1" t="s">
        <v>1106</v>
      </c>
    </row>
    <row r="46845" ht="15.75" customHeight="1">
      <c r="E46845" s="1" t="s">
        <v>1106</v>
      </c>
    </row>
    <row r="46846" ht="15.75" customHeight="1">
      <c r="E46846" s="1" t="s">
        <v>1106</v>
      </c>
    </row>
    <row r="46847" ht="15.75" customHeight="1">
      <c r="E46847" s="1" t="s">
        <v>1106</v>
      </c>
    </row>
    <row r="46848" ht="15.75" customHeight="1">
      <c r="E46848" s="1" t="s">
        <v>1106</v>
      </c>
    </row>
    <row r="46849" ht="15.75" customHeight="1">
      <c r="E46849" s="1" t="s">
        <v>1106</v>
      </c>
    </row>
    <row r="46850" ht="15.75" customHeight="1">
      <c r="E46850" s="1" t="s">
        <v>1106</v>
      </c>
    </row>
    <row r="46851" ht="15.75" customHeight="1">
      <c r="E46851" s="1" t="s">
        <v>1106</v>
      </c>
    </row>
    <row r="46852" ht="15.75" customHeight="1">
      <c r="E46852" s="1" t="s">
        <v>1106</v>
      </c>
    </row>
    <row r="46853" ht="15.75" customHeight="1">
      <c r="E46853" s="1" t="s">
        <v>1106</v>
      </c>
    </row>
    <row r="46854" ht="15.75" customHeight="1">
      <c r="E46854" s="1" t="s">
        <v>1106</v>
      </c>
    </row>
    <row r="46855" ht="15.75" customHeight="1">
      <c r="E46855" s="1" t="s">
        <v>1106</v>
      </c>
    </row>
    <row r="46856" ht="15.75" customHeight="1">
      <c r="E46856" s="1" t="s">
        <v>1106</v>
      </c>
    </row>
    <row r="46857" ht="15.75" customHeight="1">
      <c r="E46857" s="1" t="s">
        <v>1106</v>
      </c>
    </row>
    <row r="46858" ht="15.75" customHeight="1">
      <c r="E46858" s="1" t="s">
        <v>1106</v>
      </c>
    </row>
    <row r="46859" ht="15.75" customHeight="1">
      <c r="E46859" s="1" t="s">
        <v>1106</v>
      </c>
    </row>
    <row r="46860" ht="15.75" customHeight="1">
      <c r="E46860" s="1" t="s">
        <v>1106</v>
      </c>
    </row>
    <row r="46861" ht="15.75" customHeight="1">
      <c r="E46861" s="1" t="s">
        <v>1106</v>
      </c>
    </row>
    <row r="46862" ht="15.75" customHeight="1">
      <c r="E46862" s="1" t="s">
        <v>1106</v>
      </c>
    </row>
    <row r="46863" ht="15.75" customHeight="1">
      <c r="E46863" s="1" t="s">
        <v>1106</v>
      </c>
    </row>
    <row r="46864" ht="15.75" customHeight="1">
      <c r="E46864" s="1" t="s">
        <v>1106</v>
      </c>
    </row>
    <row r="46865" ht="15.75" customHeight="1">
      <c r="E46865" s="1" t="s">
        <v>1106</v>
      </c>
    </row>
    <row r="46866" ht="15.75" customHeight="1">
      <c r="E46866" s="1" t="s">
        <v>1106</v>
      </c>
    </row>
    <row r="46867" ht="15.75" customHeight="1">
      <c r="E46867" s="1" t="s">
        <v>1106</v>
      </c>
    </row>
    <row r="46868" ht="15.75" customHeight="1">
      <c r="E46868" s="1" t="s">
        <v>1106</v>
      </c>
    </row>
    <row r="46869" ht="15.75" customHeight="1">
      <c r="E46869" s="1" t="s">
        <v>1106</v>
      </c>
    </row>
    <row r="46870" ht="15.75" customHeight="1">
      <c r="E46870" s="1" t="s">
        <v>1106</v>
      </c>
    </row>
    <row r="46871" ht="15.75" customHeight="1">
      <c r="E46871" s="1" t="s">
        <v>1106</v>
      </c>
    </row>
    <row r="46872" ht="15.75" customHeight="1">
      <c r="E46872" s="1" t="s">
        <v>1106</v>
      </c>
    </row>
    <row r="46873" ht="15.75" customHeight="1">
      <c r="E46873" s="1" t="s">
        <v>1106</v>
      </c>
    </row>
    <row r="46874" ht="15.75" customHeight="1">
      <c r="E46874" s="1" t="s">
        <v>1106</v>
      </c>
    </row>
    <row r="46875" ht="15.75" customHeight="1">
      <c r="E46875" s="1" t="s">
        <v>1106</v>
      </c>
    </row>
    <row r="46876" ht="15.75" customHeight="1">
      <c r="E46876" s="1" t="s">
        <v>1106</v>
      </c>
    </row>
    <row r="46877" ht="15.75" customHeight="1">
      <c r="E46877" s="1" t="s">
        <v>1106</v>
      </c>
    </row>
    <row r="46878" ht="15.75" customHeight="1">
      <c r="E46878" s="1" t="s">
        <v>1106</v>
      </c>
    </row>
    <row r="46879" ht="15.75" customHeight="1">
      <c r="E46879" s="1" t="s">
        <v>1106</v>
      </c>
    </row>
    <row r="46880" ht="15.75" customHeight="1">
      <c r="E46880" s="1" t="s">
        <v>1106</v>
      </c>
    </row>
    <row r="46881" ht="15.75" customHeight="1">
      <c r="E46881" s="1" t="s">
        <v>1106</v>
      </c>
    </row>
    <row r="46882" ht="15.75" customHeight="1">
      <c r="E46882" s="1" t="s">
        <v>1106</v>
      </c>
    </row>
    <row r="46883" ht="15.75" customHeight="1">
      <c r="E46883" s="1" t="s">
        <v>1106</v>
      </c>
    </row>
    <row r="46884" ht="15.75" customHeight="1">
      <c r="E46884" s="1" t="s">
        <v>1106</v>
      </c>
    </row>
    <row r="46885" ht="15.75" customHeight="1">
      <c r="E46885" s="1" t="s">
        <v>1106</v>
      </c>
    </row>
    <row r="46886" ht="15.75" customHeight="1">
      <c r="E46886" s="1" t="s">
        <v>1106</v>
      </c>
    </row>
    <row r="46887" ht="15.75" customHeight="1">
      <c r="E46887" s="1" t="s">
        <v>1106</v>
      </c>
    </row>
    <row r="46888" ht="15.75" customHeight="1">
      <c r="E46888" s="1" t="s">
        <v>1106</v>
      </c>
    </row>
    <row r="46889" ht="15.75" customHeight="1">
      <c r="E46889" s="1" t="s">
        <v>1106</v>
      </c>
    </row>
    <row r="46890" ht="15.75" customHeight="1">
      <c r="E46890" s="1" t="s">
        <v>1106</v>
      </c>
    </row>
    <row r="46891" ht="15.75" customHeight="1">
      <c r="E46891" s="1" t="s">
        <v>1106</v>
      </c>
    </row>
    <row r="46892" ht="15.75" customHeight="1">
      <c r="E46892" s="1" t="s">
        <v>1106</v>
      </c>
    </row>
    <row r="46893" ht="15.75" customHeight="1">
      <c r="E46893" s="1" t="s">
        <v>1106</v>
      </c>
    </row>
    <row r="46894" ht="15.75" customHeight="1">
      <c r="E46894" s="1" t="s">
        <v>1106</v>
      </c>
    </row>
    <row r="46895" ht="15.75" customHeight="1">
      <c r="E46895" s="1" t="s">
        <v>1106</v>
      </c>
    </row>
    <row r="46896" ht="15.75" customHeight="1">
      <c r="E46896" s="1" t="s">
        <v>1106</v>
      </c>
    </row>
    <row r="46897" ht="15.75" customHeight="1">
      <c r="E46897" s="1" t="s">
        <v>1106</v>
      </c>
    </row>
    <row r="46898" ht="15.75" customHeight="1">
      <c r="E46898" s="1" t="s">
        <v>1106</v>
      </c>
    </row>
    <row r="46899" ht="15.75" customHeight="1">
      <c r="E46899" s="1" t="s">
        <v>1106</v>
      </c>
    </row>
    <row r="46900" ht="15.75" customHeight="1">
      <c r="E46900" s="1" t="s">
        <v>1106</v>
      </c>
    </row>
    <row r="46901" ht="15.75" customHeight="1">
      <c r="E46901" s="1" t="s">
        <v>1106</v>
      </c>
    </row>
    <row r="46902" ht="15.75" customHeight="1">
      <c r="E46902" s="1" t="s">
        <v>1106</v>
      </c>
    </row>
    <row r="46903" ht="15.75" customHeight="1">
      <c r="E46903" s="1" t="s">
        <v>1106</v>
      </c>
    </row>
    <row r="46904" ht="15.75" customHeight="1">
      <c r="E46904" s="1" t="s">
        <v>1106</v>
      </c>
    </row>
    <row r="46905" ht="15.75" customHeight="1">
      <c r="E46905" s="1" t="s">
        <v>1106</v>
      </c>
    </row>
    <row r="46906" ht="15.75" customHeight="1">
      <c r="E46906" s="1" t="s">
        <v>1106</v>
      </c>
    </row>
    <row r="46907" ht="15.75" customHeight="1">
      <c r="E46907" s="1" t="s">
        <v>1106</v>
      </c>
    </row>
    <row r="46908" ht="15.75" customHeight="1">
      <c r="E46908" s="1" t="s">
        <v>1106</v>
      </c>
    </row>
    <row r="46909" ht="15.75" customHeight="1">
      <c r="E46909" s="1" t="s">
        <v>1106</v>
      </c>
    </row>
    <row r="46910" ht="15.75" customHeight="1">
      <c r="E46910" s="1" t="s">
        <v>1106</v>
      </c>
    </row>
    <row r="46911" ht="15.75" customHeight="1">
      <c r="E46911" s="1" t="s">
        <v>1106</v>
      </c>
    </row>
    <row r="46912" ht="15.75" customHeight="1">
      <c r="E46912" s="1" t="s">
        <v>1106</v>
      </c>
    </row>
    <row r="46913" ht="15.75" customHeight="1">
      <c r="E46913" s="1" t="s">
        <v>1106</v>
      </c>
    </row>
    <row r="46914" ht="15.75" customHeight="1">
      <c r="E46914" s="1" t="s">
        <v>1106</v>
      </c>
    </row>
    <row r="46915" ht="15.75" customHeight="1">
      <c r="E46915" s="1" t="s">
        <v>1106</v>
      </c>
    </row>
    <row r="46916" ht="15.75" customHeight="1">
      <c r="E46916" s="1" t="s">
        <v>1106</v>
      </c>
    </row>
    <row r="46917" ht="15.75" customHeight="1">
      <c r="E46917" s="1" t="s">
        <v>1106</v>
      </c>
    </row>
    <row r="46918" ht="15.75" customHeight="1">
      <c r="E46918" s="1" t="s">
        <v>1106</v>
      </c>
    </row>
    <row r="46919" ht="15.75" customHeight="1">
      <c r="E46919" s="1" t="s">
        <v>1106</v>
      </c>
    </row>
    <row r="46920" ht="15.75" customHeight="1">
      <c r="E46920" s="1" t="s">
        <v>1106</v>
      </c>
    </row>
    <row r="46921" ht="15.75" customHeight="1">
      <c r="E46921" s="1" t="s">
        <v>1106</v>
      </c>
    </row>
    <row r="46922" ht="15.75" customHeight="1">
      <c r="E46922" s="1" t="s">
        <v>1106</v>
      </c>
    </row>
    <row r="46923" ht="15.75" customHeight="1">
      <c r="E46923" s="1" t="s">
        <v>1106</v>
      </c>
    </row>
    <row r="46924" ht="15.75" customHeight="1">
      <c r="E46924" s="1" t="s">
        <v>1106</v>
      </c>
    </row>
    <row r="46925" ht="15.75" customHeight="1">
      <c r="E46925" s="1" t="s">
        <v>1106</v>
      </c>
    </row>
    <row r="46926" ht="15.75" customHeight="1">
      <c r="E46926" s="1" t="s">
        <v>1106</v>
      </c>
    </row>
    <row r="46927" ht="15.75" customHeight="1">
      <c r="E46927" s="1" t="s">
        <v>1106</v>
      </c>
    </row>
    <row r="46928" ht="15.75" customHeight="1">
      <c r="E46928" s="1" t="s">
        <v>1106</v>
      </c>
    </row>
    <row r="46929" ht="15.75" customHeight="1">
      <c r="E46929" s="1" t="s">
        <v>1106</v>
      </c>
    </row>
    <row r="46930" ht="15.75" customHeight="1">
      <c r="E46930" s="1" t="s">
        <v>1106</v>
      </c>
    </row>
    <row r="46931" ht="15.75" customHeight="1">
      <c r="E46931" s="1" t="s">
        <v>1106</v>
      </c>
    </row>
    <row r="46932" ht="15.75" customHeight="1">
      <c r="E46932" s="1" t="s">
        <v>1106</v>
      </c>
    </row>
    <row r="46933" ht="15.75" customHeight="1">
      <c r="E46933" s="1" t="s">
        <v>1106</v>
      </c>
    </row>
    <row r="46934" ht="15.75" customHeight="1">
      <c r="E46934" s="1" t="s">
        <v>1106</v>
      </c>
    </row>
    <row r="46935" ht="15.75" customHeight="1">
      <c r="E46935" s="1" t="s">
        <v>1106</v>
      </c>
    </row>
    <row r="46936" ht="15.75" customHeight="1">
      <c r="E46936" s="1" t="s">
        <v>1106</v>
      </c>
    </row>
    <row r="46937" ht="15.75" customHeight="1">
      <c r="E46937" s="1" t="s">
        <v>1106</v>
      </c>
    </row>
    <row r="46938" ht="15.75" customHeight="1">
      <c r="E46938" s="1" t="s">
        <v>1106</v>
      </c>
    </row>
    <row r="46939" ht="15.75" customHeight="1">
      <c r="E46939" s="1" t="s">
        <v>1106</v>
      </c>
    </row>
    <row r="46940" ht="15.75" customHeight="1">
      <c r="E46940" s="1" t="s">
        <v>1106</v>
      </c>
    </row>
    <row r="46941" ht="15.75" customHeight="1">
      <c r="E46941" s="1" t="s">
        <v>1106</v>
      </c>
    </row>
    <row r="46942" ht="15.75" customHeight="1">
      <c r="E46942" s="1" t="s">
        <v>1106</v>
      </c>
    </row>
    <row r="46943" ht="15.75" customHeight="1">
      <c r="E46943" s="1" t="s">
        <v>1106</v>
      </c>
    </row>
    <row r="46944" ht="15.75" customHeight="1">
      <c r="E46944" s="1" t="s">
        <v>1106</v>
      </c>
    </row>
    <row r="46945" ht="15.75" customHeight="1">
      <c r="E46945" s="1" t="s">
        <v>1106</v>
      </c>
    </row>
    <row r="46946" ht="15.75" customHeight="1">
      <c r="E46946" s="1" t="s">
        <v>1106</v>
      </c>
    </row>
    <row r="46947" ht="15.75" customHeight="1">
      <c r="E46947" s="1" t="s">
        <v>1106</v>
      </c>
    </row>
    <row r="46948" ht="15.75" customHeight="1">
      <c r="E46948" s="1" t="s">
        <v>1106</v>
      </c>
    </row>
    <row r="46949" ht="15.75" customHeight="1">
      <c r="E46949" s="1" t="s">
        <v>1106</v>
      </c>
    </row>
    <row r="46950" ht="15.75" customHeight="1">
      <c r="E46950" s="1" t="s">
        <v>1106</v>
      </c>
    </row>
    <row r="46951" ht="15.75" customHeight="1">
      <c r="E46951" s="1" t="s">
        <v>1106</v>
      </c>
    </row>
    <row r="46952" ht="15.75" customHeight="1">
      <c r="E46952" s="1" t="s">
        <v>1106</v>
      </c>
    </row>
    <row r="46953" ht="15.75" customHeight="1">
      <c r="E46953" s="1" t="s">
        <v>1106</v>
      </c>
    </row>
    <row r="46954" ht="15.75" customHeight="1">
      <c r="E46954" s="1" t="s">
        <v>1106</v>
      </c>
    </row>
    <row r="46955" ht="15.75" customHeight="1">
      <c r="E46955" s="1" t="s">
        <v>1106</v>
      </c>
    </row>
    <row r="46956" ht="15.75" customHeight="1">
      <c r="E46956" s="1" t="s">
        <v>1106</v>
      </c>
    </row>
    <row r="46957" ht="15.75" customHeight="1">
      <c r="E46957" s="1" t="s">
        <v>1106</v>
      </c>
    </row>
    <row r="46958" ht="15.75" customHeight="1">
      <c r="E46958" s="1" t="s">
        <v>1106</v>
      </c>
    </row>
    <row r="46959" ht="15.75" customHeight="1">
      <c r="E46959" s="1" t="s">
        <v>1106</v>
      </c>
    </row>
    <row r="46960" ht="15.75" customHeight="1">
      <c r="E46960" s="1" t="s">
        <v>1106</v>
      </c>
    </row>
    <row r="46961" ht="15.75" customHeight="1">
      <c r="E46961" s="1" t="s">
        <v>1106</v>
      </c>
    </row>
    <row r="46962" ht="15.75" customHeight="1">
      <c r="E46962" s="1" t="s">
        <v>1106</v>
      </c>
    </row>
    <row r="46963" ht="15.75" customHeight="1">
      <c r="E46963" s="1" t="s">
        <v>1106</v>
      </c>
    </row>
    <row r="46964" ht="15.75" customHeight="1">
      <c r="E46964" s="1" t="s">
        <v>1106</v>
      </c>
    </row>
    <row r="46965" ht="15.75" customHeight="1">
      <c r="E46965" s="1" t="s">
        <v>1106</v>
      </c>
    </row>
    <row r="46966" ht="15.75" customHeight="1">
      <c r="E46966" s="1" t="s">
        <v>1106</v>
      </c>
    </row>
    <row r="46967" ht="15.75" customHeight="1">
      <c r="E46967" s="1" t="s">
        <v>1106</v>
      </c>
    </row>
    <row r="46968" ht="15.75" customHeight="1">
      <c r="E46968" s="1" t="s">
        <v>1106</v>
      </c>
    </row>
    <row r="46969" ht="15.75" customHeight="1">
      <c r="E46969" s="1" t="s">
        <v>1106</v>
      </c>
    </row>
    <row r="46970" ht="15.75" customHeight="1">
      <c r="E46970" s="1" t="s">
        <v>1106</v>
      </c>
    </row>
    <row r="46971" ht="15.75" customHeight="1">
      <c r="E46971" s="1" t="s">
        <v>1106</v>
      </c>
    </row>
    <row r="46972" ht="15.75" customHeight="1">
      <c r="E46972" s="1" t="s">
        <v>1106</v>
      </c>
    </row>
    <row r="46973" ht="15.75" customHeight="1">
      <c r="E46973" s="1" t="s">
        <v>1106</v>
      </c>
    </row>
    <row r="46974" ht="15.75" customHeight="1">
      <c r="E46974" s="1" t="s">
        <v>1106</v>
      </c>
    </row>
    <row r="46975" ht="15.75" customHeight="1">
      <c r="E46975" s="1" t="s">
        <v>1106</v>
      </c>
    </row>
    <row r="46976" ht="15.75" customHeight="1">
      <c r="E46976" s="1" t="s">
        <v>1106</v>
      </c>
    </row>
    <row r="46977" ht="15.75" customHeight="1">
      <c r="E46977" s="1" t="s">
        <v>1106</v>
      </c>
    </row>
    <row r="46978" ht="15.75" customHeight="1">
      <c r="E46978" s="1" t="s">
        <v>1106</v>
      </c>
    </row>
    <row r="46979" ht="15.75" customHeight="1">
      <c r="E46979" s="1" t="s">
        <v>1106</v>
      </c>
    </row>
    <row r="46980" ht="15.75" customHeight="1">
      <c r="E46980" s="1" t="s">
        <v>1106</v>
      </c>
    </row>
    <row r="46981" ht="15.75" customHeight="1">
      <c r="E46981" s="1" t="s">
        <v>1106</v>
      </c>
    </row>
    <row r="46982" ht="15.75" customHeight="1">
      <c r="E46982" s="1" t="s">
        <v>1106</v>
      </c>
    </row>
    <row r="46983" ht="15.75" customHeight="1">
      <c r="E46983" s="1" t="s">
        <v>1106</v>
      </c>
    </row>
    <row r="46984" ht="15.75" customHeight="1">
      <c r="E46984" s="1" t="s">
        <v>1106</v>
      </c>
    </row>
    <row r="46985" ht="15.75" customHeight="1">
      <c r="E46985" s="1" t="s">
        <v>1106</v>
      </c>
    </row>
    <row r="46986" ht="15.75" customHeight="1">
      <c r="E46986" s="1" t="s">
        <v>1106</v>
      </c>
    </row>
    <row r="46987" ht="15.75" customHeight="1">
      <c r="E46987" s="1" t="s">
        <v>1106</v>
      </c>
    </row>
    <row r="46988" ht="15.75" customHeight="1">
      <c r="E46988" s="1" t="s">
        <v>1106</v>
      </c>
    </row>
    <row r="46989" ht="15.75" customHeight="1">
      <c r="E46989" s="1" t="s">
        <v>1106</v>
      </c>
    </row>
    <row r="46990" ht="15.75" customHeight="1">
      <c r="E46990" s="1" t="s">
        <v>1106</v>
      </c>
    </row>
    <row r="46991" ht="15.75" customHeight="1">
      <c r="E46991" s="1" t="s">
        <v>1106</v>
      </c>
    </row>
    <row r="46992" ht="15.75" customHeight="1">
      <c r="E46992" s="1" t="s">
        <v>1106</v>
      </c>
    </row>
    <row r="46993" ht="15.75" customHeight="1">
      <c r="E46993" s="1" t="s">
        <v>1106</v>
      </c>
    </row>
    <row r="46994" ht="15.75" customHeight="1">
      <c r="E46994" s="1" t="s">
        <v>1106</v>
      </c>
    </row>
    <row r="46995" ht="15.75" customHeight="1">
      <c r="E46995" s="1" t="s">
        <v>1106</v>
      </c>
    </row>
    <row r="46996" ht="15.75" customHeight="1">
      <c r="E46996" s="1" t="s">
        <v>1106</v>
      </c>
    </row>
    <row r="46997" ht="15.75" customHeight="1">
      <c r="E46997" s="1" t="s">
        <v>1106</v>
      </c>
    </row>
    <row r="46998" ht="15.75" customHeight="1">
      <c r="E46998" s="1" t="s">
        <v>1106</v>
      </c>
    </row>
    <row r="46999" ht="15.75" customHeight="1">
      <c r="E46999" s="1" t="s">
        <v>1106</v>
      </c>
    </row>
    <row r="47000" ht="15.75" customHeight="1">
      <c r="E47000" s="1" t="s">
        <v>1106</v>
      </c>
    </row>
    <row r="47001" ht="15.75" customHeight="1">
      <c r="E47001" s="1" t="s">
        <v>1106</v>
      </c>
    </row>
    <row r="47002" ht="15.75" customHeight="1">
      <c r="E47002" s="1" t="s">
        <v>1106</v>
      </c>
    </row>
    <row r="47003" ht="15.75" customHeight="1">
      <c r="E47003" s="1" t="s">
        <v>1106</v>
      </c>
    </row>
    <row r="47004" ht="15.75" customHeight="1">
      <c r="E47004" s="1" t="s">
        <v>1106</v>
      </c>
    </row>
    <row r="47005" ht="15.75" customHeight="1">
      <c r="E47005" s="1" t="s">
        <v>1106</v>
      </c>
    </row>
    <row r="47006" ht="15.75" customHeight="1">
      <c r="E47006" s="1" t="s">
        <v>1106</v>
      </c>
    </row>
    <row r="47007" ht="15.75" customHeight="1">
      <c r="E47007" s="1" t="s">
        <v>1106</v>
      </c>
    </row>
    <row r="47008" ht="15.75" customHeight="1">
      <c r="E47008" s="1" t="s">
        <v>1106</v>
      </c>
    </row>
    <row r="47009" ht="15.75" customHeight="1">
      <c r="E47009" s="1" t="s">
        <v>1106</v>
      </c>
    </row>
    <row r="47010" ht="15.75" customHeight="1">
      <c r="E47010" s="1" t="s">
        <v>1106</v>
      </c>
    </row>
    <row r="47011" ht="15.75" customHeight="1">
      <c r="E47011" s="1" t="s">
        <v>1106</v>
      </c>
    </row>
    <row r="47012" ht="15.75" customHeight="1">
      <c r="E47012" s="1" t="s">
        <v>1106</v>
      </c>
    </row>
    <row r="47013" ht="15.75" customHeight="1">
      <c r="E47013" s="1" t="s">
        <v>1106</v>
      </c>
    </row>
    <row r="47014" ht="15.75" customHeight="1">
      <c r="E47014" s="1" t="s">
        <v>1106</v>
      </c>
    </row>
    <row r="47015" ht="15.75" customHeight="1">
      <c r="E47015" s="1" t="s">
        <v>1106</v>
      </c>
    </row>
    <row r="47016" ht="15.75" customHeight="1">
      <c r="E47016" s="1" t="s">
        <v>1106</v>
      </c>
    </row>
    <row r="47017" ht="15.75" customHeight="1">
      <c r="E47017" s="1" t="s">
        <v>1106</v>
      </c>
    </row>
    <row r="47018" ht="15.75" customHeight="1">
      <c r="E47018" s="1" t="s">
        <v>1106</v>
      </c>
    </row>
    <row r="47019" ht="15.75" customHeight="1">
      <c r="E47019" s="1" t="s">
        <v>1106</v>
      </c>
    </row>
    <row r="47020" ht="15.75" customHeight="1">
      <c r="E47020" s="1" t="s">
        <v>1106</v>
      </c>
    </row>
    <row r="47021" ht="15.75" customHeight="1">
      <c r="E47021" s="1" t="s">
        <v>1106</v>
      </c>
    </row>
    <row r="47022" ht="15.75" customHeight="1">
      <c r="E47022" s="1" t="s">
        <v>1106</v>
      </c>
    </row>
    <row r="47023" ht="15.75" customHeight="1">
      <c r="E47023" s="1" t="s">
        <v>1106</v>
      </c>
    </row>
    <row r="47024" ht="15.75" customHeight="1">
      <c r="E47024" s="1" t="s">
        <v>1106</v>
      </c>
    </row>
    <row r="47025" ht="15.75" customHeight="1">
      <c r="E47025" s="1" t="s">
        <v>1106</v>
      </c>
    </row>
    <row r="47026" ht="15.75" customHeight="1">
      <c r="E47026" s="1" t="s">
        <v>1106</v>
      </c>
    </row>
    <row r="47027" ht="15.75" customHeight="1">
      <c r="E47027" s="1" t="s">
        <v>1106</v>
      </c>
    </row>
    <row r="47028" ht="15.75" customHeight="1">
      <c r="E47028" s="1" t="s">
        <v>1106</v>
      </c>
    </row>
    <row r="47029" ht="15.75" customHeight="1">
      <c r="E47029" s="1" t="s">
        <v>1106</v>
      </c>
    </row>
    <row r="47030" ht="15.75" customHeight="1">
      <c r="E47030" s="1" t="s">
        <v>1106</v>
      </c>
    </row>
    <row r="47031" ht="15.75" customHeight="1">
      <c r="E47031" s="1" t="s">
        <v>1106</v>
      </c>
    </row>
    <row r="47032" ht="15.75" customHeight="1">
      <c r="E47032" s="1" t="s">
        <v>1106</v>
      </c>
    </row>
    <row r="47033" ht="15.75" customHeight="1">
      <c r="E47033" s="1" t="s">
        <v>1106</v>
      </c>
    </row>
    <row r="47034" ht="15.75" customHeight="1">
      <c r="E47034" s="1" t="s">
        <v>1106</v>
      </c>
    </row>
    <row r="47035" ht="15.75" customHeight="1">
      <c r="E47035" s="1" t="s">
        <v>1106</v>
      </c>
    </row>
    <row r="47036" ht="15.75" customHeight="1">
      <c r="E47036" s="1" t="s">
        <v>1106</v>
      </c>
    </row>
    <row r="47037" ht="15.75" customHeight="1">
      <c r="E47037" s="1" t="s">
        <v>1106</v>
      </c>
    </row>
    <row r="47038" ht="15.75" customHeight="1">
      <c r="E47038" s="1" t="s">
        <v>1106</v>
      </c>
    </row>
    <row r="47039" ht="15.75" customHeight="1">
      <c r="E47039" s="1" t="s">
        <v>1106</v>
      </c>
    </row>
    <row r="47040" ht="15.75" customHeight="1">
      <c r="E47040" s="1" t="s">
        <v>1106</v>
      </c>
    </row>
    <row r="47041" ht="15.75" customHeight="1">
      <c r="E47041" s="1" t="s">
        <v>1106</v>
      </c>
    </row>
    <row r="47042" ht="15.75" customHeight="1">
      <c r="E47042" s="1" t="s">
        <v>1106</v>
      </c>
    </row>
    <row r="47043" ht="15.75" customHeight="1">
      <c r="E47043" s="1" t="s">
        <v>1106</v>
      </c>
    </row>
    <row r="47044" ht="15.75" customHeight="1">
      <c r="E47044" s="1" t="s">
        <v>1106</v>
      </c>
    </row>
    <row r="47045" ht="15.75" customHeight="1">
      <c r="E47045" s="1" t="s">
        <v>1106</v>
      </c>
    </row>
    <row r="47046" ht="15.75" customHeight="1">
      <c r="E47046" s="1" t="s">
        <v>1106</v>
      </c>
    </row>
    <row r="47047" ht="15.75" customHeight="1">
      <c r="E47047" s="1" t="s">
        <v>1106</v>
      </c>
    </row>
    <row r="47048" ht="15.75" customHeight="1">
      <c r="E47048" s="1" t="s">
        <v>1106</v>
      </c>
    </row>
    <row r="47049" ht="15.75" customHeight="1">
      <c r="E47049" s="1" t="s">
        <v>1106</v>
      </c>
    </row>
    <row r="47050" ht="15.75" customHeight="1">
      <c r="E47050" s="1" t="s">
        <v>1106</v>
      </c>
    </row>
    <row r="47051" ht="15.75" customHeight="1">
      <c r="E47051" s="1" t="s">
        <v>1106</v>
      </c>
    </row>
    <row r="47052" ht="15.75" customHeight="1">
      <c r="E47052" s="1" t="s">
        <v>1106</v>
      </c>
    </row>
    <row r="47053" ht="15.75" customHeight="1">
      <c r="E47053" s="1" t="s">
        <v>1106</v>
      </c>
    </row>
    <row r="47054" ht="15.75" customHeight="1">
      <c r="E47054" s="1" t="s">
        <v>1106</v>
      </c>
    </row>
    <row r="47055" ht="15.75" customHeight="1">
      <c r="E47055" s="1" t="s">
        <v>1106</v>
      </c>
    </row>
    <row r="47056" ht="15.75" customHeight="1">
      <c r="E47056" s="1" t="s">
        <v>1106</v>
      </c>
    </row>
    <row r="47057" ht="15.75" customHeight="1">
      <c r="E47057" s="1" t="s">
        <v>1106</v>
      </c>
    </row>
    <row r="47058" ht="15.75" customHeight="1">
      <c r="E47058" s="1" t="s">
        <v>1106</v>
      </c>
    </row>
    <row r="47059" ht="15.75" customHeight="1">
      <c r="E47059" s="1" t="s">
        <v>1106</v>
      </c>
    </row>
    <row r="47060" ht="15.75" customHeight="1">
      <c r="E47060" s="1" t="s">
        <v>1106</v>
      </c>
    </row>
    <row r="47061" ht="15.75" customHeight="1">
      <c r="E47061" s="1" t="s">
        <v>1106</v>
      </c>
    </row>
    <row r="47062" ht="15.75" customHeight="1">
      <c r="E47062" s="1" t="s">
        <v>1106</v>
      </c>
    </row>
    <row r="47063" ht="15.75" customHeight="1">
      <c r="E47063" s="1" t="s">
        <v>1106</v>
      </c>
    </row>
    <row r="47064" ht="15.75" customHeight="1">
      <c r="E47064" s="1" t="s">
        <v>1106</v>
      </c>
    </row>
    <row r="47065" ht="15.75" customHeight="1">
      <c r="E47065" s="1" t="s">
        <v>1106</v>
      </c>
    </row>
    <row r="47066" ht="15.75" customHeight="1">
      <c r="E47066" s="1" t="s">
        <v>1106</v>
      </c>
    </row>
    <row r="47067" ht="15.75" customHeight="1">
      <c r="E47067" s="1" t="s">
        <v>1106</v>
      </c>
    </row>
    <row r="47068" ht="15.75" customHeight="1">
      <c r="E47068" s="1" t="s">
        <v>1106</v>
      </c>
    </row>
    <row r="47069" ht="15.75" customHeight="1">
      <c r="E47069" s="1" t="s">
        <v>1106</v>
      </c>
    </row>
    <row r="47070" ht="15.75" customHeight="1">
      <c r="E47070" s="1" t="s">
        <v>1106</v>
      </c>
    </row>
    <row r="47071" ht="15.75" customHeight="1">
      <c r="E47071" s="1" t="s">
        <v>1106</v>
      </c>
    </row>
    <row r="47072" ht="15.75" customHeight="1">
      <c r="E47072" s="1" t="s">
        <v>1106</v>
      </c>
    </row>
    <row r="47073" ht="15.75" customHeight="1">
      <c r="E47073" s="1" t="s">
        <v>1106</v>
      </c>
    </row>
    <row r="47074" ht="15.75" customHeight="1">
      <c r="E47074" s="1" t="s">
        <v>1106</v>
      </c>
    </row>
    <row r="47075" ht="15.75" customHeight="1">
      <c r="E47075" s="1" t="s">
        <v>1106</v>
      </c>
    </row>
    <row r="47076" ht="15.75" customHeight="1">
      <c r="E47076" s="1" t="s">
        <v>1106</v>
      </c>
    </row>
    <row r="47077" ht="15.75" customHeight="1">
      <c r="E47077" s="1" t="s">
        <v>1106</v>
      </c>
    </row>
    <row r="47078" ht="15.75" customHeight="1">
      <c r="E47078" s="1" t="s">
        <v>1106</v>
      </c>
    </row>
    <row r="47079" ht="15.75" customHeight="1">
      <c r="E47079" s="1" t="s">
        <v>1106</v>
      </c>
    </row>
    <row r="47080" ht="15.75" customHeight="1">
      <c r="E47080" s="1" t="s">
        <v>1106</v>
      </c>
    </row>
    <row r="47081" ht="15.75" customHeight="1">
      <c r="E47081" s="1" t="s">
        <v>1106</v>
      </c>
    </row>
    <row r="47082" ht="15.75" customHeight="1">
      <c r="E47082" s="1" t="s">
        <v>1106</v>
      </c>
    </row>
    <row r="47083" ht="15.75" customHeight="1">
      <c r="E47083" s="1" t="s">
        <v>1106</v>
      </c>
    </row>
    <row r="47084" ht="15.75" customHeight="1">
      <c r="E47084" s="1" t="s">
        <v>1106</v>
      </c>
    </row>
    <row r="47085" ht="15.75" customHeight="1">
      <c r="E47085" s="1" t="s">
        <v>1106</v>
      </c>
    </row>
    <row r="47086" ht="15.75" customHeight="1">
      <c r="E47086" s="1" t="s">
        <v>1106</v>
      </c>
    </row>
    <row r="47087" ht="15.75" customHeight="1">
      <c r="E47087" s="1" t="s">
        <v>1106</v>
      </c>
    </row>
    <row r="47088" ht="15.75" customHeight="1">
      <c r="E47088" s="1" t="s">
        <v>1106</v>
      </c>
    </row>
    <row r="47089" ht="15.75" customHeight="1">
      <c r="E47089" s="1" t="s">
        <v>1106</v>
      </c>
    </row>
    <row r="47090" ht="15.75" customHeight="1">
      <c r="E47090" s="1" t="s">
        <v>1106</v>
      </c>
    </row>
    <row r="47091" ht="15.75" customHeight="1">
      <c r="E47091" s="1" t="s">
        <v>1106</v>
      </c>
    </row>
    <row r="47092" ht="15.75" customHeight="1">
      <c r="E47092" s="1" t="s">
        <v>1106</v>
      </c>
    </row>
    <row r="47093" ht="15.75" customHeight="1">
      <c r="E47093" s="1" t="s">
        <v>1106</v>
      </c>
    </row>
    <row r="47094" ht="15.75" customHeight="1">
      <c r="E47094" s="1" t="s">
        <v>1106</v>
      </c>
    </row>
    <row r="47095" ht="15.75" customHeight="1">
      <c r="E47095" s="1" t="s">
        <v>1106</v>
      </c>
    </row>
    <row r="47096" ht="15.75" customHeight="1">
      <c r="E47096" s="1" t="s">
        <v>1106</v>
      </c>
    </row>
    <row r="47097" ht="15.75" customHeight="1">
      <c r="E47097" s="1" t="s">
        <v>1106</v>
      </c>
    </row>
    <row r="47098" ht="15.75" customHeight="1">
      <c r="E47098" s="1" t="s">
        <v>1106</v>
      </c>
    </row>
    <row r="47099" ht="15.75" customHeight="1">
      <c r="E47099" s="1" t="s">
        <v>1106</v>
      </c>
    </row>
    <row r="47100" ht="15.75" customHeight="1">
      <c r="E47100" s="1" t="s">
        <v>1106</v>
      </c>
    </row>
    <row r="47101" ht="15.75" customHeight="1">
      <c r="E47101" s="1" t="s">
        <v>1106</v>
      </c>
    </row>
    <row r="47102" ht="15.75" customHeight="1">
      <c r="E47102" s="1" t="s">
        <v>1106</v>
      </c>
    </row>
    <row r="47103" ht="15.75" customHeight="1">
      <c r="E47103" s="1" t="s">
        <v>1106</v>
      </c>
    </row>
    <row r="47104" ht="15.75" customHeight="1">
      <c r="E47104" s="1" t="s">
        <v>1106</v>
      </c>
    </row>
    <row r="47105" ht="15.75" customHeight="1">
      <c r="E47105" s="1" t="s">
        <v>1106</v>
      </c>
    </row>
    <row r="47106" ht="15.75" customHeight="1">
      <c r="E47106" s="1" t="s">
        <v>1106</v>
      </c>
    </row>
    <row r="47107" ht="15.75" customHeight="1">
      <c r="E47107" s="1" t="s">
        <v>1106</v>
      </c>
    </row>
    <row r="47108" ht="15.75" customHeight="1">
      <c r="E47108" s="1" t="s">
        <v>1106</v>
      </c>
    </row>
    <row r="47109" ht="15.75" customHeight="1">
      <c r="E47109" s="1" t="s">
        <v>1106</v>
      </c>
    </row>
    <row r="47110" ht="15.75" customHeight="1">
      <c r="E47110" s="1" t="s">
        <v>1106</v>
      </c>
    </row>
    <row r="47111" ht="15.75" customHeight="1">
      <c r="E47111" s="1" t="s">
        <v>1106</v>
      </c>
    </row>
    <row r="47112" ht="15.75" customHeight="1">
      <c r="E47112" s="1" t="s">
        <v>1106</v>
      </c>
    </row>
    <row r="47113" ht="15.75" customHeight="1">
      <c r="E47113" s="1" t="s">
        <v>1106</v>
      </c>
    </row>
    <row r="47114" ht="15.75" customHeight="1">
      <c r="E47114" s="1" t="s">
        <v>1106</v>
      </c>
    </row>
    <row r="47115" ht="15.75" customHeight="1">
      <c r="E47115" s="1" t="s">
        <v>1106</v>
      </c>
    </row>
    <row r="47116" ht="15.75" customHeight="1">
      <c r="E47116" s="1" t="s">
        <v>1106</v>
      </c>
    </row>
    <row r="47117" ht="15.75" customHeight="1">
      <c r="E47117" s="1" t="s">
        <v>1106</v>
      </c>
    </row>
    <row r="47118" ht="15.75" customHeight="1">
      <c r="E47118" s="1" t="s">
        <v>1106</v>
      </c>
    </row>
    <row r="47119" ht="15.75" customHeight="1">
      <c r="E47119" s="1" t="s">
        <v>1106</v>
      </c>
    </row>
    <row r="47120" ht="15.75" customHeight="1">
      <c r="E47120" s="1" t="s">
        <v>1106</v>
      </c>
    </row>
    <row r="47121" ht="15.75" customHeight="1">
      <c r="E47121" s="1" t="s">
        <v>1106</v>
      </c>
    </row>
    <row r="47122" ht="15.75" customHeight="1">
      <c r="E47122" s="1" t="s">
        <v>1106</v>
      </c>
    </row>
    <row r="47123" ht="15.75" customHeight="1">
      <c r="E47123" s="1" t="s">
        <v>1106</v>
      </c>
    </row>
    <row r="47124" ht="15.75" customHeight="1">
      <c r="E47124" s="1" t="s">
        <v>1106</v>
      </c>
    </row>
    <row r="47125" ht="15.75" customHeight="1">
      <c r="E47125" s="1" t="s">
        <v>1106</v>
      </c>
    </row>
    <row r="47126" ht="15.75" customHeight="1">
      <c r="E47126" s="1" t="s">
        <v>1106</v>
      </c>
    </row>
    <row r="47127" ht="15.75" customHeight="1">
      <c r="E47127" s="1" t="s">
        <v>1106</v>
      </c>
    </row>
    <row r="47128" ht="15.75" customHeight="1">
      <c r="E47128" s="1" t="s">
        <v>1106</v>
      </c>
    </row>
    <row r="47129" ht="15.75" customHeight="1">
      <c r="E47129" s="1" t="s">
        <v>1106</v>
      </c>
    </row>
    <row r="47130" ht="15.75" customHeight="1">
      <c r="E47130" s="1" t="s">
        <v>1106</v>
      </c>
    </row>
    <row r="47131" ht="15.75" customHeight="1">
      <c r="E47131" s="1" t="s">
        <v>1106</v>
      </c>
    </row>
    <row r="47132" ht="15.75" customHeight="1">
      <c r="E47132" s="1" t="s">
        <v>1106</v>
      </c>
    </row>
    <row r="47133" ht="15.75" customHeight="1">
      <c r="E47133" s="1" t="s">
        <v>1106</v>
      </c>
    </row>
    <row r="47134" ht="15.75" customHeight="1">
      <c r="E47134" s="1" t="s">
        <v>1106</v>
      </c>
    </row>
    <row r="47135" ht="15.75" customHeight="1">
      <c r="E47135" s="1" t="s">
        <v>1106</v>
      </c>
    </row>
    <row r="47136" ht="15.75" customHeight="1">
      <c r="E47136" s="1" t="s">
        <v>1106</v>
      </c>
    </row>
    <row r="47137" ht="15.75" customHeight="1">
      <c r="E47137" s="1" t="s">
        <v>1106</v>
      </c>
    </row>
    <row r="47138" ht="15.75" customHeight="1">
      <c r="E47138" s="1" t="s">
        <v>1106</v>
      </c>
    </row>
    <row r="47139" ht="15.75" customHeight="1">
      <c r="E47139" s="1" t="s">
        <v>1106</v>
      </c>
    </row>
    <row r="47140" ht="15.75" customHeight="1">
      <c r="E47140" s="1" t="s">
        <v>1106</v>
      </c>
    </row>
    <row r="47141" ht="15.75" customHeight="1">
      <c r="E47141" s="1" t="s">
        <v>1106</v>
      </c>
    </row>
    <row r="47142" ht="15.75" customHeight="1">
      <c r="E47142" s="1" t="s">
        <v>1106</v>
      </c>
    </row>
    <row r="47143" ht="15.75" customHeight="1">
      <c r="E47143" s="1" t="s">
        <v>1106</v>
      </c>
    </row>
    <row r="47144" ht="15.75" customHeight="1">
      <c r="E47144" s="1" t="s">
        <v>1106</v>
      </c>
    </row>
    <row r="47145" ht="15.75" customHeight="1">
      <c r="E47145" s="1" t="s">
        <v>1106</v>
      </c>
    </row>
    <row r="47146" ht="15.75" customHeight="1">
      <c r="E47146" s="1" t="s">
        <v>1106</v>
      </c>
    </row>
    <row r="47147" ht="15.75" customHeight="1">
      <c r="E47147" s="1" t="s">
        <v>1106</v>
      </c>
    </row>
    <row r="47148" ht="15.75" customHeight="1">
      <c r="E47148" s="1" t="s">
        <v>1106</v>
      </c>
    </row>
    <row r="47149" ht="15.75" customHeight="1">
      <c r="E47149" s="1" t="s">
        <v>1106</v>
      </c>
    </row>
    <row r="47150" ht="15.75" customHeight="1">
      <c r="E47150" s="1" t="s">
        <v>1106</v>
      </c>
    </row>
    <row r="47151" ht="15.75" customHeight="1">
      <c r="E47151" s="1" t="s">
        <v>1106</v>
      </c>
    </row>
    <row r="47152" ht="15.75" customHeight="1">
      <c r="E47152" s="1" t="s">
        <v>1106</v>
      </c>
    </row>
    <row r="47153" ht="15.75" customHeight="1">
      <c r="E47153" s="1" t="s">
        <v>1106</v>
      </c>
    </row>
    <row r="47154" ht="15.75" customHeight="1">
      <c r="E47154" s="1" t="s">
        <v>1106</v>
      </c>
    </row>
    <row r="47155" ht="15.75" customHeight="1">
      <c r="E47155" s="1" t="s">
        <v>1106</v>
      </c>
    </row>
    <row r="47156" ht="15.75" customHeight="1">
      <c r="E47156" s="1" t="s">
        <v>1106</v>
      </c>
    </row>
    <row r="47157" ht="15.75" customHeight="1">
      <c r="E47157" s="1" t="s">
        <v>1106</v>
      </c>
    </row>
    <row r="47158" ht="15.75" customHeight="1">
      <c r="E47158" s="1" t="s">
        <v>1106</v>
      </c>
    </row>
    <row r="47159" ht="15.75" customHeight="1">
      <c r="E47159" s="1" t="s">
        <v>1106</v>
      </c>
    </row>
    <row r="47160" ht="15.75" customHeight="1">
      <c r="E47160" s="1" t="s">
        <v>1106</v>
      </c>
    </row>
    <row r="47161" ht="15.75" customHeight="1">
      <c r="E47161" s="1" t="s">
        <v>1106</v>
      </c>
    </row>
    <row r="47162" ht="15.75" customHeight="1">
      <c r="E47162" s="1" t="s">
        <v>1106</v>
      </c>
    </row>
    <row r="47163" ht="15.75" customHeight="1">
      <c r="E47163" s="1" t="s">
        <v>1106</v>
      </c>
    </row>
    <row r="47164" ht="15.75" customHeight="1">
      <c r="E47164" s="1" t="s">
        <v>1106</v>
      </c>
    </row>
    <row r="47165" ht="15.75" customHeight="1">
      <c r="E47165" s="1" t="s">
        <v>1106</v>
      </c>
    </row>
    <row r="47166" ht="15.75" customHeight="1">
      <c r="E47166" s="1" t="s">
        <v>1106</v>
      </c>
    </row>
    <row r="47167" ht="15.75" customHeight="1">
      <c r="E47167" s="1" t="s">
        <v>1106</v>
      </c>
    </row>
    <row r="47168" ht="15.75" customHeight="1">
      <c r="E47168" s="1" t="s">
        <v>1106</v>
      </c>
    </row>
    <row r="47169" ht="15.75" customHeight="1">
      <c r="E47169" s="1" t="s">
        <v>1106</v>
      </c>
    </row>
    <row r="47170" ht="15.75" customHeight="1">
      <c r="E47170" s="1" t="s">
        <v>1106</v>
      </c>
    </row>
    <row r="47171" ht="15.75" customHeight="1">
      <c r="E47171" s="1" t="s">
        <v>1106</v>
      </c>
    </row>
    <row r="47172" ht="15.75" customHeight="1">
      <c r="E47172" s="1" t="s">
        <v>1106</v>
      </c>
    </row>
    <row r="47173" ht="15.75" customHeight="1">
      <c r="E47173" s="1" t="s">
        <v>1106</v>
      </c>
    </row>
    <row r="47174" ht="15.75" customHeight="1">
      <c r="E47174" s="1" t="s">
        <v>1106</v>
      </c>
    </row>
    <row r="47175" ht="15.75" customHeight="1">
      <c r="E47175" s="1" t="s">
        <v>1106</v>
      </c>
    </row>
    <row r="47176" ht="15.75" customHeight="1">
      <c r="E47176" s="1" t="s">
        <v>1106</v>
      </c>
    </row>
    <row r="47177" ht="15.75" customHeight="1">
      <c r="E47177" s="1" t="s">
        <v>1106</v>
      </c>
    </row>
    <row r="47178" ht="15.75" customHeight="1">
      <c r="E47178" s="1" t="s">
        <v>1106</v>
      </c>
    </row>
    <row r="47179" ht="15.75" customHeight="1">
      <c r="E47179" s="1" t="s">
        <v>1106</v>
      </c>
    </row>
    <row r="47180" ht="15.75" customHeight="1">
      <c r="E47180" s="1" t="s">
        <v>1106</v>
      </c>
    </row>
    <row r="47181" ht="15.75" customHeight="1">
      <c r="E47181" s="1" t="s">
        <v>1106</v>
      </c>
    </row>
    <row r="47182" ht="15.75" customHeight="1">
      <c r="E47182" s="1" t="s">
        <v>1106</v>
      </c>
    </row>
    <row r="47183" ht="15.75" customHeight="1">
      <c r="E47183" s="1" t="s">
        <v>1106</v>
      </c>
    </row>
    <row r="47184" ht="15.75" customHeight="1">
      <c r="E47184" s="1" t="s">
        <v>1106</v>
      </c>
    </row>
    <row r="47185" ht="15.75" customHeight="1">
      <c r="E47185" s="1" t="s">
        <v>1106</v>
      </c>
    </row>
    <row r="47186" ht="15.75" customHeight="1">
      <c r="E47186" s="1" t="s">
        <v>1106</v>
      </c>
    </row>
    <row r="47187" ht="15.75" customHeight="1">
      <c r="E47187" s="1" t="s">
        <v>1106</v>
      </c>
    </row>
    <row r="47188" ht="15.75" customHeight="1">
      <c r="E47188" s="1" t="s">
        <v>1106</v>
      </c>
    </row>
    <row r="47189" ht="15.75" customHeight="1">
      <c r="E47189" s="1" t="s">
        <v>1106</v>
      </c>
    </row>
    <row r="47190" ht="15.75" customHeight="1">
      <c r="E47190" s="1" t="s">
        <v>1106</v>
      </c>
    </row>
    <row r="47191" ht="15.75" customHeight="1">
      <c r="E47191" s="1" t="s">
        <v>1106</v>
      </c>
    </row>
    <row r="47192" ht="15.75" customHeight="1">
      <c r="E47192" s="1" t="s">
        <v>1106</v>
      </c>
    </row>
    <row r="47193" ht="15.75" customHeight="1">
      <c r="E47193" s="1" t="s">
        <v>1106</v>
      </c>
    </row>
    <row r="47194" ht="15.75" customHeight="1">
      <c r="E47194" s="1" t="s">
        <v>1106</v>
      </c>
    </row>
    <row r="47195" ht="15.75" customHeight="1">
      <c r="E47195" s="1" t="s">
        <v>1106</v>
      </c>
    </row>
    <row r="47196" ht="15.75" customHeight="1">
      <c r="E47196" s="1" t="s">
        <v>1106</v>
      </c>
    </row>
    <row r="47197" ht="15.75" customHeight="1">
      <c r="E47197" s="1" t="s">
        <v>1106</v>
      </c>
    </row>
    <row r="47198" ht="15.75" customHeight="1">
      <c r="E47198" s="1" t="s">
        <v>1106</v>
      </c>
    </row>
    <row r="47199" ht="15.75" customHeight="1">
      <c r="E47199" s="1" t="s">
        <v>1106</v>
      </c>
    </row>
    <row r="47200" ht="15.75" customHeight="1">
      <c r="E47200" s="1" t="s">
        <v>1106</v>
      </c>
    </row>
    <row r="47201" ht="15.75" customHeight="1">
      <c r="E47201" s="1" t="s">
        <v>1106</v>
      </c>
    </row>
    <row r="47202" ht="15.75" customHeight="1">
      <c r="E47202" s="1" t="s">
        <v>1106</v>
      </c>
    </row>
    <row r="47203" ht="15.75" customHeight="1">
      <c r="E47203" s="1" t="s">
        <v>1106</v>
      </c>
    </row>
    <row r="47204" ht="15.75" customHeight="1">
      <c r="E47204" s="1" t="s">
        <v>1106</v>
      </c>
    </row>
    <row r="47205" ht="15.75" customHeight="1">
      <c r="E47205" s="1" t="s">
        <v>1106</v>
      </c>
    </row>
    <row r="47206" ht="15.75" customHeight="1">
      <c r="E47206" s="1" t="s">
        <v>1106</v>
      </c>
    </row>
    <row r="47207" ht="15.75" customHeight="1">
      <c r="E47207" s="1" t="s">
        <v>1106</v>
      </c>
    </row>
    <row r="47208" ht="15.75" customHeight="1">
      <c r="E47208" s="1" t="s">
        <v>1106</v>
      </c>
    </row>
    <row r="47209" ht="15.75" customHeight="1">
      <c r="E47209" s="1" t="s">
        <v>1106</v>
      </c>
    </row>
    <row r="47210" ht="15.75" customHeight="1">
      <c r="E47210" s="1" t="s">
        <v>1106</v>
      </c>
    </row>
    <row r="47211" ht="15.75" customHeight="1">
      <c r="E47211" s="1" t="s">
        <v>1106</v>
      </c>
    </row>
    <row r="47212" ht="15.75" customHeight="1">
      <c r="E47212" s="1" t="s">
        <v>1106</v>
      </c>
    </row>
    <row r="47213" ht="15.75" customHeight="1">
      <c r="E47213" s="1" t="s">
        <v>1106</v>
      </c>
    </row>
    <row r="47214" ht="15.75" customHeight="1">
      <c r="E47214" s="1" t="s">
        <v>1106</v>
      </c>
    </row>
    <row r="47215" ht="15.75" customHeight="1">
      <c r="E47215" s="1" t="s">
        <v>1106</v>
      </c>
    </row>
    <row r="47216" ht="15.75" customHeight="1">
      <c r="E47216" s="1" t="s">
        <v>1106</v>
      </c>
    </row>
    <row r="47217" ht="15.75" customHeight="1">
      <c r="E47217" s="1" t="s">
        <v>1106</v>
      </c>
    </row>
    <row r="47218" ht="15.75" customHeight="1">
      <c r="E47218" s="1" t="s">
        <v>1106</v>
      </c>
    </row>
    <row r="47219" ht="15.75" customHeight="1">
      <c r="E47219" s="1" t="s">
        <v>1106</v>
      </c>
    </row>
    <row r="47220" ht="15.75" customHeight="1">
      <c r="E47220" s="1" t="s">
        <v>1106</v>
      </c>
    </row>
    <row r="47221" ht="15.75" customHeight="1">
      <c r="E47221" s="1" t="s">
        <v>1106</v>
      </c>
    </row>
    <row r="47222" ht="15.75" customHeight="1">
      <c r="E47222" s="1" t="s">
        <v>1106</v>
      </c>
    </row>
    <row r="47223" ht="15.75" customHeight="1">
      <c r="E47223" s="1" t="s">
        <v>1106</v>
      </c>
    </row>
    <row r="47224" ht="15.75" customHeight="1">
      <c r="E47224" s="1" t="s">
        <v>1106</v>
      </c>
    </row>
    <row r="47225" ht="15.75" customHeight="1">
      <c r="E47225" s="1" t="s">
        <v>1106</v>
      </c>
    </row>
    <row r="47226" ht="15.75" customHeight="1">
      <c r="E47226" s="1" t="s">
        <v>1106</v>
      </c>
    </row>
    <row r="47227" ht="15.75" customHeight="1">
      <c r="E47227" s="1" t="s">
        <v>1106</v>
      </c>
    </row>
    <row r="47228" ht="15.75" customHeight="1">
      <c r="E47228" s="1" t="s">
        <v>1106</v>
      </c>
    </row>
    <row r="47229" ht="15.75" customHeight="1">
      <c r="E47229" s="1" t="s">
        <v>1106</v>
      </c>
    </row>
    <row r="47230" ht="15.75" customHeight="1">
      <c r="E47230" s="1" t="s">
        <v>1106</v>
      </c>
    </row>
    <row r="47231" ht="15.75" customHeight="1">
      <c r="E47231" s="1" t="s">
        <v>1106</v>
      </c>
    </row>
    <row r="47232" ht="15.75" customHeight="1">
      <c r="E47232" s="1" t="s">
        <v>1106</v>
      </c>
    </row>
    <row r="47233" ht="15.75" customHeight="1">
      <c r="E47233" s="1" t="s">
        <v>1106</v>
      </c>
    </row>
    <row r="47234" ht="15.75" customHeight="1">
      <c r="E47234" s="1" t="s">
        <v>1106</v>
      </c>
    </row>
    <row r="47235" ht="15.75" customHeight="1">
      <c r="E47235" s="1" t="s">
        <v>1106</v>
      </c>
    </row>
    <row r="47236" ht="15.75" customHeight="1">
      <c r="E47236" s="1" t="s">
        <v>1106</v>
      </c>
    </row>
    <row r="47237" ht="15.75" customHeight="1">
      <c r="E47237" s="1" t="s">
        <v>1106</v>
      </c>
    </row>
    <row r="47238" ht="15.75" customHeight="1">
      <c r="E47238" s="1" t="s">
        <v>1106</v>
      </c>
    </row>
    <row r="47239" ht="15.75" customHeight="1">
      <c r="E47239" s="1" t="s">
        <v>1106</v>
      </c>
    </row>
    <row r="47240" ht="15.75" customHeight="1">
      <c r="E47240" s="1" t="s">
        <v>1106</v>
      </c>
    </row>
    <row r="47241" ht="15.75" customHeight="1">
      <c r="E47241" s="1" t="s">
        <v>1106</v>
      </c>
    </row>
    <row r="47242" ht="15.75" customHeight="1">
      <c r="E47242" s="1" t="s">
        <v>1106</v>
      </c>
    </row>
    <row r="47243" ht="15.75" customHeight="1">
      <c r="E47243" s="1" t="s">
        <v>1106</v>
      </c>
    </row>
    <row r="47244" ht="15.75" customHeight="1">
      <c r="E47244" s="1" t="s">
        <v>1106</v>
      </c>
    </row>
    <row r="47245" ht="15.75" customHeight="1">
      <c r="E47245" s="1" t="s">
        <v>1106</v>
      </c>
    </row>
    <row r="47246" ht="15.75" customHeight="1">
      <c r="E47246" s="1" t="s">
        <v>1106</v>
      </c>
    </row>
    <row r="47247" ht="15.75" customHeight="1">
      <c r="E47247" s="1" t="s">
        <v>1106</v>
      </c>
    </row>
    <row r="47248" ht="15.75" customHeight="1">
      <c r="E47248" s="1" t="s">
        <v>1106</v>
      </c>
    </row>
    <row r="47249" ht="15.75" customHeight="1">
      <c r="E47249" s="1" t="s">
        <v>1106</v>
      </c>
    </row>
    <row r="47250" ht="15.75" customHeight="1">
      <c r="E47250" s="1" t="s">
        <v>1106</v>
      </c>
    </row>
    <row r="47251" ht="15.75" customHeight="1">
      <c r="E47251" s="1" t="s">
        <v>1106</v>
      </c>
    </row>
    <row r="47252" ht="15.75" customHeight="1">
      <c r="E47252" s="1" t="s">
        <v>1106</v>
      </c>
    </row>
    <row r="47253" ht="15.75" customHeight="1">
      <c r="E47253" s="1" t="s">
        <v>1106</v>
      </c>
    </row>
    <row r="47254" ht="15.75" customHeight="1">
      <c r="E47254" s="1" t="s">
        <v>1106</v>
      </c>
    </row>
    <row r="47255" ht="15.75" customHeight="1">
      <c r="E47255" s="1" t="s">
        <v>1106</v>
      </c>
    </row>
    <row r="47256" ht="15.75" customHeight="1">
      <c r="E47256" s="1" t="s">
        <v>1106</v>
      </c>
    </row>
    <row r="47257" ht="15.75" customHeight="1">
      <c r="E47257" s="1" t="s">
        <v>1106</v>
      </c>
    </row>
    <row r="47258" ht="15.75" customHeight="1">
      <c r="E47258" s="1" t="s">
        <v>1106</v>
      </c>
    </row>
    <row r="47259" ht="15.75" customHeight="1">
      <c r="E47259" s="1" t="s">
        <v>1106</v>
      </c>
    </row>
    <row r="47260" ht="15.75" customHeight="1">
      <c r="E47260" s="1" t="s">
        <v>1106</v>
      </c>
    </row>
    <row r="47261" ht="15.75" customHeight="1">
      <c r="E47261" s="1" t="s">
        <v>1106</v>
      </c>
    </row>
    <row r="47262" ht="15.75" customHeight="1">
      <c r="E47262" s="1" t="s">
        <v>1106</v>
      </c>
    </row>
    <row r="47263" ht="15.75" customHeight="1">
      <c r="E47263" s="1" t="s">
        <v>1106</v>
      </c>
    </row>
    <row r="47264" ht="15.75" customHeight="1">
      <c r="E47264" s="1" t="s">
        <v>1106</v>
      </c>
    </row>
    <row r="47265" ht="15.75" customHeight="1">
      <c r="E47265" s="1" t="s">
        <v>1106</v>
      </c>
    </row>
    <row r="47266" ht="15.75" customHeight="1">
      <c r="E47266" s="1" t="s">
        <v>1106</v>
      </c>
    </row>
    <row r="47267" ht="15.75" customHeight="1">
      <c r="E47267" s="1" t="s">
        <v>1106</v>
      </c>
    </row>
    <row r="47268" ht="15.75" customHeight="1">
      <c r="E47268" s="1" t="s">
        <v>1106</v>
      </c>
    </row>
    <row r="47269" ht="15.75" customHeight="1">
      <c r="E47269" s="1" t="s">
        <v>1106</v>
      </c>
    </row>
    <row r="47270" ht="15.75" customHeight="1">
      <c r="E47270" s="1" t="s">
        <v>1106</v>
      </c>
    </row>
    <row r="47271" ht="15.75" customHeight="1">
      <c r="E47271" s="1" t="s">
        <v>1106</v>
      </c>
    </row>
    <row r="47272" ht="15.75" customHeight="1">
      <c r="E47272" s="1" t="s">
        <v>1106</v>
      </c>
    </row>
    <row r="47273" ht="15.75" customHeight="1">
      <c r="E47273" s="1" t="s">
        <v>1106</v>
      </c>
    </row>
    <row r="47274" ht="15.75" customHeight="1">
      <c r="E47274" s="1" t="s">
        <v>1106</v>
      </c>
    </row>
    <row r="47275" ht="15.75" customHeight="1">
      <c r="E47275" s="1" t="s">
        <v>1106</v>
      </c>
    </row>
    <row r="47276" ht="15.75" customHeight="1">
      <c r="E47276" s="1" t="s">
        <v>1106</v>
      </c>
    </row>
    <row r="47277" ht="15.75" customHeight="1">
      <c r="E47277" s="1" t="s">
        <v>1106</v>
      </c>
    </row>
    <row r="47278" ht="15.75" customHeight="1">
      <c r="E47278" s="1" t="s">
        <v>1106</v>
      </c>
    </row>
    <row r="47279" ht="15.75" customHeight="1">
      <c r="E47279" s="1" t="s">
        <v>1106</v>
      </c>
    </row>
    <row r="47280" ht="15.75" customHeight="1">
      <c r="E47280" s="1" t="s">
        <v>1106</v>
      </c>
    </row>
    <row r="47281" ht="15.75" customHeight="1">
      <c r="E47281" s="1" t="s">
        <v>1106</v>
      </c>
    </row>
    <row r="47282" ht="15.75" customHeight="1">
      <c r="E47282" s="1" t="s">
        <v>1106</v>
      </c>
    </row>
    <row r="47283" ht="15.75" customHeight="1">
      <c r="E47283" s="1" t="s">
        <v>1106</v>
      </c>
    </row>
    <row r="47284" ht="15.75" customHeight="1">
      <c r="E47284" s="1" t="s">
        <v>1106</v>
      </c>
    </row>
    <row r="47285" ht="15.75" customHeight="1">
      <c r="E47285" s="1" t="s">
        <v>1106</v>
      </c>
    </row>
    <row r="47286" ht="15.75" customHeight="1">
      <c r="E47286" s="1" t="s">
        <v>1106</v>
      </c>
    </row>
    <row r="47287" ht="15.75" customHeight="1">
      <c r="E47287" s="1" t="s">
        <v>1106</v>
      </c>
    </row>
    <row r="47288" ht="15.75" customHeight="1">
      <c r="E47288" s="1" t="s">
        <v>1106</v>
      </c>
    </row>
    <row r="47289" ht="15.75" customHeight="1">
      <c r="E47289" s="1" t="s">
        <v>1106</v>
      </c>
    </row>
    <row r="47290" ht="15.75" customHeight="1">
      <c r="E47290" s="1" t="s">
        <v>1106</v>
      </c>
    </row>
    <row r="47291" ht="15.75" customHeight="1">
      <c r="E47291" s="1" t="s">
        <v>1106</v>
      </c>
    </row>
    <row r="47292" ht="15.75" customHeight="1">
      <c r="E47292" s="1" t="s">
        <v>1106</v>
      </c>
    </row>
    <row r="47293" ht="15.75" customHeight="1">
      <c r="E47293" s="1" t="s">
        <v>1106</v>
      </c>
    </row>
    <row r="47294" ht="15.75" customHeight="1">
      <c r="E47294" s="1" t="s">
        <v>1106</v>
      </c>
    </row>
    <row r="47295" ht="15.75" customHeight="1">
      <c r="E47295" s="1" t="s">
        <v>1106</v>
      </c>
    </row>
    <row r="47296" ht="15.75" customHeight="1">
      <c r="E47296" s="1" t="s">
        <v>1106</v>
      </c>
    </row>
    <row r="47297" ht="15.75" customHeight="1">
      <c r="E47297" s="1" t="s">
        <v>1106</v>
      </c>
    </row>
    <row r="47298" ht="15.75" customHeight="1">
      <c r="E47298" s="1" t="s">
        <v>1106</v>
      </c>
    </row>
    <row r="47299" ht="15.75" customHeight="1">
      <c r="E47299" s="1" t="s">
        <v>1106</v>
      </c>
    </row>
    <row r="47300" ht="15.75" customHeight="1">
      <c r="E47300" s="1" t="s">
        <v>1106</v>
      </c>
    </row>
    <row r="47301" ht="15.75" customHeight="1">
      <c r="E47301" s="1" t="s">
        <v>1106</v>
      </c>
    </row>
    <row r="47302" ht="15.75" customHeight="1">
      <c r="E47302" s="1" t="s">
        <v>1106</v>
      </c>
    </row>
    <row r="47303" ht="15.75" customHeight="1">
      <c r="E47303" s="1" t="s">
        <v>1106</v>
      </c>
    </row>
    <row r="47304" ht="15.75" customHeight="1">
      <c r="E47304" s="1" t="s">
        <v>1106</v>
      </c>
    </row>
    <row r="47305" ht="15.75" customHeight="1">
      <c r="E47305" s="1" t="s">
        <v>1106</v>
      </c>
    </row>
    <row r="47306" ht="15.75" customHeight="1">
      <c r="E47306" s="1" t="s">
        <v>1106</v>
      </c>
    </row>
    <row r="47307" ht="15.75" customHeight="1">
      <c r="E47307" s="1" t="s">
        <v>1106</v>
      </c>
    </row>
    <row r="47308" ht="15.75" customHeight="1">
      <c r="E47308" s="1" t="s">
        <v>1106</v>
      </c>
    </row>
    <row r="47309" ht="15.75" customHeight="1">
      <c r="E47309" s="1" t="s">
        <v>1106</v>
      </c>
    </row>
    <row r="47310" ht="15.75" customHeight="1">
      <c r="E47310" s="1" t="s">
        <v>1106</v>
      </c>
    </row>
    <row r="47311" ht="15.75" customHeight="1">
      <c r="E47311" s="1" t="s">
        <v>1106</v>
      </c>
    </row>
    <row r="47312" ht="15.75" customHeight="1">
      <c r="E47312" s="1" t="s">
        <v>1106</v>
      </c>
    </row>
    <row r="47313" ht="15.75" customHeight="1">
      <c r="E47313" s="1" t="s">
        <v>1106</v>
      </c>
    </row>
    <row r="47314" ht="15.75" customHeight="1">
      <c r="E47314" s="1" t="s">
        <v>1106</v>
      </c>
    </row>
    <row r="47315" ht="15.75" customHeight="1">
      <c r="E47315" s="1" t="s">
        <v>1106</v>
      </c>
    </row>
    <row r="47316" ht="15.75" customHeight="1">
      <c r="E47316" s="1" t="s">
        <v>1106</v>
      </c>
    </row>
    <row r="47317" ht="15.75" customHeight="1">
      <c r="E47317" s="1" t="s">
        <v>1106</v>
      </c>
    </row>
    <row r="47318" ht="15.75" customHeight="1">
      <c r="E47318" s="1" t="s">
        <v>1106</v>
      </c>
    </row>
    <row r="47319" ht="15.75" customHeight="1">
      <c r="E47319" s="1" t="s">
        <v>1106</v>
      </c>
    </row>
    <row r="47320" ht="15.75" customHeight="1">
      <c r="E47320" s="1" t="s">
        <v>1106</v>
      </c>
    </row>
    <row r="47321" ht="15.75" customHeight="1">
      <c r="E47321" s="1" t="s">
        <v>1106</v>
      </c>
    </row>
    <row r="47322" ht="15.75" customHeight="1">
      <c r="E47322" s="1" t="s">
        <v>1106</v>
      </c>
    </row>
    <row r="47323" ht="15.75" customHeight="1">
      <c r="E47323" s="1" t="s">
        <v>1106</v>
      </c>
    </row>
    <row r="47324" ht="15.75" customHeight="1">
      <c r="E47324" s="1" t="s">
        <v>1106</v>
      </c>
    </row>
    <row r="47325" ht="15.75" customHeight="1">
      <c r="E47325" s="1" t="s">
        <v>1106</v>
      </c>
    </row>
    <row r="47326" ht="15.75" customHeight="1">
      <c r="E47326" s="1" t="s">
        <v>1106</v>
      </c>
    </row>
    <row r="47327" ht="15.75" customHeight="1">
      <c r="E47327" s="1" t="s">
        <v>1106</v>
      </c>
    </row>
    <row r="47328" ht="15.75" customHeight="1">
      <c r="E47328" s="1" t="s">
        <v>1106</v>
      </c>
    </row>
    <row r="47329" ht="15.75" customHeight="1">
      <c r="E47329" s="1" t="s">
        <v>1106</v>
      </c>
    </row>
    <row r="47330" ht="15.75" customHeight="1">
      <c r="E47330" s="1" t="s">
        <v>1106</v>
      </c>
    </row>
    <row r="47331" ht="15.75" customHeight="1">
      <c r="E47331" s="1" t="s">
        <v>1106</v>
      </c>
    </row>
    <row r="47332" ht="15.75" customHeight="1">
      <c r="E47332" s="1" t="s">
        <v>1106</v>
      </c>
    </row>
    <row r="47333" ht="15.75" customHeight="1">
      <c r="E47333" s="1" t="s">
        <v>1106</v>
      </c>
    </row>
    <row r="47334" ht="15.75" customHeight="1">
      <c r="E47334" s="1" t="s">
        <v>1106</v>
      </c>
    </row>
    <row r="47335" ht="15.75" customHeight="1">
      <c r="E47335" s="1" t="s">
        <v>1106</v>
      </c>
    </row>
    <row r="47336" ht="15.75" customHeight="1">
      <c r="E47336" s="1" t="s">
        <v>1106</v>
      </c>
    </row>
    <row r="47337" ht="15.75" customHeight="1">
      <c r="E47337" s="1" t="s">
        <v>1106</v>
      </c>
    </row>
    <row r="47338" ht="15.75" customHeight="1">
      <c r="E47338" s="1" t="s">
        <v>1106</v>
      </c>
    </row>
    <row r="47339" ht="15.75" customHeight="1">
      <c r="E47339" s="1" t="s">
        <v>1106</v>
      </c>
    </row>
    <row r="47340" ht="15.75" customHeight="1">
      <c r="E47340" s="1" t="s">
        <v>1106</v>
      </c>
    </row>
    <row r="47341" ht="15.75" customHeight="1">
      <c r="E47341" s="1" t="s">
        <v>1106</v>
      </c>
    </row>
    <row r="47342" ht="15.75" customHeight="1">
      <c r="E47342" s="1" t="s">
        <v>1106</v>
      </c>
    </row>
    <row r="47343" ht="15.75" customHeight="1">
      <c r="E47343" s="1" t="s">
        <v>1106</v>
      </c>
    </row>
    <row r="47344" ht="15.75" customHeight="1">
      <c r="E47344" s="1" t="s">
        <v>1106</v>
      </c>
    </row>
    <row r="47345" ht="15.75" customHeight="1">
      <c r="E47345" s="1" t="s">
        <v>1106</v>
      </c>
    </row>
    <row r="47346" ht="15.75" customHeight="1">
      <c r="E47346" s="1" t="s">
        <v>1106</v>
      </c>
    </row>
    <row r="47347" ht="15.75" customHeight="1">
      <c r="E47347" s="1" t="s">
        <v>1106</v>
      </c>
    </row>
    <row r="47348" ht="15.75" customHeight="1">
      <c r="E47348" s="1" t="s">
        <v>1106</v>
      </c>
    </row>
    <row r="47349" ht="15.75" customHeight="1">
      <c r="E47349" s="1" t="s">
        <v>1106</v>
      </c>
    </row>
    <row r="47350" ht="15.75" customHeight="1">
      <c r="E47350" s="1" t="s">
        <v>1106</v>
      </c>
    </row>
    <row r="47351" ht="15.75" customHeight="1">
      <c r="E47351" s="1" t="s">
        <v>1106</v>
      </c>
    </row>
    <row r="47352" ht="15.75" customHeight="1">
      <c r="E47352" s="1" t="s">
        <v>1106</v>
      </c>
    </row>
    <row r="47353" ht="15.75" customHeight="1">
      <c r="E47353" s="1" t="s">
        <v>1106</v>
      </c>
    </row>
    <row r="47354" ht="15.75" customHeight="1">
      <c r="E47354" s="1" t="s">
        <v>1106</v>
      </c>
    </row>
    <row r="47355" ht="15.75" customHeight="1">
      <c r="E47355" s="1" t="s">
        <v>1106</v>
      </c>
    </row>
    <row r="47356" ht="15.75" customHeight="1">
      <c r="E47356" s="1" t="s">
        <v>1106</v>
      </c>
    </row>
    <row r="47357" ht="15.75" customHeight="1">
      <c r="E47357" s="1" t="s">
        <v>1106</v>
      </c>
    </row>
    <row r="47358" ht="15.75" customHeight="1">
      <c r="E47358" s="1" t="s">
        <v>1106</v>
      </c>
    </row>
    <row r="47359" ht="15.75" customHeight="1">
      <c r="E47359" s="1" t="s">
        <v>1106</v>
      </c>
    </row>
    <row r="47360" ht="15.75" customHeight="1">
      <c r="E47360" s="1" t="s">
        <v>1106</v>
      </c>
    </row>
    <row r="47361" ht="15.75" customHeight="1">
      <c r="E47361" s="1" t="s">
        <v>1106</v>
      </c>
    </row>
    <row r="47362" ht="15.75" customHeight="1">
      <c r="E47362" s="1" t="s">
        <v>1106</v>
      </c>
    </row>
    <row r="47363" ht="15.75" customHeight="1">
      <c r="E47363" s="1" t="s">
        <v>1106</v>
      </c>
    </row>
    <row r="47364" ht="15.75" customHeight="1">
      <c r="E47364" s="1" t="s">
        <v>1106</v>
      </c>
    </row>
    <row r="47365" ht="15.75" customHeight="1">
      <c r="E47365" s="1" t="s">
        <v>1106</v>
      </c>
    </row>
    <row r="47366" ht="15.75" customHeight="1">
      <c r="E47366" s="1" t="s">
        <v>1106</v>
      </c>
    </row>
    <row r="47367" ht="15.75" customHeight="1">
      <c r="E47367" s="1" t="s">
        <v>1106</v>
      </c>
    </row>
    <row r="47368" ht="15.75" customHeight="1">
      <c r="E47368" s="1" t="s">
        <v>1106</v>
      </c>
    </row>
    <row r="47369" ht="15.75" customHeight="1">
      <c r="E47369" s="1" t="s">
        <v>1106</v>
      </c>
    </row>
    <row r="47370" ht="15.75" customHeight="1">
      <c r="E47370" s="1" t="s">
        <v>1106</v>
      </c>
    </row>
    <row r="47371" ht="15.75" customHeight="1">
      <c r="E47371" s="1" t="s">
        <v>1106</v>
      </c>
    </row>
    <row r="47372" ht="15.75" customHeight="1">
      <c r="E47372" s="1" t="s">
        <v>1106</v>
      </c>
    </row>
    <row r="47373" ht="15.75" customHeight="1">
      <c r="E47373" s="1" t="s">
        <v>1106</v>
      </c>
    </row>
    <row r="47374" ht="15.75" customHeight="1">
      <c r="E47374" s="1" t="s">
        <v>1106</v>
      </c>
    </row>
    <row r="47375" ht="15.75" customHeight="1">
      <c r="E47375" s="1" t="s">
        <v>1106</v>
      </c>
    </row>
    <row r="47376" ht="15.75" customHeight="1">
      <c r="E47376" s="1" t="s">
        <v>1106</v>
      </c>
    </row>
    <row r="47377" ht="15.75" customHeight="1">
      <c r="E47377" s="1" t="s">
        <v>1106</v>
      </c>
    </row>
    <row r="47378" ht="15.75" customHeight="1">
      <c r="E47378" s="1" t="s">
        <v>1106</v>
      </c>
    </row>
    <row r="47379" ht="15.75" customHeight="1">
      <c r="E47379" s="1" t="s">
        <v>1106</v>
      </c>
    </row>
    <row r="47380" ht="15.75" customHeight="1">
      <c r="E47380" s="1" t="s">
        <v>1106</v>
      </c>
    </row>
    <row r="47381" ht="15.75" customHeight="1">
      <c r="E47381" s="1" t="s">
        <v>1106</v>
      </c>
    </row>
    <row r="47382" ht="15.75" customHeight="1">
      <c r="E47382" s="1" t="s">
        <v>1106</v>
      </c>
    </row>
    <row r="47383" ht="15.75" customHeight="1">
      <c r="E47383" s="1" t="s">
        <v>1106</v>
      </c>
    </row>
    <row r="47384" ht="15.75" customHeight="1">
      <c r="E47384" s="1" t="s">
        <v>1106</v>
      </c>
    </row>
    <row r="47385" ht="15.75" customHeight="1">
      <c r="E47385" s="1" t="s">
        <v>1106</v>
      </c>
    </row>
    <row r="47386" ht="15.75" customHeight="1">
      <c r="E47386" s="1" t="s">
        <v>1106</v>
      </c>
    </row>
    <row r="47387" ht="15.75" customHeight="1">
      <c r="E47387" s="1" t="s">
        <v>1106</v>
      </c>
    </row>
    <row r="47388" ht="15.75" customHeight="1">
      <c r="E47388" s="1" t="s">
        <v>1106</v>
      </c>
    </row>
    <row r="47389" ht="15.75" customHeight="1">
      <c r="E47389" s="1" t="s">
        <v>1106</v>
      </c>
    </row>
    <row r="47390" ht="15.75" customHeight="1">
      <c r="E47390" s="1" t="s">
        <v>1106</v>
      </c>
    </row>
    <row r="47391" ht="15.75" customHeight="1">
      <c r="E47391" s="1" t="s">
        <v>1106</v>
      </c>
    </row>
    <row r="47392" ht="15.75" customHeight="1">
      <c r="E47392" s="1" t="s">
        <v>1106</v>
      </c>
    </row>
    <row r="47393" ht="15.75" customHeight="1">
      <c r="E47393" s="1" t="s">
        <v>1106</v>
      </c>
    </row>
    <row r="47394" ht="15.75" customHeight="1">
      <c r="E47394" s="1" t="s">
        <v>1106</v>
      </c>
    </row>
    <row r="47395" ht="15.75" customHeight="1">
      <c r="E47395" s="1" t="s">
        <v>1106</v>
      </c>
    </row>
    <row r="47396" ht="15.75" customHeight="1">
      <c r="E47396" s="1" t="s">
        <v>1106</v>
      </c>
    </row>
    <row r="47397" ht="15.75" customHeight="1">
      <c r="E47397" s="1" t="s">
        <v>1106</v>
      </c>
    </row>
    <row r="47398" ht="15.75" customHeight="1">
      <c r="E47398" s="1" t="s">
        <v>1106</v>
      </c>
    </row>
    <row r="47399" ht="15.75" customHeight="1">
      <c r="E47399" s="1" t="s">
        <v>1106</v>
      </c>
    </row>
    <row r="47400" ht="15.75" customHeight="1">
      <c r="E47400" s="1" t="s">
        <v>1106</v>
      </c>
    </row>
    <row r="47401" ht="15.75" customHeight="1">
      <c r="E47401" s="1" t="s">
        <v>1106</v>
      </c>
    </row>
    <row r="47402" ht="15.75" customHeight="1">
      <c r="E47402" s="1" t="s">
        <v>1106</v>
      </c>
    </row>
    <row r="47403" ht="15.75" customHeight="1">
      <c r="E47403" s="1" t="s">
        <v>1106</v>
      </c>
    </row>
    <row r="47404" ht="15.75" customHeight="1">
      <c r="E47404" s="1" t="s">
        <v>1106</v>
      </c>
    </row>
    <row r="47405" ht="15.75" customHeight="1">
      <c r="E47405" s="1" t="s">
        <v>1106</v>
      </c>
    </row>
    <row r="47406" ht="15.75" customHeight="1">
      <c r="E47406" s="1" t="s">
        <v>1106</v>
      </c>
    </row>
    <row r="47407" ht="15.75" customHeight="1">
      <c r="E47407" s="1" t="s">
        <v>1106</v>
      </c>
    </row>
    <row r="47408" ht="15.75" customHeight="1">
      <c r="E47408" s="1" t="s">
        <v>1106</v>
      </c>
    </row>
    <row r="47409" ht="15.75" customHeight="1">
      <c r="E47409" s="1" t="s">
        <v>1106</v>
      </c>
    </row>
    <row r="47410" ht="15.75" customHeight="1">
      <c r="E47410" s="1" t="s">
        <v>1106</v>
      </c>
    </row>
    <row r="47411" ht="15.75" customHeight="1">
      <c r="E47411" s="1" t="s">
        <v>1106</v>
      </c>
    </row>
    <row r="47412" ht="15.75" customHeight="1">
      <c r="E47412" s="1" t="s">
        <v>1106</v>
      </c>
    </row>
    <row r="47413" ht="15.75" customHeight="1">
      <c r="E47413" s="1" t="s">
        <v>1106</v>
      </c>
    </row>
    <row r="47414" ht="15.75" customHeight="1">
      <c r="E47414" s="1" t="s">
        <v>1106</v>
      </c>
    </row>
    <row r="47415" ht="15.75" customHeight="1">
      <c r="E47415" s="1" t="s">
        <v>1106</v>
      </c>
    </row>
    <row r="47416" ht="15.75" customHeight="1">
      <c r="E47416" s="1" t="s">
        <v>1106</v>
      </c>
    </row>
    <row r="47417" ht="15.75" customHeight="1">
      <c r="E47417" s="1" t="s">
        <v>1106</v>
      </c>
    </row>
    <row r="47418" ht="15.75" customHeight="1">
      <c r="E47418" s="1" t="s">
        <v>1106</v>
      </c>
    </row>
    <row r="47419" ht="15.75" customHeight="1">
      <c r="E47419" s="1" t="s">
        <v>1106</v>
      </c>
    </row>
    <row r="47420" ht="15.75" customHeight="1">
      <c r="E47420" s="1" t="s">
        <v>1106</v>
      </c>
    </row>
    <row r="47421" ht="15.75" customHeight="1">
      <c r="E47421" s="1" t="s">
        <v>1106</v>
      </c>
    </row>
    <row r="47422" ht="15.75" customHeight="1">
      <c r="E47422" s="1" t="s">
        <v>1106</v>
      </c>
    </row>
    <row r="47423" ht="15.75" customHeight="1">
      <c r="E47423" s="1" t="s">
        <v>1106</v>
      </c>
    </row>
    <row r="47424" ht="15.75" customHeight="1">
      <c r="E47424" s="1" t="s">
        <v>1106</v>
      </c>
    </row>
    <row r="47425" ht="15.75" customHeight="1">
      <c r="E47425" s="1" t="s">
        <v>1106</v>
      </c>
    </row>
    <row r="47426" ht="15.75" customHeight="1">
      <c r="E47426" s="1" t="s">
        <v>1106</v>
      </c>
    </row>
    <row r="47427" ht="15.75" customHeight="1">
      <c r="E47427" s="1" t="s">
        <v>1106</v>
      </c>
    </row>
    <row r="47428" ht="15.75" customHeight="1">
      <c r="E47428" s="1" t="s">
        <v>1106</v>
      </c>
    </row>
    <row r="47429" ht="15.75" customHeight="1">
      <c r="E47429" s="1" t="s">
        <v>1106</v>
      </c>
    </row>
    <row r="47430" ht="15.75" customHeight="1">
      <c r="E47430" s="1" t="s">
        <v>1106</v>
      </c>
    </row>
    <row r="47431" ht="15.75" customHeight="1">
      <c r="E47431" s="1" t="s">
        <v>1106</v>
      </c>
    </row>
    <row r="47432" ht="15.75" customHeight="1">
      <c r="E47432" s="1" t="s">
        <v>1106</v>
      </c>
    </row>
    <row r="47433" ht="15.75" customHeight="1">
      <c r="E47433" s="1" t="s">
        <v>1106</v>
      </c>
    </row>
    <row r="47434" ht="15.75" customHeight="1">
      <c r="E47434" s="1" t="s">
        <v>1106</v>
      </c>
    </row>
    <row r="47435" ht="15.75" customHeight="1">
      <c r="E47435" s="1" t="s">
        <v>1106</v>
      </c>
    </row>
    <row r="47436" ht="15.75" customHeight="1">
      <c r="E47436" s="1" t="s">
        <v>1106</v>
      </c>
    </row>
    <row r="47437" ht="15.75" customHeight="1">
      <c r="E47437" s="1" t="s">
        <v>1106</v>
      </c>
    </row>
    <row r="47438" ht="15.75" customHeight="1">
      <c r="E47438" s="1" t="s">
        <v>1106</v>
      </c>
    </row>
    <row r="47439" ht="15.75" customHeight="1">
      <c r="E47439" s="1" t="s">
        <v>1106</v>
      </c>
    </row>
    <row r="47440" ht="15.75" customHeight="1">
      <c r="E47440" s="1" t="s">
        <v>1106</v>
      </c>
    </row>
    <row r="47441" ht="15.75" customHeight="1">
      <c r="E47441" s="1" t="s">
        <v>1106</v>
      </c>
    </row>
    <row r="47442" ht="15.75" customHeight="1">
      <c r="E47442" s="1" t="s">
        <v>1106</v>
      </c>
    </row>
    <row r="47443" ht="15.75" customHeight="1">
      <c r="E47443" s="1" t="s">
        <v>1106</v>
      </c>
    </row>
    <row r="47444" ht="15.75" customHeight="1">
      <c r="E47444" s="1" t="s">
        <v>1106</v>
      </c>
    </row>
    <row r="47445" ht="15.75" customHeight="1">
      <c r="E47445" s="1" t="s">
        <v>1106</v>
      </c>
    </row>
    <row r="47446" ht="15.75" customHeight="1">
      <c r="E47446" s="1" t="s">
        <v>1106</v>
      </c>
    </row>
    <row r="47447" ht="15.75" customHeight="1">
      <c r="E47447" s="1" t="s">
        <v>1106</v>
      </c>
    </row>
    <row r="47448" ht="15.75" customHeight="1">
      <c r="E47448" s="1" t="s">
        <v>1106</v>
      </c>
    </row>
    <row r="47449" ht="15.75" customHeight="1">
      <c r="E47449" s="1" t="s">
        <v>1106</v>
      </c>
    </row>
    <row r="47450" ht="15.75" customHeight="1">
      <c r="E47450" s="1" t="s">
        <v>1106</v>
      </c>
    </row>
    <row r="47451" ht="15.75" customHeight="1">
      <c r="E47451" s="1" t="s">
        <v>1106</v>
      </c>
    </row>
    <row r="47452" ht="15.75" customHeight="1">
      <c r="E47452" s="1" t="s">
        <v>1106</v>
      </c>
    </row>
    <row r="47453" ht="15.75" customHeight="1">
      <c r="E47453" s="1" t="s">
        <v>1106</v>
      </c>
    </row>
    <row r="47454" ht="15.75" customHeight="1">
      <c r="E47454" s="1" t="s">
        <v>1106</v>
      </c>
    </row>
    <row r="47455" ht="15.75" customHeight="1">
      <c r="E47455" s="1" t="s">
        <v>1106</v>
      </c>
    </row>
    <row r="47456" ht="15.75" customHeight="1">
      <c r="E47456" s="1" t="s">
        <v>1106</v>
      </c>
    </row>
    <row r="47457" ht="15.75" customHeight="1">
      <c r="E47457" s="1" t="s">
        <v>1106</v>
      </c>
    </row>
    <row r="47458" ht="15.75" customHeight="1">
      <c r="E47458" s="1" t="s">
        <v>1106</v>
      </c>
    </row>
    <row r="47459" ht="15.75" customHeight="1">
      <c r="E47459" s="1" t="s">
        <v>1106</v>
      </c>
    </row>
    <row r="47460" ht="15.75" customHeight="1">
      <c r="E47460" s="1" t="s">
        <v>1106</v>
      </c>
    </row>
    <row r="47461" ht="15.75" customHeight="1">
      <c r="E47461" s="1" t="s">
        <v>1106</v>
      </c>
    </row>
    <row r="47462" ht="15.75" customHeight="1">
      <c r="E47462" s="1" t="s">
        <v>1106</v>
      </c>
    </row>
    <row r="47463" ht="15.75" customHeight="1">
      <c r="E47463" s="1" t="s">
        <v>1106</v>
      </c>
    </row>
    <row r="47464" ht="15.75" customHeight="1">
      <c r="E47464" s="1" t="s">
        <v>1106</v>
      </c>
    </row>
    <row r="47465" ht="15.75" customHeight="1">
      <c r="E47465" s="1" t="s">
        <v>1106</v>
      </c>
    </row>
    <row r="47466" ht="15.75" customHeight="1">
      <c r="E47466" s="1" t="s">
        <v>1106</v>
      </c>
    </row>
    <row r="47467" ht="15.75" customHeight="1">
      <c r="E47467" s="1" t="s">
        <v>1106</v>
      </c>
    </row>
    <row r="47468" ht="15.75" customHeight="1">
      <c r="E47468" s="1" t="s">
        <v>1106</v>
      </c>
    </row>
    <row r="47469" ht="15.75" customHeight="1">
      <c r="E47469" s="1" t="s">
        <v>1106</v>
      </c>
    </row>
    <row r="47470" ht="15.75" customHeight="1">
      <c r="E47470" s="1" t="s">
        <v>1106</v>
      </c>
    </row>
    <row r="47471" ht="15.75" customHeight="1">
      <c r="E47471" s="1" t="s">
        <v>1106</v>
      </c>
    </row>
    <row r="47472" ht="15.75" customHeight="1">
      <c r="E47472" s="1" t="s">
        <v>1106</v>
      </c>
    </row>
    <row r="47473" ht="15.75" customHeight="1">
      <c r="E47473" s="1" t="s">
        <v>1106</v>
      </c>
    </row>
    <row r="47474" ht="15.75" customHeight="1">
      <c r="E47474" s="1" t="s">
        <v>1106</v>
      </c>
    </row>
    <row r="47475" ht="15.75" customHeight="1">
      <c r="E47475" s="1" t="s">
        <v>1106</v>
      </c>
    </row>
    <row r="47476" ht="15.75" customHeight="1">
      <c r="E47476" s="1" t="s">
        <v>1106</v>
      </c>
    </row>
    <row r="47477" ht="15.75" customHeight="1">
      <c r="E47477" s="1" t="s">
        <v>1106</v>
      </c>
    </row>
    <row r="47478" ht="15.75" customHeight="1">
      <c r="E47478" s="1" t="s">
        <v>1106</v>
      </c>
    </row>
    <row r="47479" ht="15.75" customHeight="1">
      <c r="E47479" s="1" t="s">
        <v>1106</v>
      </c>
    </row>
    <row r="47480" ht="15.75" customHeight="1">
      <c r="E47480" s="1" t="s">
        <v>1106</v>
      </c>
    </row>
    <row r="47481" ht="15.75" customHeight="1">
      <c r="E47481" s="1" t="s">
        <v>1106</v>
      </c>
    </row>
    <row r="47482" ht="15.75" customHeight="1">
      <c r="E47482" s="1" t="s">
        <v>1106</v>
      </c>
    </row>
    <row r="47483" ht="15.75" customHeight="1">
      <c r="E47483" s="1" t="s">
        <v>1106</v>
      </c>
    </row>
    <row r="47484" ht="15.75" customHeight="1">
      <c r="E47484" s="1" t="s">
        <v>1106</v>
      </c>
    </row>
    <row r="47485" ht="15.75" customHeight="1">
      <c r="E47485" s="1" t="s">
        <v>1106</v>
      </c>
    </row>
    <row r="47486" ht="15.75" customHeight="1">
      <c r="E47486" s="1" t="s">
        <v>1106</v>
      </c>
    </row>
    <row r="47487" ht="15.75" customHeight="1">
      <c r="E47487" s="1" t="s">
        <v>1106</v>
      </c>
    </row>
    <row r="47488" ht="15.75" customHeight="1">
      <c r="E47488" s="1" t="s">
        <v>1106</v>
      </c>
    </row>
    <row r="47489" ht="15.75" customHeight="1">
      <c r="E47489" s="1" t="s">
        <v>1106</v>
      </c>
    </row>
    <row r="47490" ht="15.75" customHeight="1">
      <c r="E47490" s="1" t="s">
        <v>1106</v>
      </c>
    </row>
    <row r="47491" ht="15.75" customHeight="1">
      <c r="E47491" s="1" t="s">
        <v>1106</v>
      </c>
    </row>
    <row r="47492" ht="15.75" customHeight="1">
      <c r="E47492" s="1" t="s">
        <v>1106</v>
      </c>
    </row>
    <row r="47493" ht="15.75" customHeight="1">
      <c r="E47493" s="1" t="s">
        <v>1106</v>
      </c>
    </row>
    <row r="47494" ht="15.75" customHeight="1">
      <c r="E47494" s="1" t="s">
        <v>1106</v>
      </c>
    </row>
    <row r="47495" ht="15.75" customHeight="1">
      <c r="E47495" s="1" t="s">
        <v>1106</v>
      </c>
    </row>
    <row r="47496" ht="15.75" customHeight="1">
      <c r="E47496" s="1" t="s">
        <v>1106</v>
      </c>
    </row>
    <row r="47497" ht="15.75" customHeight="1">
      <c r="E47497" s="1" t="s">
        <v>1106</v>
      </c>
    </row>
    <row r="47498" ht="15.75" customHeight="1">
      <c r="E47498" s="1" t="s">
        <v>1106</v>
      </c>
    </row>
    <row r="47499" ht="15.75" customHeight="1">
      <c r="E47499" s="1" t="s">
        <v>1106</v>
      </c>
    </row>
    <row r="47500" ht="15.75" customHeight="1">
      <c r="E47500" s="1" t="s">
        <v>1106</v>
      </c>
    </row>
    <row r="47501" ht="15.75" customHeight="1">
      <c r="E47501" s="1" t="s">
        <v>1106</v>
      </c>
    </row>
    <row r="47502" ht="15.75" customHeight="1">
      <c r="E47502" s="1" t="s">
        <v>1106</v>
      </c>
    </row>
    <row r="47503" ht="15.75" customHeight="1">
      <c r="E47503" s="1" t="s">
        <v>1106</v>
      </c>
    </row>
    <row r="47504" ht="15.75" customHeight="1">
      <c r="E47504" s="1" t="s">
        <v>1106</v>
      </c>
    </row>
    <row r="47505" ht="15.75" customHeight="1">
      <c r="E47505" s="1" t="s">
        <v>1106</v>
      </c>
    </row>
    <row r="47506" ht="15.75" customHeight="1">
      <c r="E47506" s="1" t="s">
        <v>1106</v>
      </c>
    </row>
    <row r="47507" ht="15.75" customHeight="1">
      <c r="E47507" s="1" t="s">
        <v>1106</v>
      </c>
    </row>
    <row r="47508" ht="15.75" customHeight="1">
      <c r="E47508" s="1" t="s">
        <v>1106</v>
      </c>
    </row>
    <row r="47509" ht="15.75" customHeight="1">
      <c r="E47509" s="1" t="s">
        <v>1106</v>
      </c>
    </row>
    <row r="47510" ht="15.75" customHeight="1">
      <c r="E47510" s="1" t="s">
        <v>1106</v>
      </c>
    </row>
    <row r="47511" ht="15.75" customHeight="1">
      <c r="E47511" s="1" t="s">
        <v>1106</v>
      </c>
    </row>
    <row r="47512" ht="15.75" customHeight="1">
      <c r="E47512" s="1" t="s">
        <v>1106</v>
      </c>
    </row>
    <row r="47513" ht="15.75" customHeight="1">
      <c r="E47513" s="1" t="s">
        <v>1106</v>
      </c>
    </row>
    <row r="47514" ht="15.75" customHeight="1">
      <c r="E47514" s="1" t="s">
        <v>1106</v>
      </c>
    </row>
    <row r="47515" ht="15.75" customHeight="1">
      <c r="E47515" s="1" t="s">
        <v>1106</v>
      </c>
    </row>
    <row r="47516" ht="15.75" customHeight="1">
      <c r="E47516" s="1" t="s">
        <v>1106</v>
      </c>
    </row>
    <row r="47517" ht="15.75" customHeight="1">
      <c r="E47517" s="1" t="s">
        <v>1106</v>
      </c>
    </row>
    <row r="47518" ht="15.75" customHeight="1">
      <c r="E47518" s="1" t="s">
        <v>1106</v>
      </c>
    </row>
    <row r="47519" ht="15.75" customHeight="1">
      <c r="E47519" s="1" t="s">
        <v>1106</v>
      </c>
    </row>
    <row r="47520" ht="15.75" customHeight="1">
      <c r="E47520" s="1" t="s">
        <v>1106</v>
      </c>
    </row>
    <row r="47521" ht="15.75" customHeight="1">
      <c r="E47521" s="1" t="s">
        <v>1106</v>
      </c>
    </row>
    <row r="47522" ht="15.75" customHeight="1">
      <c r="E47522" s="1" t="s">
        <v>1106</v>
      </c>
    </row>
    <row r="47523" ht="15.75" customHeight="1">
      <c r="E47523" s="1" t="s">
        <v>1106</v>
      </c>
    </row>
    <row r="47524" ht="15.75" customHeight="1">
      <c r="E47524" s="1" t="s">
        <v>1106</v>
      </c>
    </row>
    <row r="47525" ht="15.75" customHeight="1">
      <c r="E47525" s="1" t="s">
        <v>1106</v>
      </c>
    </row>
    <row r="47526" ht="15.75" customHeight="1">
      <c r="E47526" s="1" t="s">
        <v>1106</v>
      </c>
    </row>
    <row r="47527" ht="15.75" customHeight="1">
      <c r="E47527" s="1" t="s">
        <v>1106</v>
      </c>
    </row>
    <row r="47528" ht="15.75" customHeight="1">
      <c r="E47528" s="1" t="s">
        <v>1106</v>
      </c>
    </row>
    <row r="47529" ht="15.75" customHeight="1">
      <c r="E47529" s="1" t="s">
        <v>1106</v>
      </c>
    </row>
    <row r="47530" ht="15.75" customHeight="1">
      <c r="E47530" s="1" t="s">
        <v>1106</v>
      </c>
    </row>
    <row r="47531" ht="15.75" customHeight="1">
      <c r="E47531" s="1" t="s">
        <v>1106</v>
      </c>
    </row>
    <row r="47532" ht="15.75" customHeight="1">
      <c r="E47532" s="1" t="s">
        <v>1106</v>
      </c>
    </row>
    <row r="47533" ht="15.75" customHeight="1">
      <c r="E47533" s="1" t="s">
        <v>1106</v>
      </c>
    </row>
    <row r="47534" ht="15.75" customHeight="1">
      <c r="E47534" s="1" t="s">
        <v>1106</v>
      </c>
    </row>
    <row r="47535" ht="15.75" customHeight="1">
      <c r="E47535" s="1" t="s">
        <v>1106</v>
      </c>
    </row>
    <row r="47536" ht="15.75" customHeight="1">
      <c r="E47536" s="1" t="s">
        <v>1106</v>
      </c>
    </row>
    <row r="47537" ht="15.75" customHeight="1">
      <c r="E47537" s="1" t="s">
        <v>1106</v>
      </c>
    </row>
    <row r="47538" ht="15.75" customHeight="1">
      <c r="E47538" s="1" t="s">
        <v>1106</v>
      </c>
    </row>
    <row r="47539" ht="15.75" customHeight="1">
      <c r="E47539" s="1" t="s">
        <v>1106</v>
      </c>
    </row>
    <row r="47540" ht="15.75" customHeight="1">
      <c r="E47540" s="1" t="s">
        <v>1106</v>
      </c>
    </row>
    <row r="47541" ht="15.75" customHeight="1">
      <c r="E47541" s="1" t="s">
        <v>1106</v>
      </c>
    </row>
    <row r="47542" ht="15.75" customHeight="1">
      <c r="E47542" s="1" t="s">
        <v>1106</v>
      </c>
    </row>
    <row r="47543" ht="15.75" customHeight="1">
      <c r="E47543" s="1" t="s">
        <v>1106</v>
      </c>
    </row>
    <row r="47544" ht="15.75" customHeight="1">
      <c r="E47544" s="1" t="s">
        <v>1106</v>
      </c>
    </row>
    <row r="47545" ht="15.75" customHeight="1">
      <c r="E47545" s="1" t="s">
        <v>1106</v>
      </c>
    </row>
    <row r="47546" ht="15.75" customHeight="1">
      <c r="E47546" s="1" t="s">
        <v>1106</v>
      </c>
    </row>
    <row r="47547" ht="15.75" customHeight="1">
      <c r="E47547" s="1" t="s">
        <v>1106</v>
      </c>
    </row>
    <row r="47548" ht="15.75" customHeight="1">
      <c r="E47548" s="1" t="s">
        <v>1106</v>
      </c>
    </row>
    <row r="47549" ht="15.75" customHeight="1">
      <c r="E47549" s="1" t="s">
        <v>1106</v>
      </c>
    </row>
    <row r="47550" ht="15.75" customHeight="1">
      <c r="E47550" s="1" t="s">
        <v>1106</v>
      </c>
    </row>
    <row r="47551" ht="15.75" customHeight="1">
      <c r="E47551" s="1" t="s">
        <v>1106</v>
      </c>
    </row>
    <row r="47552" ht="15.75" customHeight="1">
      <c r="E47552" s="1" t="s">
        <v>1106</v>
      </c>
    </row>
    <row r="47553" ht="15.75" customHeight="1">
      <c r="E47553" s="1" t="s">
        <v>1106</v>
      </c>
    </row>
    <row r="47554" ht="15.75" customHeight="1">
      <c r="E47554" s="1" t="s">
        <v>1106</v>
      </c>
    </row>
    <row r="47555" ht="15.75" customHeight="1">
      <c r="E47555" s="1" t="s">
        <v>1106</v>
      </c>
    </row>
    <row r="47556" ht="15.75" customHeight="1">
      <c r="E47556" s="1" t="s">
        <v>1106</v>
      </c>
    </row>
    <row r="47557" ht="15.75" customHeight="1">
      <c r="E47557" s="1" t="s">
        <v>1106</v>
      </c>
    </row>
    <row r="47558" ht="15.75" customHeight="1">
      <c r="E47558" s="1" t="s">
        <v>1106</v>
      </c>
    </row>
    <row r="47559" ht="15.75" customHeight="1">
      <c r="E47559" s="1" t="s">
        <v>1106</v>
      </c>
    </row>
    <row r="47560" ht="15.75" customHeight="1">
      <c r="E47560" s="1" t="s">
        <v>1106</v>
      </c>
    </row>
    <row r="47561" ht="15.75" customHeight="1">
      <c r="E47561" s="1" t="s">
        <v>1106</v>
      </c>
    </row>
    <row r="47562" ht="15.75" customHeight="1">
      <c r="E47562" s="1" t="s">
        <v>1106</v>
      </c>
    </row>
    <row r="47563" ht="15.75" customHeight="1">
      <c r="E47563" s="1" t="s">
        <v>1106</v>
      </c>
    </row>
    <row r="47564" ht="15.75" customHeight="1">
      <c r="E47564" s="1" t="s">
        <v>1106</v>
      </c>
    </row>
    <row r="47565" ht="15.75" customHeight="1">
      <c r="E47565" s="1" t="s">
        <v>1106</v>
      </c>
    </row>
    <row r="47566" ht="15.75" customHeight="1">
      <c r="E47566" s="1" t="s">
        <v>1106</v>
      </c>
    </row>
    <row r="47567" ht="15.75" customHeight="1">
      <c r="E47567" s="1" t="s">
        <v>1106</v>
      </c>
    </row>
    <row r="47568" ht="15.75" customHeight="1">
      <c r="E47568" s="1" t="s">
        <v>1106</v>
      </c>
    </row>
    <row r="47569" ht="15.75" customHeight="1">
      <c r="E47569" s="1" t="s">
        <v>1106</v>
      </c>
    </row>
    <row r="47570" ht="15.75" customHeight="1">
      <c r="E47570" s="1" t="s">
        <v>1106</v>
      </c>
    </row>
    <row r="47571" ht="15.75" customHeight="1">
      <c r="E47571" s="1" t="s">
        <v>1106</v>
      </c>
    </row>
    <row r="47572" ht="15.75" customHeight="1">
      <c r="E47572" s="1" t="s">
        <v>1106</v>
      </c>
    </row>
    <row r="47573" ht="15.75" customHeight="1">
      <c r="E47573" s="1" t="s">
        <v>1106</v>
      </c>
    </row>
    <row r="47574" ht="15.75" customHeight="1">
      <c r="E47574" s="1" t="s">
        <v>1106</v>
      </c>
    </row>
    <row r="47575" ht="15.75" customHeight="1">
      <c r="E47575" s="1" t="s">
        <v>1106</v>
      </c>
    </row>
    <row r="47576" ht="15.75" customHeight="1">
      <c r="E47576" s="1" t="s">
        <v>1106</v>
      </c>
    </row>
    <row r="47577" ht="15.75" customHeight="1">
      <c r="E47577" s="1" t="s">
        <v>1106</v>
      </c>
    </row>
    <row r="47578" ht="15.75" customHeight="1">
      <c r="E47578" s="1" t="s">
        <v>1106</v>
      </c>
    </row>
    <row r="47579" ht="15.75" customHeight="1">
      <c r="E47579" s="1" t="s">
        <v>1106</v>
      </c>
    </row>
    <row r="47580" ht="15.75" customHeight="1">
      <c r="E47580" s="1" t="s">
        <v>1106</v>
      </c>
    </row>
    <row r="47581" ht="15.75" customHeight="1">
      <c r="E47581" s="1" t="s">
        <v>1106</v>
      </c>
    </row>
    <row r="47582" ht="15.75" customHeight="1">
      <c r="E47582" s="1" t="s">
        <v>1106</v>
      </c>
    </row>
    <row r="47583" ht="15.75" customHeight="1">
      <c r="E47583" s="1" t="s">
        <v>1106</v>
      </c>
    </row>
    <row r="47584" ht="15.75" customHeight="1">
      <c r="E47584" s="1" t="s">
        <v>1106</v>
      </c>
    </row>
    <row r="47585" ht="15.75" customHeight="1">
      <c r="E47585" s="1" t="s">
        <v>1106</v>
      </c>
    </row>
    <row r="47586" ht="15.75" customHeight="1">
      <c r="E47586" s="1" t="s">
        <v>1106</v>
      </c>
    </row>
    <row r="47587" ht="15.75" customHeight="1">
      <c r="E47587" s="1" t="s">
        <v>1106</v>
      </c>
    </row>
    <row r="47588" ht="15.75" customHeight="1">
      <c r="E47588" s="1" t="s">
        <v>1106</v>
      </c>
    </row>
    <row r="47589" ht="15.75" customHeight="1">
      <c r="E47589" s="1" t="s">
        <v>1106</v>
      </c>
    </row>
    <row r="47590" ht="15.75" customHeight="1">
      <c r="E47590" s="1" t="s">
        <v>1106</v>
      </c>
    </row>
    <row r="47591" ht="15.75" customHeight="1">
      <c r="E47591" s="1" t="s">
        <v>1106</v>
      </c>
    </row>
    <row r="47592" ht="15.75" customHeight="1">
      <c r="E47592" s="1" t="s">
        <v>1106</v>
      </c>
    </row>
    <row r="47593" ht="15.75" customHeight="1">
      <c r="E47593" s="1" t="s">
        <v>1106</v>
      </c>
    </row>
    <row r="47594" ht="15.75" customHeight="1">
      <c r="E47594" s="1" t="s">
        <v>1106</v>
      </c>
    </row>
    <row r="47595" ht="15.75" customHeight="1">
      <c r="E47595" s="1" t="s">
        <v>1106</v>
      </c>
    </row>
    <row r="47596" ht="15.75" customHeight="1">
      <c r="E47596" s="1" t="s">
        <v>1106</v>
      </c>
    </row>
    <row r="47597" ht="15.75" customHeight="1">
      <c r="E47597" s="1" t="s">
        <v>1106</v>
      </c>
    </row>
    <row r="47598" ht="15.75" customHeight="1">
      <c r="E47598" s="1" t="s">
        <v>1106</v>
      </c>
    </row>
    <row r="47599" ht="15.75" customHeight="1">
      <c r="E47599" s="1" t="s">
        <v>1106</v>
      </c>
    </row>
    <row r="47600" ht="15.75" customHeight="1">
      <c r="E47600" s="1" t="s">
        <v>1106</v>
      </c>
    </row>
    <row r="47601" ht="15.75" customHeight="1">
      <c r="E47601" s="1" t="s">
        <v>1106</v>
      </c>
    </row>
    <row r="47602" ht="15.75" customHeight="1">
      <c r="E47602" s="1" t="s">
        <v>1106</v>
      </c>
    </row>
    <row r="47603" ht="15.75" customHeight="1">
      <c r="E47603" s="1" t="s">
        <v>1106</v>
      </c>
    </row>
    <row r="47604" ht="15.75" customHeight="1">
      <c r="E47604" s="1" t="s">
        <v>1106</v>
      </c>
    </row>
    <row r="47605" ht="15.75" customHeight="1">
      <c r="E47605" s="1" t="s">
        <v>1106</v>
      </c>
    </row>
    <row r="47606" ht="15.75" customHeight="1">
      <c r="E47606" s="1" t="s">
        <v>1106</v>
      </c>
    </row>
    <row r="47607" ht="15.75" customHeight="1">
      <c r="E47607" s="1" t="s">
        <v>1106</v>
      </c>
    </row>
    <row r="47608" ht="15.75" customHeight="1">
      <c r="E47608" s="1" t="s">
        <v>1106</v>
      </c>
    </row>
    <row r="47609" ht="15.75" customHeight="1">
      <c r="E47609" s="1" t="s">
        <v>1106</v>
      </c>
    </row>
    <row r="47610" ht="15.75" customHeight="1">
      <c r="E47610" s="1" t="s">
        <v>1106</v>
      </c>
    </row>
    <row r="47611" ht="15.75" customHeight="1">
      <c r="E47611" s="1" t="s">
        <v>1106</v>
      </c>
    </row>
    <row r="47612" ht="15.75" customHeight="1">
      <c r="E47612" s="1" t="s">
        <v>1106</v>
      </c>
    </row>
    <row r="47613" ht="15.75" customHeight="1">
      <c r="E47613" s="1" t="s">
        <v>1106</v>
      </c>
    </row>
    <row r="47614" ht="15.75" customHeight="1">
      <c r="E47614" s="1" t="s">
        <v>1106</v>
      </c>
    </row>
    <row r="47615" ht="15.75" customHeight="1">
      <c r="E47615" s="1" t="s">
        <v>1106</v>
      </c>
    </row>
    <row r="47616" ht="15.75" customHeight="1">
      <c r="E47616" s="1" t="s">
        <v>1106</v>
      </c>
    </row>
    <row r="47617" ht="15.75" customHeight="1">
      <c r="E47617" s="1" t="s">
        <v>1106</v>
      </c>
    </row>
    <row r="47618" ht="15.75" customHeight="1">
      <c r="E47618" s="1" t="s">
        <v>1106</v>
      </c>
    </row>
    <row r="47619" ht="15.75" customHeight="1">
      <c r="E47619" s="1" t="s">
        <v>1106</v>
      </c>
    </row>
    <row r="47620" ht="15.75" customHeight="1">
      <c r="E47620" s="1" t="s">
        <v>1106</v>
      </c>
    </row>
    <row r="47621" ht="15.75" customHeight="1">
      <c r="E47621" s="1" t="s">
        <v>1106</v>
      </c>
    </row>
    <row r="47622" ht="15.75" customHeight="1">
      <c r="E47622" s="1" t="s">
        <v>1106</v>
      </c>
    </row>
    <row r="47623" ht="15.75" customHeight="1">
      <c r="E47623" s="1" t="s">
        <v>1106</v>
      </c>
    </row>
    <row r="47624" ht="15.75" customHeight="1">
      <c r="E47624" s="1" t="s">
        <v>1106</v>
      </c>
    </row>
    <row r="47625" ht="15.75" customHeight="1">
      <c r="E47625" s="1" t="s">
        <v>1106</v>
      </c>
    </row>
    <row r="47626" ht="15.75" customHeight="1">
      <c r="E47626" s="1" t="s">
        <v>1106</v>
      </c>
    </row>
    <row r="47627" ht="15.75" customHeight="1">
      <c r="E47627" s="1" t="s">
        <v>1106</v>
      </c>
    </row>
    <row r="47628" ht="15.75" customHeight="1">
      <c r="E47628" s="1" t="s">
        <v>1106</v>
      </c>
    </row>
    <row r="47629" ht="15.75" customHeight="1">
      <c r="E47629" s="1" t="s">
        <v>1106</v>
      </c>
    </row>
    <row r="47630" ht="15.75" customHeight="1">
      <c r="E47630" s="1" t="s">
        <v>1106</v>
      </c>
    </row>
    <row r="47631" ht="15.75" customHeight="1">
      <c r="E47631" s="1" t="s">
        <v>1106</v>
      </c>
    </row>
    <row r="47632" ht="15.75" customHeight="1">
      <c r="E47632" s="1" t="s">
        <v>1106</v>
      </c>
    </row>
    <row r="47633" ht="15.75" customHeight="1">
      <c r="E47633" s="1" t="s">
        <v>1106</v>
      </c>
    </row>
    <row r="47634" ht="15.75" customHeight="1">
      <c r="E47634" s="1" t="s">
        <v>1106</v>
      </c>
    </row>
    <row r="47635" ht="15.75" customHeight="1">
      <c r="E47635" s="1" t="s">
        <v>1106</v>
      </c>
    </row>
    <row r="47636" ht="15.75" customHeight="1">
      <c r="E47636" s="1" t="s">
        <v>1106</v>
      </c>
    </row>
    <row r="47637" ht="15.75" customHeight="1">
      <c r="E47637" s="1" t="s">
        <v>1106</v>
      </c>
    </row>
    <row r="47638" ht="15.75" customHeight="1">
      <c r="E47638" s="1" t="s">
        <v>1106</v>
      </c>
    </row>
    <row r="47639" ht="15.75" customHeight="1">
      <c r="E47639" s="1" t="s">
        <v>1106</v>
      </c>
    </row>
    <row r="47640" ht="15.75" customHeight="1">
      <c r="E47640" s="1" t="s">
        <v>1106</v>
      </c>
    </row>
    <row r="47641" ht="15.75" customHeight="1">
      <c r="E47641" s="1" t="s">
        <v>1106</v>
      </c>
    </row>
    <row r="47642" ht="15.75" customHeight="1">
      <c r="E47642" s="1" t="s">
        <v>1106</v>
      </c>
    </row>
    <row r="47643" ht="15.75" customHeight="1">
      <c r="E47643" s="1" t="s">
        <v>1106</v>
      </c>
    </row>
    <row r="47644" ht="15.75" customHeight="1">
      <c r="E47644" s="1" t="s">
        <v>1106</v>
      </c>
    </row>
    <row r="47645" ht="15.75" customHeight="1">
      <c r="E47645" s="1" t="s">
        <v>1106</v>
      </c>
    </row>
    <row r="47646" ht="15.75" customHeight="1">
      <c r="E47646" s="1" t="s">
        <v>1106</v>
      </c>
    </row>
    <row r="47647" ht="15.75" customHeight="1">
      <c r="E47647" s="1" t="s">
        <v>1106</v>
      </c>
    </row>
    <row r="47648" ht="15.75" customHeight="1">
      <c r="E47648" s="1" t="s">
        <v>1106</v>
      </c>
    </row>
    <row r="47649" ht="15.75" customHeight="1">
      <c r="E47649" s="1" t="s">
        <v>1106</v>
      </c>
    </row>
    <row r="47650" ht="15.75" customHeight="1">
      <c r="E47650" s="1" t="s">
        <v>1106</v>
      </c>
    </row>
    <row r="47651" ht="15.75" customHeight="1">
      <c r="E47651" s="1" t="s">
        <v>1106</v>
      </c>
    </row>
    <row r="47652" ht="15.75" customHeight="1">
      <c r="E47652" s="1" t="s">
        <v>1106</v>
      </c>
    </row>
    <row r="47653" ht="15.75" customHeight="1">
      <c r="E47653" s="1" t="s">
        <v>1106</v>
      </c>
    </row>
    <row r="47654" ht="15.75" customHeight="1">
      <c r="E47654" s="1" t="s">
        <v>1106</v>
      </c>
    </row>
    <row r="47655" ht="15.75" customHeight="1">
      <c r="E47655" s="1" t="s">
        <v>1106</v>
      </c>
    </row>
    <row r="47656" ht="15.75" customHeight="1">
      <c r="E47656" s="1" t="s">
        <v>1106</v>
      </c>
    </row>
    <row r="47657" ht="15.75" customHeight="1">
      <c r="E47657" s="1" t="s">
        <v>1106</v>
      </c>
    </row>
    <row r="47658" ht="15.75" customHeight="1">
      <c r="E47658" s="1" t="s">
        <v>1106</v>
      </c>
    </row>
    <row r="47659" ht="15.75" customHeight="1">
      <c r="E47659" s="1" t="s">
        <v>1106</v>
      </c>
    </row>
    <row r="47660" ht="15.75" customHeight="1">
      <c r="E47660" s="1" t="s">
        <v>1106</v>
      </c>
    </row>
    <row r="47661" ht="15.75" customHeight="1">
      <c r="E47661" s="1" t="s">
        <v>1106</v>
      </c>
    </row>
    <row r="47662" ht="15.75" customHeight="1">
      <c r="E47662" s="1" t="s">
        <v>1106</v>
      </c>
    </row>
    <row r="47663" ht="15.75" customHeight="1">
      <c r="E47663" s="1" t="s">
        <v>1106</v>
      </c>
    </row>
    <row r="47664" ht="15.75" customHeight="1">
      <c r="E47664" s="1" t="s">
        <v>1106</v>
      </c>
    </row>
    <row r="47665" ht="15.75" customHeight="1">
      <c r="E47665" s="1" t="s">
        <v>1106</v>
      </c>
    </row>
    <row r="47666" ht="15.75" customHeight="1">
      <c r="E47666" s="1" t="s">
        <v>1106</v>
      </c>
    </row>
    <row r="47667" ht="15.75" customHeight="1">
      <c r="E47667" s="1" t="s">
        <v>1106</v>
      </c>
    </row>
    <row r="47668" ht="15.75" customHeight="1">
      <c r="E47668" s="1" t="s">
        <v>1106</v>
      </c>
    </row>
    <row r="47669" ht="15.75" customHeight="1">
      <c r="E47669" s="1" t="s">
        <v>1106</v>
      </c>
    </row>
    <row r="47670" ht="15.75" customHeight="1">
      <c r="E47670" s="1" t="s">
        <v>1106</v>
      </c>
    </row>
    <row r="47671" ht="15.75" customHeight="1">
      <c r="E47671" s="1" t="s">
        <v>1106</v>
      </c>
    </row>
    <row r="47672" ht="15.75" customHeight="1">
      <c r="E47672" s="1" t="s">
        <v>1106</v>
      </c>
    </row>
    <row r="47673" ht="15.75" customHeight="1">
      <c r="E47673" s="1" t="s">
        <v>1106</v>
      </c>
    </row>
    <row r="47674" ht="15.75" customHeight="1">
      <c r="E47674" s="1" t="s">
        <v>1106</v>
      </c>
    </row>
    <row r="47675" ht="15.75" customHeight="1">
      <c r="E47675" s="1" t="s">
        <v>1106</v>
      </c>
    </row>
    <row r="47676" ht="15.75" customHeight="1">
      <c r="E47676" s="1" t="s">
        <v>1106</v>
      </c>
    </row>
    <row r="47677" ht="15.75" customHeight="1">
      <c r="E47677" s="1" t="s">
        <v>1106</v>
      </c>
    </row>
    <row r="47678" ht="15.75" customHeight="1">
      <c r="E47678" s="1" t="s">
        <v>1106</v>
      </c>
    </row>
    <row r="47679" ht="15.75" customHeight="1">
      <c r="E47679" s="1" t="s">
        <v>1106</v>
      </c>
    </row>
    <row r="47680" ht="15.75" customHeight="1">
      <c r="E47680" s="1" t="s">
        <v>1106</v>
      </c>
    </row>
    <row r="47681" ht="15.75" customHeight="1">
      <c r="E47681" s="1" t="s">
        <v>1106</v>
      </c>
    </row>
    <row r="47682" ht="15.75" customHeight="1">
      <c r="E47682" s="1" t="s">
        <v>1106</v>
      </c>
    </row>
    <row r="47683" ht="15.75" customHeight="1">
      <c r="E47683" s="1" t="s">
        <v>1106</v>
      </c>
    </row>
    <row r="47684" ht="15.75" customHeight="1">
      <c r="E47684" s="1" t="s">
        <v>1106</v>
      </c>
    </row>
    <row r="47685" ht="15.75" customHeight="1">
      <c r="E47685" s="1" t="s">
        <v>1106</v>
      </c>
    </row>
    <row r="47686" ht="15.75" customHeight="1">
      <c r="E47686" s="1" t="s">
        <v>1106</v>
      </c>
    </row>
    <row r="47687" ht="15.75" customHeight="1">
      <c r="E47687" s="1" t="s">
        <v>1106</v>
      </c>
    </row>
    <row r="47688" ht="15.75" customHeight="1">
      <c r="E47688" s="1" t="s">
        <v>1106</v>
      </c>
    </row>
    <row r="47689" ht="15.75" customHeight="1">
      <c r="E47689" s="1" t="s">
        <v>1106</v>
      </c>
    </row>
    <row r="47690" ht="15.75" customHeight="1">
      <c r="E47690" s="1" t="s">
        <v>1106</v>
      </c>
    </row>
    <row r="47691" ht="15.75" customHeight="1">
      <c r="E47691" s="1" t="s">
        <v>1106</v>
      </c>
    </row>
    <row r="47692" ht="15.75" customHeight="1">
      <c r="E47692" s="1" t="s">
        <v>1106</v>
      </c>
    </row>
    <row r="47693" ht="15.75" customHeight="1">
      <c r="E47693" s="1" t="s">
        <v>1106</v>
      </c>
    </row>
    <row r="47694" ht="15.75" customHeight="1">
      <c r="E47694" s="1" t="s">
        <v>1106</v>
      </c>
    </row>
    <row r="47695" ht="15.75" customHeight="1">
      <c r="E47695" s="1" t="s">
        <v>1106</v>
      </c>
    </row>
    <row r="47696" ht="15.75" customHeight="1">
      <c r="E47696" s="1" t="s">
        <v>1106</v>
      </c>
    </row>
    <row r="47697" ht="15.75" customHeight="1">
      <c r="E47697" s="1" t="s">
        <v>1106</v>
      </c>
    </row>
    <row r="47698" ht="15.75" customHeight="1">
      <c r="E47698" s="1" t="s">
        <v>1106</v>
      </c>
    </row>
    <row r="47699" ht="15.75" customHeight="1">
      <c r="E47699" s="1" t="s">
        <v>1106</v>
      </c>
    </row>
    <row r="47700" ht="15.75" customHeight="1">
      <c r="E47700" s="1" t="s">
        <v>1106</v>
      </c>
    </row>
    <row r="47701" ht="15.75" customHeight="1">
      <c r="E47701" s="1" t="s">
        <v>1106</v>
      </c>
    </row>
    <row r="47702" ht="15.75" customHeight="1">
      <c r="E47702" s="1" t="s">
        <v>1106</v>
      </c>
    </row>
    <row r="47703" ht="15.75" customHeight="1">
      <c r="E47703" s="1" t="s">
        <v>1106</v>
      </c>
    </row>
    <row r="47704" ht="15.75" customHeight="1">
      <c r="E47704" s="1" t="s">
        <v>1106</v>
      </c>
    </row>
    <row r="47705" ht="15.75" customHeight="1">
      <c r="E47705" s="1" t="s">
        <v>1106</v>
      </c>
    </row>
    <row r="47706" ht="15.75" customHeight="1">
      <c r="E47706" s="1" t="s">
        <v>1106</v>
      </c>
    </row>
    <row r="47707" ht="15.75" customHeight="1">
      <c r="E47707" s="1" t="s">
        <v>1106</v>
      </c>
    </row>
    <row r="47708" ht="15.75" customHeight="1">
      <c r="E47708" s="1" t="s">
        <v>1106</v>
      </c>
    </row>
    <row r="47709" ht="15.75" customHeight="1">
      <c r="E47709" s="1" t="s">
        <v>1106</v>
      </c>
    </row>
    <row r="47710" ht="15.75" customHeight="1">
      <c r="E47710" s="1" t="s">
        <v>1106</v>
      </c>
    </row>
    <row r="47711" ht="15.75" customHeight="1">
      <c r="E47711" s="1" t="s">
        <v>1106</v>
      </c>
    </row>
    <row r="47712" ht="15.75" customHeight="1">
      <c r="E47712" s="1" t="s">
        <v>1106</v>
      </c>
    </row>
    <row r="47713" ht="15.75" customHeight="1">
      <c r="E47713" s="1" t="s">
        <v>1106</v>
      </c>
    </row>
    <row r="47714" ht="15.75" customHeight="1">
      <c r="E47714" s="1" t="s">
        <v>1106</v>
      </c>
    </row>
    <row r="47715" ht="15.75" customHeight="1">
      <c r="E47715" s="1" t="s">
        <v>1106</v>
      </c>
    </row>
    <row r="47716" ht="15.75" customHeight="1">
      <c r="E47716" s="1" t="s">
        <v>1106</v>
      </c>
    </row>
    <row r="47717" ht="15.75" customHeight="1">
      <c r="E47717" s="1" t="s">
        <v>1106</v>
      </c>
    </row>
    <row r="47718" ht="15.75" customHeight="1">
      <c r="E47718" s="1" t="s">
        <v>1106</v>
      </c>
    </row>
    <row r="47719" ht="15.75" customHeight="1">
      <c r="E47719" s="1" t="s">
        <v>1106</v>
      </c>
    </row>
    <row r="47720" ht="15.75" customHeight="1">
      <c r="E47720" s="1" t="s">
        <v>1106</v>
      </c>
    </row>
    <row r="47721" ht="15.75" customHeight="1">
      <c r="E47721" s="1" t="s">
        <v>1106</v>
      </c>
    </row>
    <row r="47722" ht="15.75" customHeight="1">
      <c r="E47722" s="1" t="s">
        <v>1106</v>
      </c>
    </row>
    <row r="47723" ht="15.75" customHeight="1">
      <c r="E47723" s="1" t="s">
        <v>1106</v>
      </c>
    </row>
    <row r="47724" ht="15.75" customHeight="1">
      <c r="E47724" s="1" t="s">
        <v>1106</v>
      </c>
    </row>
    <row r="47725" ht="15.75" customHeight="1">
      <c r="E47725" s="1" t="s">
        <v>1106</v>
      </c>
    </row>
    <row r="47726" ht="15.75" customHeight="1">
      <c r="E47726" s="1" t="s">
        <v>1106</v>
      </c>
    </row>
    <row r="47727" ht="15.75" customHeight="1">
      <c r="E47727" s="1" t="s">
        <v>1106</v>
      </c>
    </row>
    <row r="47728" ht="15.75" customHeight="1">
      <c r="E47728" s="1" t="s">
        <v>1106</v>
      </c>
    </row>
    <row r="47729" ht="15.75" customHeight="1">
      <c r="E47729" s="1" t="s">
        <v>1106</v>
      </c>
    </row>
    <row r="47730" ht="15.75" customHeight="1">
      <c r="E47730" s="1" t="s">
        <v>1106</v>
      </c>
    </row>
    <row r="47731" ht="15.75" customHeight="1">
      <c r="E47731" s="1" t="s">
        <v>1106</v>
      </c>
    </row>
    <row r="47732" ht="15.75" customHeight="1">
      <c r="E47732" s="1" t="s">
        <v>1106</v>
      </c>
    </row>
    <row r="47733" ht="15.75" customHeight="1">
      <c r="E47733" s="1" t="s">
        <v>1106</v>
      </c>
    </row>
    <row r="47734" ht="15.75" customHeight="1">
      <c r="E47734" s="1" t="s">
        <v>1106</v>
      </c>
    </row>
    <row r="47735" ht="15.75" customHeight="1">
      <c r="E47735" s="1" t="s">
        <v>1106</v>
      </c>
    </row>
    <row r="47736" ht="15.75" customHeight="1">
      <c r="E47736" s="1" t="s">
        <v>1106</v>
      </c>
    </row>
    <row r="47737" ht="15.75" customHeight="1">
      <c r="E47737" s="1" t="s">
        <v>1106</v>
      </c>
    </row>
    <row r="47738" ht="15.75" customHeight="1">
      <c r="E47738" s="1" t="s">
        <v>1106</v>
      </c>
    </row>
    <row r="47739" ht="15.75" customHeight="1">
      <c r="E47739" s="1" t="s">
        <v>1106</v>
      </c>
    </row>
    <row r="47740" ht="15.75" customHeight="1">
      <c r="E47740" s="1" t="s">
        <v>1106</v>
      </c>
    </row>
    <row r="47741" ht="15.75" customHeight="1">
      <c r="E47741" s="1" t="s">
        <v>1106</v>
      </c>
    </row>
    <row r="47742" ht="15.75" customHeight="1">
      <c r="E47742" s="1" t="s">
        <v>1106</v>
      </c>
    </row>
    <row r="47743" ht="15.75" customHeight="1">
      <c r="E47743" s="1" t="s">
        <v>1106</v>
      </c>
    </row>
    <row r="47744" ht="15.75" customHeight="1">
      <c r="E47744" s="1" t="s">
        <v>1106</v>
      </c>
    </row>
    <row r="47745" ht="15.75" customHeight="1">
      <c r="E47745" s="1" t="s">
        <v>1106</v>
      </c>
    </row>
    <row r="47746" ht="15.75" customHeight="1">
      <c r="E47746" s="1" t="s">
        <v>1106</v>
      </c>
    </row>
    <row r="47747" ht="15.75" customHeight="1">
      <c r="E47747" s="1" t="s">
        <v>1106</v>
      </c>
    </row>
    <row r="47748" ht="15.75" customHeight="1">
      <c r="E47748" s="1" t="s">
        <v>1106</v>
      </c>
    </row>
    <row r="47749" ht="15.75" customHeight="1">
      <c r="E47749" s="1" t="s">
        <v>1106</v>
      </c>
    </row>
    <row r="47750" ht="15.75" customHeight="1">
      <c r="E47750" s="1" t="s">
        <v>1106</v>
      </c>
    </row>
    <row r="47751" ht="15.75" customHeight="1">
      <c r="E47751" s="1" t="s">
        <v>1106</v>
      </c>
    </row>
    <row r="47752" ht="15.75" customHeight="1">
      <c r="E47752" s="1" t="s">
        <v>1106</v>
      </c>
    </row>
    <row r="47753" ht="15.75" customHeight="1">
      <c r="E47753" s="1" t="s">
        <v>1106</v>
      </c>
    </row>
    <row r="47754" ht="15.75" customHeight="1">
      <c r="E47754" s="1" t="s">
        <v>1106</v>
      </c>
    </row>
    <row r="47755" ht="15.75" customHeight="1">
      <c r="E47755" s="1" t="s">
        <v>1106</v>
      </c>
    </row>
    <row r="47756" ht="15.75" customHeight="1">
      <c r="E47756" s="1" t="s">
        <v>1106</v>
      </c>
    </row>
    <row r="47757" ht="15.75" customHeight="1">
      <c r="E47757" s="1" t="s">
        <v>1106</v>
      </c>
    </row>
    <row r="47758" ht="15.75" customHeight="1">
      <c r="E47758" s="1" t="s">
        <v>1106</v>
      </c>
    </row>
    <row r="47759" ht="15.75" customHeight="1">
      <c r="E47759" s="1" t="s">
        <v>1106</v>
      </c>
    </row>
    <row r="47760" ht="15.75" customHeight="1">
      <c r="E47760" s="1" t="s">
        <v>1106</v>
      </c>
    </row>
    <row r="47761" ht="15.75" customHeight="1">
      <c r="E47761" s="1" t="s">
        <v>1106</v>
      </c>
    </row>
    <row r="47762" ht="15.75" customHeight="1">
      <c r="E47762" s="1" t="s">
        <v>1106</v>
      </c>
    </row>
    <row r="47763" ht="15.75" customHeight="1">
      <c r="E47763" s="1" t="s">
        <v>1106</v>
      </c>
    </row>
    <row r="47764" ht="15.75" customHeight="1">
      <c r="E47764" s="1" t="s">
        <v>1106</v>
      </c>
    </row>
    <row r="47765" ht="15.75" customHeight="1">
      <c r="E47765" s="1" t="s">
        <v>1106</v>
      </c>
    </row>
    <row r="47766" ht="15.75" customHeight="1">
      <c r="E47766" s="1" t="s">
        <v>1106</v>
      </c>
    </row>
    <row r="47767" ht="15.75" customHeight="1">
      <c r="E47767" s="1" t="s">
        <v>1106</v>
      </c>
    </row>
    <row r="47768" ht="15.75" customHeight="1">
      <c r="E47768" s="1" t="s">
        <v>1106</v>
      </c>
    </row>
    <row r="47769" ht="15.75" customHeight="1">
      <c r="E47769" s="1" t="s">
        <v>1106</v>
      </c>
    </row>
    <row r="47770" ht="15.75" customHeight="1">
      <c r="E47770" s="1" t="s">
        <v>1106</v>
      </c>
    </row>
    <row r="47771" ht="15.75" customHeight="1">
      <c r="E47771" s="1" t="s">
        <v>1106</v>
      </c>
    </row>
    <row r="47772" ht="15.75" customHeight="1">
      <c r="E47772" s="1" t="s">
        <v>1106</v>
      </c>
    </row>
    <row r="47773" ht="15.75" customHeight="1">
      <c r="E47773" s="1" t="s">
        <v>1106</v>
      </c>
    </row>
    <row r="47774" ht="15.75" customHeight="1">
      <c r="E47774" s="1" t="s">
        <v>1106</v>
      </c>
    </row>
    <row r="47775" ht="15.75" customHeight="1">
      <c r="E47775" s="1" t="s">
        <v>1106</v>
      </c>
    </row>
    <row r="47776" ht="15.75" customHeight="1">
      <c r="E47776" s="1" t="s">
        <v>1106</v>
      </c>
    </row>
    <row r="47777" ht="15.75" customHeight="1">
      <c r="E47777" s="1" t="s">
        <v>1106</v>
      </c>
    </row>
    <row r="47778" ht="15.75" customHeight="1">
      <c r="E47778" s="1" t="s">
        <v>1106</v>
      </c>
    </row>
    <row r="47779" ht="15.75" customHeight="1">
      <c r="E47779" s="1" t="s">
        <v>1106</v>
      </c>
    </row>
    <row r="47780" ht="15.75" customHeight="1">
      <c r="E47780" s="1" t="s">
        <v>1106</v>
      </c>
    </row>
    <row r="47781" ht="15.75" customHeight="1">
      <c r="E47781" s="1" t="s">
        <v>1106</v>
      </c>
    </row>
    <row r="47782" ht="15.75" customHeight="1">
      <c r="E47782" s="1" t="s">
        <v>1106</v>
      </c>
    </row>
    <row r="47783" ht="15.75" customHeight="1">
      <c r="E47783" s="1" t="s">
        <v>1106</v>
      </c>
    </row>
    <row r="47784" ht="15.75" customHeight="1">
      <c r="E47784" s="1" t="s">
        <v>1106</v>
      </c>
    </row>
    <row r="47785" ht="15.75" customHeight="1">
      <c r="E47785" s="1" t="s">
        <v>1106</v>
      </c>
    </row>
    <row r="47786" ht="15.75" customHeight="1">
      <c r="E47786" s="1" t="s">
        <v>1106</v>
      </c>
    </row>
    <row r="47787" ht="15.75" customHeight="1">
      <c r="E47787" s="1" t="s">
        <v>1106</v>
      </c>
    </row>
    <row r="47788" ht="15.75" customHeight="1">
      <c r="E47788" s="1" t="s">
        <v>1106</v>
      </c>
    </row>
    <row r="47789" ht="15.75" customHeight="1">
      <c r="E47789" s="1" t="s">
        <v>1106</v>
      </c>
    </row>
    <row r="47790" ht="15.75" customHeight="1">
      <c r="E47790" s="1" t="s">
        <v>1106</v>
      </c>
    </row>
    <row r="47791" ht="15.75" customHeight="1">
      <c r="E47791" s="1" t="s">
        <v>1106</v>
      </c>
    </row>
    <row r="47792" ht="15.75" customHeight="1">
      <c r="E47792" s="1" t="s">
        <v>1106</v>
      </c>
    </row>
    <row r="47793" ht="15.75" customHeight="1">
      <c r="E47793" s="1" t="s">
        <v>1106</v>
      </c>
    </row>
    <row r="47794" ht="15.75" customHeight="1">
      <c r="E47794" s="1" t="s">
        <v>1106</v>
      </c>
    </row>
    <row r="47795" ht="15.75" customHeight="1">
      <c r="E47795" s="1" t="s">
        <v>1106</v>
      </c>
    </row>
    <row r="47796" ht="15.75" customHeight="1">
      <c r="E47796" s="1" t="s">
        <v>1106</v>
      </c>
    </row>
    <row r="47797" ht="15.75" customHeight="1">
      <c r="E47797" s="1" t="s">
        <v>1106</v>
      </c>
    </row>
    <row r="47798" ht="15.75" customHeight="1">
      <c r="E47798" s="1" t="s">
        <v>1106</v>
      </c>
    </row>
    <row r="47799" ht="15.75" customHeight="1">
      <c r="E47799" s="1" t="s">
        <v>1106</v>
      </c>
    </row>
    <row r="47800" ht="15.75" customHeight="1">
      <c r="E47800" s="1" t="s">
        <v>1106</v>
      </c>
    </row>
    <row r="47801" ht="15.75" customHeight="1">
      <c r="E47801" s="1" t="s">
        <v>1106</v>
      </c>
    </row>
    <row r="47802" ht="15.75" customHeight="1">
      <c r="E47802" s="1" t="s">
        <v>1106</v>
      </c>
    </row>
    <row r="47803" ht="15.75" customHeight="1">
      <c r="E47803" s="1" t="s">
        <v>1106</v>
      </c>
    </row>
    <row r="47804" ht="15.75" customHeight="1">
      <c r="E47804" s="1" t="s">
        <v>1106</v>
      </c>
    </row>
    <row r="47805" ht="15.75" customHeight="1">
      <c r="E47805" s="1" t="s">
        <v>1106</v>
      </c>
    </row>
    <row r="47806" ht="15.75" customHeight="1">
      <c r="E47806" s="1" t="s">
        <v>1106</v>
      </c>
    </row>
    <row r="47807" ht="15.75" customHeight="1">
      <c r="E47807" s="1" t="s">
        <v>1106</v>
      </c>
    </row>
    <row r="47808" ht="15.75" customHeight="1">
      <c r="E47808" s="1" t="s">
        <v>1106</v>
      </c>
    </row>
    <row r="47809" ht="15.75" customHeight="1">
      <c r="E47809" s="1" t="s">
        <v>1106</v>
      </c>
    </row>
    <row r="47810" ht="15.75" customHeight="1">
      <c r="E47810" s="1" t="s">
        <v>1106</v>
      </c>
    </row>
    <row r="47811" ht="15.75" customHeight="1">
      <c r="E47811" s="1" t="s">
        <v>1106</v>
      </c>
    </row>
    <row r="47812" ht="15.75" customHeight="1">
      <c r="E47812" s="1" t="s">
        <v>1106</v>
      </c>
    </row>
    <row r="47813" ht="15.75" customHeight="1">
      <c r="E47813" s="1" t="s">
        <v>1106</v>
      </c>
    </row>
    <row r="47814" ht="15.75" customHeight="1">
      <c r="E47814" s="1" t="s">
        <v>1106</v>
      </c>
    </row>
    <row r="47815" ht="15.75" customHeight="1">
      <c r="E47815" s="1" t="s">
        <v>1106</v>
      </c>
    </row>
    <row r="47816" ht="15.75" customHeight="1">
      <c r="E47816" s="1" t="s">
        <v>1106</v>
      </c>
    </row>
    <row r="47817" ht="15.75" customHeight="1">
      <c r="E47817" s="1" t="s">
        <v>1106</v>
      </c>
    </row>
    <row r="47818" ht="15.75" customHeight="1">
      <c r="E47818" s="1" t="s">
        <v>1106</v>
      </c>
    </row>
    <row r="47819" ht="15.75" customHeight="1">
      <c r="E47819" s="1" t="s">
        <v>1106</v>
      </c>
    </row>
    <row r="47820" ht="15.75" customHeight="1">
      <c r="E47820" s="1" t="s">
        <v>1106</v>
      </c>
    </row>
    <row r="47821" ht="15.75" customHeight="1">
      <c r="E47821" s="1" t="s">
        <v>1106</v>
      </c>
    </row>
    <row r="47822" ht="15.75" customHeight="1">
      <c r="E47822" s="1" t="s">
        <v>1106</v>
      </c>
    </row>
    <row r="47823" ht="15.75" customHeight="1">
      <c r="E47823" s="1" t="s">
        <v>1106</v>
      </c>
    </row>
    <row r="47824" ht="15.75" customHeight="1">
      <c r="E47824" s="1" t="s">
        <v>1106</v>
      </c>
    </row>
    <row r="47825" ht="15.75" customHeight="1">
      <c r="E47825" s="1" t="s">
        <v>1106</v>
      </c>
    </row>
    <row r="47826" ht="15.75" customHeight="1">
      <c r="E47826" s="1" t="s">
        <v>1106</v>
      </c>
    </row>
    <row r="47827" ht="15.75" customHeight="1">
      <c r="E47827" s="1" t="s">
        <v>1106</v>
      </c>
    </row>
    <row r="47828" ht="15.75" customHeight="1">
      <c r="E47828" s="1" t="s">
        <v>1106</v>
      </c>
    </row>
    <row r="47829" ht="15.75" customHeight="1">
      <c r="E47829" s="1" t="s">
        <v>1106</v>
      </c>
    </row>
    <row r="47830" ht="15.75" customHeight="1">
      <c r="E47830" s="1" t="s">
        <v>1106</v>
      </c>
    </row>
    <row r="47831" ht="15.75" customHeight="1">
      <c r="E47831" s="1" t="s">
        <v>1106</v>
      </c>
    </row>
    <row r="47832" ht="15.75" customHeight="1">
      <c r="E47832" s="1" t="s">
        <v>1106</v>
      </c>
    </row>
    <row r="47833" ht="15.75" customHeight="1">
      <c r="E47833" s="1" t="s">
        <v>1106</v>
      </c>
    </row>
    <row r="47834" ht="15.75" customHeight="1">
      <c r="E47834" s="1" t="s">
        <v>1106</v>
      </c>
    </row>
    <row r="47835" ht="15.75" customHeight="1">
      <c r="E47835" s="1" t="s">
        <v>1106</v>
      </c>
    </row>
    <row r="47836" ht="15.75" customHeight="1">
      <c r="E47836" s="1" t="s">
        <v>1106</v>
      </c>
    </row>
    <row r="47837" ht="15.75" customHeight="1">
      <c r="E47837" s="1" t="s">
        <v>1106</v>
      </c>
    </row>
    <row r="47838" ht="15.75" customHeight="1">
      <c r="E47838" s="1" t="s">
        <v>1106</v>
      </c>
    </row>
    <row r="47839" ht="15.75" customHeight="1">
      <c r="E47839" s="1" t="s">
        <v>1106</v>
      </c>
    </row>
    <row r="47840" ht="15.75" customHeight="1">
      <c r="E47840" s="1" t="s">
        <v>1106</v>
      </c>
    </row>
    <row r="47841" ht="15.75" customHeight="1">
      <c r="E47841" s="1" t="s">
        <v>1106</v>
      </c>
    </row>
    <row r="47842" ht="15.75" customHeight="1">
      <c r="E47842" s="1" t="s">
        <v>1106</v>
      </c>
    </row>
    <row r="47843" ht="15.75" customHeight="1">
      <c r="E47843" s="1" t="s">
        <v>1106</v>
      </c>
    </row>
    <row r="47844" ht="15.75" customHeight="1">
      <c r="E47844" s="1" t="s">
        <v>1106</v>
      </c>
    </row>
    <row r="47845" ht="15.75" customHeight="1">
      <c r="E47845" s="1" t="s">
        <v>1106</v>
      </c>
    </row>
    <row r="47846" ht="15.75" customHeight="1">
      <c r="E47846" s="1" t="s">
        <v>1106</v>
      </c>
    </row>
    <row r="47847" ht="15.75" customHeight="1">
      <c r="E47847" s="1" t="s">
        <v>1106</v>
      </c>
    </row>
    <row r="47848" ht="15.75" customHeight="1">
      <c r="E47848" s="1" t="s">
        <v>1106</v>
      </c>
    </row>
    <row r="47849" ht="15.75" customHeight="1">
      <c r="E47849" s="1" t="s">
        <v>1106</v>
      </c>
    </row>
    <row r="47850" ht="15.75" customHeight="1">
      <c r="E47850" s="1" t="s">
        <v>1106</v>
      </c>
    </row>
    <row r="47851" ht="15.75" customHeight="1">
      <c r="E47851" s="1" t="s">
        <v>1106</v>
      </c>
    </row>
    <row r="47852" ht="15.75" customHeight="1">
      <c r="E47852" s="1" t="s">
        <v>1106</v>
      </c>
    </row>
    <row r="47853" ht="15.75" customHeight="1">
      <c r="E47853" s="1" t="s">
        <v>1106</v>
      </c>
    </row>
    <row r="47854" ht="15.75" customHeight="1">
      <c r="E47854" s="1" t="s">
        <v>1106</v>
      </c>
    </row>
    <row r="47855" ht="15.75" customHeight="1">
      <c r="E47855" s="1" t="s">
        <v>1106</v>
      </c>
    </row>
    <row r="47856" ht="15.75" customHeight="1">
      <c r="E47856" s="1" t="s">
        <v>1106</v>
      </c>
    </row>
    <row r="47857" ht="15.75" customHeight="1">
      <c r="E47857" s="1" t="s">
        <v>1106</v>
      </c>
    </row>
    <row r="47858" ht="15.75" customHeight="1">
      <c r="E47858" s="1" t="s">
        <v>1106</v>
      </c>
    </row>
    <row r="47859" ht="15.75" customHeight="1">
      <c r="E47859" s="1" t="s">
        <v>1106</v>
      </c>
    </row>
    <row r="47860" ht="15.75" customHeight="1">
      <c r="E47860" s="1" t="s">
        <v>1106</v>
      </c>
    </row>
    <row r="47861" ht="15.75" customHeight="1">
      <c r="E47861" s="1" t="s">
        <v>1106</v>
      </c>
    </row>
    <row r="47862" ht="15.75" customHeight="1">
      <c r="E47862" s="1" t="s">
        <v>1106</v>
      </c>
    </row>
    <row r="47863" ht="15.75" customHeight="1">
      <c r="E47863" s="1" t="s">
        <v>1106</v>
      </c>
    </row>
    <row r="47864" ht="15.75" customHeight="1">
      <c r="E47864" s="1" t="s">
        <v>1106</v>
      </c>
    </row>
    <row r="47865" ht="15.75" customHeight="1">
      <c r="E47865" s="1" t="s">
        <v>1106</v>
      </c>
    </row>
    <row r="47866" ht="15.75" customHeight="1">
      <c r="E47866" s="1" t="s">
        <v>1106</v>
      </c>
    </row>
    <row r="47867" ht="15.75" customHeight="1">
      <c r="E47867" s="1" t="s">
        <v>1106</v>
      </c>
    </row>
    <row r="47868" ht="15.75" customHeight="1">
      <c r="E47868" s="1" t="s">
        <v>1106</v>
      </c>
    </row>
    <row r="47869" ht="15.75" customHeight="1">
      <c r="E47869" s="1" t="s">
        <v>1106</v>
      </c>
    </row>
    <row r="47870" ht="15.75" customHeight="1">
      <c r="E47870" s="1" t="s">
        <v>1106</v>
      </c>
    </row>
    <row r="47871" ht="15.75" customHeight="1">
      <c r="E47871" s="1" t="s">
        <v>1106</v>
      </c>
    </row>
    <row r="47872" ht="15.75" customHeight="1">
      <c r="E47872" s="1" t="s">
        <v>1106</v>
      </c>
    </row>
    <row r="47873" ht="15.75" customHeight="1">
      <c r="E47873" s="1" t="s">
        <v>1106</v>
      </c>
    </row>
    <row r="47874" ht="15.75" customHeight="1">
      <c r="E47874" s="1" t="s">
        <v>1106</v>
      </c>
    </row>
    <row r="47875" ht="15.75" customHeight="1">
      <c r="E47875" s="1" t="s">
        <v>1106</v>
      </c>
    </row>
    <row r="47876" ht="15.75" customHeight="1">
      <c r="E47876" s="1" t="s">
        <v>1106</v>
      </c>
    </row>
    <row r="47877" ht="15.75" customHeight="1">
      <c r="E47877" s="1" t="s">
        <v>1106</v>
      </c>
    </row>
    <row r="47878" ht="15.75" customHeight="1">
      <c r="E47878" s="1" t="s">
        <v>1106</v>
      </c>
    </row>
    <row r="47879" ht="15.75" customHeight="1">
      <c r="E47879" s="1" t="s">
        <v>1106</v>
      </c>
    </row>
    <row r="47880" ht="15.75" customHeight="1">
      <c r="E47880" s="1" t="s">
        <v>1106</v>
      </c>
    </row>
    <row r="47881" ht="15.75" customHeight="1">
      <c r="E47881" s="1" t="s">
        <v>1106</v>
      </c>
    </row>
    <row r="47882" ht="15.75" customHeight="1">
      <c r="E47882" s="1" t="s">
        <v>1106</v>
      </c>
    </row>
    <row r="47883" ht="15.75" customHeight="1">
      <c r="E47883" s="1" t="s">
        <v>1106</v>
      </c>
    </row>
    <row r="47884" ht="15.75" customHeight="1">
      <c r="E47884" s="1" t="s">
        <v>1106</v>
      </c>
    </row>
    <row r="47885" ht="15.75" customHeight="1">
      <c r="E47885" s="1" t="s">
        <v>1106</v>
      </c>
    </row>
    <row r="47886" ht="15.75" customHeight="1">
      <c r="E47886" s="1" t="s">
        <v>1106</v>
      </c>
    </row>
    <row r="47887" ht="15.75" customHeight="1">
      <c r="E47887" s="1" t="s">
        <v>1106</v>
      </c>
    </row>
    <row r="47888" ht="15.75" customHeight="1">
      <c r="E47888" s="1" t="s">
        <v>1106</v>
      </c>
    </row>
    <row r="47889" ht="15.75" customHeight="1">
      <c r="E47889" s="1" t="s">
        <v>1106</v>
      </c>
    </row>
    <row r="47890" ht="15.75" customHeight="1">
      <c r="E47890" s="1" t="s">
        <v>1106</v>
      </c>
    </row>
    <row r="47891" ht="15.75" customHeight="1">
      <c r="E47891" s="1" t="s">
        <v>1106</v>
      </c>
    </row>
    <row r="47892" ht="15.75" customHeight="1">
      <c r="E47892" s="1" t="s">
        <v>1106</v>
      </c>
    </row>
    <row r="47893" ht="15.75" customHeight="1">
      <c r="E47893" s="1" t="s">
        <v>1106</v>
      </c>
    </row>
    <row r="47894" ht="15.75" customHeight="1">
      <c r="E47894" s="1" t="s">
        <v>1106</v>
      </c>
    </row>
    <row r="47895" ht="15.75" customHeight="1">
      <c r="E47895" s="1" t="s">
        <v>1106</v>
      </c>
    </row>
    <row r="47896" ht="15.75" customHeight="1">
      <c r="E47896" s="1" t="s">
        <v>1106</v>
      </c>
    </row>
    <row r="47897" ht="15.75" customHeight="1">
      <c r="E47897" s="1" t="s">
        <v>1106</v>
      </c>
    </row>
    <row r="47898" ht="15.75" customHeight="1">
      <c r="E47898" s="1" t="s">
        <v>1106</v>
      </c>
    </row>
    <row r="47899" ht="15.75" customHeight="1">
      <c r="E47899" s="1" t="s">
        <v>1106</v>
      </c>
    </row>
    <row r="47900" ht="15.75" customHeight="1">
      <c r="E47900" s="1" t="s">
        <v>1106</v>
      </c>
    </row>
    <row r="47901" ht="15.75" customHeight="1">
      <c r="E47901" s="1" t="s">
        <v>1106</v>
      </c>
    </row>
    <row r="47902" ht="15.75" customHeight="1">
      <c r="E47902" s="1" t="s">
        <v>1106</v>
      </c>
    </row>
    <row r="47903" ht="15.75" customHeight="1">
      <c r="E47903" s="1" t="s">
        <v>1106</v>
      </c>
    </row>
    <row r="47904" ht="15.75" customHeight="1">
      <c r="E47904" s="1" t="s">
        <v>1106</v>
      </c>
    </row>
    <row r="47905" ht="15.75" customHeight="1">
      <c r="E47905" s="1" t="s">
        <v>1106</v>
      </c>
    </row>
    <row r="47906" ht="15.75" customHeight="1">
      <c r="E47906" s="1" t="s">
        <v>1106</v>
      </c>
    </row>
    <row r="47907" ht="15.75" customHeight="1">
      <c r="E47907" s="1" t="s">
        <v>1106</v>
      </c>
    </row>
    <row r="47908" ht="15.75" customHeight="1">
      <c r="E47908" s="1" t="s">
        <v>1106</v>
      </c>
    </row>
    <row r="47909" ht="15.75" customHeight="1">
      <c r="E47909" s="1" t="s">
        <v>1106</v>
      </c>
    </row>
    <row r="47910" ht="15.75" customHeight="1">
      <c r="E47910" s="1" t="s">
        <v>1106</v>
      </c>
    </row>
    <row r="47911" ht="15.75" customHeight="1">
      <c r="E47911" s="1" t="s">
        <v>1106</v>
      </c>
    </row>
    <row r="47912" ht="15.75" customHeight="1">
      <c r="E47912" s="1" t="s">
        <v>1106</v>
      </c>
    </row>
    <row r="47913" ht="15.75" customHeight="1">
      <c r="E47913" s="1" t="s">
        <v>1106</v>
      </c>
    </row>
    <row r="47914" ht="15.75" customHeight="1">
      <c r="E47914" s="1" t="s">
        <v>1106</v>
      </c>
    </row>
    <row r="47915" ht="15.75" customHeight="1">
      <c r="E47915" s="1" t="s">
        <v>1106</v>
      </c>
    </row>
    <row r="47916" ht="15.75" customHeight="1">
      <c r="E47916" s="1" t="s">
        <v>1106</v>
      </c>
    </row>
    <row r="47917" ht="15.75" customHeight="1">
      <c r="E47917" s="1" t="s">
        <v>1106</v>
      </c>
    </row>
    <row r="47918" ht="15.75" customHeight="1">
      <c r="E47918" s="1" t="s">
        <v>1106</v>
      </c>
    </row>
    <row r="47919" ht="15.75" customHeight="1">
      <c r="E47919" s="1" t="s">
        <v>1106</v>
      </c>
    </row>
    <row r="47920" ht="15.75" customHeight="1">
      <c r="E47920" s="1" t="s">
        <v>1106</v>
      </c>
    </row>
    <row r="47921" ht="15.75" customHeight="1">
      <c r="E47921" s="1" t="s">
        <v>1106</v>
      </c>
    </row>
    <row r="47922" ht="15.75" customHeight="1">
      <c r="E47922" s="1" t="s">
        <v>1106</v>
      </c>
    </row>
    <row r="47923" ht="15.75" customHeight="1">
      <c r="E47923" s="1" t="s">
        <v>1106</v>
      </c>
    </row>
    <row r="47924" ht="15.75" customHeight="1">
      <c r="E47924" s="1" t="s">
        <v>1106</v>
      </c>
    </row>
    <row r="47925" ht="15.75" customHeight="1">
      <c r="E47925" s="1" t="s">
        <v>1106</v>
      </c>
    </row>
    <row r="47926" ht="15.75" customHeight="1">
      <c r="E47926" s="1" t="s">
        <v>1106</v>
      </c>
    </row>
    <row r="47927" ht="15.75" customHeight="1">
      <c r="E47927" s="1" t="s">
        <v>1106</v>
      </c>
    </row>
    <row r="47928" ht="15.75" customHeight="1">
      <c r="E47928" s="1" t="s">
        <v>1106</v>
      </c>
    </row>
    <row r="47929" ht="15.75" customHeight="1">
      <c r="E47929" s="1" t="s">
        <v>1106</v>
      </c>
    </row>
    <row r="47930" ht="15.75" customHeight="1">
      <c r="E47930" s="1" t="s">
        <v>1106</v>
      </c>
    </row>
    <row r="47931" ht="15.75" customHeight="1">
      <c r="E47931" s="1" t="s">
        <v>1106</v>
      </c>
    </row>
    <row r="47932" ht="15.75" customHeight="1">
      <c r="E47932" s="1" t="s">
        <v>1106</v>
      </c>
    </row>
    <row r="47933" ht="15.75" customHeight="1">
      <c r="E47933" s="1" t="s">
        <v>1106</v>
      </c>
    </row>
    <row r="47934" ht="15.75" customHeight="1">
      <c r="E47934" s="1" t="s">
        <v>1106</v>
      </c>
    </row>
    <row r="47935" ht="15.75" customHeight="1">
      <c r="E47935" s="1" t="s">
        <v>1106</v>
      </c>
    </row>
    <row r="47936" ht="15.75" customHeight="1">
      <c r="E47936" s="1" t="s">
        <v>1106</v>
      </c>
    </row>
    <row r="47937" ht="15.75" customHeight="1">
      <c r="E47937" s="1" t="s">
        <v>1106</v>
      </c>
    </row>
    <row r="47938" ht="15.75" customHeight="1">
      <c r="E47938" s="1" t="s">
        <v>1106</v>
      </c>
    </row>
    <row r="47939" ht="15.75" customHeight="1">
      <c r="E47939" s="1" t="s">
        <v>1106</v>
      </c>
    </row>
    <row r="47940" ht="15.75" customHeight="1">
      <c r="E47940" s="1" t="s">
        <v>1106</v>
      </c>
    </row>
    <row r="47941" ht="15.75" customHeight="1">
      <c r="E47941" s="1" t="s">
        <v>1106</v>
      </c>
    </row>
    <row r="47942" ht="15.75" customHeight="1">
      <c r="E47942" s="1" t="s">
        <v>1106</v>
      </c>
    </row>
    <row r="47943" ht="15.75" customHeight="1">
      <c r="E47943" s="1" t="s">
        <v>1106</v>
      </c>
    </row>
    <row r="47944" ht="15.75" customHeight="1">
      <c r="E47944" s="1" t="s">
        <v>1106</v>
      </c>
    </row>
    <row r="47945" ht="15.75" customHeight="1">
      <c r="E47945" s="1" t="s">
        <v>1106</v>
      </c>
    </row>
    <row r="47946" ht="15.75" customHeight="1">
      <c r="E47946" s="1" t="s">
        <v>1106</v>
      </c>
    </row>
    <row r="47947" ht="15.75" customHeight="1">
      <c r="E47947" s="1" t="s">
        <v>1106</v>
      </c>
    </row>
    <row r="47948" ht="15.75" customHeight="1">
      <c r="E47948" s="1" t="s">
        <v>1106</v>
      </c>
    </row>
    <row r="47949" ht="15.75" customHeight="1">
      <c r="E47949" s="1" t="s">
        <v>1106</v>
      </c>
    </row>
    <row r="47950" ht="15.75" customHeight="1">
      <c r="E47950" s="1" t="s">
        <v>1106</v>
      </c>
    </row>
    <row r="47951" ht="15.75" customHeight="1">
      <c r="E47951" s="1" t="s">
        <v>1106</v>
      </c>
    </row>
    <row r="47952" ht="15.75" customHeight="1">
      <c r="E47952" s="1" t="s">
        <v>1106</v>
      </c>
    </row>
    <row r="47953" ht="15.75" customHeight="1">
      <c r="E47953" s="1" t="s">
        <v>1106</v>
      </c>
    </row>
    <row r="47954" ht="15.75" customHeight="1">
      <c r="E47954" s="1" t="s">
        <v>1106</v>
      </c>
    </row>
    <row r="47955" ht="15.75" customHeight="1">
      <c r="E47955" s="1" t="s">
        <v>1106</v>
      </c>
    </row>
    <row r="47956" ht="15.75" customHeight="1">
      <c r="E47956" s="1" t="s">
        <v>1106</v>
      </c>
    </row>
    <row r="47957" ht="15.75" customHeight="1">
      <c r="E47957" s="1" t="s">
        <v>1106</v>
      </c>
    </row>
    <row r="47958" ht="15.75" customHeight="1">
      <c r="E47958" s="1" t="s">
        <v>1106</v>
      </c>
    </row>
    <row r="47959" ht="15.75" customHeight="1">
      <c r="E47959" s="1" t="s">
        <v>1106</v>
      </c>
    </row>
    <row r="47960" ht="15.75" customHeight="1">
      <c r="E47960" s="1" t="s">
        <v>1106</v>
      </c>
    </row>
    <row r="47961" ht="15.75" customHeight="1">
      <c r="E47961" s="1" t="s">
        <v>1106</v>
      </c>
    </row>
    <row r="47962" ht="15.75" customHeight="1">
      <c r="E47962" s="1" t="s">
        <v>1106</v>
      </c>
    </row>
    <row r="47963" ht="15.75" customHeight="1">
      <c r="E47963" s="1" t="s">
        <v>1106</v>
      </c>
    </row>
    <row r="47964" ht="15.75" customHeight="1">
      <c r="E47964" s="1" t="s">
        <v>1106</v>
      </c>
    </row>
    <row r="47965" ht="15.75" customHeight="1">
      <c r="E47965" s="1" t="s">
        <v>1106</v>
      </c>
    </row>
    <row r="47966" ht="15.75" customHeight="1">
      <c r="E47966" s="1" t="s">
        <v>1106</v>
      </c>
    </row>
    <row r="47967" ht="15.75" customHeight="1">
      <c r="E47967" s="1" t="s">
        <v>1106</v>
      </c>
    </row>
    <row r="47968" ht="15.75" customHeight="1">
      <c r="E47968" s="1" t="s">
        <v>1106</v>
      </c>
    </row>
    <row r="47969" ht="15.75" customHeight="1">
      <c r="E47969" s="1" t="s">
        <v>1106</v>
      </c>
    </row>
    <row r="47970" ht="15.75" customHeight="1">
      <c r="E47970" s="1" t="s">
        <v>1106</v>
      </c>
    </row>
    <row r="47971" ht="15.75" customHeight="1">
      <c r="E47971" s="1" t="s">
        <v>1106</v>
      </c>
    </row>
    <row r="47972" ht="15.75" customHeight="1">
      <c r="E47972" s="1" t="s">
        <v>1106</v>
      </c>
    </row>
    <row r="47973" ht="15.75" customHeight="1">
      <c r="E47973" s="1" t="s">
        <v>1106</v>
      </c>
    </row>
    <row r="47974" ht="15.75" customHeight="1">
      <c r="E47974" s="1" t="s">
        <v>1106</v>
      </c>
    </row>
    <row r="47975" ht="15.75" customHeight="1">
      <c r="E47975" s="1" t="s">
        <v>1106</v>
      </c>
    </row>
    <row r="47976" ht="15.75" customHeight="1">
      <c r="E47976" s="1" t="s">
        <v>1106</v>
      </c>
    </row>
    <row r="47977" ht="15.75" customHeight="1">
      <c r="E47977" s="1" t="s">
        <v>1106</v>
      </c>
    </row>
    <row r="47978" ht="15.75" customHeight="1">
      <c r="E47978" s="1" t="s">
        <v>1106</v>
      </c>
    </row>
    <row r="47979" ht="15.75" customHeight="1">
      <c r="E47979" s="1" t="s">
        <v>1106</v>
      </c>
    </row>
    <row r="47980" ht="15.75" customHeight="1">
      <c r="E47980" s="1" t="s">
        <v>1106</v>
      </c>
    </row>
    <row r="47981" ht="15.75" customHeight="1">
      <c r="E47981" s="1" t="s">
        <v>1106</v>
      </c>
    </row>
    <row r="47982" ht="15.75" customHeight="1">
      <c r="E47982" s="1" t="s">
        <v>1106</v>
      </c>
    </row>
    <row r="47983" ht="15.75" customHeight="1">
      <c r="E47983" s="1" t="s">
        <v>1106</v>
      </c>
    </row>
    <row r="47984" ht="15.75" customHeight="1">
      <c r="E47984" s="1" t="s">
        <v>1106</v>
      </c>
    </row>
    <row r="47985" ht="15.75" customHeight="1">
      <c r="E47985" s="1" t="s">
        <v>1106</v>
      </c>
    </row>
    <row r="47986" ht="15.75" customHeight="1">
      <c r="E47986" s="1" t="s">
        <v>1106</v>
      </c>
    </row>
    <row r="47987" ht="15.75" customHeight="1">
      <c r="E47987" s="1" t="s">
        <v>1106</v>
      </c>
    </row>
    <row r="47988" ht="15.75" customHeight="1">
      <c r="E47988" s="1" t="s">
        <v>1106</v>
      </c>
    </row>
    <row r="47989" ht="15.75" customHeight="1">
      <c r="E47989" s="1" t="s">
        <v>1106</v>
      </c>
    </row>
    <row r="47990" ht="15.75" customHeight="1">
      <c r="E47990" s="1" t="s">
        <v>1106</v>
      </c>
    </row>
    <row r="47991" ht="15.75" customHeight="1">
      <c r="E47991" s="1" t="s">
        <v>1106</v>
      </c>
    </row>
    <row r="47992" ht="15.75" customHeight="1">
      <c r="E47992" s="1" t="s">
        <v>1106</v>
      </c>
    </row>
    <row r="47993" ht="15.75" customHeight="1">
      <c r="E47993" s="1" t="s">
        <v>1106</v>
      </c>
    </row>
    <row r="47994" ht="15.75" customHeight="1">
      <c r="E47994" s="1" t="s">
        <v>1106</v>
      </c>
    </row>
    <row r="47995" ht="15.75" customHeight="1">
      <c r="E47995" s="1" t="s">
        <v>1106</v>
      </c>
    </row>
    <row r="47996" ht="15.75" customHeight="1">
      <c r="E47996" s="1" t="s">
        <v>1106</v>
      </c>
    </row>
    <row r="47997" ht="15.75" customHeight="1">
      <c r="E47997" s="1" t="s">
        <v>1106</v>
      </c>
    </row>
    <row r="47998" ht="15.75" customHeight="1">
      <c r="E47998" s="1" t="s">
        <v>1106</v>
      </c>
    </row>
    <row r="47999" ht="15.75" customHeight="1">
      <c r="E47999" s="1" t="s">
        <v>1106</v>
      </c>
    </row>
    <row r="48000" ht="15.75" customHeight="1">
      <c r="E48000" s="1" t="s">
        <v>1106</v>
      </c>
    </row>
    <row r="48001" ht="15.75" customHeight="1">
      <c r="E48001" s="1" t="s">
        <v>1106</v>
      </c>
    </row>
    <row r="48002" ht="15.75" customHeight="1">
      <c r="E48002" s="1" t="s">
        <v>1106</v>
      </c>
    </row>
    <row r="48003" ht="15.75" customHeight="1">
      <c r="E48003" s="1" t="s">
        <v>1106</v>
      </c>
    </row>
    <row r="48004" ht="15.75" customHeight="1">
      <c r="E48004" s="1" t="s">
        <v>1106</v>
      </c>
    </row>
    <row r="48005" ht="15.75" customHeight="1">
      <c r="E48005" s="1" t="s">
        <v>1106</v>
      </c>
    </row>
    <row r="48006" ht="15.75" customHeight="1">
      <c r="E48006" s="1" t="s">
        <v>1106</v>
      </c>
    </row>
    <row r="48007" ht="15.75" customHeight="1">
      <c r="E48007" s="1" t="s">
        <v>1106</v>
      </c>
    </row>
    <row r="48008" ht="15.75" customHeight="1">
      <c r="E48008" s="1" t="s">
        <v>1106</v>
      </c>
    </row>
    <row r="48009" ht="15.75" customHeight="1">
      <c r="E48009" s="1" t="s">
        <v>1106</v>
      </c>
    </row>
    <row r="48010" ht="15.75" customHeight="1">
      <c r="E48010" s="1" t="s">
        <v>1106</v>
      </c>
    </row>
    <row r="48011" ht="15.75" customHeight="1">
      <c r="E48011" s="1" t="s">
        <v>1106</v>
      </c>
    </row>
    <row r="48012" ht="15.75" customHeight="1">
      <c r="E48012" s="1" t="s">
        <v>1106</v>
      </c>
    </row>
    <row r="48013" ht="15.75" customHeight="1">
      <c r="E48013" s="1" t="s">
        <v>1106</v>
      </c>
    </row>
    <row r="48014" ht="15.75" customHeight="1">
      <c r="E48014" s="1" t="s">
        <v>1106</v>
      </c>
    </row>
    <row r="48015" ht="15.75" customHeight="1">
      <c r="E48015" s="1" t="s">
        <v>1106</v>
      </c>
    </row>
    <row r="48016" ht="15.75" customHeight="1">
      <c r="E48016" s="1" t="s">
        <v>1106</v>
      </c>
    </row>
    <row r="48017" ht="15.75" customHeight="1">
      <c r="E48017" s="1" t="s">
        <v>1106</v>
      </c>
    </row>
    <row r="48018" ht="15.75" customHeight="1">
      <c r="E48018" s="1" t="s">
        <v>1106</v>
      </c>
    </row>
    <row r="48019" ht="15.75" customHeight="1">
      <c r="E48019" s="1" t="s">
        <v>1106</v>
      </c>
    </row>
    <row r="48020" ht="15.75" customHeight="1">
      <c r="E48020" s="1" t="s">
        <v>1106</v>
      </c>
    </row>
    <row r="48021" ht="15.75" customHeight="1">
      <c r="E48021" s="1" t="s">
        <v>1106</v>
      </c>
    </row>
    <row r="48022" ht="15.75" customHeight="1">
      <c r="E48022" s="1" t="s">
        <v>1106</v>
      </c>
    </row>
    <row r="48023" ht="15.75" customHeight="1">
      <c r="E48023" s="1" t="s">
        <v>1106</v>
      </c>
    </row>
    <row r="48024" ht="15.75" customHeight="1">
      <c r="E48024" s="1" t="s">
        <v>1106</v>
      </c>
    </row>
    <row r="48025" ht="15.75" customHeight="1">
      <c r="E48025" s="1" t="s">
        <v>1106</v>
      </c>
    </row>
    <row r="48026" ht="15.75" customHeight="1">
      <c r="E48026" s="1" t="s">
        <v>1106</v>
      </c>
    </row>
    <row r="48027" ht="15.75" customHeight="1">
      <c r="E48027" s="1" t="s">
        <v>1106</v>
      </c>
    </row>
    <row r="48028" ht="15.75" customHeight="1">
      <c r="E48028" s="1" t="s">
        <v>1106</v>
      </c>
    </row>
    <row r="48029" ht="15.75" customHeight="1">
      <c r="E48029" s="1" t="s">
        <v>1106</v>
      </c>
    </row>
    <row r="48030" ht="15.75" customHeight="1">
      <c r="E48030" s="1" t="s">
        <v>1106</v>
      </c>
    </row>
    <row r="48031" ht="15.75" customHeight="1">
      <c r="E48031" s="1" t="s">
        <v>1106</v>
      </c>
    </row>
    <row r="48032" ht="15.75" customHeight="1">
      <c r="E48032" s="1" t="s">
        <v>1106</v>
      </c>
    </row>
    <row r="48033" ht="15.75" customHeight="1">
      <c r="E48033" s="1" t="s">
        <v>1106</v>
      </c>
    </row>
    <row r="48034" ht="15.75" customHeight="1">
      <c r="E48034" s="1" t="s">
        <v>1106</v>
      </c>
    </row>
    <row r="48035" ht="15.75" customHeight="1">
      <c r="E48035" s="1" t="s">
        <v>1106</v>
      </c>
    </row>
    <row r="48036" ht="15.75" customHeight="1">
      <c r="E48036" s="1" t="s">
        <v>1106</v>
      </c>
    </row>
    <row r="48037" ht="15.75" customHeight="1">
      <c r="E48037" s="1" t="s">
        <v>1106</v>
      </c>
    </row>
    <row r="48038" ht="15.75" customHeight="1">
      <c r="E48038" s="1" t="s">
        <v>1106</v>
      </c>
    </row>
    <row r="48039" ht="15.75" customHeight="1">
      <c r="E48039" s="1" t="s">
        <v>1106</v>
      </c>
    </row>
    <row r="48040" ht="15.75" customHeight="1">
      <c r="E48040" s="1" t="s">
        <v>1106</v>
      </c>
    </row>
    <row r="48041" ht="15.75" customHeight="1">
      <c r="E48041" s="1" t="s">
        <v>1106</v>
      </c>
    </row>
    <row r="48042" ht="15.75" customHeight="1">
      <c r="E48042" s="1" t="s">
        <v>1106</v>
      </c>
    </row>
    <row r="48043" ht="15.75" customHeight="1">
      <c r="E48043" s="1" t="s">
        <v>1106</v>
      </c>
    </row>
    <row r="48044" ht="15.75" customHeight="1">
      <c r="E48044" s="1" t="s">
        <v>1106</v>
      </c>
    </row>
    <row r="48045" ht="15.75" customHeight="1">
      <c r="E48045" s="1" t="s">
        <v>1106</v>
      </c>
    </row>
    <row r="48046" ht="15.75" customHeight="1">
      <c r="E48046" s="1" t="s">
        <v>1106</v>
      </c>
    </row>
    <row r="48047" ht="15.75" customHeight="1">
      <c r="E48047" s="1" t="s">
        <v>1106</v>
      </c>
    </row>
    <row r="48048" ht="15.75" customHeight="1">
      <c r="E48048" s="1" t="s">
        <v>1106</v>
      </c>
    </row>
    <row r="48049" ht="15.75" customHeight="1">
      <c r="E48049" s="1" t="s">
        <v>1106</v>
      </c>
    </row>
    <row r="48050" ht="15.75" customHeight="1">
      <c r="E48050" s="1" t="s">
        <v>1106</v>
      </c>
    </row>
    <row r="48051" ht="15.75" customHeight="1">
      <c r="E48051" s="1" t="s">
        <v>1106</v>
      </c>
    </row>
    <row r="48052" ht="15.75" customHeight="1">
      <c r="E48052" s="1" t="s">
        <v>1106</v>
      </c>
    </row>
    <row r="48053" ht="15.75" customHeight="1">
      <c r="E48053" s="1" t="s">
        <v>1106</v>
      </c>
    </row>
    <row r="48054" ht="15.75" customHeight="1">
      <c r="E48054" s="1" t="s">
        <v>1106</v>
      </c>
    </row>
    <row r="48055" ht="15.75" customHeight="1">
      <c r="E48055" s="1" t="s">
        <v>1106</v>
      </c>
    </row>
    <row r="48056" ht="15.75" customHeight="1">
      <c r="E48056" s="1" t="s">
        <v>1106</v>
      </c>
    </row>
    <row r="48057" ht="15.75" customHeight="1">
      <c r="E48057" s="1" t="s">
        <v>1106</v>
      </c>
    </row>
    <row r="48058" ht="15.75" customHeight="1">
      <c r="E48058" s="1" t="s">
        <v>1106</v>
      </c>
    </row>
    <row r="48059" ht="15.75" customHeight="1">
      <c r="E48059" s="1" t="s">
        <v>1106</v>
      </c>
    </row>
    <row r="48060" ht="15.75" customHeight="1">
      <c r="E48060" s="1" t="s">
        <v>1106</v>
      </c>
    </row>
    <row r="48061" ht="15.75" customHeight="1">
      <c r="E48061" s="1" t="s">
        <v>1106</v>
      </c>
    </row>
    <row r="48062" ht="15.75" customHeight="1">
      <c r="E48062" s="1" t="s">
        <v>1106</v>
      </c>
    </row>
    <row r="48063" ht="15.75" customHeight="1">
      <c r="E48063" s="1" t="s">
        <v>1106</v>
      </c>
    </row>
    <row r="48064" ht="15.75" customHeight="1">
      <c r="E48064" s="1" t="s">
        <v>1106</v>
      </c>
    </row>
    <row r="48065" ht="15.75" customHeight="1">
      <c r="E48065" s="1" t="s">
        <v>1106</v>
      </c>
    </row>
    <row r="48066" ht="15.75" customHeight="1">
      <c r="E48066" s="1" t="s">
        <v>1106</v>
      </c>
    </row>
    <row r="48067" ht="15.75" customHeight="1">
      <c r="E48067" s="1" t="s">
        <v>1106</v>
      </c>
    </row>
    <row r="48068" ht="15.75" customHeight="1">
      <c r="E48068" s="1" t="s">
        <v>1106</v>
      </c>
    </row>
    <row r="48069" ht="15.75" customHeight="1">
      <c r="E48069" s="1" t="s">
        <v>1106</v>
      </c>
    </row>
    <row r="48070" ht="15.75" customHeight="1">
      <c r="E48070" s="1" t="s">
        <v>1106</v>
      </c>
    </row>
    <row r="48071" ht="15.75" customHeight="1">
      <c r="E48071" s="1" t="s">
        <v>1106</v>
      </c>
    </row>
    <row r="48072" ht="15.75" customHeight="1">
      <c r="E48072" s="1" t="s">
        <v>1106</v>
      </c>
    </row>
    <row r="48073" ht="15.75" customHeight="1">
      <c r="E48073" s="1" t="s">
        <v>1106</v>
      </c>
    </row>
    <row r="48074" ht="15.75" customHeight="1">
      <c r="E48074" s="1" t="s">
        <v>1106</v>
      </c>
    </row>
    <row r="48075" ht="15.75" customHeight="1">
      <c r="E48075" s="1" t="s">
        <v>1106</v>
      </c>
    </row>
    <row r="48076" ht="15.75" customHeight="1">
      <c r="E48076" s="1" t="s">
        <v>1106</v>
      </c>
    </row>
    <row r="48077" ht="15.75" customHeight="1">
      <c r="E48077" s="1" t="s">
        <v>1106</v>
      </c>
    </row>
    <row r="48078" ht="15.75" customHeight="1">
      <c r="E48078" s="1" t="s">
        <v>1106</v>
      </c>
    </row>
    <row r="48079" ht="15.75" customHeight="1">
      <c r="E48079" s="1" t="s">
        <v>1106</v>
      </c>
    </row>
    <row r="48080" ht="15.75" customHeight="1">
      <c r="E48080" s="1" t="s">
        <v>1106</v>
      </c>
    </row>
    <row r="48081" ht="15.75" customHeight="1">
      <c r="E48081" s="1" t="s">
        <v>1106</v>
      </c>
    </row>
    <row r="48082" ht="15.75" customHeight="1">
      <c r="E48082" s="1" t="s">
        <v>1106</v>
      </c>
    </row>
    <row r="48083" ht="15.75" customHeight="1">
      <c r="E48083" s="1" t="s">
        <v>1106</v>
      </c>
    </row>
    <row r="48084" ht="15.75" customHeight="1">
      <c r="E48084" s="1" t="s">
        <v>1106</v>
      </c>
    </row>
    <row r="48085" ht="15.75" customHeight="1">
      <c r="E48085" s="1" t="s">
        <v>1106</v>
      </c>
    </row>
    <row r="48086" ht="15.75" customHeight="1">
      <c r="E48086" s="1" t="s">
        <v>1106</v>
      </c>
    </row>
    <row r="48087" ht="15.75" customHeight="1">
      <c r="E48087" s="1" t="s">
        <v>1106</v>
      </c>
    </row>
    <row r="48088" ht="15.75" customHeight="1">
      <c r="E48088" s="1" t="s">
        <v>1106</v>
      </c>
    </row>
    <row r="48089" ht="15.75" customHeight="1">
      <c r="E48089" s="1" t="s">
        <v>1106</v>
      </c>
    </row>
    <row r="48090" ht="15.75" customHeight="1">
      <c r="E48090" s="1" t="s">
        <v>1106</v>
      </c>
    </row>
    <row r="48091" ht="15.75" customHeight="1">
      <c r="E48091" s="1" t="s">
        <v>1106</v>
      </c>
    </row>
    <row r="48092" ht="15.75" customHeight="1">
      <c r="E48092" s="1" t="s">
        <v>1106</v>
      </c>
    </row>
    <row r="48093" ht="15.75" customHeight="1">
      <c r="E48093" s="1" t="s">
        <v>1106</v>
      </c>
    </row>
    <row r="48094" ht="15.75" customHeight="1">
      <c r="E48094" s="1" t="s">
        <v>1106</v>
      </c>
    </row>
    <row r="48095" ht="15.75" customHeight="1">
      <c r="E48095" s="1" t="s">
        <v>1106</v>
      </c>
    </row>
    <row r="48096" ht="15.75" customHeight="1">
      <c r="E48096" s="1" t="s">
        <v>1106</v>
      </c>
    </row>
    <row r="48097" ht="15.75" customHeight="1">
      <c r="E48097" s="1" t="s">
        <v>1106</v>
      </c>
    </row>
    <row r="48098" ht="15.75" customHeight="1">
      <c r="E48098" s="1" t="s">
        <v>1106</v>
      </c>
    </row>
    <row r="48099" ht="15.75" customHeight="1">
      <c r="E48099" s="1" t="s">
        <v>1106</v>
      </c>
    </row>
    <row r="48100" ht="15.75" customHeight="1">
      <c r="E48100" s="1" t="s">
        <v>1106</v>
      </c>
    </row>
    <row r="48101" ht="15.75" customHeight="1">
      <c r="E48101" s="1" t="s">
        <v>1106</v>
      </c>
    </row>
    <row r="48102" ht="15.75" customHeight="1">
      <c r="E48102" s="1" t="s">
        <v>1106</v>
      </c>
    </row>
    <row r="48103" ht="15.75" customHeight="1">
      <c r="E48103" s="1" t="s">
        <v>1106</v>
      </c>
    </row>
    <row r="48104" ht="15.75" customHeight="1">
      <c r="E48104" s="1" t="s">
        <v>1106</v>
      </c>
    </row>
    <row r="48105" ht="15.75" customHeight="1">
      <c r="E48105" s="1" t="s">
        <v>1106</v>
      </c>
    </row>
    <row r="48106" ht="15.75" customHeight="1">
      <c r="E48106" s="1" t="s">
        <v>1106</v>
      </c>
    </row>
    <row r="48107" ht="15.75" customHeight="1">
      <c r="E48107" s="1" t="s">
        <v>1106</v>
      </c>
    </row>
    <row r="48108" ht="15.75" customHeight="1">
      <c r="E48108" s="1" t="s">
        <v>1106</v>
      </c>
    </row>
    <row r="48109" ht="15.75" customHeight="1">
      <c r="E48109" s="1" t="s">
        <v>1106</v>
      </c>
    </row>
    <row r="48110" ht="15.75" customHeight="1">
      <c r="E48110" s="1" t="s">
        <v>1106</v>
      </c>
    </row>
    <row r="48111" ht="15.75" customHeight="1">
      <c r="E48111" s="1" t="s">
        <v>1106</v>
      </c>
    </row>
    <row r="48112" ht="15.75" customHeight="1">
      <c r="E48112" s="1" t="s">
        <v>1106</v>
      </c>
    </row>
    <row r="48113" ht="15.75" customHeight="1">
      <c r="E48113" s="1" t="s">
        <v>1106</v>
      </c>
    </row>
    <row r="48114" ht="15.75" customHeight="1">
      <c r="E48114" s="1" t="s">
        <v>1106</v>
      </c>
    </row>
    <row r="48115" ht="15.75" customHeight="1">
      <c r="E48115" s="1" t="s">
        <v>1106</v>
      </c>
    </row>
    <row r="48116" ht="15.75" customHeight="1">
      <c r="E48116" s="1" t="s">
        <v>1106</v>
      </c>
    </row>
    <row r="48117" ht="15.75" customHeight="1">
      <c r="E48117" s="1" t="s">
        <v>1106</v>
      </c>
    </row>
    <row r="48118" ht="15.75" customHeight="1">
      <c r="E48118" s="1" t="s">
        <v>1106</v>
      </c>
    </row>
    <row r="48119" ht="15.75" customHeight="1">
      <c r="E48119" s="1" t="s">
        <v>1106</v>
      </c>
    </row>
    <row r="48120" ht="15.75" customHeight="1">
      <c r="E48120" s="1" t="s">
        <v>1106</v>
      </c>
    </row>
    <row r="48121" ht="15.75" customHeight="1">
      <c r="E48121" s="1" t="s">
        <v>1106</v>
      </c>
    </row>
    <row r="48122" ht="15.75" customHeight="1">
      <c r="E48122" s="1" t="s">
        <v>1106</v>
      </c>
    </row>
    <row r="48123" ht="15.75" customHeight="1">
      <c r="E48123" s="1" t="s">
        <v>1106</v>
      </c>
    </row>
    <row r="48124" ht="15.75" customHeight="1">
      <c r="E48124" s="1" t="s">
        <v>1106</v>
      </c>
    </row>
    <row r="48125" ht="15.75" customHeight="1">
      <c r="E48125" s="1" t="s">
        <v>1106</v>
      </c>
    </row>
    <row r="48126" ht="15.75" customHeight="1">
      <c r="E48126" s="1" t="s">
        <v>1106</v>
      </c>
    </row>
    <row r="48127" ht="15.75" customHeight="1">
      <c r="E48127" s="1" t="s">
        <v>1106</v>
      </c>
    </row>
    <row r="48128" ht="15.75" customHeight="1">
      <c r="E48128" s="1" t="s">
        <v>1106</v>
      </c>
    </row>
    <row r="48129" ht="15.75" customHeight="1">
      <c r="E48129" s="1" t="s">
        <v>1106</v>
      </c>
    </row>
    <row r="48130" ht="15.75" customHeight="1">
      <c r="E48130" s="1" t="s">
        <v>1106</v>
      </c>
    </row>
    <row r="48131" ht="15.75" customHeight="1">
      <c r="E48131" s="1" t="s">
        <v>1106</v>
      </c>
    </row>
    <row r="48132" ht="15.75" customHeight="1">
      <c r="E48132" s="1" t="s">
        <v>1106</v>
      </c>
    </row>
    <row r="48133" ht="15.75" customHeight="1">
      <c r="E48133" s="1" t="s">
        <v>1106</v>
      </c>
    </row>
    <row r="48134" ht="15.75" customHeight="1">
      <c r="E48134" s="1" t="s">
        <v>1106</v>
      </c>
    </row>
    <row r="48135" ht="15.75" customHeight="1">
      <c r="E48135" s="1" t="s">
        <v>1106</v>
      </c>
    </row>
    <row r="48136" ht="15.75" customHeight="1">
      <c r="E48136" s="1" t="s">
        <v>1106</v>
      </c>
    </row>
    <row r="48137" ht="15.75" customHeight="1">
      <c r="E48137" s="1" t="s">
        <v>1106</v>
      </c>
    </row>
    <row r="48138" ht="15.75" customHeight="1">
      <c r="E48138" s="1" t="s">
        <v>1106</v>
      </c>
    </row>
    <row r="48139" ht="15.75" customHeight="1">
      <c r="E48139" s="1" t="s">
        <v>1106</v>
      </c>
    </row>
    <row r="48140" ht="15.75" customHeight="1">
      <c r="E48140" s="1" t="s">
        <v>1106</v>
      </c>
    </row>
    <row r="48141" ht="15.75" customHeight="1">
      <c r="E48141" s="1" t="s">
        <v>1106</v>
      </c>
    </row>
    <row r="48142" ht="15.75" customHeight="1">
      <c r="E48142" s="1" t="s">
        <v>1106</v>
      </c>
    </row>
    <row r="48143" ht="15.75" customHeight="1">
      <c r="E48143" s="1" t="s">
        <v>1106</v>
      </c>
    </row>
    <row r="48144" ht="15.75" customHeight="1">
      <c r="E48144" s="1" t="s">
        <v>1106</v>
      </c>
    </row>
    <row r="48145" ht="15.75" customHeight="1">
      <c r="E48145" s="1" t="s">
        <v>1106</v>
      </c>
    </row>
    <row r="48146" ht="15.75" customHeight="1">
      <c r="E48146" s="1" t="s">
        <v>1106</v>
      </c>
    </row>
    <row r="48147" ht="15.75" customHeight="1">
      <c r="E48147" s="1" t="s">
        <v>1106</v>
      </c>
    </row>
    <row r="48148" ht="15.75" customHeight="1">
      <c r="E48148" s="1" t="s">
        <v>1106</v>
      </c>
    </row>
    <row r="48149" ht="15.75" customHeight="1">
      <c r="E48149" s="1" t="s">
        <v>1106</v>
      </c>
    </row>
    <row r="48150" ht="15.75" customHeight="1">
      <c r="E48150" s="1" t="s">
        <v>1106</v>
      </c>
    </row>
    <row r="48151" ht="15.75" customHeight="1">
      <c r="E48151" s="1" t="s">
        <v>1106</v>
      </c>
    </row>
    <row r="48152" ht="15.75" customHeight="1">
      <c r="E48152" s="1" t="s">
        <v>1106</v>
      </c>
    </row>
    <row r="48153" ht="15.75" customHeight="1">
      <c r="E48153" s="1" t="s">
        <v>1106</v>
      </c>
    </row>
    <row r="48154" ht="15.75" customHeight="1">
      <c r="E48154" s="1" t="s">
        <v>1106</v>
      </c>
    </row>
    <row r="48155" ht="15.75" customHeight="1">
      <c r="E48155" s="1" t="s">
        <v>1106</v>
      </c>
    </row>
    <row r="48156" ht="15.75" customHeight="1">
      <c r="E48156" s="1" t="s">
        <v>1106</v>
      </c>
    </row>
    <row r="48157" ht="15.75" customHeight="1">
      <c r="E48157" s="1" t="s">
        <v>1106</v>
      </c>
    </row>
    <row r="48158" ht="15.75" customHeight="1">
      <c r="E48158" s="1" t="s">
        <v>1106</v>
      </c>
    </row>
    <row r="48159" ht="15.75" customHeight="1">
      <c r="E48159" s="1" t="s">
        <v>1106</v>
      </c>
    </row>
    <row r="48160" ht="15.75" customHeight="1">
      <c r="E48160" s="1" t="s">
        <v>1106</v>
      </c>
    </row>
    <row r="48161" ht="15.75" customHeight="1">
      <c r="E48161" s="1" t="s">
        <v>1106</v>
      </c>
    </row>
    <row r="48162" ht="15.75" customHeight="1">
      <c r="E48162" s="1" t="s">
        <v>1106</v>
      </c>
    </row>
    <row r="48163" ht="15.75" customHeight="1">
      <c r="E48163" s="1" t="s">
        <v>1106</v>
      </c>
    </row>
    <row r="48164" ht="15.75" customHeight="1">
      <c r="E48164" s="1" t="s">
        <v>1106</v>
      </c>
    </row>
    <row r="48165" ht="15.75" customHeight="1">
      <c r="E48165" s="1" t="s">
        <v>1106</v>
      </c>
    </row>
    <row r="48166" ht="15.75" customHeight="1">
      <c r="E48166" s="1" t="s">
        <v>1106</v>
      </c>
    </row>
    <row r="48167" ht="15.75" customHeight="1">
      <c r="E48167" s="1" t="s">
        <v>1106</v>
      </c>
    </row>
    <row r="48168" ht="15.75" customHeight="1">
      <c r="E48168" s="1" t="s">
        <v>1106</v>
      </c>
    </row>
    <row r="48169" ht="15.75" customHeight="1">
      <c r="E48169" s="1" t="s">
        <v>1106</v>
      </c>
    </row>
    <row r="48170" ht="15.75" customHeight="1">
      <c r="E48170" s="1" t="s">
        <v>1106</v>
      </c>
    </row>
    <row r="48171" ht="15.75" customHeight="1">
      <c r="E48171" s="1" t="s">
        <v>1106</v>
      </c>
    </row>
    <row r="48172" ht="15.75" customHeight="1">
      <c r="E48172" s="1" t="s">
        <v>1106</v>
      </c>
    </row>
    <row r="48173" ht="15.75" customHeight="1">
      <c r="E48173" s="1" t="s">
        <v>1106</v>
      </c>
    </row>
    <row r="48174" ht="15.75" customHeight="1">
      <c r="E48174" s="1" t="s">
        <v>1106</v>
      </c>
    </row>
    <row r="48175" ht="15.75" customHeight="1">
      <c r="E48175" s="1" t="s">
        <v>1106</v>
      </c>
    </row>
    <row r="48176" ht="15.75" customHeight="1">
      <c r="E48176" s="1" t="s">
        <v>1106</v>
      </c>
    </row>
    <row r="48177" ht="15.75" customHeight="1">
      <c r="E48177" s="1" t="s">
        <v>1106</v>
      </c>
    </row>
    <row r="48178" ht="15.75" customHeight="1">
      <c r="E48178" s="1" t="s">
        <v>1106</v>
      </c>
    </row>
    <row r="48179" ht="15.75" customHeight="1">
      <c r="E48179" s="1" t="s">
        <v>1106</v>
      </c>
    </row>
    <row r="48180" ht="15.75" customHeight="1">
      <c r="E48180" s="1" t="s">
        <v>1106</v>
      </c>
    </row>
    <row r="48181" ht="15.75" customHeight="1">
      <c r="E48181" s="1" t="s">
        <v>1106</v>
      </c>
    </row>
    <row r="48182" ht="15.75" customHeight="1">
      <c r="E48182" s="1" t="s">
        <v>1106</v>
      </c>
    </row>
    <row r="48183" ht="15.75" customHeight="1">
      <c r="E48183" s="1" t="s">
        <v>1106</v>
      </c>
    </row>
    <row r="48184" ht="15.75" customHeight="1">
      <c r="E48184" s="1" t="s">
        <v>1106</v>
      </c>
    </row>
    <row r="48185" ht="15.75" customHeight="1">
      <c r="E48185" s="1" t="s">
        <v>1106</v>
      </c>
    </row>
    <row r="48186" ht="15.75" customHeight="1">
      <c r="E48186" s="1" t="s">
        <v>1106</v>
      </c>
    </row>
    <row r="48187" ht="15.75" customHeight="1">
      <c r="E48187" s="1" t="s">
        <v>1106</v>
      </c>
    </row>
    <row r="48188" ht="15.75" customHeight="1">
      <c r="E48188" s="1" t="s">
        <v>1106</v>
      </c>
    </row>
    <row r="48189" ht="15.75" customHeight="1">
      <c r="E48189" s="1" t="s">
        <v>1106</v>
      </c>
    </row>
    <row r="48190" ht="15.75" customHeight="1">
      <c r="E48190" s="1" t="s">
        <v>1106</v>
      </c>
    </row>
    <row r="48191" ht="15.75" customHeight="1">
      <c r="E48191" s="1" t="s">
        <v>1106</v>
      </c>
    </row>
    <row r="48192" ht="15.75" customHeight="1">
      <c r="E48192" s="1" t="s">
        <v>1106</v>
      </c>
    </row>
    <row r="48193" ht="15.75" customHeight="1">
      <c r="E48193" s="1" t="s">
        <v>1106</v>
      </c>
    </row>
    <row r="48194" ht="15.75" customHeight="1">
      <c r="E48194" s="1" t="s">
        <v>1106</v>
      </c>
    </row>
    <row r="48195" ht="15.75" customHeight="1">
      <c r="E48195" s="1" t="s">
        <v>1106</v>
      </c>
    </row>
    <row r="48196" ht="15.75" customHeight="1">
      <c r="E48196" s="1" t="s">
        <v>1106</v>
      </c>
    </row>
    <row r="48197" ht="15.75" customHeight="1">
      <c r="E48197" s="1" t="s">
        <v>1106</v>
      </c>
    </row>
    <row r="48198" ht="15.75" customHeight="1">
      <c r="E48198" s="1" t="s">
        <v>1106</v>
      </c>
    </row>
    <row r="48199" ht="15.75" customHeight="1">
      <c r="E48199" s="1" t="s">
        <v>1106</v>
      </c>
    </row>
    <row r="48200" ht="15.75" customHeight="1">
      <c r="E48200" s="1" t="s">
        <v>1106</v>
      </c>
    </row>
    <row r="48201" ht="15.75" customHeight="1">
      <c r="E48201" s="1" t="s">
        <v>1106</v>
      </c>
    </row>
    <row r="48202" ht="15.75" customHeight="1">
      <c r="E48202" s="1" t="s">
        <v>1106</v>
      </c>
    </row>
    <row r="48203" ht="15.75" customHeight="1">
      <c r="E48203" s="1" t="s">
        <v>1106</v>
      </c>
    </row>
    <row r="48204" ht="15.75" customHeight="1">
      <c r="E48204" s="1" t="s">
        <v>1106</v>
      </c>
    </row>
    <row r="48205" ht="15.75" customHeight="1">
      <c r="E48205" s="1" t="s">
        <v>1106</v>
      </c>
    </row>
    <row r="48206" ht="15.75" customHeight="1">
      <c r="E48206" s="1" t="s">
        <v>1106</v>
      </c>
    </row>
    <row r="48207" ht="15.75" customHeight="1">
      <c r="E48207" s="1" t="s">
        <v>1106</v>
      </c>
    </row>
    <row r="48208" ht="15.75" customHeight="1">
      <c r="E48208" s="1" t="s">
        <v>1106</v>
      </c>
    </row>
    <row r="48209" ht="15.75" customHeight="1">
      <c r="E48209" s="1" t="s">
        <v>1106</v>
      </c>
    </row>
    <row r="48210" ht="15.75" customHeight="1">
      <c r="E48210" s="1" t="s">
        <v>1106</v>
      </c>
    </row>
    <row r="48211" ht="15.75" customHeight="1">
      <c r="E48211" s="1" t="s">
        <v>1106</v>
      </c>
    </row>
    <row r="48212" ht="15.75" customHeight="1">
      <c r="E48212" s="1" t="s">
        <v>1106</v>
      </c>
    </row>
    <row r="48213" ht="15.75" customHeight="1">
      <c r="E48213" s="1" t="s">
        <v>1106</v>
      </c>
    </row>
    <row r="48214" ht="15.75" customHeight="1">
      <c r="E48214" s="1" t="s">
        <v>1106</v>
      </c>
    </row>
    <row r="48215" ht="15.75" customHeight="1">
      <c r="E48215" s="1" t="s">
        <v>1106</v>
      </c>
    </row>
    <row r="48216" ht="15.75" customHeight="1">
      <c r="E48216" s="1" t="s">
        <v>1106</v>
      </c>
    </row>
    <row r="48217" ht="15.75" customHeight="1">
      <c r="E48217" s="1" t="s">
        <v>1106</v>
      </c>
    </row>
    <row r="48218" ht="15.75" customHeight="1">
      <c r="E48218" s="1" t="s">
        <v>1106</v>
      </c>
    </row>
    <row r="48219" ht="15.75" customHeight="1">
      <c r="E48219" s="1" t="s">
        <v>1106</v>
      </c>
    </row>
    <row r="48220" ht="15.75" customHeight="1">
      <c r="E48220" s="1" t="s">
        <v>1106</v>
      </c>
    </row>
    <row r="48221" ht="15.75" customHeight="1">
      <c r="E48221" s="1" t="s">
        <v>1106</v>
      </c>
    </row>
    <row r="48222" ht="15.75" customHeight="1">
      <c r="E48222" s="1" t="s">
        <v>1106</v>
      </c>
    </row>
    <row r="48223" ht="15.75" customHeight="1">
      <c r="E48223" s="1" t="s">
        <v>1106</v>
      </c>
    </row>
    <row r="48224" ht="15.75" customHeight="1">
      <c r="E48224" s="1" t="s">
        <v>1106</v>
      </c>
    </row>
    <row r="48225" ht="15.75" customHeight="1">
      <c r="E48225" s="1" t="s">
        <v>1106</v>
      </c>
    </row>
    <row r="48226" ht="15.75" customHeight="1">
      <c r="E48226" s="1" t="s">
        <v>1106</v>
      </c>
    </row>
    <row r="48227" ht="15.75" customHeight="1">
      <c r="E48227" s="1" t="s">
        <v>1106</v>
      </c>
    </row>
    <row r="48228" ht="15.75" customHeight="1">
      <c r="E48228" s="1" t="s">
        <v>1106</v>
      </c>
    </row>
    <row r="48229" ht="15.75" customHeight="1">
      <c r="E48229" s="1" t="s">
        <v>1106</v>
      </c>
    </row>
    <row r="48230" ht="15.75" customHeight="1">
      <c r="E48230" s="1" t="s">
        <v>1106</v>
      </c>
    </row>
    <row r="48231" ht="15.75" customHeight="1">
      <c r="E48231" s="1" t="s">
        <v>1106</v>
      </c>
    </row>
    <row r="48232" ht="15.75" customHeight="1">
      <c r="E48232" s="1" t="s">
        <v>1106</v>
      </c>
    </row>
    <row r="48233" ht="15.75" customHeight="1">
      <c r="E48233" s="1" t="s">
        <v>1106</v>
      </c>
    </row>
    <row r="48234" ht="15.75" customHeight="1">
      <c r="E48234" s="1" t="s">
        <v>1106</v>
      </c>
    </row>
    <row r="48235" ht="15.75" customHeight="1">
      <c r="E48235" s="1" t="s">
        <v>1106</v>
      </c>
    </row>
    <row r="48236" ht="15.75" customHeight="1">
      <c r="E48236" s="1" t="s">
        <v>1106</v>
      </c>
    </row>
    <row r="48237" ht="15.75" customHeight="1">
      <c r="E48237" s="1" t="s">
        <v>1106</v>
      </c>
    </row>
    <row r="48238" ht="15.75" customHeight="1">
      <c r="E48238" s="1" t="s">
        <v>1106</v>
      </c>
    </row>
    <row r="48239" ht="15.75" customHeight="1">
      <c r="E48239" s="1" t="s">
        <v>1106</v>
      </c>
    </row>
    <row r="48240" ht="15.75" customHeight="1">
      <c r="E48240" s="1" t="s">
        <v>1106</v>
      </c>
    </row>
    <row r="48241" ht="15.75" customHeight="1">
      <c r="E48241" s="1" t="s">
        <v>1106</v>
      </c>
    </row>
    <row r="48242" ht="15.75" customHeight="1">
      <c r="E48242" s="1" t="s">
        <v>1106</v>
      </c>
    </row>
    <row r="48243" ht="15.75" customHeight="1">
      <c r="E48243" s="1" t="s">
        <v>1106</v>
      </c>
    </row>
    <row r="48244" ht="15.75" customHeight="1">
      <c r="E48244" s="1" t="s">
        <v>1106</v>
      </c>
    </row>
    <row r="48245" ht="15.75" customHeight="1">
      <c r="E48245" s="1" t="s">
        <v>1106</v>
      </c>
    </row>
    <row r="48246" ht="15.75" customHeight="1">
      <c r="E48246" s="1" t="s">
        <v>1106</v>
      </c>
    </row>
    <row r="48247" ht="15.75" customHeight="1">
      <c r="E48247" s="1" t="s">
        <v>1106</v>
      </c>
    </row>
    <row r="48248" ht="15.75" customHeight="1">
      <c r="E48248" s="1" t="s">
        <v>1106</v>
      </c>
    </row>
    <row r="48249" ht="15.75" customHeight="1">
      <c r="E48249" s="1" t="s">
        <v>1106</v>
      </c>
    </row>
    <row r="48250" ht="15.75" customHeight="1">
      <c r="E48250" s="1" t="s">
        <v>1106</v>
      </c>
    </row>
    <row r="48251" ht="15.75" customHeight="1">
      <c r="E48251" s="1" t="s">
        <v>1106</v>
      </c>
    </row>
    <row r="48252" ht="15.75" customHeight="1">
      <c r="E48252" s="1" t="s">
        <v>1106</v>
      </c>
    </row>
    <row r="48253" ht="15.75" customHeight="1">
      <c r="E48253" s="1" t="s">
        <v>1106</v>
      </c>
    </row>
    <row r="48254" ht="15.75" customHeight="1">
      <c r="E48254" s="1" t="s">
        <v>1106</v>
      </c>
    </row>
    <row r="48255" ht="15.75" customHeight="1">
      <c r="E48255" s="1" t="s">
        <v>1106</v>
      </c>
    </row>
    <row r="48256" ht="15.75" customHeight="1">
      <c r="E48256" s="1" t="s">
        <v>1106</v>
      </c>
    </row>
    <row r="48257" ht="15.75" customHeight="1">
      <c r="E48257" s="1" t="s">
        <v>1106</v>
      </c>
    </row>
    <row r="48258" ht="15.75" customHeight="1">
      <c r="E48258" s="1" t="s">
        <v>1106</v>
      </c>
    </row>
    <row r="48259" ht="15.75" customHeight="1">
      <c r="E48259" s="1" t="s">
        <v>1106</v>
      </c>
    </row>
    <row r="48260" ht="15.75" customHeight="1">
      <c r="E48260" s="1" t="s">
        <v>1106</v>
      </c>
    </row>
    <row r="48261" ht="15.75" customHeight="1">
      <c r="E48261" s="1" t="s">
        <v>1106</v>
      </c>
    </row>
    <row r="48262" ht="15.75" customHeight="1">
      <c r="E48262" s="1" t="s">
        <v>1106</v>
      </c>
    </row>
    <row r="48263" ht="15.75" customHeight="1">
      <c r="E48263" s="1" t="s">
        <v>1106</v>
      </c>
    </row>
    <row r="48264" ht="15.75" customHeight="1">
      <c r="E48264" s="1" t="s">
        <v>1106</v>
      </c>
    </row>
    <row r="48265" ht="15.75" customHeight="1">
      <c r="E48265" s="1" t="s">
        <v>1106</v>
      </c>
    </row>
    <row r="48266" ht="15.75" customHeight="1">
      <c r="E48266" s="1" t="s">
        <v>1106</v>
      </c>
    </row>
    <row r="48267" ht="15.75" customHeight="1">
      <c r="E48267" s="1" t="s">
        <v>1106</v>
      </c>
    </row>
    <row r="48268" ht="15.75" customHeight="1">
      <c r="E48268" s="1" t="s">
        <v>1106</v>
      </c>
    </row>
    <row r="48269" ht="15.75" customHeight="1">
      <c r="E48269" s="1" t="s">
        <v>1106</v>
      </c>
    </row>
    <row r="48270" ht="15.75" customHeight="1">
      <c r="E48270" s="1" t="s">
        <v>1106</v>
      </c>
    </row>
    <row r="48271" ht="15.75" customHeight="1">
      <c r="E48271" s="1" t="s">
        <v>1106</v>
      </c>
    </row>
    <row r="48272" ht="15.75" customHeight="1">
      <c r="E48272" s="1" t="s">
        <v>1106</v>
      </c>
    </row>
    <row r="48273" ht="15.75" customHeight="1">
      <c r="E48273" s="1" t="s">
        <v>1106</v>
      </c>
    </row>
    <row r="48274" ht="15.75" customHeight="1">
      <c r="E48274" s="1" t="s">
        <v>1106</v>
      </c>
    </row>
    <row r="48275" ht="15.75" customHeight="1">
      <c r="E48275" s="1" t="s">
        <v>1106</v>
      </c>
    </row>
    <row r="48276" ht="15.75" customHeight="1">
      <c r="E48276" s="1" t="s">
        <v>1106</v>
      </c>
    </row>
    <row r="48277" ht="15.75" customHeight="1">
      <c r="E48277" s="1" t="s">
        <v>1106</v>
      </c>
    </row>
    <row r="48278" ht="15.75" customHeight="1">
      <c r="E48278" s="1" t="s">
        <v>1106</v>
      </c>
    </row>
    <row r="48279" ht="15.75" customHeight="1">
      <c r="E48279" s="1" t="s">
        <v>1106</v>
      </c>
    </row>
    <row r="48280" ht="15.75" customHeight="1">
      <c r="E48280" s="1" t="s">
        <v>1106</v>
      </c>
    </row>
    <row r="48281" ht="15.75" customHeight="1">
      <c r="E48281" s="1" t="s">
        <v>1106</v>
      </c>
    </row>
    <row r="48282" ht="15.75" customHeight="1">
      <c r="E48282" s="1" t="s">
        <v>1106</v>
      </c>
    </row>
    <row r="48283" ht="15.75" customHeight="1">
      <c r="E48283" s="1" t="s">
        <v>1106</v>
      </c>
    </row>
    <row r="48284" ht="15.75" customHeight="1">
      <c r="E48284" s="1" t="s">
        <v>1106</v>
      </c>
    </row>
    <row r="48285" ht="15.75" customHeight="1">
      <c r="E48285" s="1" t="s">
        <v>1106</v>
      </c>
    </row>
    <row r="48286" ht="15.75" customHeight="1">
      <c r="E48286" s="1" t="s">
        <v>1106</v>
      </c>
    </row>
    <row r="48287" ht="15.75" customHeight="1">
      <c r="E48287" s="1" t="s">
        <v>1106</v>
      </c>
    </row>
    <row r="48288" ht="15.75" customHeight="1">
      <c r="E48288" s="1" t="s">
        <v>1106</v>
      </c>
    </row>
    <row r="48289" ht="15.75" customHeight="1">
      <c r="E48289" s="1" t="s">
        <v>1106</v>
      </c>
    </row>
    <row r="48290" ht="15.75" customHeight="1">
      <c r="E48290" s="1" t="s">
        <v>1106</v>
      </c>
    </row>
    <row r="48291" ht="15.75" customHeight="1">
      <c r="E48291" s="1" t="s">
        <v>1106</v>
      </c>
    </row>
    <row r="48292" ht="15.75" customHeight="1">
      <c r="E48292" s="1" t="s">
        <v>1106</v>
      </c>
    </row>
    <row r="48293" ht="15.75" customHeight="1">
      <c r="E48293" s="1" t="s">
        <v>1106</v>
      </c>
    </row>
    <row r="48294" ht="15.75" customHeight="1">
      <c r="E48294" s="1" t="s">
        <v>1106</v>
      </c>
    </row>
    <row r="48295" ht="15.75" customHeight="1">
      <c r="E48295" s="1" t="s">
        <v>1106</v>
      </c>
    </row>
    <row r="48296" ht="15.75" customHeight="1">
      <c r="E48296" s="1" t="s">
        <v>1106</v>
      </c>
    </row>
    <row r="48297" ht="15.75" customHeight="1">
      <c r="E48297" s="1" t="s">
        <v>1106</v>
      </c>
    </row>
    <row r="48298" ht="15.75" customHeight="1">
      <c r="E48298" s="1" t="s">
        <v>1106</v>
      </c>
    </row>
    <row r="48299" ht="15.75" customHeight="1">
      <c r="E48299" s="1" t="s">
        <v>1106</v>
      </c>
    </row>
    <row r="48300" ht="15.75" customHeight="1">
      <c r="E48300" s="1" t="s">
        <v>1106</v>
      </c>
    </row>
    <row r="48301" ht="15.75" customHeight="1">
      <c r="E48301" s="1" t="s">
        <v>1106</v>
      </c>
    </row>
    <row r="48302" ht="15.75" customHeight="1">
      <c r="E48302" s="1" t="s">
        <v>1106</v>
      </c>
    </row>
    <row r="48303" ht="15.75" customHeight="1">
      <c r="E48303" s="1" t="s">
        <v>1106</v>
      </c>
    </row>
    <row r="48304" ht="15.75" customHeight="1">
      <c r="E48304" s="1" t="s">
        <v>1106</v>
      </c>
    </row>
    <row r="48305" ht="15.75" customHeight="1">
      <c r="E48305" s="1" t="s">
        <v>1106</v>
      </c>
    </row>
    <row r="48306" ht="15.75" customHeight="1">
      <c r="E48306" s="1" t="s">
        <v>1106</v>
      </c>
    </row>
    <row r="48307" ht="15.75" customHeight="1">
      <c r="E48307" s="1" t="s">
        <v>1106</v>
      </c>
    </row>
    <row r="48308" ht="15.75" customHeight="1">
      <c r="E48308" s="1" t="s">
        <v>1106</v>
      </c>
    </row>
    <row r="48309" ht="15.75" customHeight="1">
      <c r="E48309" s="1" t="s">
        <v>1106</v>
      </c>
    </row>
    <row r="48310" ht="15.75" customHeight="1">
      <c r="E48310" s="1" t="s">
        <v>1106</v>
      </c>
    </row>
    <row r="48311" ht="15.75" customHeight="1">
      <c r="E48311" s="1" t="s">
        <v>1106</v>
      </c>
    </row>
    <row r="48312" ht="15.75" customHeight="1">
      <c r="E48312" s="1" t="s">
        <v>1106</v>
      </c>
    </row>
    <row r="48313" ht="15.75" customHeight="1">
      <c r="E48313" s="1" t="s">
        <v>1106</v>
      </c>
    </row>
    <row r="48314" ht="15.75" customHeight="1">
      <c r="E48314" s="1" t="s">
        <v>1106</v>
      </c>
    </row>
    <row r="48315" ht="15.75" customHeight="1">
      <c r="E48315" s="1" t="s">
        <v>1106</v>
      </c>
    </row>
    <row r="48316" ht="15.75" customHeight="1">
      <c r="E48316" s="1" t="s">
        <v>1106</v>
      </c>
    </row>
    <row r="48317" ht="15.75" customHeight="1">
      <c r="E48317" s="1" t="s">
        <v>1106</v>
      </c>
    </row>
    <row r="48318" ht="15.75" customHeight="1">
      <c r="E48318" s="1" t="s">
        <v>1106</v>
      </c>
    </row>
    <row r="48319" ht="15.75" customHeight="1">
      <c r="E48319" s="1" t="s">
        <v>1106</v>
      </c>
    </row>
    <row r="48320" ht="15.75" customHeight="1">
      <c r="E48320" s="1" t="s">
        <v>1106</v>
      </c>
    </row>
    <row r="48321" ht="15.75" customHeight="1">
      <c r="E48321" s="1" t="s">
        <v>1106</v>
      </c>
    </row>
    <row r="48322" ht="15.75" customHeight="1">
      <c r="E48322" s="1" t="s">
        <v>1106</v>
      </c>
    </row>
    <row r="48323" ht="15.75" customHeight="1">
      <c r="E48323" s="1" t="s">
        <v>1106</v>
      </c>
    </row>
    <row r="48324" ht="15.75" customHeight="1">
      <c r="E48324" s="1" t="s">
        <v>1106</v>
      </c>
    </row>
    <row r="48325" ht="15.75" customHeight="1">
      <c r="E48325" s="1" t="s">
        <v>1106</v>
      </c>
    </row>
    <row r="48326" ht="15.75" customHeight="1">
      <c r="E48326" s="1" t="s">
        <v>1106</v>
      </c>
    </row>
    <row r="48327" ht="15.75" customHeight="1">
      <c r="E48327" s="1" t="s">
        <v>1106</v>
      </c>
    </row>
    <row r="48328" ht="15.75" customHeight="1">
      <c r="E48328" s="1" t="s">
        <v>1106</v>
      </c>
    </row>
    <row r="48329" ht="15.75" customHeight="1">
      <c r="E48329" s="1" t="s">
        <v>1106</v>
      </c>
    </row>
    <row r="48330" ht="15.75" customHeight="1">
      <c r="E48330" s="1" t="s">
        <v>1106</v>
      </c>
    </row>
    <row r="48331" ht="15.75" customHeight="1">
      <c r="E48331" s="1" t="s">
        <v>1106</v>
      </c>
    </row>
    <row r="48332" ht="15.75" customHeight="1">
      <c r="E48332" s="1" t="s">
        <v>1106</v>
      </c>
    </row>
    <row r="48333" ht="15.75" customHeight="1">
      <c r="E48333" s="1" t="s">
        <v>1106</v>
      </c>
    </row>
    <row r="48334" ht="15.75" customHeight="1">
      <c r="E48334" s="1" t="s">
        <v>1106</v>
      </c>
    </row>
    <row r="48335" ht="15.75" customHeight="1">
      <c r="E48335" s="1" t="s">
        <v>1106</v>
      </c>
    </row>
    <row r="48336" ht="15.75" customHeight="1">
      <c r="E48336" s="1" t="s">
        <v>1106</v>
      </c>
    </row>
    <row r="48337" ht="15.75" customHeight="1">
      <c r="E48337" s="1" t="s">
        <v>1106</v>
      </c>
    </row>
    <row r="48338" ht="15.75" customHeight="1">
      <c r="E48338" s="1" t="s">
        <v>1106</v>
      </c>
    </row>
    <row r="48339" ht="15.75" customHeight="1">
      <c r="E48339" s="1" t="s">
        <v>1106</v>
      </c>
    </row>
    <row r="48340" ht="15.75" customHeight="1">
      <c r="E48340" s="1" t="s">
        <v>1106</v>
      </c>
    </row>
    <row r="48341" ht="15.75" customHeight="1">
      <c r="E48341" s="1" t="s">
        <v>1106</v>
      </c>
    </row>
    <row r="48342" ht="15.75" customHeight="1">
      <c r="E48342" s="1" t="s">
        <v>1106</v>
      </c>
    </row>
    <row r="48343" ht="15.75" customHeight="1">
      <c r="E48343" s="1" t="s">
        <v>1106</v>
      </c>
    </row>
    <row r="48344" ht="15.75" customHeight="1">
      <c r="E48344" s="1" t="s">
        <v>1106</v>
      </c>
    </row>
    <row r="48345" ht="15.75" customHeight="1">
      <c r="E48345" s="1" t="s">
        <v>1106</v>
      </c>
    </row>
    <row r="48346" ht="15.75" customHeight="1">
      <c r="E48346" s="1" t="s">
        <v>1106</v>
      </c>
    </row>
    <row r="48347" ht="15.75" customHeight="1">
      <c r="E48347" s="1" t="s">
        <v>1106</v>
      </c>
    </row>
    <row r="48348" ht="15.75" customHeight="1">
      <c r="E48348" s="1" t="s">
        <v>1106</v>
      </c>
    </row>
    <row r="48349" ht="15.75" customHeight="1">
      <c r="E48349" s="1" t="s">
        <v>1106</v>
      </c>
    </row>
    <row r="48350" ht="15.75" customHeight="1">
      <c r="E48350" s="1" t="s">
        <v>1106</v>
      </c>
    </row>
    <row r="48351" ht="15.75" customHeight="1">
      <c r="E48351" s="1" t="s">
        <v>1106</v>
      </c>
    </row>
    <row r="48352" ht="15.75" customHeight="1">
      <c r="E48352" s="1" t="s">
        <v>1106</v>
      </c>
    </row>
    <row r="48353" ht="15.75" customHeight="1">
      <c r="E48353" s="1" t="s">
        <v>1106</v>
      </c>
    </row>
    <row r="48354" ht="15.75" customHeight="1">
      <c r="E48354" s="1" t="s">
        <v>1106</v>
      </c>
    </row>
    <row r="48355" ht="15.75" customHeight="1">
      <c r="E48355" s="1" t="s">
        <v>1106</v>
      </c>
    </row>
    <row r="48356" ht="15.75" customHeight="1">
      <c r="E48356" s="1" t="s">
        <v>1106</v>
      </c>
    </row>
    <row r="48357" ht="15.75" customHeight="1">
      <c r="E48357" s="1" t="s">
        <v>1106</v>
      </c>
    </row>
    <row r="48358" ht="15.75" customHeight="1">
      <c r="E48358" s="1" t="s">
        <v>1106</v>
      </c>
    </row>
    <row r="48359" ht="15.75" customHeight="1">
      <c r="E48359" s="1" t="s">
        <v>1106</v>
      </c>
    </row>
    <row r="48360" ht="15.75" customHeight="1">
      <c r="E48360" s="1" t="s">
        <v>1106</v>
      </c>
    </row>
    <row r="48361" ht="15.75" customHeight="1">
      <c r="E48361" s="1" t="s">
        <v>1106</v>
      </c>
    </row>
    <row r="48362" ht="15.75" customHeight="1">
      <c r="E48362" s="1" t="s">
        <v>1106</v>
      </c>
    </row>
    <row r="48363" ht="15.75" customHeight="1">
      <c r="E48363" s="1" t="s">
        <v>1106</v>
      </c>
    </row>
    <row r="48364" ht="15.75" customHeight="1">
      <c r="E48364" s="1" t="s">
        <v>1106</v>
      </c>
    </row>
    <row r="48365" ht="15.75" customHeight="1">
      <c r="E48365" s="1" t="s">
        <v>1106</v>
      </c>
    </row>
    <row r="48366" ht="15.75" customHeight="1">
      <c r="E48366" s="1" t="s">
        <v>1106</v>
      </c>
    </row>
    <row r="48367" ht="15.75" customHeight="1">
      <c r="E48367" s="1" t="s">
        <v>1106</v>
      </c>
    </row>
    <row r="48368" ht="15.75" customHeight="1">
      <c r="E48368" s="1" t="s">
        <v>1106</v>
      </c>
    </row>
    <row r="48369" ht="15.75" customHeight="1">
      <c r="E48369" s="1" t="s">
        <v>1106</v>
      </c>
    </row>
    <row r="48370" ht="15.75" customHeight="1">
      <c r="E48370" s="1" t="s">
        <v>1106</v>
      </c>
    </row>
    <row r="48371" ht="15.75" customHeight="1">
      <c r="E48371" s="1" t="s">
        <v>1106</v>
      </c>
    </row>
    <row r="48372" ht="15.75" customHeight="1">
      <c r="E48372" s="1" t="s">
        <v>1106</v>
      </c>
    </row>
    <row r="48373" ht="15.75" customHeight="1">
      <c r="E48373" s="1" t="s">
        <v>1106</v>
      </c>
    </row>
    <row r="48374" ht="15.75" customHeight="1">
      <c r="E48374" s="1" t="s">
        <v>1106</v>
      </c>
    </row>
    <row r="48375" ht="15.75" customHeight="1">
      <c r="E48375" s="1" t="s">
        <v>1106</v>
      </c>
    </row>
    <row r="48376" ht="15.75" customHeight="1">
      <c r="E48376" s="1" t="s">
        <v>1106</v>
      </c>
    </row>
    <row r="48377" ht="15.75" customHeight="1">
      <c r="E48377" s="1" t="s">
        <v>1106</v>
      </c>
    </row>
    <row r="48378" ht="15.75" customHeight="1">
      <c r="E48378" s="1" t="s">
        <v>1106</v>
      </c>
    </row>
    <row r="48379" ht="15.75" customHeight="1">
      <c r="E48379" s="1" t="s">
        <v>1106</v>
      </c>
    </row>
    <row r="48380" ht="15.75" customHeight="1">
      <c r="E48380" s="1" t="s">
        <v>1106</v>
      </c>
    </row>
    <row r="48381" ht="15.75" customHeight="1">
      <c r="E48381" s="1" t="s">
        <v>1106</v>
      </c>
    </row>
    <row r="48382" ht="15.75" customHeight="1">
      <c r="E48382" s="1" t="s">
        <v>1106</v>
      </c>
    </row>
    <row r="48383" ht="15.75" customHeight="1">
      <c r="E48383" s="1" t="s">
        <v>1106</v>
      </c>
    </row>
    <row r="48384" ht="15.75" customHeight="1">
      <c r="E48384" s="1" t="s">
        <v>1106</v>
      </c>
    </row>
    <row r="48385" ht="15.75" customHeight="1">
      <c r="E48385" s="1" t="s">
        <v>1106</v>
      </c>
    </row>
    <row r="48386" ht="15.75" customHeight="1">
      <c r="E48386" s="1" t="s">
        <v>1106</v>
      </c>
    </row>
    <row r="48387" ht="15.75" customHeight="1">
      <c r="E48387" s="1" t="s">
        <v>1106</v>
      </c>
    </row>
    <row r="48388" ht="15.75" customHeight="1">
      <c r="E48388" s="1" t="s">
        <v>1106</v>
      </c>
    </row>
    <row r="48389" ht="15.75" customHeight="1">
      <c r="E48389" s="1" t="s">
        <v>1106</v>
      </c>
    </row>
    <row r="48390" ht="15.75" customHeight="1">
      <c r="E48390" s="1" t="s">
        <v>1106</v>
      </c>
    </row>
    <row r="48391" ht="15.75" customHeight="1">
      <c r="E48391" s="1" t="s">
        <v>1106</v>
      </c>
    </row>
    <row r="48392" ht="15.75" customHeight="1">
      <c r="E48392" s="1" t="s">
        <v>1106</v>
      </c>
    </row>
    <row r="48393" ht="15.75" customHeight="1">
      <c r="E48393" s="1" t="s">
        <v>1106</v>
      </c>
    </row>
    <row r="48394" ht="15.75" customHeight="1">
      <c r="E48394" s="1" t="s">
        <v>1106</v>
      </c>
    </row>
    <row r="48395" ht="15.75" customHeight="1">
      <c r="E48395" s="1" t="s">
        <v>1106</v>
      </c>
    </row>
    <row r="48396" ht="15.75" customHeight="1">
      <c r="E48396" s="1" t="s">
        <v>1106</v>
      </c>
    </row>
    <row r="48397" ht="15.75" customHeight="1">
      <c r="E48397" s="1" t="s">
        <v>1106</v>
      </c>
    </row>
    <row r="48398" ht="15.75" customHeight="1">
      <c r="E48398" s="1" t="s">
        <v>1106</v>
      </c>
    </row>
    <row r="48399" ht="15.75" customHeight="1">
      <c r="E48399" s="1" t="s">
        <v>1106</v>
      </c>
    </row>
    <row r="48400" ht="15.75" customHeight="1">
      <c r="E48400" s="1" t="s">
        <v>1106</v>
      </c>
    </row>
    <row r="48401" ht="15.75" customHeight="1">
      <c r="E48401" s="1" t="s">
        <v>1106</v>
      </c>
    </row>
    <row r="48402" ht="15.75" customHeight="1">
      <c r="E48402" s="1" t="s">
        <v>1106</v>
      </c>
    </row>
    <row r="48403" ht="15.75" customHeight="1">
      <c r="E48403" s="1" t="s">
        <v>1106</v>
      </c>
    </row>
    <row r="48404" ht="15.75" customHeight="1">
      <c r="E48404" s="1" t="s">
        <v>1106</v>
      </c>
    </row>
    <row r="48405" ht="15.75" customHeight="1">
      <c r="E48405" s="1" t="s">
        <v>1106</v>
      </c>
    </row>
    <row r="48406" ht="15.75" customHeight="1">
      <c r="E48406" s="1" t="s">
        <v>1106</v>
      </c>
    </row>
    <row r="48407" ht="15.75" customHeight="1">
      <c r="E48407" s="1" t="s">
        <v>1106</v>
      </c>
    </row>
    <row r="48408" ht="15.75" customHeight="1">
      <c r="E48408" s="1" t="s">
        <v>1106</v>
      </c>
    </row>
    <row r="48409" ht="15.75" customHeight="1">
      <c r="E48409" s="1" t="s">
        <v>1106</v>
      </c>
    </row>
    <row r="48410" ht="15.75" customHeight="1">
      <c r="E48410" s="1" t="s">
        <v>1106</v>
      </c>
    </row>
    <row r="48411" ht="15.75" customHeight="1">
      <c r="E48411" s="1" t="s">
        <v>1106</v>
      </c>
    </row>
    <row r="48412" ht="15.75" customHeight="1">
      <c r="E48412" s="1" t="s">
        <v>1106</v>
      </c>
    </row>
    <row r="48413" ht="15.75" customHeight="1">
      <c r="E48413" s="1" t="s">
        <v>1106</v>
      </c>
    </row>
    <row r="48414" ht="15.75" customHeight="1">
      <c r="E48414" s="1" t="s">
        <v>1106</v>
      </c>
    </row>
    <row r="48415" ht="15.75" customHeight="1">
      <c r="E48415" s="1" t="s">
        <v>1106</v>
      </c>
    </row>
    <row r="48416" ht="15.75" customHeight="1">
      <c r="E48416" s="1" t="s">
        <v>1106</v>
      </c>
    </row>
    <row r="48417" ht="15.75" customHeight="1">
      <c r="E48417" s="1" t="s">
        <v>1106</v>
      </c>
    </row>
    <row r="48418" ht="15.75" customHeight="1">
      <c r="E48418" s="1" t="s">
        <v>1106</v>
      </c>
    </row>
    <row r="48419" ht="15.75" customHeight="1">
      <c r="E48419" s="1" t="s">
        <v>1106</v>
      </c>
    </row>
    <row r="48420" ht="15.75" customHeight="1">
      <c r="E48420" s="1" t="s">
        <v>1106</v>
      </c>
    </row>
    <row r="48421" ht="15.75" customHeight="1">
      <c r="E48421" s="1" t="s">
        <v>1106</v>
      </c>
    </row>
    <row r="48422" ht="15.75" customHeight="1">
      <c r="E48422" s="1" t="s">
        <v>1106</v>
      </c>
    </row>
    <row r="48423" ht="15.75" customHeight="1">
      <c r="E48423" s="1" t="s">
        <v>1106</v>
      </c>
    </row>
    <row r="48424" ht="15.75" customHeight="1">
      <c r="E48424" s="1" t="s">
        <v>1106</v>
      </c>
    </row>
    <row r="48425" ht="15.75" customHeight="1">
      <c r="E48425" s="1" t="s">
        <v>1106</v>
      </c>
    </row>
    <row r="48426" ht="15.75" customHeight="1">
      <c r="E48426" s="1" t="s">
        <v>1106</v>
      </c>
    </row>
    <row r="48427" ht="15.75" customHeight="1">
      <c r="E48427" s="1" t="s">
        <v>1106</v>
      </c>
    </row>
    <row r="48428" ht="15.75" customHeight="1">
      <c r="E48428" s="1" t="s">
        <v>1106</v>
      </c>
    </row>
    <row r="48429" ht="15.75" customHeight="1">
      <c r="E48429" s="1" t="s">
        <v>1106</v>
      </c>
    </row>
    <row r="48430" ht="15.75" customHeight="1">
      <c r="E48430" s="1" t="s">
        <v>1106</v>
      </c>
    </row>
    <row r="48431" ht="15.75" customHeight="1">
      <c r="E48431" s="1" t="s">
        <v>1106</v>
      </c>
    </row>
    <row r="48432" ht="15.75" customHeight="1">
      <c r="E48432" s="1" t="s">
        <v>1106</v>
      </c>
    </row>
    <row r="48433" ht="15.75" customHeight="1">
      <c r="E48433" s="1" t="s">
        <v>1106</v>
      </c>
    </row>
    <row r="48434" ht="15.75" customHeight="1">
      <c r="E48434" s="1" t="s">
        <v>1106</v>
      </c>
    </row>
    <row r="48435" ht="15.75" customHeight="1">
      <c r="E48435" s="1" t="s">
        <v>1106</v>
      </c>
    </row>
    <row r="48436" ht="15.75" customHeight="1">
      <c r="E48436" s="1" t="s">
        <v>1106</v>
      </c>
    </row>
    <row r="48437" ht="15.75" customHeight="1">
      <c r="E48437" s="1" t="s">
        <v>1106</v>
      </c>
    </row>
    <row r="48438" ht="15.75" customHeight="1">
      <c r="E48438" s="1" t="s">
        <v>1106</v>
      </c>
    </row>
    <row r="48439" ht="15.75" customHeight="1">
      <c r="E48439" s="1" t="s">
        <v>1106</v>
      </c>
    </row>
    <row r="48440" ht="15.75" customHeight="1">
      <c r="E48440" s="1" t="s">
        <v>1106</v>
      </c>
    </row>
    <row r="48441" ht="15.75" customHeight="1">
      <c r="E48441" s="1" t="s">
        <v>1106</v>
      </c>
    </row>
    <row r="48442" ht="15.75" customHeight="1">
      <c r="E48442" s="1" t="s">
        <v>1106</v>
      </c>
    </row>
    <row r="48443" ht="15.75" customHeight="1">
      <c r="E48443" s="1" t="s">
        <v>1106</v>
      </c>
    </row>
    <row r="48444" ht="15.75" customHeight="1">
      <c r="E48444" s="1" t="s">
        <v>1106</v>
      </c>
    </row>
    <row r="48445" ht="15.75" customHeight="1">
      <c r="E48445" s="1" t="s">
        <v>1106</v>
      </c>
    </row>
    <row r="48446" ht="15.75" customHeight="1">
      <c r="E48446" s="1" t="s">
        <v>1106</v>
      </c>
    </row>
    <row r="48447" ht="15.75" customHeight="1">
      <c r="E48447" s="1" t="s">
        <v>1106</v>
      </c>
    </row>
    <row r="48448" ht="15.75" customHeight="1">
      <c r="E48448" s="1" t="s">
        <v>1106</v>
      </c>
    </row>
    <row r="48449" ht="15.75" customHeight="1">
      <c r="E48449" s="1" t="s">
        <v>1106</v>
      </c>
    </row>
    <row r="48450" ht="15.75" customHeight="1">
      <c r="E48450" s="1" t="s">
        <v>1106</v>
      </c>
    </row>
    <row r="48451" ht="15.75" customHeight="1">
      <c r="E48451" s="1" t="s">
        <v>1106</v>
      </c>
    </row>
    <row r="48452" ht="15.75" customHeight="1">
      <c r="E48452" s="1" t="s">
        <v>1106</v>
      </c>
    </row>
    <row r="48453" ht="15.75" customHeight="1">
      <c r="E48453" s="1" t="s">
        <v>1106</v>
      </c>
    </row>
    <row r="48454" ht="15.75" customHeight="1">
      <c r="E48454" s="1" t="s">
        <v>1106</v>
      </c>
    </row>
    <row r="48455" ht="15.75" customHeight="1">
      <c r="E48455" s="1" t="s">
        <v>1106</v>
      </c>
    </row>
    <row r="48456" ht="15.75" customHeight="1">
      <c r="E48456" s="1" t="s">
        <v>1106</v>
      </c>
    </row>
    <row r="48457" ht="15.75" customHeight="1">
      <c r="E48457" s="1" t="s">
        <v>1106</v>
      </c>
    </row>
    <row r="48458" ht="15.75" customHeight="1">
      <c r="E48458" s="1" t="s">
        <v>1106</v>
      </c>
    </row>
    <row r="48459" ht="15.75" customHeight="1">
      <c r="E48459" s="1" t="s">
        <v>1106</v>
      </c>
    </row>
    <row r="48460" ht="15.75" customHeight="1">
      <c r="E48460" s="1" t="s">
        <v>1106</v>
      </c>
    </row>
    <row r="48461" ht="15.75" customHeight="1">
      <c r="E48461" s="1" t="s">
        <v>1106</v>
      </c>
    </row>
    <row r="48462" ht="15.75" customHeight="1">
      <c r="E48462" s="1" t="s">
        <v>1106</v>
      </c>
    </row>
    <row r="48463" ht="15.75" customHeight="1">
      <c r="E48463" s="1" t="s">
        <v>1106</v>
      </c>
    </row>
    <row r="48464" ht="15.75" customHeight="1">
      <c r="E48464" s="1" t="s">
        <v>1106</v>
      </c>
    </row>
    <row r="48465" ht="15.75" customHeight="1">
      <c r="E48465" s="1" t="s">
        <v>1106</v>
      </c>
    </row>
    <row r="48466" ht="15.75" customHeight="1">
      <c r="E48466" s="1" t="s">
        <v>1106</v>
      </c>
    </row>
    <row r="48467" ht="15.75" customHeight="1">
      <c r="E48467" s="1" t="s">
        <v>1106</v>
      </c>
    </row>
    <row r="48468" ht="15.75" customHeight="1">
      <c r="E48468" s="1" t="s">
        <v>1106</v>
      </c>
    </row>
    <row r="48469" ht="15.75" customHeight="1">
      <c r="E48469" s="1" t="s">
        <v>1106</v>
      </c>
    </row>
    <row r="48470" ht="15.75" customHeight="1">
      <c r="E48470" s="1" t="s">
        <v>1106</v>
      </c>
    </row>
    <row r="48471" ht="15.75" customHeight="1">
      <c r="E48471" s="1" t="s">
        <v>1106</v>
      </c>
    </row>
    <row r="48472" ht="15.75" customHeight="1">
      <c r="E48472" s="1" t="s">
        <v>1106</v>
      </c>
    </row>
    <row r="48473" ht="15.75" customHeight="1">
      <c r="E48473" s="1" t="s">
        <v>1106</v>
      </c>
    </row>
    <row r="48474" ht="15.75" customHeight="1">
      <c r="E48474" s="1" t="s">
        <v>1106</v>
      </c>
    </row>
    <row r="48475" ht="15.75" customHeight="1">
      <c r="E48475" s="1" t="s">
        <v>1106</v>
      </c>
    </row>
    <row r="48476" ht="15.75" customHeight="1">
      <c r="E48476" s="1" t="s">
        <v>1106</v>
      </c>
    </row>
    <row r="48477" ht="15.75" customHeight="1">
      <c r="E48477" s="1" t="s">
        <v>1106</v>
      </c>
    </row>
    <row r="48478" ht="15.75" customHeight="1">
      <c r="E48478" s="1" t="s">
        <v>1106</v>
      </c>
    </row>
    <row r="48479" ht="15.75" customHeight="1">
      <c r="E48479" s="1" t="s">
        <v>1106</v>
      </c>
    </row>
    <row r="48480" ht="15.75" customHeight="1">
      <c r="E48480" s="1" t="s">
        <v>1106</v>
      </c>
    </row>
    <row r="48481" ht="15.75" customHeight="1">
      <c r="E48481" s="1" t="s">
        <v>1106</v>
      </c>
    </row>
    <row r="48482" ht="15.75" customHeight="1">
      <c r="E48482" s="1" t="s">
        <v>1106</v>
      </c>
    </row>
    <row r="48483" ht="15.75" customHeight="1">
      <c r="E48483" s="1" t="s">
        <v>1106</v>
      </c>
    </row>
    <row r="48484" ht="15.75" customHeight="1">
      <c r="E48484" s="1" t="s">
        <v>1106</v>
      </c>
    </row>
    <row r="48485" ht="15.75" customHeight="1">
      <c r="E48485" s="1" t="s">
        <v>1106</v>
      </c>
    </row>
    <row r="48486" ht="15.75" customHeight="1">
      <c r="E48486" s="1" t="s">
        <v>1106</v>
      </c>
    </row>
    <row r="48487" ht="15.75" customHeight="1">
      <c r="E48487" s="1" t="s">
        <v>1106</v>
      </c>
    </row>
    <row r="48488" ht="15.75" customHeight="1">
      <c r="E48488" s="1" t="s">
        <v>1106</v>
      </c>
    </row>
    <row r="48489" ht="15.75" customHeight="1">
      <c r="E48489" s="1" t="s">
        <v>1106</v>
      </c>
    </row>
    <row r="48490" ht="15.75" customHeight="1">
      <c r="E48490" s="1" t="s">
        <v>1106</v>
      </c>
    </row>
    <row r="48491" ht="15.75" customHeight="1">
      <c r="E48491" s="1" t="s">
        <v>1106</v>
      </c>
    </row>
    <row r="48492" ht="15.75" customHeight="1">
      <c r="E48492" s="1" t="s">
        <v>1106</v>
      </c>
    </row>
    <row r="48493" ht="15.75" customHeight="1">
      <c r="E48493" s="1" t="s">
        <v>1106</v>
      </c>
    </row>
    <row r="48494" ht="15.75" customHeight="1">
      <c r="E48494" s="1" t="s">
        <v>1106</v>
      </c>
    </row>
    <row r="48495" ht="15.75" customHeight="1">
      <c r="E48495" s="1" t="s">
        <v>1106</v>
      </c>
    </row>
    <row r="48496" ht="15.75" customHeight="1">
      <c r="E48496" s="1" t="s">
        <v>1106</v>
      </c>
    </row>
    <row r="48497" ht="15.75" customHeight="1">
      <c r="E48497" s="1" t="s">
        <v>1106</v>
      </c>
    </row>
    <row r="48498" ht="15.75" customHeight="1">
      <c r="E48498" s="1" t="s">
        <v>1106</v>
      </c>
    </row>
    <row r="48499" ht="15.75" customHeight="1">
      <c r="E48499" s="1" t="s">
        <v>1106</v>
      </c>
    </row>
    <row r="48500" ht="15.75" customHeight="1">
      <c r="E48500" s="1" t="s">
        <v>1106</v>
      </c>
    </row>
    <row r="48501" ht="15.75" customHeight="1">
      <c r="E48501" s="1" t="s">
        <v>1106</v>
      </c>
    </row>
    <row r="48502" ht="15.75" customHeight="1">
      <c r="E48502" s="1" t="s">
        <v>1106</v>
      </c>
    </row>
    <row r="48503" ht="15.75" customHeight="1">
      <c r="E48503" s="1" t="s">
        <v>1106</v>
      </c>
    </row>
    <row r="48504" ht="15.75" customHeight="1">
      <c r="E48504" s="1" t="s">
        <v>1106</v>
      </c>
    </row>
    <row r="48505" ht="15.75" customHeight="1">
      <c r="E48505" s="1" t="s">
        <v>1106</v>
      </c>
    </row>
    <row r="48506" ht="15.75" customHeight="1">
      <c r="E48506" s="1" t="s">
        <v>1106</v>
      </c>
    </row>
    <row r="48507" ht="15.75" customHeight="1">
      <c r="E48507" s="1" t="s">
        <v>1106</v>
      </c>
    </row>
    <row r="48508" ht="15.75" customHeight="1">
      <c r="E48508" s="1" t="s">
        <v>1106</v>
      </c>
    </row>
    <row r="48509" ht="15.75" customHeight="1">
      <c r="E48509" s="1" t="s">
        <v>1106</v>
      </c>
    </row>
    <row r="48510" ht="15.75" customHeight="1">
      <c r="E48510" s="1" t="s">
        <v>1106</v>
      </c>
    </row>
    <row r="48511" ht="15.75" customHeight="1">
      <c r="E48511" s="1" t="s">
        <v>1106</v>
      </c>
    </row>
    <row r="48512" ht="15.75" customHeight="1">
      <c r="E48512" s="1" t="s">
        <v>1106</v>
      </c>
    </row>
    <row r="48513" ht="15.75" customHeight="1">
      <c r="E48513" s="1" t="s">
        <v>1106</v>
      </c>
    </row>
    <row r="48514" ht="15.75" customHeight="1">
      <c r="E48514" s="1" t="s">
        <v>1106</v>
      </c>
    </row>
    <row r="48515" ht="15.75" customHeight="1">
      <c r="E48515" s="1" t="s">
        <v>1106</v>
      </c>
    </row>
    <row r="48516" ht="15.75" customHeight="1">
      <c r="E48516" s="1" t="s">
        <v>1106</v>
      </c>
    </row>
    <row r="48517" ht="15.75" customHeight="1">
      <c r="E48517" s="1" t="s">
        <v>1106</v>
      </c>
    </row>
    <row r="48518" ht="15.75" customHeight="1">
      <c r="E48518" s="1" t="s">
        <v>1106</v>
      </c>
    </row>
    <row r="48519" ht="15.75" customHeight="1">
      <c r="E48519" s="1" t="s">
        <v>1106</v>
      </c>
    </row>
    <row r="48520" ht="15.75" customHeight="1">
      <c r="E48520" s="1" t="s">
        <v>1106</v>
      </c>
    </row>
    <row r="48521" ht="15.75" customHeight="1">
      <c r="E48521" s="1" t="s">
        <v>1106</v>
      </c>
    </row>
    <row r="48522" ht="15.75" customHeight="1">
      <c r="E48522" s="1" t="s">
        <v>1106</v>
      </c>
    </row>
    <row r="48523" ht="15.75" customHeight="1">
      <c r="E48523" s="1" t="s">
        <v>1106</v>
      </c>
    </row>
    <row r="48524" ht="15.75" customHeight="1">
      <c r="E48524" s="1" t="s">
        <v>1106</v>
      </c>
    </row>
    <row r="48525" ht="15.75" customHeight="1">
      <c r="E48525" s="1" t="s">
        <v>1106</v>
      </c>
    </row>
    <row r="48526" ht="15.75" customHeight="1">
      <c r="E48526" s="1" t="s">
        <v>1106</v>
      </c>
    </row>
    <row r="48527" ht="15.75" customHeight="1">
      <c r="E48527" s="1" t="s">
        <v>1106</v>
      </c>
    </row>
    <row r="48528" ht="15.75" customHeight="1">
      <c r="E48528" s="1" t="s">
        <v>1106</v>
      </c>
    </row>
    <row r="48529" ht="15.75" customHeight="1">
      <c r="E48529" s="1" t="s">
        <v>1106</v>
      </c>
    </row>
    <row r="48530" ht="15.75" customHeight="1">
      <c r="E48530" s="1" t="s">
        <v>1106</v>
      </c>
    </row>
    <row r="48531" ht="15.75" customHeight="1">
      <c r="E48531" s="1" t="s">
        <v>1106</v>
      </c>
    </row>
    <row r="48532" ht="15.75" customHeight="1">
      <c r="E48532" s="1" t="s">
        <v>1106</v>
      </c>
    </row>
    <row r="48533" ht="15.75" customHeight="1">
      <c r="E48533" s="1" t="s">
        <v>1106</v>
      </c>
    </row>
    <row r="48534" ht="15.75" customHeight="1">
      <c r="E48534" s="1" t="s">
        <v>1106</v>
      </c>
    </row>
    <row r="48535" ht="15.75" customHeight="1">
      <c r="E48535" s="1" t="s">
        <v>1106</v>
      </c>
    </row>
    <row r="48536" ht="15.75" customHeight="1">
      <c r="E48536" s="1" t="s">
        <v>1106</v>
      </c>
    </row>
    <row r="48537" ht="15.75" customHeight="1">
      <c r="E48537" s="1" t="s">
        <v>1106</v>
      </c>
    </row>
    <row r="48538" ht="15.75" customHeight="1">
      <c r="E48538" s="1" t="s">
        <v>1106</v>
      </c>
    </row>
    <row r="48539" ht="15.75" customHeight="1">
      <c r="E48539" s="1" t="s">
        <v>1106</v>
      </c>
    </row>
    <row r="48540" ht="15.75" customHeight="1">
      <c r="E48540" s="1" t="s">
        <v>1106</v>
      </c>
    </row>
    <row r="48541" ht="15.75" customHeight="1">
      <c r="E48541" s="1" t="s">
        <v>1106</v>
      </c>
    </row>
    <row r="48542" ht="15.75" customHeight="1">
      <c r="E48542" s="1" t="s">
        <v>1106</v>
      </c>
    </row>
    <row r="48543" ht="15.75" customHeight="1">
      <c r="E48543" s="1" t="s">
        <v>1106</v>
      </c>
    </row>
    <row r="48544" ht="15.75" customHeight="1">
      <c r="E48544" s="1" t="s">
        <v>1106</v>
      </c>
    </row>
    <row r="48545" ht="15.75" customHeight="1">
      <c r="E48545" s="1" t="s">
        <v>1106</v>
      </c>
    </row>
    <row r="48546" ht="15.75" customHeight="1">
      <c r="E48546" s="1" t="s">
        <v>1106</v>
      </c>
    </row>
    <row r="48547" ht="15.75" customHeight="1">
      <c r="E48547" s="1" t="s">
        <v>1106</v>
      </c>
    </row>
    <row r="48548" ht="15.75" customHeight="1">
      <c r="E48548" s="1" t="s">
        <v>1106</v>
      </c>
    </row>
    <row r="48549" ht="15.75" customHeight="1">
      <c r="E48549" s="1" t="s">
        <v>1106</v>
      </c>
    </row>
    <row r="48550" ht="15.75" customHeight="1">
      <c r="E48550" s="1" t="s">
        <v>1106</v>
      </c>
    </row>
    <row r="48551" ht="15.75" customHeight="1">
      <c r="E48551" s="1" t="s">
        <v>1106</v>
      </c>
    </row>
    <row r="48552" ht="15.75" customHeight="1">
      <c r="E48552" s="1" t="s">
        <v>1106</v>
      </c>
    </row>
    <row r="48553" ht="15.75" customHeight="1">
      <c r="E48553" s="1" t="s">
        <v>1106</v>
      </c>
    </row>
    <row r="48554" ht="15.75" customHeight="1">
      <c r="E48554" s="1" t="s">
        <v>1106</v>
      </c>
    </row>
    <row r="48555" ht="15.75" customHeight="1">
      <c r="E48555" s="1" t="s">
        <v>1106</v>
      </c>
    </row>
    <row r="48556" ht="15.75" customHeight="1">
      <c r="E48556" s="1" t="s">
        <v>1106</v>
      </c>
    </row>
    <row r="48557" ht="15.75" customHeight="1">
      <c r="E48557" s="1" t="s">
        <v>1106</v>
      </c>
    </row>
    <row r="48558" ht="15.75" customHeight="1">
      <c r="E48558" s="1" t="s">
        <v>1106</v>
      </c>
    </row>
    <row r="48559" ht="15.75" customHeight="1">
      <c r="E48559" s="1" t="s">
        <v>1106</v>
      </c>
    </row>
    <row r="48560" ht="15.75" customHeight="1">
      <c r="E48560" s="1" t="s">
        <v>1106</v>
      </c>
    </row>
    <row r="48561" ht="15.75" customHeight="1">
      <c r="E48561" s="1" t="s">
        <v>1106</v>
      </c>
    </row>
    <row r="48562" ht="15.75" customHeight="1">
      <c r="E48562" s="1" t="s">
        <v>1106</v>
      </c>
    </row>
    <row r="48563" ht="15.75" customHeight="1">
      <c r="E48563" s="1" t="s">
        <v>1106</v>
      </c>
    </row>
    <row r="48564" ht="15.75" customHeight="1">
      <c r="E48564" s="1" t="s">
        <v>1106</v>
      </c>
    </row>
    <row r="48565" ht="15.75" customHeight="1">
      <c r="E48565" s="1" t="s">
        <v>1106</v>
      </c>
    </row>
    <row r="48566" ht="15.75" customHeight="1">
      <c r="E48566" s="1" t="s">
        <v>1106</v>
      </c>
    </row>
    <row r="48567" ht="15.75" customHeight="1">
      <c r="E48567" s="1" t="s">
        <v>1106</v>
      </c>
    </row>
    <row r="48568" ht="15.75" customHeight="1">
      <c r="E48568" s="1" t="s">
        <v>1106</v>
      </c>
    </row>
    <row r="48569" ht="15.75" customHeight="1">
      <c r="E48569" s="1" t="s">
        <v>1106</v>
      </c>
    </row>
    <row r="48570" ht="15.75" customHeight="1">
      <c r="E48570" s="1" t="s">
        <v>1106</v>
      </c>
    </row>
    <row r="48571" ht="15.75" customHeight="1">
      <c r="E48571" s="1" t="s">
        <v>1106</v>
      </c>
    </row>
    <row r="48572" ht="15.75" customHeight="1">
      <c r="E48572" s="1" t="s">
        <v>1106</v>
      </c>
    </row>
    <row r="48573" ht="15.75" customHeight="1">
      <c r="E48573" s="1" t="s">
        <v>1106</v>
      </c>
    </row>
    <row r="48574" ht="15.75" customHeight="1">
      <c r="E48574" s="1" t="s">
        <v>1106</v>
      </c>
    </row>
    <row r="48575" ht="15.75" customHeight="1">
      <c r="E48575" s="1" t="s">
        <v>1106</v>
      </c>
    </row>
    <row r="48576" ht="15.75" customHeight="1">
      <c r="E48576" s="1" t="s">
        <v>1106</v>
      </c>
    </row>
    <row r="48577" ht="15.75" customHeight="1">
      <c r="E48577" s="1" t="s">
        <v>1106</v>
      </c>
    </row>
    <row r="48578" ht="15.75" customHeight="1">
      <c r="E48578" s="1" t="s">
        <v>1106</v>
      </c>
    </row>
    <row r="48579" ht="15.75" customHeight="1">
      <c r="E48579" s="1" t="s">
        <v>1106</v>
      </c>
    </row>
    <row r="48580" ht="15.75" customHeight="1">
      <c r="E48580" s="1" t="s">
        <v>1106</v>
      </c>
    </row>
    <row r="48581" ht="15.75" customHeight="1">
      <c r="E48581" s="1" t="s">
        <v>1106</v>
      </c>
    </row>
    <row r="48582" ht="15.75" customHeight="1">
      <c r="E48582" s="1" t="s">
        <v>1106</v>
      </c>
    </row>
    <row r="48583" ht="15.75" customHeight="1">
      <c r="E48583" s="1" t="s">
        <v>1106</v>
      </c>
    </row>
    <row r="48584" ht="15.75" customHeight="1">
      <c r="E48584" s="1" t="s">
        <v>1106</v>
      </c>
    </row>
    <row r="48585" ht="15.75" customHeight="1">
      <c r="E48585" s="1" t="s">
        <v>1106</v>
      </c>
    </row>
    <row r="48586" ht="15.75" customHeight="1">
      <c r="E48586" s="1" t="s">
        <v>1106</v>
      </c>
    </row>
    <row r="48587" ht="15.75" customHeight="1">
      <c r="E48587" s="1" t="s">
        <v>1106</v>
      </c>
    </row>
    <row r="48588" ht="15.75" customHeight="1">
      <c r="E48588" s="1" t="s">
        <v>1106</v>
      </c>
    </row>
    <row r="48589" ht="15.75" customHeight="1">
      <c r="E48589" s="1" t="s">
        <v>1106</v>
      </c>
    </row>
    <row r="48590" ht="15.75" customHeight="1">
      <c r="E48590" s="1" t="s">
        <v>1106</v>
      </c>
    </row>
    <row r="48591" ht="15.75" customHeight="1">
      <c r="E48591" s="1" t="s">
        <v>1106</v>
      </c>
    </row>
    <row r="48592" ht="15.75" customHeight="1">
      <c r="E48592" s="1" t="s">
        <v>1106</v>
      </c>
    </row>
    <row r="48593" ht="15.75" customHeight="1">
      <c r="E48593" s="1" t="s">
        <v>1106</v>
      </c>
    </row>
    <row r="48594" ht="15.75" customHeight="1">
      <c r="E48594" s="1" t="s">
        <v>1106</v>
      </c>
    </row>
    <row r="48595" ht="15.75" customHeight="1">
      <c r="E48595" s="1" t="s">
        <v>1106</v>
      </c>
    </row>
    <row r="48596" ht="15.75" customHeight="1">
      <c r="E48596" s="1" t="s">
        <v>1106</v>
      </c>
    </row>
    <row r="48597" ht="15.75" customHeight="1">
      <c r="E48597" s="1" t="s">
        <v>1106</v>
      </c>
    </row>
    <row r="48598" ht="15.75" customHeight="1">
      <c r="E48598" s="1" t="s">
        <v>1106</v>
      </c>
    </row>
    <row r="48599" ht="15.75" customHeight="1">
      <c r="E48599" s="1" t="s">
        <v>1106</v>
      </c>
    </row>
    <row r="48600" ht="15.75" customHeight="1">
      <c r="E48600" s="1" t="s">
        <v>1106</v>
      </c>
    </row>
    <row r="48601" ht="15.75" customHeight="1">
      <c r="E48601" s="1" t="s">
        <v>1106</v>
      </c>
    </row>
    <row r="48602" ht="15.75" customHeight="1">
      <c r="E48602" s="1" t="s">
        <v>1106</v>
      </c>
    </row>
    <row r="48603" ht="15.75" customHeight="1">
      <c r="E48603" s="1" t="s">
        <v>1106</v>
      </c>
    </row>
    <row r="48604" ht="15.75" customHeight="1">
      <c r="E48604" s="1" t="s">
        <v>1106</v>
      </c>
    </row>
    <row r="48605" ht="15.75" customHeight="1">
      <c r="E48605" s="1" t="s">
        <v>1106</v>
      </c>
    </row>
    <row r="48606" ht="15.75" customHeight="1">
      <c r="E48606" s="1" t="s">
        <v>1106</v>
      </c>
    </row>
    <row r="48607" ht="15.75" customHeight="1">
      <c r="E48607" s="1" t="s">
        <v>1106</v>
      </c>
    </row>
    <row r="48608" ht="15.75" customHeight="1">
      <c r="E48608" s="1" t="s">
        <v>1106</v>
      </c>
    </row>
    <row r="48609" ht="15.75" customHeight="1">
      <c r="E48609" s="1" t="s">
        <v>1106</v>
      </c>
    </row>
    <row r="48610" ht="15.75" customHeight="1">
      <c r="E48610" s="1" t="s">
        <v>1106</v>
      </c>
    </row>
    <row r="48611" ht="15.75" customHeight="1">
      <c r="E48611" s="1" t="s">
        <v>1106</v>
      </c>
    </row>
    <row r="48612" ht="15.75" customHeight="1">
      <c r="E48612" s="1" t="s">
        <v>1106</v>
      </c>
    </row>
    <row r="48613" ht="15.75" customHeight="1">
      <c r="E48613" s="1" t="s">
        <v>1106</v>
      </c>
    </row>
    <row r="48614" ht="15.75" customHeight="1">
      <c r="E48614" s="1" t="s">
        <v>1106</v>
      </c>
    </row>
    <row r="48615" ht="15.75" customHeight="1">
      <c r="E48615" s="1" t="s">
        <v>1106</v>
      </c>
    </row>
    <row r="48616" ht="15.75" customHeight="1">
      <c r="E48616" s="1" t="s">
        <v>1106</v>
      </c>
    </row>
    <row r="48617" ht="15.75" customHeight="1">
      <c r="E48617" s="1" t="s">
        <v>1106</v>
      </c>
    </row>
    <row r="48618" ht="15.75" customHeight="1">
      <c r="E48618" s="1" t="s">
        <v>1106</v>
      </c>
    </row>
    <row r="48619" ht="15.75" customHeight="1">
      <c r="E48619" s="1" t="s">
        <v>1106</v>
      </c>
    </row>
    <row r="48620" ht="15.75" customHeight="1">
      <c r="E48620" s="1" t="s">
        <v>1106</v>
      </c>
    </row>
    <row r="48621" ht="15.75" customHeight="1">
      <c r="E48621" s="1" t="s">
        <v>1106</v>
      </c>
    </row>
    <row r="48622" ht="15.75" customHeight="1">
      <c r="E48622" s="1" t="s">
        <v>1106</v>
      </c>
    </row>
    <row r="48623" ht="15.75" customHeight="1">
      <c r="E48623" s="1" t="s">
        <v>1106</v>
      </c>
    </row>
    <row r="48624" ht="15.75" customHeight="1">
      <c r="E48624" s="1" t="s">
        <v>1106</v>
      </c>
    </row>
    <row r="48625" ht="15.75" customHeight="1">
      <c r="E48625" s="1" t="s">
        <v>1106</v>
      </c>
    </row>
    <row r="48626" ht="15.75" customHeight="1">
      <c r="E48626" s="1" t="s">
        <v>1106</v>
      </c>
    </row>
    <row r="48627" ht="15.75" customHeight="1">
      <c r="E48627" s="1" t="s">
        <v>1106</v>
      </c>
    </row>
    <row r="48628" ht="15.75" customHeight="1">
      <c r="E48628" s="1" t="s">
        <v>1106</v>
      </c>
    </row>
    <row r="48629" ht="15.75" customHeight="1">
      <c r="E48629" s="1" t="s">
        <v>1106</v>
      </c>
    </row>
    <row r="48630" ht="15.75" customHeight="1">
      <c r="E48630" s="1" t="s">
        <v>1106</v>
      </c>
    </row>
    <row r="48631" ht="15.75" customHeight="1">
      <c r="E48631" s="1" t="s">
        <v>1106</v>
      </c>
    </row>
    <row r="48632" ht="15.75" customHeight="1">
      <c r="E48632" s="1" t="s">
        <v>1106</v>
      </c>
    </row>
    <row r="48633" ht="15.75" customHeight="1">
      <c r="E48633" s="1" t="s">
        <v>1106</v>
      </c>
    </row>
    <row r="48634" ht="15.75" customHeight="1">
      <c r="E48634" s="1" t="s">
        <v>1106</v>
      </c>
    </row>
    <row r="48635" ht="15.75" customHeight="1">
      <c r="E48635" s="1" t="s">
        <v>1106</v>
      </c>
    </row>
    <row r="48636" ht="15.75" customHeight="1">
      <c r="E48636" s="1" t="s">
        <v>1106</v>
      </c>
    </row>
    <row r="48637" ht="15.75" customHeight="1">
      <c r="E48637" s="1" t="s">
        <v>1106</v>
      </c>
    </row>
    <row r="48638" ht="15.75" customHeight="1">
      <c r="E48638" s="1" t="s">
        <v>1106</v>
      </c>
    </row>
    <row r="48639" ht="15.75" customHeight="1">
      <c r="E48639" s="1" t="s">
        <v>1106</v>
      </c>
    </row>
    <row r="48640" ht="15.75" customHeight="1">
      <c r="E48640" s="1" t="s">
        <v>1106</v>
      </c>
    </row>
    <row r="48641" ht="15.75" customHeight="1">
      <c r="E48641" s="1" t="s">
        <v>1106</v>
      </c>
    </row>
    <row r="48642" ht="15.75" customHeight="1">
      <c r="E48642" s="1" t="s">
        <v>1106</v>
      </c>
    </row>
    <row r="48643" ht="15.75" customHeight="1">
      <c r="E48643" s="1" t="s">
        <v>1106</v>
      </c>
    </row>
    <row r="48644" ht="15.75" customHeight="1">
      <c r="E48644" s="1" t="s">
        <v>1106</v>
      </c>
    </row>
    <row r="48645" ht="15.75" customHeight="1">
      <c r="E48645" s="1" t="s">
        <v>1106</v>
      </c>
    </row>
    <row r="48646" ht="15.75" customHeight="1">
      <c r="E48646" s="1" t="s">
        <v>1106</v>
      </c>
    </row>
    <row r="48647" ht="15.75" customHeight="1">
      <c r="E48647" s="1" t="s">
        <v>1106</v>
      </c>
    </row>
    <row r="48648" ht="15.75" customHeight="1">
      <c r="E48648" s="1" t="s">
        <v>1106</v>
      </c>
    </row>
    <row r="48649" ht="15.75" customHeight="1">
      <c r="E48649" s="1" t="s">
        <v>1106</v>
      </c>
    </row>
    <row r="48650" ht="15.75" customHeight="1">
      <c r="E48650" s="1" t="s">
        <v>1106</v>
      </c>
    </row>
    <row r="48651" ht="15.75" customHeight="1">
      <c r="E48651" s="1" t="s">
        <v>1106</v>
      </c>
    </row>
    <row r="48652" ht="15.75" customHeight="1">
      <c r="E48652" s="1" t="s">
        <v>1106</v>
      </c>
    </row>
    <row r="48653" ht="15.75" customHeight="1">
      <c r="E48653" s="1" t="s">
        <v>1106</v>
      </c>
    </row>
    <row r="48654" ht="15.75" customHeight="1">
      <c r="E48654" s="1" t="s">
        <v>1106</v>
      </c>
    </row>
    <row r="48655" ht="15.75" customHeight="1">
      <c r="E48655" s="1" t="s">
        <v>1106</v>
      </c>
    </row>
    <row r="48656" ht="15.75" customHeight="1">
      <c r="E48656" s="1" t="s">
        <v>1106</v>
      </c>
    </row>
    <row r="48657" ht="15.75" customHeight="1">
      <c r="E48657" s="1" t="s">
        <v>1106</v>
      </c>
    </row>
    <row r="48658" ht="15.75" customHeight="1">
      <c r="E48658" s="1" t="s">
        <v>1106</v>
      </c>
    </row>
    <row r="48659" ht="15.75" customHeight="1">
      <c r="E48659" s="1" t="s">
        <v>1106</v>
      </c>
    </row>
    <row r="48660" ht="15.75" customHeight="1">
      <c r="E48660" s="1" t="s">
        <v>1106</v>
      </c>
    </row>
    <row r="48661" ht="15.75" customHeight="1">
      <c r="E48661" s="1" t="s">
        <v>1106</v>
      </c>
    </row>
    <row r="48662" ht="15.75" customHeight="1">
      <c r="E48662" s="1" t="s">
        <v>1106</v>
      </c>
    </row>
    <row r="48663" ht="15.75" customHeight="1">
      <c r="E48663" s="1" t="s">
        <v>1106</v>
      </c>
    </row>
    <row r="48664" ht="15.75" customHeight="1">
      <c r="E48664" s="1" t="s">
        <v>1106</v>
      </c>
    </row>
    <row r="48665" ht="15.75" customHeight="1">
      <c r="E48665" s="1" t="s">
        <v>1106</v>
      </c>
    </row>
    <row r="48666" ht="15.75" customHeight="1">
      <c r="E48666" s="1" t="s">
        <v>1106</v>
      </c>
    </row>
    <row r="48667" ht="15.75" customHeight="1">
      <c r="E48667" s="1" t="s">
        <v>1106</v>
      </c>
    </row>
    <row r="48668" ht="15.75" customHeight="1">
      <c r="E48668" s="1" t="s">
        <v>1106</v>
      </c>
    </row>
    <row r="48669" ht="15.75" customHeight="1">
      <c r="E48669" s="1" t="s">
        <v>1106</v>
      </c>
    </row>
    <row r="48670" ht="15.75" customHeight="1">
      <c r="E48670" s="1" t="s">
        <v>1106</v>
      </c>
    </row>
    <row r="48671" ht="15.75" customHeight="1">
      <c r="E48671" s="1" t="s">
        <v>1106</v>
      </c>
    </row>
    <row r="48672" ht="15.75" customHeight="1">
      <c r="E48672" s="1" t="s">
        <v>1106</v>
      </c>
    </row>
    <row r="48673" ht="15.75" customHeight="1">
      <c r="E48673" s="1" t="s">
        <v>1106</v>
      </c>
    </row>
    <row r="48674" ht="15.75" customHeight="1">
      <c r="E48674" s="1" t="s">
        <v>1106</v>
      </c>
    </row>
    <row r="48675" ht="15.75" customHeight="1">
      <c r="E48675" s="1" t="s">
        <v>1106</v>
      </c>
    </row>
    <row r="48676" ht="15.75" customHeight="1">
      <c r="E48676" s="1" t="s">
        <v>1106</v>
      </c>
    </row>
    <row r="48677" ht="15.75" customHeight="1">
      <c r="E48677" s="1" t="s">
        <v>1106</v>
      </c>
    </row>
    <row r="48678" ht="15.75" customHeight="1">
      <c r="E48678" s="1" t="s">
        <v>1106</v>
      </c>
    </row>
    <row r="48679" ht="15.75" customHeight="1">
      <c r="E48679" s="1" t="s">
        <v>1106</v>
      </c>
    </row>
    <row r="48680" ht="15.75" customHeight="1">
      <c r="E48680" s="1" t="s">
        <v>1106</v>
      </c>
    </row>
    <row r="48681" ht="15.75" customHeight="1">
      <c r="E48681" s="1" t="s">
        <v>1106</v>
      </c>
    </row>
    <row r="48682" ht="15.75" customHeight="1">
      <c r="E48682" s="1" t="s">
        <v>1106</v>
      </c>
    </row>
    <row r="48683" ht="15.75" customHeight="1">
      <c r="E48683" s="1" t="s">
        <v>1106</v>
      </c>
    </row>
    <row r="48684" ht="15.75" customHeight="1">
      <c r="E48684" s="1" t="s">
        <v>1106</v>
      </c>
    </row>
    <row r="48685" ht="15.75" customHeight="1">
      <c r="E48685" s="1" t="s">
        <v>1106</v>
      </c>
    </row>
    <row r="48686" ht="15.75" customHeight="1">
      <c r="E48686" s="1" t="s">
        <v>1106</v>
      </c>
    </row>
    <row r="48687" ht="15.75" customHeight="1">
      <c r="E48687" s="1" t="s">
        <v>1106</v>
      </c>
    </row>
    <row r="48688" ht="15.75" customHeight="1">
      <c r="E48688" s="1" t="s">
        <v>1106</v>
      </c>
    </row>
    <row r="48689" ht="15.75" customHeight="1">
      <c r="E48689" s="1" t="s">
        <v>1106</v>
      </c>
    </row>
    <row r="48690" ht="15.75" customHeight="1">
      <c r="E48690" s="1" t="s">
        <v>1106</v>
      </c>
    </row>
    <row r="48691" ht="15.75" customHeight="1">
      <c r="E48691" s="1" t="s">
        <v>1106</v>
      </c>
    </row>
    <row r="48692" ht="15.75" customHeight="1">
      <c r="E48692" s="1" t="s">
        <v>1106</v>
      </c>
    </row>
    <row r="48693" ht="15.75" customHeight="1">
      <c r="E48693" s="1" t="s">
        <v>1106</v>
      </c>
    </row>
    <row r="48694" ht="15.75" customHeight="1">
      <c r="E48694" s="1" t="s">
        <v>1106</v>
      </c>
    </row>
    <row r="48695" ht="15.75" customHeight="1">
      <c r="E48695" s="1" t="s">
        <v>1106</v>
      </c>
    </row>
    <row r="48696" ht="15.75" customHeight="1">
      <c r="E48696" s="1" t="s">
        <v>1106</v>
      </c>
    </row>
    <row r="48697" ht="15.75" customHeight="1">
      <c r="E48697" s="1" t="s">
        <v>1106</v>
      </c>
    </row>
    <row r="48698" ht="15.75" customHeight="1">
      <c r="E48698" s="1" t="s">
        <v>1106</v>
      </c>
    </row>
    <row r="48699" ht="15.75" customHeight="1">
      <c r="E48699" s="1" t="s">
        <v>1106</v>
      </c>
    </row>
    <row r="48700" ht="15.75" customHeight="1">
      <c r="E48700" s="1" t="s">
        <v>1106</v>
      </c>
    </row>
    <row r="48701" ht="15.75" customHeight="1">
      <c r="E48701" s="1" t="s">
        <v>1106</v>
      </c>
    </row>
    <row r="48702" ht="15.75" customHeight="1">
      <c r="E48702" s="1" t="s">
        <v>1106</v>
      </c>
    </row>
    <row r="48703" ht="15.75" customHeight="1">
      <c r="E48703" s="1" t="s">
        <v>1106</v>
      </c>
    </row>
    <row r="48704" ht="15.75" customHeight="1">
      <c r="E48704" s="1" t="s">
        <v>1106</v>
      </c>
    </row>
    <row r="48705" ht="15.75" customHeight="1">
      <c r="E48705" s="1" t="s">
        <v>1106</v>
      </c>
    </row>
    <row r="48706" ht="15.75" customHeight="1">
      <c r="E48706" s="1" t="s">
        <v>1106</v>
      </c>
    </row>
    <row r="48707" ht="15.75" customHeight="1">
      <c r="E48707" s="1" t="s">
        <v>1106</v>
      </c>
    </row>
    <row r="48708" ht="15.75" customHeight="1">
      <c r="E48708" s="1" t="s">
        <v>1106</v>
      </c>
    </row>
    <row r="48709" ht="15.75" customHeight="1">
      <c r="E48709" s="1" t="s">
        <v>1106</v>
      </c>
    </row>
    <row r="48710" ht="15.75" customHeight="1">
      <c r="E48710" s="1" t="s">
        <v>1106</v>
      </c>
    </row>
    <row r="48711" ht="15.75" customHeight="1">
      <c r="E48711" s="1" t="s">
        <v>1106</v>
      </c>
    </row>
    <row r="48712" ht="15.75" customHeight="1">
      <c r="E48712" s="1" t="s">
        <v>1106</v>
      </c>
    </row>
    <row r="48713" ht="15.75" customHeight="1">
      <c r="E48713" s="1" t="s">
        <v>1106</v>
      </c>
    </row>
    <row r="48714" ht="15.75" customHeight="1">
      <c r="E48714" s="1" t="s">
        <v>1106</v>
      </c>
    </row>
    <row r="48715" ht="15.75" customHeight="1">
      <c r="E48715" s="1" t="s">
        <v>1106</v>
      </c>
    </row>
    <row r="48716" ht="15.75" customHeight="1">
      <c r="E48716" s="1" t="s">
        <v>1106</v>
      </c>
    </row>
    <row r="48717" ht="15.75" customHeight="1">
      <c r="E48717" s="1" t="s">
        <v>1106</v>
      </c>
    </row>
    <row r="48718" ht="15.75" customHeight="1">
      <c r="E48718" s="1" t="s">
        <v>1106</v>
      </c>
    </row>
    <row r="48719" ht="15.75" customHeight="1">
      <c r="E48719" s="1" t="s">
        <v>1106</v>
      </c>
    </row>
    <row r="48720" ht="15.75" customHeight="1">
      <c r="E48720" s="1" t="s">
        <v>1106</v>
      </c>
    </row>
    <row r="48721" ht="15.75" customHeight="1">
      <c r="E48721" s="1" t="s">
        <v>1106</v>
      </c>
    </row>
    <row r="48722" ht="15.75" customHeight="1">
      <c r="E48722" s="1" t="s">
        <v>1106</v>
      </c>
    </row>
    <row r="48723" ht="15.75" customHeight="1">
      <c r="E48723" s="1" t="s">
        <v>1106</v>
      </c>
    </row>
    <row r="48724" ht="15.75" customHeight="1">
      <c r="E48724" s="1" t="s">
        <v>1106</v>
      </c>
    </row>
    <row r="48725" ht="15.75" customHeight="1">
      <c r="E48725" s="1" t="s">
        <v>1106</v>
      </c>
    </row>
    <row r="48726" ht="15.75" customHeight="1">
      <c r="E48726" s="1" t="s">
        <v>1106</v>
      </c>
    </row>
    <row r="48727" ht="15.75" customHeight="1">
      <c r="E48727" s="1" t="s">
        <v>1106</v>
      </c>
    </row>
    <row r="48728" ht="15.75" customHeight="1">
      <c r="E48728" s="1" t="s">
        <v>1106</v>
      </c>
    </row>
    <row r="48729" ht="15.75" customHeight="1">
      <c r="E48729" s="1" t="s">
        <v>1106</v>
      </c>
    </row>
    <row r="48730" ht="15.75" customHeight="1">
      <c r="E48730" s="1" t="s">
        <v>1106</v>
      </c>
    </row>
    <row r="48731" ht="15.75" customHeight="1">
      <c r="E48731" s="1" t="s">
        <v>1106</v>
      </c>
    </row>
    <row r="48732" ht="15.75" customHeight="1">
      <c r="E48732" s="1" t="s">
        <v>1106</v>
      </c>
    </row>
    <row r="48733" ht="15.75" customHeight="1">
      <c r="E48733" s="1" t="s">
        <v>1106</v>
      </c>
    </row>
    <row r="48734" ht="15.75" customHeight="1">
      <c r="E48734" s="1" t="s">
        <v>1106</v>
      </c>
    </row>
    <row r="48735" ht="15.75" customHeight="1">
      <c r="E48735" s="1" t="s">
        <v>1106</v>
      </c>
    </row>
    <row r="48736" ht="15.75" customHeight="1">
      <c r="E48736" s="1" t="s">
        <v>1106</v>
      </c>
    </row>
    <row r="48737" ht="15.75" customHeight="1">
      <c r="E48737" s="1" t="s">
        <v>1106</v>
      </c>
    </row>
    <row r="48738" ht="15.75" customHeight="1">
      <c r="E48738" s="1" t="s">
        <v>1106</v>
      </c>
    </row>
    <row r="48739" ht="15.75" customHeight="1">
      <c r="E48739" s="1" t="s">
        <v>1106</v>
      </c>
    </row>
    <row r="48740" ht="15.75" customHeight="1">
      <c r="E48740" s="1" t="s">
        <v>1106</v>
      </c>
    </row>
    <row r="48741" ht="15.75" customHeight="1">
      <c r="E48741" s="1" t="s">
        <v>1106</v>
      </c>
    </row>
    <row r="48742" ht="15.75" customHeight="1">
      <c r="E48742" s="1" t="s">
        <v>1106</v>
      </c>
    </row>
    <row r="48743" ht="15.75" customHeight="1">
      <c r="E48743" s="1" t="s">
        <v>1106</v>
      </c>
    </row>
    <row r="48744" ht="15.75" customHeight="1">
      <c r="E48744" s="1" t="s">
        <v>1106</v>
      </c>
    </row>
    <row r="48745" ht="15.75" customHeight="1">
      <c r="E48745" s="1" t="s">
        <v>1106</v>
      </c>
    </row>
    <row r="48746" ht="15.75" customHeight="1">
      <c r="E48746" s="1" t="s">
        <v>1106</v>
      </c>
    </row>
    <row r="48747" ht="15.75" customHeight="1">
      <c r="E48747" s="1" t="s">
        <v>1106</v>
      </c>
    </row>
    <row r="48748" ht="15.75" customHeight="1">
      <c r="E48748" s="1" t="s">
        <v>1106</v>
      </c>
    </row>
    <row r="48749" ht="15.75" customHeight="1">
      <c r="E48749" s="1" t="s">
        <v>1106</v>
      </c>
    </row>
    <row r="48750" ht="15.75" customHeight="1">
      <c r="E48750" s="1" t="s">
        <v>1106</v>
      </c>
    </row>
    <row r="48751" ht="15.75" customHeight="1">
      <c r="E48751" s="1" t="s">
        <v>1106</v>
      </c>
    </row>
    <row r="48752" ht="15.75" customHeight="1">
      <c r="E48752" s="1" t="s">
        <v>1106</v>
      </c>
    </row>
    <row r="48753" ht="15.75" customHeight="1">
      <c r="E48753" s="1" t="s">
        <v>1106</v>
      </c>
    </row>
    <row r="48754" ht="15.75" customHeight="1">
      <c r="E48754" s="1" t="s">
        <v>1106</v>
      </c>
    </row>
    <row r="48755" ht="15.75" customHeight="1">
      <c r="E48755" s="1" t="s">
        <v>1106</v>
      </c>
    </row>
    <row r="48756" ht="15.75" customHeight="1">
      <c r="E48756" s="1" t="s">
        <v>1106</v>
      </c>
    </row>
    <row r="48757" ht="15.75" customHeight="1">
      <c r="E48757" s="1" t="s">
        <v>1106</v>
      </c>
    </row>
    <row r="48758" ht="15.75" customHeight="1">
      <c r="E48758" s="1" t="s">
        <v>1106</v>
      </c>
    </row>
    <row r="48759" ht="15.75" customHeight="1">
      <c r="E48759" s="1" t="s">
        <v>1106</v>
      </c>
    </row>
    <row r="48760" ht="15.75" customHeight="1">
      <c r="E48760" s="1" t="s">
        <v>1106</v>
      </c>
    </row>
    <row r="48761" ht="15.75" customHeight="1">
      <c r="E48761" s="1" t="s">
        <v>1106</v>
      </c>
    </row>
    <row r="48762" ht="15.75" customHeight="1">
      <c r="E48762" s="1" t="s">
        <v>1106</v>
      </c>
    </row>
    <row r="48763" ht="15.75" customHeight="1">
      <c r="E48763" s="1" t="s">
        <v>1106</v>
      </c>
    </row>
    <row r="48764" ht="15.75" customHeight="1">
      <c r="E48764" s="1" t="s">
        <v>1106</v>
      </c>
    </row>
    <row r="48765" ht="15.75" customHeight="1">
      <c r="E48765" s="1" t="s">
        <v>1106</v>
      </c>
    </row>
    <row r="48766" ht="15.75" customHeight="1">
      <c r="E48766" s="1" t="s">
        <v>1106</v>
      </c>
    </row>
    <row r="48767" ht="15.75" customHeight="1">
      <c r="E48767" s="1" t="s">
        <v>1106</v>
      </c>
    </row>
    <row r="48768" ht="15.75" customHeight="1">
      <c r="E48768" s="1" t="s">
        <v>1106</v>
      </c>
    </row>
    <row r="48769" ht="15.75" customHeight="1">
      <c r="E48769" s="1" t="s">
        <v>1106</v>
      </c>
    </row>
    <row r="48770" ht="15.75" customHeight="1">
      <c r="E48770" s="1" t="s">
        <v>1106</v>
      </c>
    </row>
    <row r="48771" ht="15.75" customHeight="1">
      <c r="E48771" s="1" t="s">
        <v>1106</v>
      </c>
    </row>
    <row r="48772" ht="15.75" customHeight="1">
      <c r="E48772" s="1" t="s">
        <v>1106</v>
      </c>
    </row>
    <row r="48773" ht="15.75" customHeight="1">
      <c r="E48773" s="1" t="s">
        <v>1106</v>
      </c>
    </row>
    <row r="48774" ht="15.75" customHeight="1">
      <c r="E48774" s="1" t="s">
        <v>1106</v>
      </c>
    </row>
    <row r="48775" ht="15.75" customHeight="1">
      <c r="E48775" s="1" t="s">
        <v>1106</v>
      </c>
    </row>
    <row r="48776" ht="15.75" customHeight="1">
      <c r="E48776" s="1" t="s">
        <v>1106</v>
      </c>
    </row>
    <row r="48777" ht="15.75" customHeight="1">
      <c r="E48777" s="1" t="s">
        <v>1106</v>
      </c>
    </row>
    <row r="48778" ht="15.75" customHeight="1">
      <c r="E48778" s="1" t="s">
        <v>1106</v>
      </c>
    </row>
    <row r="48779" ht="15.75" customHeight="1">
      <c r="E48779" s="1" t="s">
        <v>1106</v>
      </c>
    </row>
    <row r="48780" ht="15.75" customHeight="1">
      <c r="E48780" s="1" t="s">
        <v>1106</v>
      </c>
    </row>
    <row r="48781" ht="15.75" customHeight="1">
      <c r="E48781" s="1" t="s">
        <v>1106</v>
      </c>
    </row>
    <row r="48782" ht="15.75" customHeight="1">
      <c r="E48782" s="1" t="s">
        <v>1106</v>
      </c>
    </row>
    <row r="48783" ht="15.75" customHeight="1">
      <c r="E48783" s="1" t="s">
        <v>1106</v>
      </c>
    </row>
    <row r="48784" ht="15.75" customHeight="1">
      <c r="E48784" s="1" t="s">
        <v>1106</v>
      </c>
    </row>
    <row r="48785" ht="15.75" customHeight="1">
      <c r="E48785" s="1" t="s">
        <v>1106</v>
      </c>
    </row>
    <row r="48786" ht="15.75" customHeight="1">
      <c r="E48786" s="1" t="s">
        <v>1106</v>
      </c>
    </row>
    <row r="48787" ht="15.75" customHeight="1">
      <c r="E48787" s="1" t="s">
        <v>1106</v>
      </c>
    </row>
    <row r="48788" ht="15.75" customHeight="1">
      <c r="E48788" s="1" t="s">
        <v>1106</v>
      </c>
    </row>
    <row r="48789" ht="15.75" customHeight="1">
      <c r="E48789" s="1" t="s">
        <v>1106</v>
      </c>
    </row>
    <row r="48790" ht="15.75" customHeight="1">
      <c r="E48790" s="1" t="s">
        <v>1106</v>
      </c>
    </row>
    <row r="48791" ht="15.75" customHeight="1">
      <c r="E48791" s="1" t="s">
        <v>1106</v>
      </c>
    </row>
    <row r="48792" ht="15.75" customHeight="1">
      <c r="E48792" s="1" t="s">
        <v>1106</v>
      </c>
    </row>
    <row r="48793" ht="15.75" customHeight="1">
      <c r="E48793" s="1" t="s">
        <v>1106</v>
      </c>
    </row>
    <row r="48794" ht="15.75" customHeight="1">
      <c r="E48794" s="1" t="s">
        <v>1106</v>
      </c>
    </row>
    <row r="48795" ht="15.75" customHeight="1">
      <c r="E48795" s="1" t="s">
        <v>1106</v>
      </c>
    </row>
    <row r="48796" ht="15.75" customHeight="1">
      <c r="E48796" s="1" t="s">
        <v>1106</v>
      </c>
    </row>
    <row r="48797" ht="15.75" customHeight="1">
      <c r="E48797" s="1" t="s">
        <v>1106</v>
      </c>
    </row>
    <row r="48798" ht="15.75" customHeight="1">
      <c r="E48798" s="1" t="s">
        <v>1106</v>
      </c>
    </row>
    <row r="48799" ht="15.75" customHeight="1">
      <c r="E48799" s="1" t="s">
        <v>1106</v>
      </c>
    </row>
    <row r="48800" ht="15.75" customHeight="1">
      <c r="E48800" s="1" t="s">
        <v>1106</v>
      </c>
    </row>
    <row r="48801" ht="15.75" customHeight="1">
      <c r="E48801" s="1" t="s">
        <v>1106</v>
      </c>
    </row>
    <row r="48802" ht="15.75" customHeight="1">
      <c r="E48802" s="1" t="s">
        <v>1106</v>
      </c>
    </row>
    <row r="48803" ht="15.75" customHeight="1">
      <c r="E48803" s="1" t="s">
        <v>1106</v>
      </c>
    </row>
    <row r="48804" ht="15.75" customHeight="1">
      <c r="E48804" s="1" t="s">
        <v>1106</v>
      </c>
    </row>
    <row r="48805" ht="15.75" customHeight="1">
      <c r="E48805" s="1" t="s">
        <v>1106</v>
      </c>
    </row>
    <row r="48806" ht="15.75" customHeight="1">
      <c r="E48806" s="1" t="s">
        <v>1106</v>
      </c>
    </row>
    <row r="48807" ht="15.75" customHeight="1">
      <c r="E48807" s="1" t="s">
        <v>1106</v>
      </c>
    </row>
    <row r="48808" ht="15.75" customHeight="1">
      <c r="E48808" s="1" t="s">
        <v>1106</v>
      </c>
    </row>
    <row r="48809" ht="15.75" customHeight="1">
      <c r="E48809" s="1" t="s">
        <v>1106</v>
      </c>
    </row>
    <row r="48810" ht="15.75" customHeight="1">
      <c r="E48810" s="1" t="s">
        <v>1106</v>
      </c>
    </row>
    <row r="48811" ht="15.75" customHeight="1">
      <c r="E48811" s="1" t="s">
        <v>1106</v>
      </c>
    </row>
    <row r="48812" ht="15.75" customHeight="1">
      <c r="E48812" s="1" t="s">
        <v>1106</v>
      </c>
    </row>
    <row r="48813" ht="15.75" customHeight="1">
      <c r="E48813" s="1" t="s">
        <v>1106</v>
      </c>
    </row>
    <row r="48814" ht="15.75" customHeight="1">
      <c r="E48814" s="1" t="s">
        <v>1106</v>
      </c>
    </row>
    <row r="48815" ht="15.75" customHeight="1">
      <c r="E48815" s="1" t="s">
        <v>1106</v>
      </c>
    </row>
    <row r="48816" ht="15.75" customHeight="1">
      <c r="E48816" s="1" t="s">
        <v>1106</v>
      </c>
    </row>
    <row r="48817" ht="15.75" customHeight="1">
      <c r="E48817" s="1" t="s">
        <v>1106</v>
      </c>
    </row>
    <row r="48818" ht="15.75" customHeight="1">
      <c r="E48818" s="1" t="s">
        <v>1106</v>
      </c>
    </row>
    <row r="48819" ht="15.75" customHeight="1">
      <c r="E48819" s="1" t="s">
        <v>1106</v>
      </c>
    </row>
    <row r="48820" ht="15.75" customHeight="1">
      <c r="E48820" s="1" t="s">
        <v>1106</v>
      </c>
    </row>
    <row r="48821" ht="15.75" customHeight="1">
      <c r="E48821" s="1" t="s">
        <v>1106</v>
      </c>
    </row>
    <row r="48822" ht="15.75" customHeight="1">
      <c r="E48822" s="1" t="s">
        <v>1106</v>
      </c>
    </row>
    <row r="48823" ht="15.75" customHeight="1">
      <c r="E48823" s="1" t="s">
        <v>1106</v>
      </c>
    </row>
    <row r="48824" ht="15.75" customHeight="1">
      <c r="E48824" s="1" t="s">
        <v>1106</v>
      </c>
    </row>
    <row r="48825" ht="15.75" customHeight="1">
      <c r="E48825" s="1" t="s">
        <v>1106</v>
      </c>
    </row>
    <row r="48826" ht="15.75" customHeight="1">
      <c r="E48826" s="1" t="s">
        <v>1106</v>
      </c>
    </row>
    <row r="48827" ht="15.75" customHeight="1">
      <c r="E48827" s="1" t="s">
        <v>1106</v>
      </c>
    </row>
    <row r="48828" ht="15.75" customHeight="1">
      <c r="E48828" s="1" t="s">
        <v>1106</v>
      </c>
    </row>
    <row r="48829" ht="15.75" customHeight="1">
      <c r="E48829" s="1" t="s">
        <v>1106</v>
      </c>
    </row>
    <row r="48830" ht="15.75" customHeight="1">
      <c r="E48830" s="1" t="s">
        <v>1106</v>
      </c>
    </row>
    <row r="48831" ht="15.75" customHeight="1">
      <c r="E48831" s="1" t="s">
        <v>1106</v>
      </c>
    </row>
    <row r="48832" ht="15.75" customHeight="1">
      <c r="E48832" s="1" t="s">
        <v>1106</v>
      </c>
    </row>
    <row r="48833" ht="15.75" customHeight="1">
      <c r="E48833" s="1" t="s">
        <v>1106</v>
      </c>
    </row>
    <row r="48834" ht="15.75" customHeight="1">
      <c r="E48834" s="1" t="s">
        <v>1106</v>
      </c>
    </row>
    <row r="48835" ht="15.75" customHeight="1">
      <c r="E48835" s="1" t="s">
        <v>1106</v>
      </c>
    </row>
    <row r="48836" ht="15.75" customHeight="1">
      <c r="E48836" s="1" t="s">
        <v>1106</v>
      </c>
    </row>
    <row r="48837" ht="15.75" customHeight="1">
      <c r="E48837" s="1" t="s">
        <v>1106</v>
      </c>
    </row>
    <row r="48838" ht="15.75" customHeight="1">
      <c r="E48838" s="1" t="s">
        <v>1106</v>
      </c>
    </row>
    <row r="48839" ht="15.75" customHeight="1">
      <c r="E48839" s="1" t="s">
        <v>1106</v>
      </c>
    </row>
    <row r="48840" ht="15.75" customHeight="1">
      <c r="E48840" s="1" t="s">
        <v>1106</v>
      </c>
    </row>
    <row r="48841" ht="15.75" customHeight="1">
      <c r="E48841" s="1" t="s">
        <v>1106</v>
      </c>
    </row>
    <row r="48842" ht="15.75" customHeight="1">
      <c r="E48842" s="1" t="s">
        <v>1106</v>
      </c>
    </row>
    <row r="48843" ht="15.75" customHeight="1">
      <c r="E48843" s="1" t="s">
        <v>1106</v>
      </c>
    </row>
    <row r="48844" ht="15.75" customHeight="1">
      <c r="E48844" s="1" t="s">
        <v>1106</v>
      </c>
    </row>
    <row r="48845" ht="15.75" customHeight="1">
      <c r="E48845" s="1" t="s">
        <v>1106</v>
      </c>
    </row>
    <row r="48846" ht="15.75" customHeight="1">
      <c r="E48846" s="1" t="s">
        <v>1106</v>
      </c>
    </row>
    <row r="48847" ht="15.75" customHeight="1">
      <c r="E48847" s="1" t="s">
        <v>1106</v>
      </c>
    </row>
    <row r="48848" ht="15.75" customHeight="1">
      <c r="E48848" s="1" t="s">
        <v>1106</v>
      </c>
    </row>
    <row r="48849" ht="15.75" customHeight="1">
      <c r="E48849" s="1" t="s">
        <v>1106</v>
      </c>
    </row>
    <row r="48850" ht="15.75" customHeight="1">
      <c r="E48850" s="1" t="s">
        <v>1106</v>
      </c>
    </row>
    <row r="48851" ht="15.75" customHeight="1">
      <c r="E48851" s="1" t="s">
        <v>1106</v>
      </c>
    </row>
    <row r="48852" ht="15.75" customHeight="1">
      <c r="E48852" s="1" t="s">
        <v>1106</v>
      </c>
    </row>
    <row r="48853" ht="15.75" customHeight="1">
      <c r="E48853" s="1" t="s">
        <v>1106</v>
      </c>
    </row>
    <row r="48854" ht="15.75" customHeight="1">
      <c r="E48854" s="1" t="s">
        <v>1106</v>
      </c>
    </row>
    <row r="48855" ht="15.75" customHeight="1">
      <c r="E48855" s="1" t="s">
        <v>1106</v>
      </c>
    </row>
    <row r="48856" ht="15.75" customHeight="1">
      <c r="E48856" s="1" t="s">
        <v>1106</v>
      </c>
    </row>
    <row r="48857" ht="15.75" customHeight="1">
      <c r="E48857" s="1" t="s">
        <v>1106</v>
      </c>
    </row>
    <row r="48858" ht="15.75" customHeight="1">
      <c r="E48858" s="1" t="s">
        <v>1106</v>
      </c>
    </row>
    <row r="48859" ht="15.75" customHeight="1">
      <c r="E48859" s="1" t="s">
        <v>1106</v>
      </c>
    </row>
    <row r="48860" ht="15.75" customHeight="1">
      <c r="E48860" s="1" t="s">
        <v>1106</v>
      </c>
    </row>
    <row r="48861" ht="15.75" customHeight="1">
      <c r="E48861" s="1" t="s">
        <v>1106</v>
      </c>
    </row>
    <row r="48862" ht="15.75" customHeight="1">
      <c r="E48862" s="1" t="s">
        <v>1106</v>
      </c>
    </row>
    <row r="48863" ht="15.75" customHeight="1">
      <c r="E48863" s="1" t="s">
        <v>1106</v>
      </c>
    </row>
    <row r="48864" ht="15.75" customHeight="1">
      <c r="E48864" s="1" t="s">
        <v>1106</v>
      </c>
    </row>
    <row r="48865" ht="15.75" customHeight="1">
      <c r="E48865" s="1" t="s">
        <v>1106</v>
      </c>
    </row>
    <row r="48866" ht="15.75" customHeight="1">
      <c r="E48866" s="1" t="s">
        <v>1106</v>
      </c>
    </row>
    <row r="48867" ht="15.75" customHeight="1">
      <c r="E48867" s="1" t="s">
        <v>1106</v>
      </c>
    </row>
    <row r="48868" ht="15.75" customHeight="1">
      <c r="E48868" s="1" t="s">
        <v>1106</v>
      </c>
    </row>
    <row r="48869" ht="15.75" customHeight="1">
      <c r="E48869" s="1" t="s">
        <v>1106</v>
      </c>
    </row>
    <row r="48870" ht="15.75" customHeight="1">
      <c r="E48870" s="1" t="s">
        <v>1106</v>
      </c>
    </row>
    <row r="48871" ht="15.75" customHeight="1">
      <c r="E48871" s="1" t="s">
        <v>1106</v>
      </c>
    </row>
    <row r="48872" ht="15.75" customHeight="1">
      <c r="E48872" s="1" t="s">
        <v>1106</v>
      </c>
    </row>
    <row r="48873" ht="15.75" customHeight="1">
      <c r="E48873" s="1" t="s">
        <v>1106</v>
      </c>
    </row>
    <row r="48874" ht="15.75" customHeight="1">
      <c r="E48874" s="1" t="s">
        <v>1106</v>
      </c>
    </row>
    <row r="48875" ht="15.75" customHeight="1">
      <c r="E48875" s="1" t="s">
        <v>1106</v>
      </c>
    </row>
    <row r="48876" ht="15.75" customHeight="1">
      <c r="E48876" s="1" t="s">
        <v>1106</v>
      </c>
    </row>
    <row r="48877" ht="15.75" customHeight="1">
      <c r="E48877" s="1" t="s">
        <v>1106</v>
      </c>
    </row>
    <row r="48878" ht="15.75" customHeight="1">
      <c r="E48878" s="1" t="s">
        <v>1106</v>
      </c>
    </row>
    <row r="48879" ht="15.75" customHeight="1">
      <c r="E48879" s="1" t="s">
        <v>1106</v>
      </c>
    </row>
    <row r="48880" ht="15.75" customHeight="1">
      <c r="E48880" s="1" t="s">
        <v>1106</v>
      </c>
    </row>
    <row r="48881" ht="15.75" customHeight="1">
      <c r="E48881" s="1" t="s">
        <v>1106</v>
      </c>
    </row>
    <row r="48882" ht="15.75" customHeight="1">
      <c r="E48882" s="1" t="s">
        <v>1106</v>
      </c>
    </row>
    <row r="48883" ht="15.75" customHeight="1">
      <c r="E48883" s="1" t="s">
        <v>1106</v>
      </c>
    </row>
    <row r="48884" ht="15.75" customHeight="1">
      <c r="E48884" s="1" t="s">
        <v>1106</v>
      </c>
    </row>
    <row r="48885" ht="15.75" customHeight="1">
      <c r="E48885" s="1" t="s">
        <v>1106</v>
      </c>
    </row>
    <row r="48886" ht="15.75" customHeight="1">
      <c r="E48886" s="1" t="s">
        <v>1106</v>
      </c>
    </row>
    <row r="48887" ht="15.75" customHeight="1">
      <c r="E48887" s="1" t="s">
        <v>1106</v>
      </c>
    </row>
    <row r="48888" ht="15.75" customHeight="1">
      <c r="E48888" s="1" t="s">
        <v>1106</v>
      </c>
    </row>
    <row r="48889" ht="15.75" customHeight="1">
      <c r="E48889" s="1" t="s">
        <v>1106</v>
      </c>
    </row>
    <row r="48890" ht="15.75" customHeight="1">
      <c r="E48890" s="1" t="s">
        <v>1106</v>
      </c>
    </row>
    <row r="48891" ht="15.75" customHeight="1">
      <c r="E48891" s="1" t="s">
        <v>1106</v>
      </c>
    </row>
    <row r="48892" ht="15.75" customHeight="1">
      <c r="E48892" s="1" t="s">
        <v>1106</v>
      </c>
    </row>
    <row r="48893" ht="15.75" customHeight="1">
      <c r="E48893" s="1" t="s">
        <v>1106</v>
      </c>
    </row>
    <row r="48894" ht="15.75" customHeight="1">
      <c r="E48894" s="1" t="s">
        <v>1106</v>
      </c>
    </row>
    <row r="48895" ht="15.75" customHeight="1">
      <c r="E48895" s="1" t="s">
        <v>1106</v>
      </c>
    </row>
    <row r="48896" ht="15.75" customHeight="1">
      <c r="E48896" s="1" t="s">
        <v>1106</v>
      </c>
    </row>
    <row r="48897" ht="15.75" customHeight="1">
      <c r="E48897" s="1" t="s">
        <v>1106</v>
      </c>
    </row>
    <row r="48898" ht="15.75" customHeight="1">
      <c r="E48898" s="1" t="s">
        <v>1106</v>
      </c>
    </row>
    <row r="48899" ht="15.75" customHeight="1">
      <c r="E48899" s="1" t="s">
        <v>1106</v>
      </c>
    </row>
    <row r="48900" ht="15.75" customHeight="1">
      <c r="E48900" s="1" t="s">
        <v>1106</v>
      </c>
    </row>
    <row r="48901" ht="15.75" customHeight="1">
      <c r="E48901" s="1" t="s">
        <v>1106</v>
      </c>
    </row>
    <row r="48902" ht="15.75" customHeight="1">
      <c r="E48902" s="1" t="s">
        <v>1106</v>
      </c>
    </row>
    <row r="48903" ht="15.75" customHeight="1">
      <c r="E48903" s="1" t="s">
        <v>1106</v>
      </c>
    </row>
    <row r="48904" ht="15.75" customHeight="1">
      <c r="E48904" s="1" t="s">
        <v>1106</v>
      </c>
    </row>
    <row r="48905" ht="15.75" customHeight="1">
      <c r="E48905" s="1" t="s">
        <v>1106</v>
      </c>
    </row>
    <row r="48906" ht="15.75" customHeight="1">
      <c r="E48906" s="1" t="s">
        <v>1106</v>
      </c>
    </row>
    <row r="48907" ht="15.75" customHeight="1">
      <c r="E48907" s="1" t="s">
        <v>1106</v>
      </c>
    </row>
    <row r="48908" ht="15.75" customHeight="1">
      <c r="E48908" s="1" t="s">
        <v>1106</v>
      </c>
    </row>
    <row r="48909" ht="15.75" customHeight="1">
      <c r="E48909" s="1" t="s">
        <v>1106</v>
      </c>
    </row>
    <row r="48910" ht="15.75" customHeight="1">
      <c r="E48910" s="1" t="s">
        <v>1106</v>
      </c>
    </row>
    <row r="48911" ht="15.75" customHeight="1">
      <c r="E48911" s="1" t="s">
        <v>1106</v>
      </c>
    </row>
    <row r="48912" ht="15.75" customHeight="1">
      <c r="E48912" s="1" t="s">
        <v>1106</v>
      </c>
    </row>
    <row r="48913" ht="15.75" customHeight="1">
      <c r="E48913" s="1" t="s">
        <v>1106</v>
      </c>
    </row>
    <row r="48914" ht="15.75" customHeight="1">
      <c r="E48914" s="1" t="s">
        <v>1106</v>
      </c>
    </row>
    <row r="48915" ht="15.75" customHeight="1">
      <c r="E48915" s="1" t="s">
        <v>1106</v>
      </c>
    </row>
    <row r="48916" ht="15.75" customHeight="1">
      <c r="E48916" s="1" t="s">
        <v>1106</v>
      </c>
    </row>
    <row r="48917" ht="15.75" customHeight="1">
      <c r="E48917" s="1" t="s">
        <v>1106</v>
      </c>
    </row>
    <row r="48918" ht="15.75" customHeight="1">
      <c r="E48918" s="1" t="s">
        <v>1106</v>
      </c>
    </row>
    <row r="48919" ht="15.75" customHeight="1">
      <c r="E48919" s="1" t="s">
        <v>1106</v>
      </c>
    </row>
    <row r="48920" ht="15.75" customHeight="1">
      <c r="E48920" s="1" t="s">
        <v>1106</v>
      </c>
    </row>
    <row r="48921" ht="15.75" customHeight="1">
      <c r="E48921" s="1" t="s">
        <v>1106</v>
      </c>
    </row>
    <row r="48922" ht="15.75" customHeight="1">
      <c r="E48922" s="1" t="s">
        <v>1106</v>
      </c>
    </row>
    <row r="48923" ht="15.75" customHeight="1">
      <c r="E48923" s="1" t="s">
        <v>1106</v>
      </c>
    </row>
    <row r="48924" ht="15.75" customHeight="1">
      <c r="E48924" s="1" t="s">
        <v>1106</v>
      </c>
    </row>
    <row r="48925" ht="15.75" customHeight="1">
      <c r="E48925" s="1" t="s">
        <v>1106</v>
      </c>
    </row>
    <row r="48926" ht="15.75" customHeight="1">
      <c r="E48926" s="1" t="s">
        <v>1106</v>
      </c>
    </row>
    <row r="48927" ht="15.75" customHeight="1">
      <c r="E48927" s="1" t="s">
        <v>1106</v>
      </c>
    </row>
    <row r="48928" ht="15.75" customHeight="1">
      <c r="E48928" s="1" t="s">
        <v>1106</v>
      </c>
    </row>
    <row r="48929" ht="15.75" customHeight="1">
      <c r="E48929" s="1" t="s">
        <v>1106</v>
      </c>
    </row>
    <row r="48930" ht="15.75" customHeight="1">
      <c r="E48930" s="1" t="s">
        <v>1106</v>
      </c>
    </row>
    <row r="48931" ht="15.75" customHeight="1">
      <c r="E48931" s="1" t="s">
        <v>1106</v>
      </c>
    </row>
    <row r="48932" ht="15.75" customHeight="1">
      <c r="E48932" s="1" t="s">
        <v>1106</v>
      </c>
    </row>
    <row r="48933" ht="15.75" customHeight="1">
      <c r="E48933" s="1" t="s">
        <v>1106</v>
      </c>
    </row>
    <row r="48934" ht="15.75" customHeight="1">
      <c r="E48934" s="1" t="s">
        <v>1106</v>
      </c>
    </row>
    <row r="48935" ht="15.75" customHeight="1">
      <c r="E48935" s="1" t="s">
        <v>1106</v>
      </c>
    </row>
    <row r="48936" ht="15.75" customHeight="1">
      <c r="E48936" s="1" t="s">
        <v>1106</v>
      </c>
    </row>
    <row r="48937" ht="15.75" customHeight="1">
      <c r="E48937" s="1" t="s">
        <v>1106</v>
      </c>
    </row>
    <row r="48938" ht="15.75" customHeight="1">
      <c r="E48938" s="1" t="s">
        <v>1106</v>
      </c>
    </row>
    <row r="48939" ht="15.75" customHeight="1">
      <c r="E48939" s="1" t="s">
        <v>1106</v>
      </c>
    </row>
    <row r="48940" ht="15.75" customHeight="1">
      <c r="E48940" s="1" t="s">
        <v>1106</v>
      </c>
    </row>
    <row r="48941" ht="15.75" customHeight="1">
      <c r="E48941" s="1" t="s">
        <v>1106</v>
      </c>
    </row>
    <row r="48942" ht="15.75" customHeight="1">
      <c r="E48942" s="1" t="s">
        <v>1106</v>
      </c>
    </row>
    <row r="48943" ht="15.75" customHeight="1">
      <c r="E48943" s="1" t="s">
        <v>1106</v>
      </c>
    </row>
    <row r="48944" ht="15.75" customHeight="1">
      <c r="E48944" s="1" t="s">
        <v>1106</v>
      </c>
    </row>
    <row r="48945" ht="15.75" customHeight="1">
      <c r="E48945" s="1" t="s">
        <v>1106</v>
      </c>
    </row>
    <row r="48946" ht="15.75" customHeight="1">
      <c r="E48946" s="1" t="s">
        <v>1106</v>
      </c>
    </row>
    <row r="48947" ht="15.75" customHeight="1">
      <c r="E48947" s="1" t="s">
        <v>1106</v>
      </c>
    </row>
    <row r="48948" ht="15.75" customHeight="1">
      <c r="E48948" s="1" t="s">
        <v>1106</v>
      </c>
    </row>
    <row r="48949" ht="15.75" customHeight="1">
      <c r="E48949" s="1" t="s">
        <v>1106</v>
      </c>
    </row>
    <row r="48950" ht="15.75" customHeight="1">
      <c r="E48950" s="1" t="s">
        <v>1106</v>
      </c>
    </row>
    <row r="48951" ht="15.75" customHeight="1">
      <c r="E48951" s="1" t="s">
        <v>1106</v>
      </c>
    </row>
    <row r="48952" ht="15.75" customHeight="1">
      <c r="E48952" s="1" t="s">
        <v>1106</v>
      </c>
    </row>
    <row r="48953" ht="15.75" customHeight="1">
      <c r="E48953" s="1" t="s">
        <v>1106</v>
      </c>
    </row>
    <row r="48954" ht="15.75" customHeight="1">
      <c r="E48954" s="1" t="s">
        <v>1106</v>
      </c>
    </row>
    <row r="48955" ht="15.75" customHeight="1">
      <c r="E48955" s="1" t="s">
        <v>1106</v>
      </c>
    </row>
    <row r="48956" ht="15.75" customHeight="1">
      <c r="E48956" s="1" t="s">
        <v>1106</v>
      </c>
    </row>
    <row r="48957" ht="15.75" customHeight="1">
      <c r="E48957" s="1" t="s">
        <v>1106</v>
      </c>
    </row>
    <row r="48958" ht="15.75" customHeight="1">
      <c r="E48958" s="1" t="s">
        <v>1106</v>
      </c>
    </row>
    <row r="48959" ht="15.75" customHeight="1">
      <c r="E48959" s="1" t="s">
        <v>1106</v>
      </c>
    </row>
    <row r="48960" ht="15.75" customHeight="1">
      <c r="E48960" s="1" t="s">
        <v>1106</v>
      </c>
    </row>
    <row r="48961" ht="15.75" customHeight="1">
      <c r="E48961" s="1" t="s">
        <v>1106</v>
      </c>
    </row>
    <row r="48962" ht="15.75" customHeight="1">
      <c r="E48962" s="1" t="s">
        <v>1106</v>
      </c>
    </row>
    <row r="48963" ht="15.75" customHeight="1">
      <c r="E48963" s="1" t="s">
        <v>1106</v>
      </c>
    </row>
    <row r="48964" ht="15.75" customHeight="1">
      <c r="E48964" s="1" t="s">
        <v>1106</v>
      </c>
    </row>
    <row r="48965" ht="15.75" customHeight="1">
      <c r="E48965" s="1" t="s">
        <v>1106</v>
      </c>
    </row>
    <row r="48966" ht="15.75" customHeight="1">
      <c r="E48966" s="1" t="s">
        <v>1106</v>
      </c>
    </row>
    <row r="48967" ht="15.75" customHeight="1">
      <c r="E48967" s="1" t="s">
        <v>1106</v>
      </c>
    </row>
    <row r="48968" ht="15.75" customHeight="1">
      <c r="E48968" s="1" t="s">
        <v>1106</v>
      </c>
    </row>
    <row r="48969" ht="15.75" customHeight="1">
      <c r="E48969" s="1" t="s">
        <v>1106</v>
      </c>
    </row>
    <row r="48970" ht="15.75" customHeight="1">
      <c r="E48970" s="1" t="s">
        <v>1106</v>
      </c>
    </row>
    <row r="48971" ht="15.75" customHeight="1">
      <c r="E48971" s="1" t="s">
        <v>1106</v>
      </c>
    </row>
    <row r="48972" ht="15.75" customHeight="1">
      <c r="E48972" s="1" t="s">
        <v>1106</v>
      </c>
    </row>
    <row r="48973" ht="15.75" customHeight="1">
      <c r="E48973" s="1" t="s">
        <v>1106</v>
      </c>
    </row>
    <row r="48974" ht="15.75" customHeight="1">
      <c r="E48974" s="1" t="s">
        <v>1106</v>
      </c>
    </row>
    <row r="48975" ht="15.75" customHeight="1">
      <c r="E48975" s="1" t="s">
        <v>1106</v>
      </c>
    </row>
    <row r="48976" ht="15.75" customHeight="1">
      <c r="E48976" s="1" t="s">
        <v>1106</v>
      </c>
    </row>
    <row r="48977" ht="15.75" customHeight="1">
      <c r="E48977" s="1" t="s">
        <v>1106</v>
      </c>
    </row>
    <row r="48978" ht="15.75" customHeight="1">
      <c r="E48978" s="1" t="s">
        <v>1106</v>
      </c>
    </row>
    <row r="48979" ht="15.75" customHeight="1">
      <c r="E48979" s="1" t="s">
        <v>1106</v>
      </c>
    </row>
    <row r="48980" ht="15.75" customHeight="1">
      <c r="E48980" s="1" t="s">
        <v>1106</v>
      </c>
    </row>
    <row r="48981" ht="15.75" customHeight="1">
      <c r="E48981" s="1" t="s">
        <v>1106</v>
      </c>
    </row>
    <row r="48982" ht="15.75" customHeight="1">
      <c r="E48982" s="1" t="s">
        <v>1106</v>
      </c>
    </row>
    <row r="48983" ht="15.75" customHeight="1">
      <c r="E48983" s="1" t="s">
        <v>1106</v>
      </c>
    </row>
    <row r="48984" ht="15.75" customHeight="1">
      <c r="E48984" s="1" t="s">
        <v>1106</v>
      </c>
    </row>
    <row r="48985" ht="15.75" customHeight="1">
      <c r="E48985" s="1" t="s">
        <v>1106</v>
      </c>
    </row>
    <row r="48986" ht="15.75" customHeight="1">
      <c r="E48986" s="1" t="s">
        <v>1106</v>
      </c>
    </row>
    <row r="48987" ht="15.75" customHeight="1">
      <c r="E48987" s="1" t="s">
        <v>1106</v>
      </c>
    </row>
    <row r="48988" ht="15.75" customHeight="1">
      <c r="E48988" s="1" t="s">
        <v>1106</v>
      </c>
    </row>
    <row r="48989" ht="15.75" customHeight="1">
      <c r="E48989" s="1" t="s">
        <v>1106</v>
      </c>
    </row>
    <row r="48990" ht="15.75" customHeight="1">
      <c r="E48990" s="1" t="s">
        <v>1106</v>
      </c>
    </row>
    <row r="48991" ht="15.75" customHeight="1">
      <c r="E48991" s="1" t="s">
        <v>1106</v>
      </c>
    </row>
    <row r="48992" ht="15.75" customHeight="1">
      <c r="E48992" s="1" t="s">
        <v>1106</v>
      </c>
    </row>
    <row r="48993" ht="15.75" customHeight="1">
      <c r="E48993" s="1" t="s">
        <v>1106</v>
      </c>
    </row>
    <row r="48994" ht="15.75" customHeight="1">
      <c r="E48994" s="1" t="s">
        <v>1106</v>
      </c>
    </row>
    <row r="48995" ht="15.75" customHeight="1">
      <c r="E48995" s="1" t="s">
        <v>1106</v>
      </c>
    </row>
    <row r="48996" ht="15.75" customHeight="1">
      <c r="E48996" s="1" t="s">
        <v>1106</v>
      </c>
    </row>
    <row r="48997" ht="15.75" customHeight="1">
      <c r="E48997" s="1" t="s">
        <v>1106</v>
      </c>
    </row>
    <row r="48998" ht="15.75" customHeight="1">
      <c r="E48998" s="1" t="s">
        <v>1106</v>
      </c>
    </row>
    <row r="48999" ht="15.75" customHeight="1">
      <c r="E48999" s="1" t="s">
        <v>1106</v>
      </c>
    </row>
    <row r="49000" ht="15.75" customHeight="1">
      <c r="E49000" s="1" t="s">
        <v>1106</v>
      </c>
    </row>
    <row r="49001" ht="15.75" customHeight="1">
      <c r="E49001" s="1" t="s">
        <v>1106</v>
      </c>
    </row>
    <row r="49002" ht="15.75" customHeight="1">
      <c r="E49002" s="1" t="s">
        <v>1106</v>
      </c>
    </row>
    <row r="49003" ht="15.75" customHeight="1">
      <c r="E49003" s="1" t="s">
        <v>1106</v>
      </c>
    </row>
    <row r="49004" ht="15.75" customHeight="1">
      <c r="E49004" s="1" t="s">
        <v>1106</v>
      </c>
    </row>
    <row r="49005" ht="15.75" customHeight="1">
      <c r="E49005" s="1" t="s">
        <v>1106</v>
      </c>
    </row>
    <row r="49006" ht="15.75" customHeight="1">
      <c r="E49006" s="1" t="s">
        <v>1106</v>
      </c>
    </row>
    <row r="49007" ht="15.75" customHeight="1">
      <c r="E49007" s="1" t="s">
        <v>1106</v>
      </c>
    </row>
    <row r="49008" ht="15.75" customHeight="1">
      <c r="E49008" s="1" t="s">
        <v>1106</v>
      </c>
    </row>
    <row r="49009" ht="15.75" customHeight="1">
      <c r="E49009" s="1" t="s">
        <v>1106</v>
      </c>
    </row>
    <row r="49010" ht="15.75" customHeight="1">
      <c r="E49010" s="1" t="s">
        <v>1106</v>
      </c>
    </row>
    <row r="49011" ht="15.75" customHeight="1">
      <c r="E49011" s="1" t="s">
        <v>1106</v>
      </c>
    </row>
    <row r="49012" ht="15.75" customHeight="1">
      <c r="E49012" s="1" t="s">
        <v>1106</v>
      </c>
    </row>
    <row r="49013" ht="15.75" customHeight="1">
      <c r="E49013" s="1" t="s">
        <v>1106</v>
      </c>
    </row>
    <row r="49014" ht="15.75" customHeight="1">
      <c r="E49014" s="1" t="s">
        <v>1106</v>
      </c>
    </row>
    <row r="49015" ht="15.75" customHeight="1">
      <c r="E49015" s="1" t="s">
        <v>1106</v>
      </c>
    </row>
    <row r="49016" ht="15.75" customHeight="1">
      <c r="E49016" s="1" t="s">
        <v>1106</v>
      </c>
    </row>
    <row r="49017" ht="15.75" customHeight="1">
      <c r="E49017" s="1" t="s">
        <v>1106</v>
      </c>
    </row>
    <row r="49018" ht="15.75" customHeight="1">
      <c r="E49018" s="1" t="s">
        <v>1106</v>
      </c>
    </row>
    <row r="49019" ht="15.75" customHeight="1">
      <c r="E49019" s="1" t="s">
        <v>1106</v>
      </c>
    </row>
    <row r="49020" ht="15.75" customHeight="1">
      <c r="E49020" s="1" t="s">
        <v>1106</v>
      </c>
    </row>
    <row r="49021" ht="15.75" customHeight="1">
      <c r="E49021" s="1" t="s">
        <v>1106</v>
      </c>
    </row>
    <row r="49022" ht="15.75" customHeight="1">
      <c r="E49022" s="1" t="s">
        <v>1106</v>
      </c>
    </row>
    <row r="49023" ht="15.75" customHeight="1">
      <c r="E49023" s="1" t="s">
        <v>1106</v>
      </c>
    </row>
    <row r="49024" ht="15.75" customHeight="1">
      <c r="E49024" s="1" t="s">
        <v>1106</v>
      </c>
    </row>
    <row r="49025" ht="15.75" customHeight="1">
      <c r="E49025" s="1" t="s">
        <v>1106</v>
      </c>
    </row>
    <row r="49026" ht="15.75" customHeight="1">
      <c r="E49026" s="1" t="s">
        <v>1106</v>
      </c>
    </row>
    <row r="49027" ht="15.75" customHeight="1">
      <c r="E49027" s="1" t="s">
        <v>1106</v>
      </c>
    </row>
    <row r="49028" ht="15.75" customHeight="1">
      <c r="E49028" s="1" t="s">
        <v>1106</v>
      </c>
    </row>
    <row r="49029" ht="15.75" customHeight="1">
      <c r="E49029" s="1" t="s">
        <v>1106</v>
      </c>
    </row>
    <row r="49030" ht="15.75" customHeight="1">
      <c r="E49030" s="1" t="s">
        <v>1106</v>
      </c>
    </row>
    <row r="49031" ht="15.75" customHeight="1">
      <c r="E49031" s="1" t="s">
        <v>1106</v>
      </c>
    </row>
    <row r="49032" ht="15.75" customHeight="1">
      <c r="E49032" s="1" t="s">
        <v>1106</v>
      </c>
    </row>
    <row r="49033" ht="15.75" customHeight="1">
      <c r="E49033" s="1" t="s">
        <v>1106</v>
      </c>
    </row>
    <row r="49034" ht="15.75" customHeight="1">
      <c r="E49034" s="1" t="s">
        <v>1106</v>
      </c>
    </row>
    <row r="49035" ht="15.75" customHeight="1">
      <c r="E49035" s="1" t="s">
        <v>1106</v>
      </c>
    </row>
    <row r="49036" ht="15.75" customHeight="1">
      <c r="E49036" s="1" t="s">
        <v>1106</v>
      </c>
    </row>
    <row r="49037" ht="15.75" customHeight="1">
      <c r="E49037" s="1" t="s">
        <v>1106</v>
      </c>
    </row>
    <row r="49038" ht="15.75" customHeight="1">
      <c r="E49038" s="1" t="s">
        <v>1106</v>
      </c>
    </row>
    <row r="49039" ht="15.75" customHeight="1">
      <c r="E49039" s="1" t="s">
        <v>1106</v>
      </c>
    </row>
    <row r="49040" ht="15.75" customHeight="1">
      <c r="E49040" s="1" t="s">
        <v>1106</v>
      </c>
    </row>
    <row r="49041" ht="15.75" customHeight="1">
      <c r="E49041" s="1" t="s">
        <v>1106</v>
      </c>
    </row>
    <row r="49042" ht="15.75" customHeight="1">
      <c r="E49042" s="1" t="s">
        <v>1106</v>
      </c>
    </row>
    <row r="49043" ht="15.75" customHeight="1">
      <c r="E49043" s="1" t="s">
        <v>1106</v>
      </c>
    </row>
    <row r="49044" ht="15.75" customHeight="1">
      <c r="E49044" s="1" t="s">
        <v>1106</v>
      </c>
    </row>
    <row r="49045" ht="15.75" customHeight="1">
      <c r="E49045" s="1" t="s">
        <v>1106</v>
      </c>
    </row>
    <row r="49046" ht="15.75" customHeight="1">
      <c r="E49046" s="1" t="s">
        <v>1106</v>
      </c>
    </row>
    <row r="49047" ht="15.75" customHeight="1">
      <c r="E49047" s="1" t="s">
        <v>1106</v>
      </c>
    </row>
    <row r="49048" ht="15.75" customHeight="1">
      <c r="E49048" s="1" t="s">
        <v>1106</v>
      </c>
    </row>
    <row r="49049" ht="15.75" customHeight="1">
      <c r="E49049" s="1" t="s">
        <v>1106</v>
      </c>
    </row>
    <row r="49050" ht="15.75" customHeight="1">
      <c r="E49050" s="1" t="s">
        <v>1106</v>
      </c>
    </row>
    <row r="49051" ht="15.75" customHeight="1">
      <c r="E49051" s="1" t="s">
        <v>1106</v>
      </c>
    </row>
    <row r="49052" ht="15.75" customHeight="1">
      <c r="E49052" s="1" t="s">
        <v>1106</v>
      </c>
    </row>
    <row r="49053" ht="15.75" customHeight="1">
      <c r="E49053" s="1" t="s">
        <v>1106</v>
      </c>
    </row>
    <row r="49054" ht="15.75" customHeight="1">
      <c r="E49054" s="1" t="s">
        <v>1106</v>
      </c>
    </row>
    <row r="49055" ht="15.75" customHeight="1">
      <c r="E49055" s="1" t="s">
        <v>1106</v>
      </c>
    </row>
    <row r="49056" ht="15.75" customHeight="1">
      <c r="E49056" s="1" t="s">
        <v>1106</v>
      </c>
    </row>
    <row r="49057" ht="15.75" customHeight="1">
      <c r="E49057" s="1" t="s">
        <v>1106</v>
      </c>
    </row>
    <row r="49058" ht="15.75" customHeight="1">
      <c r="E49058" s="1" t="s">
        <v>1106</v>
      </c>
    </row>
    <row r="49059" ht="15.75" customHeight="1">
      <c r="E49059" s="1" t="s">
        <v>1106</v>
      </c>
    </row>
    <row r="49060" ht="15.75" customHeight="1">
      <c r="E49060" s="1" t="s">
        <v>1106</v>
      </c>
    </row>
    <row r="49061" ht="15.75" customHeight="1">
      <c r="E49061" s="1" t="s">
        <v>1106</v>
      </c>
    </row>
    <row r="49062" ht="15.75" customHeight="1">
      <c r="E49062" s="1" t="s">
        <v>1106</v>
      </c>
    </row>
    <row r="49063" ht="15.75" customHeight="1">
      <c r="E49063" s="1" t="s">
        <v>1106</v>
      </c>
    </row>
    <row r="49064" ht="15.75" customHeight="1">
      <c r="E49064" s="1" t="s">
        <v>1106</v>
      </c>
    </row>
    <row r="49065" ht="15.75" customHeight="1">
      <c r="E49065" s="1" t="s">
        <v>1106</v>
      </c>
    </row>
    <row r="49066" ht="15.75" customHeight="1">
      <c r="E49066" s="1" t="s">
        <v>1106</v>
      </c>
    </row>
    <row r="49067" ht="15.75" customHeight="1">
      <c r="E49067" s="1" t="s">
        <v>1106</v>
      </c>
    </row>
    <row r="49068" ht="15.75" customHeight="1">
      <c r="E49068" s="1" t="s">
        <v>1106</v>
      </c>
    </row>
    <row r="49069" ht="15.75" customHeight="1">
      <c r="E49069" s="1" t="s">
        <v>1106</v>
      </c>
    </row>
    <row r="49070" ht="15.75" customHeight="1">
      <c r="E49070" s="1" t="s">
        <v>1106</v>
      </c>
    </row>
    <row r="49071" ht="15.75" customHeight="1">
      <c r="E49071" s="1" t="s">
        <v>1106</v>
      </c>
    </row>
    <row r="49072" ht="15.75" customHeight="1">
      <c r="E49072" s="1" t="s">
        <v>1106</v>
      </c>
    </row>
    <row r="49073" ht="15.75" customHeight="1">
      <c r="E49073" s="1" t="s">
        <v>1106</v>
      </c>
    </row>
    <row r="49074" ht="15.75" customHeight="1">
      <c r="E49074" s="1" t="s">
        <v>1106</v>
      </c>
    </row>
    <row r="49075" ht="15.75" customHeight="1">
      <c r="E49075" s="1" t="s">
        <v>1106</v>
      </c>
    </row>
    <row r="49076" ht="15.75" customHeight="1">
      <c r="E49076" s="1" t="s">
        <v>1106</v>
      </c>
    </row>
    <row r="49077" ht="15.75" customHeight="1">
      <c r="E49077" s="1" t="s">
        <v>1106</v>
      </c>
    </row>
    <row r="49078" ht="15.75" customHeight="1">
      <c r="E49078" s="1" t="s">
        <v>1106</v>
      </c>
    </row>
    <row r="49079" ht="15.75" customHeight="1">
      <c r="E49079" s="1" t="s">
        <v>1106</v>
      </c>
    </row>
    <row r="49080" ht="15.75" customHeight="1">
      <c r="E49080" s="1" t="s">
        <v>1106</v>
      </c>
    </row>
    <row r="49081" ht="15.75" customHeight="1">
      <c r="E49081" s="1" t="s">
        <v>1106</v>
      </c>
    </row>
    <row r="49082" ht="15.75" customHeight="1">
      <c r="E49082" s="1" t="s">
        <v>1106</v>
      </c>
    </row>
    <row r="49083" ht="15.75" customHeight="1">
      <c r="E49083" s="1" t="s">
        <v>1106</v>
      </c>
    </row>
    <row r="49084" ht="15.75" customHeight="1">
      <c r="E49084" s="1" t="s">
        <v>1106</v>
      </c>
    </row>
    <row r="49085" ht="15.75" customHeight="1">
      <c r="E49085" s="1" t="s">
        <v>1106</v>
      </c>
    </row>
    <row r="49086" ht="15.75" customHeight="1">
      <c r="E49086" s="1" t="s">
        <v>1106</v>
      </c>
    </row>
    <row r="49087" ht="15.75" customHeight="1">
      <c r="E49087" s="1" t="s">
        <v>1106</v>
      </c>
    </row>
    <row r="49088" ht="15.75" customHeight="1">
      <c r="E49088" s="1" t="s">
        <v>1106</v>
      </c>
    </row>
    <row r="49089" ht="15.75" customHeight="1">
      <c r="E49089" s="1" t="s">
        <v>1106</v>
      </c>
    </row>
    <row r="49090" ht="15.75" customHeight="1">
      <c r="E49090" s="1" t="s">
        <v>1106</v>
      </c>
    </row>
    <row r="49091" ht="15.75" customHeight="1">
      <c r="E49091" s="1" t="s">
        <v>1106</v>
      </c>
    </row>
    <row r="49092" ht="15.75" customHeight="1">
      <c r="E49092" s="1" t="s">
        <v>1106</v>
      </c>
    </row>
    <row r="49093" ht="15.75" customHeight="1">
      <c r="E49093" s="1" t="s">
        <v>1106</v>
      </c>
    </row>
    <row r="49094" ht="15.75" customHeight="1">
      <c r="E49094" s="1" t="s">
        <v>1106</v>
      </c>
    </row>
    <row r="49095" ht="15.75" customHeight="1">
      <c r="E49095" s="1" t="s">
        <v>1106</v>
      </c>
    </row>
    <row r="49096" ht="15.75" customHeight="1">
      <c r="E49096" s="1" t="s">
        <v>1106</v>
      </c>
    </row>
    <row r="49097" ht="15.75" customHeight="1">
      <c r="E49097" s="1" t="s">
        <v>1106</v>
      </c>
    </row>
    <row r="49098" ht="15.75" customHeight="1">
      <c r="E49098" s="1" t="s">
        <v>1106</v>
      </c>
    </row>
    <row r="49099" ht="15.75" customHeight="1">
      <c r="E49099" s="1" t="s">
        <v>1106</v>
      </c>
    </row>
    <row r="49100" ht="15.75" customHeight="1">
      <c r="E49100" s="1" t="s">
        <v>1106</v>
      </c>
    </row>
    <row r="49101" ht="15.75" customHeight="1">
      <c r="E49101" s="1" t="s">
        <v>1106</v>
      </c>
    </row>
    <row r="49102" ht="15.75" customHeight="1">
      <c r="E49102" s="1" t="s">
        <v>1106</v>
      </c>
    </row>
    <row r="49103" ht="15.75" customHeight="1">
      <c r="E49103" s="1" t="s">
        <v>1106</v>
      </c>
    </row>
    <row r="49104" ht="15.75" customHeight="1">
      <c r="E49104" s="1" t="s">
        <v>1106</v>
      </c>
    </row>
    <row r="49105" ht="15.75" customHeight="1">
      <c r="E49105" s="1" t="s">
        <v>1106</v>
      </c>
    </row>
    <row r="49106" ht="15.75" customHeight="1">
      <c r="E49106" s="1" t="s">
        <v>1106</v>
      </c>
    </row>
    <row r="49107" ht="15.75" customHeight="1">
      <c r="E49107" s="1" t="s">
        <v>1106</v>
      </c>
    </row>
    <row r="49108" ht="15.75" customHeight="1">
      <c r="E49108" s="1" t="s">
        <v>1106</v>
      </c>
    </row>
    <row r="49109" ht="15.75" customHeight="1">
      <c r="E49109" s="1" t="s">
        <v>1106</v>
      </c>
    </row>
    <row r="49110" ht="15.75" customHeight="1">
      <c r="E49110" s="1" t="s">
        <v>1106</v>
      </c>
    </row>
    <row r="49111" ht="15.75" customHeight="1">
      <c r="E49111" s="1" t="s">
        <v>1106</v>
      </c>
    </row>
    <row r="49112" ht="15.75" customHeight="1">
      <c r="E49112" s="1" t="s">
        <v>1106</v>
      </c>
    </row>
    <row r="49113" ht="15.75" customHeight="1">
      <c r="E49113" s="1" t="s">
        <v>1106</v>
      </c>
    </row>
    <row r="49114" ht="15.75" customHeight="1">
      <c r="E49114" s="1" t="s">
        <v>1106</v>
      </c>
    </row>
    <row r="49115" ht="15.75" customHeight="1">
      <c r="E49115" s="1" t="s">
        <v>1106</v>
      </c>
    </row>
    <row r="49116" ht="15.75" customHeight="1">
      <c r="E49116" s="1" t="s">
        <v>1106</v>
      </c>
    </row>
    <row r="49117" ht="15.75" customHeight="1">
      <c r="E49117" s="1" t="s">
        <v>1106</v>
      </c>
    </row>
    <row r="49118" ht="15.75" customHeight="1">
      <c r="E49118" s="1" t="s">
        <v>1106</v>
      </c>
    </row>
    <row r="49119" ht="15.75" customHeight="1">
      <c r="E49119" s="1" t="s">
        <v>1106</v>
      </c>
    </row>
    <row r="49120" ht="15.75" customHeight="1">
      <c r="E49120" s="1" t="s">
        <v>1106</v>
      </c>
    </row>
    <row r="49121" ht="15.75" customHeight="1">
      <c r="E49121" s="1" t="s">
        <v>1106</v>
      </c>
    </row>
    <row r="49122" ht="15.75" customHeight="1">
      <c r="E49122" s="1" t="s">
        <v>1106</v>
      </c>
    </row>
    <row r="49123" ht="15.75" customHeight="1">
      <c r="E49123" s="1" t="s">
        <v>1106</v>
      </c>
    </row>
    <row r="49124" ht="15.75" customHeight="1">
      <c r="E49124" s="1" t="s">
        <v>1106</v>
      </c>
    </row>
    <row r="49125" ht="15.75" customHeight="1">
      <c r="E49125" s="1" t="s">
        <v>1106</v>
      </c>
    </row>
    <row r="49126" ht="15.75" customHeight="1">
      <c r="E49126" s="1" t="s">
        <v>1106</v>
      </c>
    </row>
    <row r="49127" ht="15.75" customHeight="1">
      <c r="E49127" s="1" t="s">
        <v>1106</v>
      </c>
    </row>
    <row r="49128" ht="15.75" customHeight="1">
      <c r="E49128" s="1" t="s">
        <v>1106</v>
      </c>
    </row>
    <row r="49129" ht="15.75" customHeight="1">
      <c r="E49129" s="1" t="s">
        <v>1106</v>
      </c>
    </row>
    <row r="49130" ht="15.75" customHeight="1">
      <c r="E49130" s="1" t="s">
        <v>1106</v>
      </c>
    </row>
    <row r="49131" ht="15.75" customHeight="1">
      <c r="E49131" s="1" t="s">
        <v>1106</v>
      </c>
    </row>
    <row r="49132" ht="15.75" customHeight="1">
      <c r="E49132" s="1" t="s">
        <v>1106</v>
      </c>
    </row>
    <row r="49133" ht="15.75" customHeight="1">
      <c r="E49133" s="1" t="s">
        <v>1106</v>
      </c>
    </row>
    <row r="49134" ht="15.75" customHeight="1">
      <c r="E49134" s="1" t="s">
        <v>1106</v>
      </c>
    </row>
    <row r="49135" ht="15.75" customHeight="1">
      <c r="E49135" s="1" t="s">
        <v>1106</v>
      </c>
    </row>
    <row r="49136" ht="15.75" customHeight="1">
      <c r="E49136" s="1" t="s">
        <v>1106</v>
      </c>
    </row>
    <row r="49137" ht="15.75" customHeight="1">
      <c r="E49137" s="1" t="s">
        <v>1106</v>
      </c>
    </row>
    <row r="49138" ht="15.75" customHeight="1">
      <c r="E49138" s="1" t="s">
        <v>1106</v>
      </c>
    </row>
    <row r="49139" ht="15.75" customHeight="1">
      <c r="E49139" s="1" t="s">
        <v>1106</v>
      </c>
    </row>
    <row r="49140" ht="15.75" customHeight="1">
      <c r="E49140" s="1" t="s">
        <v>1106</v>
      </c>
    </row>
    <row r="49141" ht="15.75" customHeight="1">
      <c r="E49141" s="1" t="s">
        <v>1106</v>
      </c>
    </row>
    <row r="49142" ht="15.75" customHeight="1">
      <c r="E49142" s="1" t="s">
        <v>1106</v>
      </c>
    </row>
    <row r="49143" ht="15.75" customHeight="1">
      <c r="E49143" s="1" t="s">
        <v>1106</v>
      </c>
    </row>
    <row r="49144" ht="15.75" customHeight="1">
      <c r="E49144" s="1" t="s">
        <v>1106</v>
      </c>
    </row>
    <row r="49145" ht="15.75" customHeight="1">
      <c r="E49145" s="1" t="s">
        <v>1106</v>
      </c>
    </row>
    <row r="49146" ht="15.75" customHeight="1">
      <c r="E49146" s="1" t="s">
        <v>1106</v>
      </c>
    </row>
    <row r="49147" ht="15.75" customHeight="1">
      <c r="E49147" s="1" t="s">
        <v>1106</v>
      </c>
    </row>
    <row r="49148" ht="15.75" customHeight="1">
      <c r="E49148" s="1" t="s">
        <v>1106</v>
      </c>
    </row>
    <row r="49149" ht="15.75" customHeight="1">
      <c r="E49149" s="1" t="s">
        <v>1106</v>
      </c>
    </row>
    <row r="49150" ht="15.75" customHeight="1">
      <c r="E49150" s="1" t="s">
        <v>1106</v>
      </c>
    </row>
    <row r="49151" ht="15.75" customHeight="1">
      <c r="E49151" s="1" t="s">
        <v>1106</v>
      </c>
    </row>
    <row r="49152" ht="15.75" customHeight="1">
      <c r="E49152" s="1" t="s">
        <v>1106</v>
      </c>
    </row>
    <row r="49153" ht="15.75" customHeight="1">
      <c r="E49153" s="1" t="s">
        <v>1106</v>
      </c>
    </row>
    <row r="49154" ht="15.75" customHeight="1">
      <c r="E49154" s="1" t="s">
        <v>1106</v>
      </c>
    </row>
    <row r="49155" ht="15.75" customHeight="1">
      <c r="E49155" s="1" t="s">
        <v>1106</v>
      </c>
    </row>
    <row r="49156" ht="15.75" customHeight="1">
      <c r="E49156" s="1" t="s">
        <v>1106</v>
      </c>
    </row>
    <row r="49157" ht="15.75" customHeight="1">
      <c r="E49157" s="1" t="s">
        <v>1106</v>
      </c>
    </row>
    <row r="49158" ht="15.75" customHeight="1">
      <c r="E49158" s="1" t="s">
        <v>1106</v>
      </c>
    </row>
    <row r="49159" ht="15.75" customHeight="1">
      <c r="E49159" s="1" t="s">
        <v>1106</v>
      </c>
    </row>
    <row r="49160" ht="15.75" customHeight="1">
      <c r="E49160" s="1" t="s">
        <v>1106</v>
      </c>
    </row>
    <row r="49161" ht="15.75" customHeight="1">
      <c r="E49161" s="1" t="s">
        <v>1106</v>
      </c>
    </row>
    <row r="49162" ht="15.75" customHeight="1">
      <c r="E49162" s="1" t="s">
        <v>1106</v>
      </c>
    </row>
    <row r="49163" ht="15.75" customHeight="1">
      <c r="E49163" s="1" t="s">
        <v>1106</v>
      </c>
    </row>
    <row r="49164" ht="15.75" customHeight="1">
      <c r="E49164" s="1" t="s">
        <v>1106</v>
      </c>
    </row>
    <row r="49165" ht="15.75" customHeight="1">
      <c r="E49165" s="1" t="s">
        <v>1106</v>
      </c>
    </row>
    <row r="49166" ht="15.75" customHeight="1">
      <c r="E49166" s="1" t="s">
        <v>1106</v>
      </c>
    </row>
    <row r="49167" ht="15.75" customHeight="1">
      <c r="E49167" s="1" t="s">
        <v>1106</v>
      </c>
    </row>
    <row r="49168" ht="15.75" customHeight="1">
      <c r="E49168" s="1" t="s">
        <v>1106</v>
      </c>
    </row>
    <row r="49169" ht="15.75" customHeight="1">
      <c r="E49169" s="1" t="s">
        <v>1106</v>
      </c>
    </row>
    <row r="49170" ht="15.75" customHeight="1">
      <c r="E49170" s="1" t="s">
        <v>1106</v>
      </c>
    </row>
    <row r="49171" ht="15.75" customHeight="1">
      <c r="E49171" s="1" t="s">
        <v>1106</v>
      </c>
    </row>
    <row r="49172" ht="15.75" customHeight="1">
      <c r="E49172" s="1" t="s">
        <v>1106</v>
      </c>
    </row>
    <row r="49173" ht="15.75" customHeight="1">
      <c r="E49173" s="1" t="s">
        <v>1106</v>
      </c>
    </row>
    <row r="49174" ht="15.75" customHeight="1">
      <c r="E49174" s="1" t="s">
        <v>1106</v>
      </c>
    </row>
    <row r="49175" ht="15.75" customHeight="1">
      <c r="E49175" s="1" t="s">
        <v>1106</v>
      </c>
    </row>
    <row r="49176" ht="15.75" customHeight="1">
      <c r="E49176" s="1" t="s">
        <v>1106</v>
      </c>
    </row>
    <row r="49177" ht="15.75" customHeight="1">
      <c r="E49177" s="1" t="s">
        <v>1106</v>
      </c>
    </row>
    <row r="49178" ht="15.75" customHeight="1">
      <c r="E49178" s="1" t="s">
        <v>1106</v>
      </c>
    </row>
    <row r="49179" ht="15.75" customHeight="1">
      <c r="E49179" s="1" t="s">
        <v>1106</v>
      </c>
    </row>
    <row r="49180" ht="15.75" customHeight="1">
      <c r="E49180" s="1" t="s">
        <v>1106</v>
      </c>
    </row>
    <row r="49181" ht="15.75" customHeight="1">
      <c r="E49181" s="1" t="s">
        <v>1106</v>
      </c>
    </row>
    <row r="49182" ht="15.75" customHeight="1">
      <c r="E49182" s="1" t="s">
        <v>1106</v>
      </c>
    </row>
    <row r="49183" ht="15.75" customHeight="1">
      <c r="E49183" s="1" t="s">
        <v>1106</v>
      </c>
    </row>
    <row r="49184" ht="15.75" customHeight="1">
      <c r="E49184" s="1" t="s">
        <v>1106</v>
      </c>
    </row>
    <row r="49185" ht="15.75" customHeight="1">
      <c r="E49185" s="1" t="s">
        <v>1106</v>
      </c>
    </row>
    <row r="49186" ht="15.75" customHeight="1">
      <c r="E49186" s="1" t="s">
        <v>1106</v>
      </c>
    </row>
    <row r="49187" ht="15.75" customHeight="1">
      <c r="E49187" s="1" t="s">
        <v>1106</v>
      </c>
    </row>
    <row r="49188" ht="15.75" customHeight="1">
      <c r="E49188" s="1" t="s">
        <v>1106</v>
      </c>
    </row>
    <row r="49189" ht="15.75" customHeight="1">
      <c r="E49189" s="1" t="s">
        <v>1106</v>
      </c>
    </row>
    <row r="49190" ht="15.75" customHeight="1">
      <c r="E49190" s="1" t="s">
        <v>1106</v>
      </c>
    </row>
    <row r="49191" ht="15.75" customHeight="1">
      <c r="E49191" s="1" t="s">
        <v>1106</v>
      </c>
    </row>
    <row r="49192" ht="15.75" customHeight="1">
      <c r="E49192" s="1" t="s">
        <v>1106</v>
      </c>
    </row>
    <row r="49193" ht="15.75" customHeight="1">
      <c r="E49193" s="1" t="s">
        <v>1106</v>
      </c>
    </row>
    <row r="49194" ht="15.75" customHeight="1">
      <c r="E49194" s="1" t="s">
        <v>1106</v>
      </c>
    </row>
    <row r="49195" ht="15.75" customHeight="1">
      <c r="E49195" s="1" t="s">
        <v>1106</v>
      </c>
    </row>
    <row r="49196" ht="15.75" customHeight="1">
      <c r="E49196" s="1" t="s">
        <v>1106</v>
      </c>
    </row>
    <row r="49197" ht="15.75" customHeight="1">
      <c r="E49197" s="1" t="s">
        <v>1106</v>
      </c>
    </row>
    <row r="49198" ht="15.75" customHeight="1">
      <c r="E49198" s="1" t="s">
        <v>1106</v>
      </c>
    </row>
    <row r="49199" ht="15.75" customHeight="1">
      <c r="E49199" s="1" t="s">
        <v>1106</v>
      </c>
    </row>
    <row r="49200" ht="15.75" customHeight="1">
      <c r="E49200" s="1" t="s">
        <v>1106</v>
      </c>
    </row>
    <row r="49201" ht="15.75" customHeight="1">
      <c r="E49201" s="1" t="s">
        <v>1106</v>
      </c>
    </row>
    <row r="49202" ht="15.75" customHeight="1">
      <c r="E49202" s="1" t="s">
        <v>1106</v>
      </c>
    </row>
    <row r="49203" ht="15.75" customHeight="1">
      <c r="E49203" s="1" t="s">
        <v>1106</v>
      </c>
    </row>
    <row r="49204" ht="15.75" customHeight="1">
      <c r="E49204" s="1" t="s">
        <v>1106</v>
      </c>
    </row>
    <row r="49205" ht="15.75" customHeight="1">
      <c r="E49205" s="1" t="s">
        <v>1106</v>
      </c>
    </row>
    <row r="49206" ht="15.75" customHeight="1">
      <c r="E49206" s="1" t="s">
        <v>1106</v>
      </c>
    </row>
    <row r="49207" ht="15.75" customHeight="1">
      <c r="E49207" s="1" t="s">
        <v>1106</v>
      </c>
    </row>
    <row r="49208" ht="15.75" customHeight="1">
      <c r="E49208" s="1" t="s">
        <v>1106</v>
      </c>
    </row>
    <row r="49209" ht="15.75" customHeight="1">
      <c r="E49209" s="1" t="s">
        <v>1106</v>
      </c>
    </row>
    <row r="49210" ht="15.75" customHeight="1">
      <c r="E49210" s="1" t="s">
        <v>1106</v>
      </c>
    </row>
    <row r="49211" ht="15.75" customHeight="1">
      <c r="E49211" s="1" t="s">
        <v>1106</v>
      </c>
    </row>
    <row r="49212" ht="15.75" customHeight="1">
      <c r="E49212" s="1" t="s">
        <v>1106</v>
      </c>
    </row>
    <row r="49213" ht="15.75" customHeight="1">
      <c r="E49213" s="1" t="s">
        <v>1106</v>
      </c>
    </row>
    <row r="49214" ht="15.75" customHeight="1">
      <c r="E49214" s="1" t="s">
        <v>1106</v>
      </c>
    </row>
    <row r="49215" ht="15.75" customHeight="1">
      <c r="E49215" s="1" t="s">
        <v>1106</v>
      </c>
    </row>
    <row r="49216" ht="15.75" customHeight="1">
      <c r="E49216" s="1" t="s">
        <v>1106</v>
      </c>
    </row>
    <row r="49217" ht="15.75" customHeight="1">
      <c r="E49217" s="1" t="s">
        <v>1106</v>
      </c>
    </row>
    <row r="49218" ht="15.75" customHeight="1">
      <c r="E49218" s="1" t="s">
        <v>1106</v>
      </c>
    </row>
    <row r="49219" ht="15.75" customHeight="1">
      <c r="E49219" s="1" t="s">
        <v>1106</v>
      </c>
    </row>
    <row r="49220" ht="15.75" customHeight="1">
      <c r="E49220" s="1" t="s">
        <v>1106</v>
      </c>
    </row>
    <row r="49221" ht="15.75" customHeight="1">
      <c r="E49221" s="1" t="s">
        <v>1106</v>
      </c>
    </row>
    <row r="49222" ht="15.75" customHeight="1">
      <c r="E49222" s="1" t="s">
        <v>1106</v>
      </c>
    </row>
    <row r="49223" ht="15.75" customHeight="1">
      <c r="E49223" s="1" t="s">
        <v>1106</v>
      </c>
    </row>
    <row r="49224" ht="15.75" customHeight="1">
      <c r="E49224" s="1" t="s">
        <v>1106</v>
      </c>
    </row>
    <row r="49225" ht="15.75" customHeight="1">
      <c r="E49225" s="1" t="s">
        <v>1106</v>
      </c>
    </row>
    <row r="49226" ht="15.75" customHeight="1">
      <c r="E49226" s="1" t="s">
        <v>1106</v>
      </c>
    </row>
    <row r="49227" ht="15.75" customHeight="1">
      <c r="E49227" s="1" t="s">
        <v>1106</v>
      </c>
    </row>
    <row r="49228" ht="15.75" customHeight="1">
      <c r="E49228" s="1" t="s">
        <v>1106</v>
      </c>
    </row>
    <row r="49229" ht="15.75" customHeight="1">
      <c r="E49229" s="1" t="s">
        <v>1106</v>
      </c>
    </row>
    <row r="49230" ht="15.75" customHeight="1">
      <c r="E49230" s="1" t="s">
        <v>1106</v>
      </c>
    </row>
    <row r="49231" ht="15.75" customHeight="1">
      <c r="E49231" s="1" t="s">
        <v>1106</v>
      </c>
    </row>
    <row r="49232" ht="15.75" customHeight="1">
      <c r="E49232" s="1" t="s">
        <v>1106</v>
      </c>
    </row>
    <row r="49233" ht="15.75" customHeight="1">
      <c r="E49233" s="1" t="s">
        <v>1106</v>
      </c>
    </row>
    <row r="49234" ht="15.75" customHeight="1">
      <c r="E49234" s="1" t="s">
        <v>1106</v>
      </c>
    </row>
    <row r="49235" ht="15.75" customHeight="1">
      <c r="E49235" s="1" t="s">
        <v>1106</v>
      </c>
    </row>
    <row r="49236" ht="15.75" customHeight="1">
      <c r="E49236" s="1" t="s">
        <v>1106</v>
      </c>
    </row>
    <row r="49237" ht="15.75" customHeight="1">
      <c r="E49237" s="1" t="s">
        <v>1106</v>
      </c>
    </row>
    <row r="49238" ht="15.75" customHeight="1">
      <c r="E49238" s="1" t="s">
        <v>1106</v>
      </c>
    </row>
    <row r="49239" ht="15.75" customHeight="1">
      <c r="E49239" s="1" t="s">
        <v>1106</v>
      </c>
    </row>
    <row r="49240" ht="15.75" customHeight="1">
      <c r="E49240" s="1" t="s">
        <v>1106</v>
      </c>
    </row>
    <row r="49241" ht="15.75" customHeight="1">
      <c r="E49241" s="1" t="s">
        <v>1106</v>
      </c>
    </row>
    <row r="49242" ht="15.75" customHeight="1">
      <c r="E49242" s="1" t="s">
        <v>1106</v>
      </c>
    </row>
    <row r="49243" ht="15.75" customHeight="1">
      <c r="E49243" s="1" t="s">
        <v>1106</v>
      </c>
    </row>
    <row r="49244" ht="15.75" customHeight="1">
      <c r="E49244" s="1" t="s">
        <v>1106</v>
      </c>
    </row>
    <row r="49245" ht="15.75" customHeight="1">
      <c r="E49245" s="1" t="s">
        <v>1106</v>
      </c>
    </row>
    <row r="49246" ht="15.75" customHeight="1">
      <c r="E49246" s="1" t="s">
        <v>1106</v>
      </c>
    </row>
    <row r="49247" ht="15.75" customHeight="1">
      <c r="E49247" s="1" t="s">
        <v>1106</v>
      </c>
    </row>
    <row r="49248" ht="15.75" customHeight="1">
      <c r="E49248" s="1" t="s">
        <v>1106</v>
      </c>
    </row>
    <row r="49249" ht="15.75" customHeight="1">
      <c r="E49249" s="1" t="s">
        <v>1106</v>
      </c>
    </row>
    <row r="49250" ht="15.75" customHeight="1">
      <c r="E49250" s="1" t="s">
        <v>1106</v>
      </c>
    </row>
    <row r="49251" ht="15.75" customHeight="1">
      <c r="E49251" s="1" t="s">
        <v>1106</v>
      </c>
    </row>
    <row r="49252" ht="15.75" customHeight="1">
      <c r="E49252" s="1" t="s">
        <v>1106</v>
      </c>
    </row>
    <row r="49253" ht="15.75" customHeight="1">
      <c r="E49253" s="1" t="s">
        <v>1106</v>
      </c>
    </row>
    <row r="49254" ht="15.75" customHeight="1">
      <c r="E49254" s="1" t="s">
        <v>1106</v>
      </c>
    </row>
    <row r="49255" ht="15.75" customHeight="1">
      <c r="E49255" s="1" t="s">
        <v>1106</v>
      </c>
    </row>
    <row r="49256" ht="15.75" customHeight="1">
      <c r="E49256" s="1" t="s">
        <v>1106</v>
      </c>
    </row>
    <row r="49257" ht="15.75" customHeight="1">
      <c r="E49257" s="1" t="s">
        <v>1106</v>
      </c>
    </row>
    <row r="49258" ht="15.75" customHeight="1">
      <c r="E49258" s="1" t="s">
        <v>1106</v>
      </c>
    </row>
    <row r="49259" ht="15.75" customHeight="1">
      <c r="E49259" s="1" t="s">
        <v>1106</v>
      </c>
    </row>
    <row r="49260" ht="15.75" customHeight="1">
      <c r="E49260" s="1" t="s">
        <v>1106</v>
      </c>
    </row>
    <row r="49261" ht="15.75" customHeight="1">
      <c r="E49261" s="1" t="s">
        <v>1106</v>
      </c>
    </row>
    <row r="49262" ht="15.75" customHeight="1">
      <c r="E49262" s="1" t="s">
        <v>1106</v>
      </c>
    </row>
    <row r="49263" ht="15.75" customHeight="1">
      <c r="E49263" s="1" t="s">
        <v>1106</v>
      </c>
    </row>
    <row r="49264" ht="15.75" customHeight="1">
      <c r="E49264" s="1" t="s">
        <v>1106</v>
      </c>
    </row>
    <row r="49265" ht="15.75" customHeight="1">
      <c r="E49265" s="1" t="s">
        <v>1106</v>
      </c>
    </row>
    <row r="49266" ht="15.75" customHeight="1">
      <c r="E49266" s="1" t="s">
        <v>1106</v>
      </c>
    </row>
    <row r="49267" ht="15.75" customHeight="1">
      <c r="E49267" s="1" t="s">
        <v>1106</v>
      </c>
    </row>
    <row r="49268" ht="15.75" customHeight="1">
      <c r="E49268" s="1" t="s">
        <v>1106</v>
      </c>
    </row>
    <row r="49269" ht="15.75" customHeight="1">
      <c r="E49269" s="1" t="s">
        <v>1106</v>
      </c>
    </row>
    <row r="49270" ht="15.75" customHeight="1">
      <c r="E49270" s="1" t="s">
        <v>1106</v>
      </c>
    </row>
    <row r="49271" ht="15.75" customHeight="1">
      <c r="E49271" s="1" t="s">
        <v>1106</v>
      </c>
    </row>
    <row r="49272" ht="15.75" customHeight="1">
      <c r="E49272" s="1" t="s">
        <v>1106</v>
      </c>
    </row>
    <row r="49273" ht="15.75" customHeight="1">
      <c r="E49273" s="1" t="s">
        <v>1106</v>
      </c>
    </row>
    <row r="49274" ht="15.75" customHeight="1">
      <c r="E49274" s="1" t="s">
        <v>1106</v>
      </c>
    </row>
    <row r="49275" ht="15.75" customHeight="1">
      <c r="E49275" s="1" t="s">
        <v>1106</v>
      </c>
    </row>
    <row r="49276" ht="15.75" customHeight="1">
      <c r="E49276" s="1" t="s">
        <v>1106</v>
      </c>
    </row>
    <row r="49277" ht="15.75" customHeight="1">
      <c r="E49277" s="1" t="s">
        <v>1106</v>
      </c>
    </row>
    <row r="49278" ht="15.75" customHeight="1">
      <c r="E49278" s="1" t="s">
        <v>1106</v>
      </c>
    </row>
    <row r="49279" ht="15.75" customHeight="1">
      <c r="E49279" s="1" t="s">
        <v>1106</v>
      </c>
    </row>
    <row r="49280" ht="15.75" customHeight="1">
      <c r="E49280" s="1" t="s">
        <v>1106</v>
      </c>
    </row>
    <row r="49281" ht="15.75" customHeight="1">
      <c r="E49281" s="1" t="s">
        <v>1106</v>
      </c>
    </row>
    <row r="49282" ht="15.75" customHeight="1">
      <c r="E49282" s="1" t="s">
        <v>1106</v>
      </c>
    </row>
    <row r="49283" ht="15.75" customHeight="1">
      <c r="E49283" s="1" t="s">
        <v>1106</v>
      </c>
    </row>
    <row r="49284" ht="15.75" customHeight="1">
      <c r="E49284" s="1" t="s">
        <v>1106</v>
      </c>
    </row>
    <row r="49285" ht="15.75" customHeight="1">
      <c r="E49285" s="1" t="s">
        <v>1106</v>
      </c>
    </row>
    <row r="49286" ht="15.75" customHeight="1">
      <c r="E49286" s="1" t="s">
        <v>1106</v>
      </c>
    </row>
    <row r="49287" ht="15.75" customHeight="1">
      <c r="E49287" s="1" t="s">
        <v>1106</v>
      </c>
    </row>
    <row r="49288" ht="15.75" customHeight="1">
      <c r="E49288" s="1" t="s">
        <v>1106</v>
      </c>
    </row>
    <row r="49289" ht="15.75" customHeight="1">
      <c r="E49289" s="1" t="s">
        <v>1106</v>
      </c>
    </row>
    <row r="49290" ht="15.75" customHeight="1">
      <c r="E49290" s="1" t="s">
        <v>1106</v>
      </c>
    </row>
    <row r="49291" ht="15.75" customHeight="1">
      <c r="E49291" s="1" t="s">
        <v>1106</v>
      </c>
    </row>
    <row r="49292" ht="15.75" customHeight="1">
      <c r="E49292" s="1" t="s">
        <v>1106</v>
      </c>
    </row>
    <row r="49293" ht="15.75" customHeight="1">
      <c r="E49293" s="1" t="s">
        <v>1106</v>
      </c>
    </row>
    <row r="49294" ht="15.75" customHeight="1">
      <c r="E49294" s="1" t="s">
        <v>1106</v>
      </c>
    </row>
    <row r="49295" ht="15.75" customHeight="1">
      <c r="E49295" s="1" t="s">
        <v>1106</v>
      </c>
    </row>
    <row r="49296" ht="15.75" customHeight="1">
      <c r="E49296" s="1" t="s">
        <v>1106</v>
      </c>
    </row>
    <row r="49297" ht="15.75" customHeight="1">
      <c r="E49297" s="1" t="s">
        <v>1106</v>
      </c>
    </row>
    <row r="49298" ht="15.75" customHeight="1">
      <c r="E49298" s="1" t="s">
        <v>1106</v>
      </c>
    </row>
    <row r="49299" ht="15.75" customHeight="1">
      <c r="E49299" s="1" t="s">
        <v>1106</v>
      </c>
    </row>
    <row r="49300" ht="15.75" customHeight="1">
      <c r="E49300" s="1" t="s">
        <v>1106</v>
      </c>
    </row>
    <row r="49301" ht="15.75" customHeight="1">
      <c r="E49301" s="1" t="s">
        <v>1106</v>
      </c>
    </row>
    <row r="49302" ht="15.75" customHeight="1">
      <c r="E49302" s="1" t="s">
        <v>1106</v>
      </c>
    </row>
    <row r="49303" ht="15.75" customHeight="1">
      <c r="E49303" s="1" t="s">
        <v>1106</v>
      </c>
    </row>
    <row r="49304" ht="15.75" customHeight="1">
      <c r="E49304" s="1" t="s">
        <v>1106</v>
      </c>
    </row>
    <row r="49305" ht="15.75" customHeight="1">
      <c r="E49305" s="1" t="s">
        <v>1106</v>
      </c>
    </row>
    <row r="49306" ht="15.75" customHeight="1">
      <c r="E49306" s="1" t="s">
        <v>1106</v>
      </c>
    </row>
    <row r="49307" ht="15.75" customHeight="1">
      <c r="E49307" s="1" t="s">
        <v>1106</v>
      </c>
    </row>
    <row r="49308" ht="15.75" customHeight="1">
      <c r="E49308" s="1" t="s">
        <v>1106</v>
      </c>
    </row>
    <row r="49309" ht="15.75" customHeight="1">
      <c r="E49309" s="1" t="s">
        <v>1106</v>
      </c>
    </row>
    <row r="49310" ht="15.75" customHeight="1">
      <c r="E49310" s="1" t="s">
        <v>1106</v>
      </c>
    </row>
    <row r="49311" ht="15.75" customHeight="1">
      <c r="E49311" s="1" t="s">
        <v>1106</v>
      </c>
    </row>
    <row r="49312" ht="15.75" customHeight="1">
      <c r="E49312" s="1" t="s">
        <v>1106</v>
      </c>
    </row>
    <row r="49313" ht="15.75" customHeight="1">
      <c r="E49313" s="1" t="s">
        <v>1106</v>
      </c>
    </row>
    <row r="49314" ht="15.75" customHeight="1">
      <c r="E49314" s="1" t="s">
        <v>1106</v>
      </c>
    </row>
    <row r="49315" ht="15.75" customHeight="1">
      <c r="E49315" s="1" t="s">
        <v>1106</v>
      </c>
    </row>
    <row r="49316" ht="15.75" customHeight="1">
      <c r="E49316" s="1" t="s">
        <v>1106</v>
      </c>
    </row>
    <row r="49317" ht="15.75" customHeight="1">
      <c r="E49317" s="1" t="s">
        <v>1106</v>
      </c>
    </row>
    <row r="49318" ht="15.75" customHeight="1">
      <c r="E49318" s="1" t="s">
        <v>1106</v>
      </c>
    </row>
    <row r="49319" ht="15.75" customHeight="1">
      <c r="E49319" s="1" t="s">
        <v>1106</v>
      </c>
    </row>
    <row r="49320" ht="15.75" customHeight="1">
      <c r="E49320" s="1" t="s">
        <v>1106</v>
      </c>
    </row>
    <row r="49321" ht="15.75" customHeight="1">
      <c r="E49321" s="1" t="s">
        <v>1106</v>
      </c>
    </row>
    <row r="49322" ht="15.75" customHeight="1">
      <c r="E49322" s="1" t="s">
        <v>1106</v>
      </c>
    </row>
    <row r="49323" ht="15.75" customHeight="1">
      <c r="E49323" s="1" t="s">
        <v>1106</v>
      </c>
    </row>
    <row r="49324" ht="15.75" customHeight="1">
      <c r="E49324" s="1" t="s">
        <v>1106</v>
      </c>
    </row>
    <row r="49325" ht="15.75" customHeight="1">
      <c r="E49325" s="1" t="s">
        <v>1106</v>
      </c>
    </row>
    <row r="49326" ht="15.75" customHeight="1">
      <c r="E49326" s="1" t="s">
        <v>1106</v>
      </c>
    </row>
    <row r="49327" ht="15.75" customHeight="1">
      <c r="E49327" s="1" t="s">
        <v>1106</v>
      </c>
    </row>
    <row r="49328" ht="15.75" customHeight="1">
      <c r="E49328" s="1" t="s">
        <v>1106</v>
      </c>
    </row>
    <row r="49329" ht="15.75" customHeight="1">
      <c r="E49329" s="1" t="s">
        <v>1106</v>
      </c>
    </row>
    <row r="49330" ht="15.75" customHeight="1">
      <c r="E49330" s="1" t="s">
        <v>1106</v>
      </c>
    </row>
    <row r="49331" ht="15.75" customHeight="1">
      <c r="E49331" s="1" t="s">
        <v>1106</v>
      </c>
    </row>
    <row r="49332" ht="15.75" customHeight="1">
      <c r="E49332" s="1" t="s">
        <v>1106</v>
      </c>
    </row>
    <row r="49333" ht="15.75" customHeight="1">
      <c r="E49333" s="1" t="s">
        <v>1106</v>
      </c>
    </row>
    <row r="49334" ht="15.75" customHeight="1">
      <c r="E49334" s="1" t="s">
        <v>1106</v>
      </c>
    </row>
    <row r="49335" ht="15.75" customHeight="1">
      <c r="E49335" s="1" t="s">
        <v>1106</v>
      </c>
    </row>
    <row r="49336" ht="15.75" customHeight="1">
      <c r="E49336" s="1" t="s">
        <v>1106</v>
      </c>
    </row>
    <row r="49337" ht="15.75" customHeight="1">
      <c r="E49337" s="1" t="s">
        <v>1106</v>
      </c>
    </row>
    <row r="49338" ht="15.75" customHeight="1">
      <c r="E49338" s="1" t="s">
        <v>1106</v>
      </c>
    </row>
    <row r="49339" ht="15.75" customHeight="1">
      <c r="E49339" s="1" t="s">
        <v>1106</v>
      </c>
    </row>
    <row r="49340" ht="15.75" customHeight="1">
      <c r="E49340" s="1" t="s">
        <v>1106</v>
      </c>
    </row>
    <row r="49341" ht="15.75" customHeight="1">
      <c r="E49341" s="1" t="s">
        <v>1106</v>
      </c>
    </row>
    <row r="49342" ht="15.75" customHeight="1">
      <c r="E49342" s="1" t="s">
        <v>1106</v>
      </c>
    </row>
    <row r="49343" ht="15.75" customHeight="1">
      <c r="E49343" s="1" t="s">
        <v>1106</v>
      </c>
    </row>
    <row r="49344" ht="15.75" customHeight="1">
      <c r="E49344" s="1" t="s">
        <v>1106</v>
      </c>
    </row>
    <row r="49345" ht="15.75" customHeight="1">
      <c r="E49345" s="1" t="s">
        <v>1106</v>
      </c>
    </row>
    <row r="49346" ht="15.75" customHeight="1">
      <c r="E49346" s="1" t="s">
        <v>1106</v>
      </c>
    </row>
    <row r="49347" ht="15.75" customHeight="1">
      <c r="E49347" s="1" t="s">
        <v>1106</v>
      </c>
    </row>
    <row r="49348" ht="15.75" customHeight="1">
      <c r="E49348" s="1" t="s">
        <v>1106</v>
      </c>
    </row>
    <row r="49349" ht="15.75" customHeight="1">
      <c r="E49349" s="1" t="s">
        <v>1106</v>
      </c>
    </row>
    <row r="49350" ht="15.75" customHeight="1">
      <c r="E49350" s="1" t="s">
        <v>1106</v>
      </c>
    </row>
    <row r="49351" ht="15.75" customHeight="1">
      <c r="E49351" s="1" t="s">
        <v>1106</v>
      </c>
    </row>
    <row r="49352" ht="15.75" customHeight="1">
      <c r="E49352" s="1" t="s">
        <v>1106</v>
      </c>
    </row>
    <row r="49353" ht="15.75" customHeight="1">
      <c r="E49353" s="1" t="s">
        <v>1106</v>
      </c>
    </row>
    <row r="49354" ht="15.75" customHeight="1">
      <c r="E49354" s="1" t="s">
        <v>1106</v>
      </c>
    </row>
    <row r="49355" ht="15.75" customHeight="1">
      <c r="E49355" s="1" t="s">
        <v>1106</v>
      </c>
    </row>
    <row r="49356" ht="15.75" customHeight="1">
      <c r="E49356" s="1" t="s">
        <v>1106</v>
      </c>
    </row>
    <row r="49357" ht="15.75" customHeight="1">
      <c r="E49357" s="1" t="s">
        <v>1106</v>
      </c>
    </row>
    <row r="49358" ht="15.75" customHeight="1">
      <c r="E49358" s="1" t="s">
        <v>1106</v>
      </c>
    </row>
    <row r="49359" ht="15.75" customHeight="1">
      <c r="E49359" s="1" t="s">
        <v>1106</v>
      </c>
    </row>
    <row r="49360" ht="15.75" customHeight="1">
      <c r="E49360" s="1" t="s">
        <v>1106</v>
      </c>
    </row>
    <row r="49361" ht="15.75" customHeight="1">
      <c r="E49361" s="1" t="s">
        <v>1106</v>
      </c>
    </row>
    <row r="49362" ht="15.75" customHeight="1">
      <c r="E49362" s="1" t="s">
        <v>1106</v>
      </c>
    </row>
    <row r="49363" ht="15.75" customHeight="1">
      <c r="E49363" s="1" t="s">
        <v>1106</v>
      </c>
    </row>
    <row r="49364" ht="15.75" customHeight="1">
      <c r="E49364" s="1" t="s">
        <v>1106</v>
      </c>
    </row>
    <row r="49365" ht="15.75" customHeight="1">
      <c r="E49365" s="1" t="s">
        <v>1106</v>
      </c>
    </row>
    <row r="49366" ht="15.75" customHeight="1">
      <c r="E49366" s="1" t="s">
        <v>1106</v>
      </c>
    </row>
    <row r="49367" ht="15.75" customHeight="1">
      <c r="E49367" s="1" t="s">
        <v>1106</v>
      </c>
    </row>
    <row r="49368" ht="15.75" customHeight="1">
      <c r="E49368" s="1" t="s">
        <v>1106</v>
      </c>
    </row>
    <row r="49369" ht="15.75" customHeight="1">
      <c r="E49369" s="1" t="s">
        <v>1106</v>
      </c>
    </row>
    <row r="49370" ht="15.75" customHeight="1">
      <c r="E49370" s="1" t="s">
        <v>1106</v>
      </c>
    </row>
    <row r="49371" ht="15.75" customHeight="1">
      <c r="E49371" s="1" t="s">
        <v>1106</v>
      </c>
    </row>
    <row r="49372" ht="15.75" customHeight="1">
      <c r="E49372" s="1" t="s">
        <v>1106</v>
      </c>
    </row>
    <row r="49373" ht="15.75" customHeight="1">
      <c r="E49373" s="1" t="s">
        <v>1106</v>
      </c>
    </row>
    <row r="49374" ht="15.75" customHeight="1">
      <c r="E49374" s="1" t="s">
        <v>1106</v>
      </c>
    </row>
    <row r="49375" ht="15.75" customHeight="1">
      <c r="E49375" s="1" t="s">
        <v>1106</v>
      </c>
    </row>
    <row r="49376" ht="15.75" customHeight="1">
      <c r="E49376" s="1" t="s">
        <v>1106</v>
      </c>
    </row>
    <row r="49377" ht="15.75" customHeight="1">
      <c r="E49377" s="1" t="s">
        <v>1106</v>
      </c>
    </row>
    <row r="49378" ht="15.75" customHeight="1">
      <c r="E49378" s="1" t="s">
        <v>1106</v>
      </c>
    </row>
    <row r="49379" ht="15.75" customHeight="1">
      <c r="E49379" s="1" t="s">
        <v>1106</v>
      </c>
    </row>
    <row r="49380" ht="15.75" customHeight="1">
      <c r="E49380" s="1" t="s">
        <v>1106</v>
      </c>
    </row>
    <row r="49381" ht="15.75" customHeight="1">
      <c r="E49381" s="1" t="s">
        <v>1106</v>
      </c>
    </row>
    <row r="49382" ht="15.75" customHeight="1">
      <c r="E49382" s="1" t="s">
        <v>1106</v>
      </c>
    </row>
    <row r="49383" ht="15.75" customHeight="1">
      <c r="E49383" s="1" t="s">
        <v>1106</v>
      </c>
    </row>
    <row r="49384" ht="15.75" customHeight="1">
      <c r="E49384" s="1" t="s">
        <v>1106</v>
      </c>
    </row>
    <row r="49385" ht="15.75" customHeight="1">
      <c r="E49385" s="1" t="s">
        <v>1106</v>
      </c>
    </row>
    <row r="49386" ht="15.75" customHeight="1">
      <c r="E49386" s="1" t="s">
        <v>1106</v>
      </c>
    </row>
    <row r="49387" ht="15.75" customHeight="1">
      <c r="E49387" s="1" t="s">
        <v>1106</v>
      </c>
    </row>
    <row r="49388" ht="15.75" customHeight="1">
      <c r="E49388" s="1" t="s">
        <v>1106</v>
      </c>
    </row>
    <row r="49389" ht="15.75" customHeight="1">
      <c r="E49389" s="1" t="s">
        <v>1106</v>
      </c>
    </row>
    <row r="49390" ht="15.75" customHeight="1">
      <c r="E49390" s="1" t="s">
        <v>1106</v>
      </c>
    </row>
    <row r="49391" ht="15.75" customHeight="1">
      <c r="E49391" s="1" t="s">
        <v>1106</v>
      </c>
    </row>
    <row r="49392" ht="15.75" customHeight="1">
      <c r="E49392" s="1" t="s">
        <v>1106</v>
      </c>
    </row>
    <row r="49393" ht="15.75" customHeight="1">
      <c r="E49393" s="1" t="s">
        <v>1106</v>
      </c>
    </row>
    <row r="49394" ht="15.75" customHeight="1">
      <c r="E49394" s="1" t="s">
        <v>1106</v>
      </c>
    </row>
    <row r="49395" ht="15.75" customHeight="1">
      <c r="E49395" s="1" t="s">
        <v>1106</v>
      </c>
    </row>
    <row r="49396" ht="15.75" customHeight="1">
      <c r="E49396" s="1" t="s">
        <v>1106</v>
      </c>
    </row>
    <row r="49397" ht="15.75" customHeight="1">
      <c r="E49397" s="1" t="s">
        <v>1106</v>
      </c>
    </row>
    <row r="49398" ht="15.75" customHeight="1">
      <c r="E49398" s="1" t="s">
        <v>1106</v>
      </c>
    </row>
    <row r="49399" ht="15.75" customHeight="1">
      <c r="E49399" s="1" t="s">
        <v>1106</v>
      </c>
    </row>
    <row r="49400" ht="15.75" customHeight="1">
      <c r="E49400" s="1" t="s">
        <v>1106</v>
      </c>
    </row>
    <row r="49401" ht="15.75" customHeight="1">
      <c r="E49401" s="1" t="s">
        <v>1106</v>
      </c>
    </row>
    <row r="49402" ht="15.75" customHeight="1">
      <c r="E49402" s="1" t="s">
        <v>1106</v>
      </c>
    </row>
    <row r="49403" ht="15.75" customHeight="1">
      <c r="E49403" s="1" t="s">
        <v>1106</v>
      </c>
    </row>
    <row r="49404" ht="15.75" customHeight="1">
      <c r="E49404" s="1" t="s">
        <v>1106</v>
      </c>
    </row>
    <row r="49405" ht="15.75" customHeight="1">
      <c r="E49405" s="1" t="s">
        <v>1106</v>
      </c>
    </row>
    <row r="49406" ht="15.75" customHeight="1">
      <c r="E49406" s="1" t="s">
        <v>1106</v>
      </c>
    </row>
    <row r="49407" ht="15.75" customHeight="1">
      <c r="E49407" s="1" t="s">
        <v>1106</v>
      </c>
    </row>
    <row r="49408" ht="15.75" customHeight="1">
      <c r="E49408" s="1" t="s">
        <v>1106</v>
      </c>
    </row>
    <row r="49409" ht="15.75" customHeight="1">
      <c r="E49409" s="1" t="s">
        <v>1106</v>
      </c>
    </row>
    <row r="49410" ht="15.75" customHeight="1">
      <c r="E49410" s="1" t="s">
        <v>1106</v>
      </c>
    </row>
    <row r="49411" ht="15.75" customHeight="1">
      <c r="E49411" s="1" t="s">
        <v>1106</v>
      </c>
    </row>
    <row r="49412" ht="15.75" customHeight="1">
      <c r="E49412" s="1" t="s">
        <v>1106</v>
      </c>
    </row>
    <row r="49413" ht="15.75" customHeight="1">
      <c r="E49413" s="1" t="s">
        <v>1106</v>
      </c>
    </row>
    <row r="49414" ht="15.75" customHeight="1">
      <c r="E49414" s="1" t="s">
        <v>1106</v>
      </c>
    </row>
    <row r="49415" ht="15.75" customHeight="1">
      <c r="E49415" s="1" t="s">
        <v>1106</v>
      </c>
    </row>
    <row r="49416" ht="15.75" customHeight="1">
      <c r="E49416" s="1" t="s">
        <v>1106</v>
      </c>
    </row>
    <row r="49417" ht="15.75" customHeight="1">
      <c r="E49417" s="1" t="s">
        <v>1106</v>
      </c>
    </row>
    <row r="49418" ht="15.75" customHeight="1">
      <c r="E49418" s="1" t="s">
        <v>1106</v>
      </c>
    </row>
    <row r="49419" ht="15.75" customHeight="1">
      <c r="E49419" s="1" t="s">
        <v>1106</v>
      </c>
    </row>
    <row r="49420" ht="15.75" customHeight="1">
      <c r="E49420" s="1" t="s">
        <v>1106</v>
      </c>
    </row>
    <row r="49421" ht="15.75" customHeight="1">
      <c r="E49421" s="1" t="s">
        <v>1106</v>
      </c>
    </row>
    <row r="49422" ht="15.75" customHeight="1">
      <c r="E49422" s="1" t="s">
        <v>1106</v>
      </c>
    </row>
    <row r="49423" ht="15.75" customHeight="1">
      <c r="E49423" s="1" t="s">
        <v>1106</v>
      </c>
    </row>
    <row r="49424" ht="15.75" customHeight="1">
      <c r="E49424" s="1" t="s">
        <v>1106</v>
      </c>
    </row>
    <row r="49425" ht="15.75" customHeight="1">
      <c r="E49425" s="1" t="s">
        <v>1106</v>
      </c>
    </row>
    <row r="49426" ht="15.75" customHeight="1">
      <c r="E49426" s="1" t="s">
        <v>1106</v>
      </c>
    </row>
    <row r="49427" ht="15.75" customHeight="1">
      <c r="E49427" s="1" t="s">
        <v>1106</v>
      </c>
    </row>
    <row r="49428" ht="15.75" customHeight="1">
      <c r="E49428" s="1" t="s">
        <v>1106</v>
      </c>
    </row>
    <row r="49429" ht="15.75" customHeight="1">
      <c r="E49429" s="1" t="s">
        <v>1106</v>
      </c>
    </row>
    <row r="49430" ht="15.75" customHeight="1">
      <c r="E49430" s="1" t="s">
        <v>1106</v>
      </c>
    </row>
    <row r="49431" ht="15.75" customHeight="1">
      <c r="E49431" s="1" t="s">
        <v>1106</v>
      </c>
    </row>
    <row r="49432" ht="15.75" customHeight="1">
      <c r="E49432" s="1" t="s">
        <v>1106</v>
      </c>
    </row>
    <row r="49433" ht="15.75" customHeight="1">
      <c r="E49433" s="1" t="s">
        <v>1106</v>
      </c>
    </row>
    <row r="49434" ht="15.75" customHeight="1">
      <c r="E49434" s="1" t="s">
        <v>1106</v>
      </c>
    </row>
    <row r="49435" ht="15.75" customHeight="1">
      <c r="E49435" s="1" t="s">
        <v>1106</v>
      </c>
    </row>
    <row r="49436" ht="15.75" customHeight="1">
      <c r="E49436" s="1" t="s">
        <v>1106</v>
      </c>
    </row>
    <row r="49437" ht="15.75" customHeight="1">
      <c r="E49437" s="1" t="s">
        <v>1106</v>
      </c>
    </row>
    <row r="49438" ht="15.75" customHeight="1">
      <c r="E49438" s="1" t="s">
        <v>1106</v>
      </c>
    </row>
    <row r="49439" ht="15.75" customHeight="1">
      <c r="E49439" s="1" t="s">
        <v>1106</v>
      </c>
    </row>
    <row r="49440" ht="15.75" customHeight="1">
      <c r="E49440" s="1" t="s">
        <v>1106</v>
      </c>
    </row>
    <row r="49441" ht="15.75" customHeight="1">
      <c r="E49441" s="1" t="s">
        <v>1106</v>
      </c>
    </row>
    <row r="49442" ht="15.75" customHeight="1">
      <c r="E49442" s="1" t="s">
        <v>1106</v>
      </c>
    </row>
    <row r="49443" ht="15.75" customHeight="1">
      <c r="E49443" s="1" t="s">
        <v>1106</v>
      </c>
    </row>
    <row r="49444" ht="15.75" customHeight="1">
      <c r="E49444" s="1" t="s">
        <v>1106</v>
      </c>
    </row>
    <row r="49445" ht="15.75" customHeight="1">
      <c r="E49445" s="1" t="s">
        <v>1106</v>
      </c>
    </row>
    <row r="49446" ht="15.75" customHeight="1">
      <c r="E49446" s="1" t="s">
        <v>1106</v>
      </c>
    </row>
    <row r="49447" ht="15.75" customHeight="1">
      <c r="E49447" s="1" t="s">
        <v>1106</v>
      </c>
    </row>
    <row r="49448" ht="15.75" customHeight="1">
      <c r="E49448" s="1" t="s">
        <v>1106</v>
      </c>
    </row>
    <row r="49449" ht="15.75" customHeight="1">
      <c r="E49449" s="1" t="s">
        <v>1106</v>
      </c>
    </row>
    <row r="49450" ht="15.75" customHeight="1">
      <c r="E49450" s="1" t="s">
        <v>1106</v>
      </c>
    </row>
    <row r="49451" ht="15.75" customHeight="1">
      <c r="E49451" s="1" t="s">
        <v>1106</v>
      </c>
    </row>
    <row r="49452" ht="15.75" customHeight="1">
      <c r="E49452" s="1" t="s">
        <v>1106</v>
      </c>
    </row>
    <row r="49453" ht="15.75" customHeight="1">
      <c r="E49453" s="1" t="s">
        <v>1106</v>
      </c>
    </row>
    <row r="49454" ht="15.75" customHeight="1">
      <c r="E49454" s="1" t="s">
        <v>1106</v>
      </c>
    </row>
    <row r="49455" ht="15.75" customHeight="1">
      <c r="E49455" s="1" t="s">
        <v>1106</v>
      </c>
    </row>
    <row r="49456" ht="15.75" customHeight="1">
      <c r="E49456" s="1" t="s">
        <v>1106</v>
      </c>
    </row>
    <row r="49457" ht="15.75" customHeight="1">
      <c r="E49457" s="1" t="s">
        <v>1106</v>
      </c>
    </row>
    <row r="49458" ht="15.75" customHeight="1">
      <c r="E49458" s="1" t="s">
        <v>1106</v>
      </c>
    </row>
    <row r="49459" ht="15.75" customHeight="1">
      <c r="E49459" s="1" t="s">
        <v>1106</v>
      </c>
    </row>
    <row r="49460" ht="15.75" customHeight="1">
      <c r="E49460" s="1" t="s">
        <v>1106</v>
      </c>
    </row>
    <row r="49461" ht="15.75" customHeight="1">
      <c r="E49461" s="1" t="s">
        <v>1106</v>
      </c>
    </row>
    <row r="49462" ht="15.75" customHeight="1">
      <c r="E49462" s="1" t="s">
        <v>1106</v>
      </c>
    </row>
    <row r="49463" ht="15.75" customHeight="1">
      <c r="E49463" s="1" t="s">
        <v>1106</v>
      </c>
    </row>
    <row r="49464" ht="15.75" customHeight="1">
      <c r="E49464" s="1" t="s">
        <v>1106</v>
      </c>
    </row>
    <row r="49465" ht="15.75" customHeight="1">
      <c r="E49465" s="1" t="s">
        <v>1106</v>
      </c>
    </row>
    <row r="49466" ht="15.75" customHeight="1">
      <c r="E49466" s="1" t="s">
        <v>1106</v>
      </c>
    </row>
    <row r="49467" ht="15.75" customHeight="1">
      <c r="E49467" s="1" t="s">
        <v>1106</v>
      </c>
    </row>
    <row r="49468" ht="15.75" customHeight="1">
      <c r="E49468" s="1" t="s">
        <v>1106</v>
      </c>
    </row>
    <row r="49469" ht="15.75" customHeight="1">
      <c r="E49469" s="1" t="s">
        <v>1106</v>
      </c>
    </row>
    <row r="49470" ht="15.75" customHeight="1">
      <c r="E49470" s="1" t="s">
        <v>1106</v>
      </c>
    </row>
    <row r="49471" ht="15.75" customHeight="1">
      <c r="E49471" s="1" t="s">
        <v>1106</v>
      </c>
    </row>
    <row r="49472" ht="15.75" customHeight="1">
      <c r="E49472" s="1" t="s">
        <v>1106</v>
      </c>
    </row>
    <row r="49473" ht="15.75" customHeight="1">
      <c r="E49473" s="1" t="s">
        <v>1106</v>
      </c>
    </row>
    <row r="49474" ht="15.75" customHeight="1">
      <c r="E49474" s="1" t="s">
        <v>1106</v>
      </c>
    </row>
    <row r="49475" ht="15.75" customHeight="1">
      <c r="E49475" s="1" t="s">
        <v>1106</v>
      </c>
    </row>
    <row r="49476" ht="15.75" customHeight="1">
      <c r="E49476" s="1" t="s">
        <v>1106</v>
      </c>
    </row>
    <row r="49477" ht="15.75" customHeight="1">
      <c r="E49477" s="1" t="s">
        <v>1106</v>
      </c>
    </row>
    <row r="49478" ht="15.75" customHeight="1">
      <c r="E49478" s="1" t="s">
        <v>1106</v>
      </c>
    </row>
    <row r="49479" ht="15.75" customHeight="1">
      <c r="E49479" s="1" t="s">
        <v>1106</v>
      </c>
    </row>
    <row r="49480" ht="15.75" customHeight="1">
      <c r="E49480" s="1" t="s">
        <v>1106</v>
      </c>
    </row>
    <row r="49481" ht="15.75" customHeight="1">
      <c r="E49481" s="1" t="s">
        <v>1106</v>
      </c>
    </row>
    <row r="49482" ht="15.75" customHeight="1">
      <c r="E49482" s="1" t="s">
        <v>1106</v>
      </c>
    </row>
    <row r="49483" ht="15.75" customHeight="1">
      <c r="E49483" s="1" t="s">
        <v>1106</v>
      </c>
    </row>
    <row r="49484" ht="15.75" customHeight="1">
      <c r="E49484" s="1" t="s">
        <v>1106</v>
      </c>
    </row>
    <row r="49485" ht="15.75" customHeight="1">
      <c r="E49485" s="1" t="s">
        <v>1106</v>
      </c>
    </row>
    <row r="49486" ht="15.75" customHeight="1">
      <c r="E49486" s="1" t="s">
        <v>1106</v>
      </c>
    </row>
    <row r="49487" ht="15.75" customHeight="1">
      <c r="E49487" s="1" t="s">
        <v>1106</v>
      </c>
    </row>
    <row r="49488" ht="15.75" customHeight="1">
      <c r="E49488" s="1" t="s">
        <v>1106</v>
      </c>
    </row>
    <row r="49489" ht="15.75" customHeight="1">
      <c r="E49489" s="1" t="s">
        <v>1106</v>
      </c>
    </row>
    <row r="49490" ht="15.75" customHeight="1">
      <c r="E49490" s="1" t="s">
        <v>1106</v>
      </c>
    </row>
    <row r="49491" ht="15.75" customHeight="1">
      <c r="E49491" s="1" t="s">
        <v>1106</v>
      </c>
    </row>
    <row r="49492" ht="15.75" customHeight="1">
      <c r="E49492" s="1" t="s">
        <v>1106</v>
      </c>
    </row>
    <row r="49493" ht="15.75" customHeight="1">
      <c r="E49493" s="1" t="s">
        <v>1106</v>
      </c>
    </row>
    <row r="49494" ht="15.75" customHeight="1">
      <c r="E49494" s="1" t="s">
        <v>1106</v>
      </c>
    </row>
    <row r="49495" ht="15.75" customHeight="1">
      <c r="E49495" s="1" t="s">
        <v>1106</v>
      </c>
    </row>
    <row r="49496" ht="15.75" customHeight="1">
      <c r="E49496" s="1" t="s">
        <v>1106</v>
      </c>
    </row>
    <row r="49497" ht="15.75" customHeight="1">
      <c r="E49497" s="1" t="s">
        <v>1106</v>
      </c>
    </row>
    <row r="49498" ht="15.75" customHeight="1">
      <c r="E49498" s="1" t="s">
        <v>1106</v>
      </c>
    </row>
    <row r="49499" ht="15.75" customHeight="1">
      <c r="E49499" s="1" t="s">
        <v>1106</v>
      </c>
    </row>
    <row r="49500" ht="15.75" customHeight="1">
      <c r="E49500" s="1" t="s">
        <v>1106</v>
      </c>
    </row>
    <row r="49501" ht="15.75" customHeight="1">
      <c r="E49501" s="1" t="s">
        <v>1106</v>
      </c>
    </row>
    <row r="49502" ht="15.75" customHeight="1">
      <c r="E49502" s="1" t="s">
        <v>1106</v>
      </c>
    </row>
    <row r="49503" ht="15.75" customHeight="1">
      <c r="E49503" s="1" t="s">
        <v>1106</v>
      </c>
    </row>
    <row r="49504" ht="15.75" customHeight="1">
      <c r="E49504" s="1" t="s">
        <v>1106</v>
      </c>
    </row>
    <row r="49505" ht="15.75" customHeight="1">
      <c r="E49505" s="1" t="s">
        <v>1106</v>
      </c>
    </row>
    <row r="49506" ht="15.75" customHeight="1">
      <c r="E49506" s="1" t="s">
        <v>1106</v>
      </c>
    </row>
    <row r="49507" ht="15.75" customHeight="1">
      <c r="E49507" s="1" t="s">
        <v>1106</v>
      </c>
    </row>
    <row r="49508" ht="15.75" customHeight="1">
      <c r="E49508" s="1" t="s">
        <v>1106</v>
      </c>
    </row>
    <row r="49509" ht="15.75" customHeight="1">
      <c r="E49509" s="1" t="s">
        <v>1106</v>
      </c>
    </row>
    <row r="49510" ht="15.75" customHeight="1">
      <c r="E49510" s="1" t="s">
        <v>1106</v>
      </c>
    </row>
    <row r="49511" ht="15.75" customHeight="1">
      <c r="E49511" s="1" t="s">
        <v>1106</v>
      </c>
    </row>
    <row r="49512" ht="15.75" customHeight="1">
      <c r="E49512" s="1" t="s">
        <v>1106</v>
      </c>
    </row>
    <row r="49513" ht="15.75" customHeight="1">
      <c r="E49513" s="1" t="s">
        <v>1106</v>
      </c>
    </row>
    <row r="49514" ht="15.75" customHeight="1">
      <c r="E49514" s="1" t="s">
        <v>1106</v>
      </c>
    </row>
    <row r="49515" ht="15.75" customHeight="1">
      <c r="E49515" s="1" t="s">
        <v>1106</v>
      </c>
    </row>
    <row r="49516" ht="15.75" customHeight="1">
      <c r="E49516" s="1" t="s">
        <v>1106</v>
      </c>
    </row>
    <row r="49517" ht="15.75" customHeight="1">
      <c r="E49517" s="1" t="s">
        <v>1106</v>
      </c>
    </row>
    <row r="49518" ht="15.75" customHeight="1">
      <c r="E49518" s="1" t="s">
        <v>1106</v>
      </c>
    </row>
    <row r="49519" ht="15.75" customHeight="1">
      <c r="E49519" s="1" t="s">
        <v>1106</v>
      </c>
    </row>
    <row r="49520" ht="15.75" customHeight="1">
      <c r="E49520" s="1" t="s">
        <v>1106</v>
      </c>
    </row>
    <row r="49521" ht="15.75" customHeight="1">
      <c r="E49521" s="1" t="s">
        <v>1106</v>
      </c>
    </row>
    <row r="49522" ht="15.75" customHeight="1">
      <c r="E49522" s="1" t="s">
        <v>1106</v>
      </c>
    </row>
    <row r="49523" ht="15.75" customHeight="1">
      <c r="E49523" s="1" t="s">
        <v>1106</v>
      </c>
    </row>
    <row r="49524" ht="15.75" customHeight="1">
      <c r="E49524" s="1" t="s">
        <v>1106</v>
      </c>
    </row>
    <row r="49525" ht="15.75" customHeight="1">
      <c r="E49525" s="1" t="s">
        <v>1106</v>
      </c>
    </row>
    <row r="49526" ht="15.75" customHeight="1">
      <c r="E49526" s="1" t="s">
        <v>1106</v>
      </c>
    </row>
    <row r="49527" ht="15.75" customHeight="1">
      <c r="E49527" s="1" t="s">
        <v>1106</v>
      </c>
    </row>
    <row r="49528" ht="15.75" customHeight="1">
      <c r="E49528" s="1" t="s">
        <v>1106</v>
      </c>
    </row>
    <row r="49529" ht="15.75" customHeight="1">
      <c r="E49529" s="1" t="s">
        <v>1106</v>
      </c>
    </row>
    <row r="49530" ht="15.75" customHeight="1">
      <c r="E49530" s="1" t="s">
        <v>1106</v>
      </c>
    </row>
    <row r="49531" ht="15.75" customHeight="1">
      <c r="E49531" s="1" t="s">
        <v>1106</v>
      </c>
    </row>
    <row r="49532" ht="15.75" customHeight="1">
      <c r="E49532" s="1" t="s">
        <v>1106</v>
      </c>
    </row>
    <row r="49533" ht="15.75" customHeight="1">
      <c r="E49533" s="1" t="s">
        <v>1106</v>
      </c>
    </row>
    <row r="49534" ht="15.75" customHeight="1">
      <c r="E49534" s="1" t="s">
        <v>1106</v>
      </c>
    </row>
    <row r="49535" ht="15.75" customHeight="1">
      <c r="E49535" s="1" t="s">
        <v>1106</v>
      </c>
    </row>
    <row r="49536" ht="15.75" customHeight="1">
      <c r="E49536" s="1" t="s">
        <v>1106</v>
      </c>
    </row>
    <row r="49537" ht="15.75" customHeight="1">
      <c r="E49537" s="1" t="s">
        <v>1106</v>
      </c>
    </row>
    <row r="49538" ht="15.75" customHeight="1">
      <c r="E49538" s="1" t="s">
        <v>1106</v>
      </c>
    </row>
    <row r="49539" ht="15.75" customHeight="1">
      <c r="E49539" s="1" t="s">
        <v>1106</v>
      </c>
    </row>
    <row r="49540" ht="15.75" customHeight="1">
      <c r="E49540" s="1" t="s">
        <v>1106</v>
      </c>
    </row>
    <row r="49541" ht="15.75" customHeight="1">
      <c r="E49541" s="1" t="s">
        <v>1106</v>
      </c>
    </row>
    <row r="49542" ht="15.75" customHeight="1">
      <c r="E49542" s="1" t="s">
        <v>1106</v>
      </c>
    </row>
    <row r="49543" ht="15.75" customHeight="1">
      <c r="E49543" s="1" t="s">
        <v>1106</v>
      </c>
    </row>
    <row r="49544" ht="15.75" customHeight="1">
      <c r="E49544" s="1" t="s">
        <v>1106</v>
      </c>
    </row>
    <row r="49545" ht="15.75" customHeight="1">
      <c r="E49545" s="1" t="s">
        <v>1106</v>
      </c>
    </row>
    <row r="49546" ht="15.75" customHeight="1">
      <c r="E49546" s="1" t="s">
        <v>1106</v>
      </c>
    </row>
    <row r="49547" ht="15.75" customHeight="1">
      <c r="E49547" s="1" t="s">
        <v>1106</v>
      </c>
    </row>
    <row r="49548" ht="15.75" customHeight="1">
      <c r="E49548" s="1" t="s">
        <v>1106</v>
      </c>
    </row>
    <row r="49549" ht="15.75" customHeight="1">
      <c r="E49549" s="1" t="s">
        <v>1106</v>
      </c>
    </row>
    <row r="49550" ht="15.75" customHeight="1">
      <c r="E49550" s="1" t="s">
        <v>1106</v>
      </c>
    </row>
    <row r="49551" ht="15.75" customHeight="1">
      <c r="E49551" s="1" t="s">
        <v>1106</v>
      </c>
    </row>
    <row r="49552" ht="15.75" customHeight="1">
      <c r="E49552" s="1" t="s">
        <v>1106</v>
      </c>
    </row>
    <row r="49553" ht="15.75" customHeight="1">
      <c r="E49553" s="1" t="s">
        <v>1106</v>
      </c>
    </row>
    <row r="49554" ht="15.75" customHeight="1">
      <c r="E49554" s="1" t="s">
        <v>1106</v>
      </c>
    </row>
    <row r="49555" ht="15.75" customHeight="1">
      <c r="E49555" s="1" t="s">
        <v>1106</v>
      </c>
    </row>
    <row r="49556" ht="15.75" customHeight="1">
      <c r="E49556" s="1" t="s">
        <v>1106</v>
      </c>
    </row>
    <row r="49557" ht="15.75" customHeight="1">
      <c r="E49557" s="1" t="s">
        <v>1106</v>
      </c>
    </row>
    <row r="49558" ht="15.75" customHeight="1">
      <c r="E49558" s="1" t="s">
        <v>1106</v>
      </c>
    </row>
    <row r="49559" ht="15.75" customHeight="1">
      <c r="E49559" s="1" t="s">
        <v>1106</v>
      </c>
    </row>
    <row r="49560" ht="15.75" customHeight="1">
      <c r="E49560" s="1" t="s">
        <v>1106</v>
      </c>
    </row>
    <row r="49561" ht="15.75" customHeight="1">
      <c r="E49561" s="1" t="s">
        <v>1106</v>
      </c>
    </row>
    <row r="49562" ht="15.75" customHeight="1">
      <c r="E49562" s="1" t="s">
        <v>1106</v>
      </c>
    </row>
    <row r="49563" ht="15.75" customHeight="1">
      <c r="E49563" s="1" t="s">
        <v>1106</v>
      </c>
    </row>
    <row r="49564" ht="15.75" customHeight="1">
      <c r="E49564" s="1" t="s">
        <v>1106</v>
      </c>
    </row>
    <row r="49565" ht="15.75" customHeight="1">
      <c r="E49565" s="1" t="s">
        <v>1106</v>
      </c>
    </row>
    <row r="49566" ht="15.75" customHeight="1">
      <c r="E49566" s="1" t="s">
        <v>1106</v>
      </c>
    </row>
    <row r="49567" ht="15.75" customHeight="1">
      <c r="E49567" s="1" t="s">
        <v>1106</v>
      </c>
    </row>
    <row r="49568" ht="15.75" customHeight="1">
      <c r="E49568" s="1" t="s">
        <v>1106</v>
      </c>
    </row>
    <row r="49569" ht="15.75" customHeight="1">
      <c r="E49569" s="1" t="s">
        <v>1106</v>
      </c>
    </row>
    <row r="49570" ht="15.75" customHeight="1">
      <c r="E49570" s="1" t="s">
        <v>1106</v>
      </c>
    </row>
    <row r="49571" ht="15.75" customHeight="1">
      <c r="E49571" s="1" t="s">
        <v>1106</v>
      </c>
    </row>
    <row r="49572" ht="15.75" customHeight="1">
      <c r="E49572" s="1" t="s">
        <v>1106</v>
      </c>
    </row>
    <row r="49573" ht="15.75" customHeight="1">
      <c r="E49573" s="1" t="s">
        <v>1106</v>
      </c>
    </row>
    <row r="49574" ht="15.75" customHeight="1">
      <c r="E49574" s="1" t="s">
        <v>1106</v>
      </c>
    </row>
    <row r="49575" ht="15.75" customHeight="1">
      <c r="E49575" s="1" t="s">
        <v>1106</v>
      </c>
    </row>
    <row r="49576" ht="15.75" customHeight="1">
      <c r="E49576" s="1" t="s">
        <v>1106</v>
      </c>
    </row>
    <row r="49577" ht="15.75" customHeight="1">
      <c r="E49577" s="1" t="s">
        <v>1106</v>
      </c>
    </row>
    <row r="49578" ht="15.75" customHeight="1">
      <c r="E49578" s="1" t="s">
        <v>1106</v>
      </c>
    </row>
    <row r="49579" ht="15.75" customHeight="1">
      <c r="E49579" s="1" t="s">
        <v>1106</v>
      </c>
    </row>
    <row r="49580" ht="15.75" customHeight="1">
      <c r="E49580" s="1" t="s">
        <v>1106</v>
      </c>
    </row>
    <row r="49581" ht="15.75" customHeight="1">
      <c r="E49581" s="1" t="s">
        <v>1106</v>
      </c>
    </row>
    <row r="49582" ht="15.75" customHeight="1">
      <c r="E49582" s="1" t="s">
        <v>1106</v>
      </c>
    </row>
    <row r="49583" ht="15.75" customHeight="1">
      <c r="E49583" s="1" t="s">
        <v>1106</v>
      </c>
    </row>
    <row r="49584" ht="15.75" customHeight="1">
      <c r="E49584" s="1" t="s">
        <v>1106</v>
      </c>
    </row>
    <row r="49585" ht="15.75" customHeight="1">
      <c r="E49585" s="1" t="s">
        <v>1106</v>
      </c>
    </row>
    <row r="49586" ht="15.75" customHeight="1">
      <c r="E49586" s="1" t="s">
        <v>1106</v>
      </c>
    </row>
    <row r="49587" ht="15.75" customHeight="1">
      <c r="E49587" s="1" t="s">
        <v>1106</v>
      </c>
    </row>
    <row r="49588" ht="15.75" customHeight="1">
      <c r="E49588" s="1" t="s">
        <v>1106</v>
      </c>
    </row>
    <row r="49589" ht="15.75" customHeight="1">
      <c r="E49589" s="1" t="s">
        <v>1106</v>
      </c>
    </row>
    <row r="49590" ht="15.75" customHeight="1">
      <c r="E49590" s="1" t="s">
        <v>1106</v>
      </c>
    </row>
    <row r="49591" ht="15.75" customHeight="1">
      <c r="E49591" s="1" t="s">
        <v>1106</v>
      </c>
    </row>
    <row r="49592" ht="15.75" customHeight="1">
      <c r="E49592" s="1" t="s">
        <v>1106</v>
      </c>
    </row>
    <row r="49593" ht="15.75" customHeight="1">
      <c r="E49593" s="1" t="s">
        <v>1106</v>
      </c>
    </row>
    <row r="49594" ht="15.75" customHeight="1">
      <c r="E49594" s="1" t="s">
        <v>1106</v>
      </c>
    </row>
    <row r="49595" ht="15.75" customHeight="1">
      <c r="E49595" s="1" t="s">
        <v>1106</v>
      </c>
    </row>
    <row r="49596" ht="15.75" customHeight="1">
      <c r="E49596" s="1" t="s">
        <v>1106</v>
      </c>
    </row>
    <row r="49597" ht="15.75" customHeight="1">
      <c r="E49597" s="1" t="s">
        <v>1106</v>
      </c>
    </row>
    <row r="49598" ht="15.75" customHeight="1">
      <c r="E49598" s="1" t="s">
        <v>1106</v>
      </c>
    </row>
    <row r="49599" ht="15.75" customHeight="1">
      <c r="E49599" s="1" t="s">
        <v>1106</v>
      </c>
    </row>
    <row r="49600" ht="15.75" customHeight="1">
      <c r="E49600" s="1" t="s">
        <v>1106</v>
      </c>
    </row>
    <row r="49601" ht="15.75" customHeight="1">
      <c r="E49601" s="1" t="s">
        <v>1106</v>
      </c>
    </row>
    <row r="49602" ht="15.75" customHeight="1">
      <c r="E49602" s="1" t="s">
        <v>1106</v>
      </c>
    </row>
    <row r="49603" ht="15.75" customHeight="1">
      <c r="E49603" s="1" t="s">
        <v>1106</v>
      </c>
    </row>
    <row r="49604" ht="15.75" customHeight="1">
      <c r="E49604" s="1" t="s">
        <v>1106</v>
      </c>
    </row>
    <row r="49605" ht="15.75" customHeight="1">
      <c r="E49605" s="1" t="s">
        <v>1106</v>
      </c>
    </row>
    <row r="49606" ht="15.75" customHeight="1">
      <c r="E49606" s="1" t="s">
        <v>1106</v>
      </c>
    </row>
    <row r="49607" ht="15.75" customHeight="1">
      <c r="E49607" s="1" t="s">
        <v>1106</v>
      </c>
    </row>
    <row r="49608" ht="15.75" customHeight="1">
      <c r="E49608" s="1" t="s">
        <v>1106</v>
      </c>
    </row>
    <row r="49609" ht="15.75" customHeight="1">
      <c r="E49609" s="1" t="s">
        <v>1106</v>
      </c>
    </row>
    <row r="49610" ht="15.75" customHeight="1">
      <c r="E49610" s="1" t="s">
        <v>1106</v>
      </c>
    </row>
    <row r="49611" ht="15.75" customHeight="1">
      <c r="E49611" s="1" t="s">
        <v>1106</v>
      </c>
    </row>
    <row r="49612" ht="15.75" customHeight="1">
      <c r="E49612" s="1" t="s">
        <v>1106</v>
      </c>
    </row>
    <row r="49613" ht="15.75" customHeight="1">
      <c r="E49613" s="1" t="s">
        <v>1106</v>
      </c>
    </row>
    <row r="49614" ht="15.75" customHeight="1">
      <c r="E49614" s="1" t="s">
        <v>1106</v>
      </c>
    </row>
    <row r="49615" ht="15.75" customHeight="1">
      <c r="E49615" s="1" t="s">
        <v>1106</v>
      </c>
    </row>
    <row r="49616" ht="15.75" customHeight="1">
      <c r="E49616" s="1" t="s">
        <v>1106</v>
      </c>
    </row>
    <row r="49617" ht="15.75" customHeight="1">
      <c r="E49617" s="1" t="s">
        <v>1106</v>
      </c>
    </row>
    <row r="49618" ht="15.75" customHeight="1">
      <c r="E49618" s="1" t="s">
        <v>1106</v>
      </c>
    </row>
    <row r="49619" ht="15.75" customHeight="1">
      <c r="E49619" s="1" t="s">
        <v>1106</v>
      </c>
    </row>
    <row r="49620" ht="15.75" customHeight="1">
      <c r="E49620" s="1" t="s">
        <v>1106</v>
      </c>
    </row>
    <row r="49621" ht="15.75" customHeight="1">
      <c r="E49621" s="1" t="s">
        <v>1106</v>
      </c>
    </row>
    <row r="49622" ht="15.75" customHeight="1">
      <c r="E49622" s="1" t="s">
        <v>1106</v>
      </c>
    </row>
    <row r="49623" ht="15.75" customHeight="1">
      <c r="E49623" s="1" t="s">
        <v>1106</v>
      </c>
    </row>
    <row r="49624" ht="15.75" customHeight="1">
      <c r="E49624" s="1" t="s">
        <v>1106</v>
      </c>
    </row>
    <row r="49625" ht="15.75" customHeight="1">
      <c r="E49625" s="1" t="s">
        <v>1106</v>
      </c>
    </row>
    <row r="49626" ht="15.75" customHeight="1">
      <c r="E49626" s="1" t="s">
        <v>1106</v>
      </c>
    </row>
    <row r="49627" ht="15.75" customHeight="1">
      <c r="E49627" s="1" t="s">
        <v>1106</v>
      </c>
    </row>
    <row r="49628" ht="15.75" customHeight="1">
      <c r="E49628" s="1" t="s">
        <v>1106</v>
      </c>
    </row>
    <row r="49629" ht="15.75" customHeight="1">
      <c r="E49629" s="1" t="s">
        <v>1106</v>
      </c>
    </row>
    <row r="49630" ht="15.75" customHeight="1">
      <c r="E49630" s="1" t="s">
        <v>1106</v>
      </c>
    </row>
    <row r="49631" ht="15.75" customHeight="1">
      <c r="E49631" s="1" t="s">
        <v>1106</v>
      </c>
    </row>
    <row r="49632" ht="15.75" customHeight="1">
      <c r="E49632" s="1" t="s">
        <v>1106</v>
      </c>
    </row>
    <row r="49633" ht="15.75" customHeight="1">
      <c r="E49633" s="1" t="s">
        <v>1106</v>
      </c>
    </row>
    <row r="49634" ht="15.75" customHeight="1">
      <c r="E49634" s="1" t="s">
        <v>1106</v>
      </c>
    </row>
    <row r="49635" ht="15.75" customHeight="1">
      <c r="E49635" s="1" t="s">
        <v>1106</v>
      </c>
    </row>
    <row r="49636" ht="15.75" customHeight="1">
      <c r="E49636" s="1" t="s">
        <v>1106</v>
      </c>
    </row>
    <row r="49637" ht="15.75" customHeight="1">
      <c r="E49637" s="1" t="s">
        <v>1106</v>
      </c>
    </row>
    <row r="49638" ht="15.75" customHeight="1">
      <c r="E49638" s="1" t="s">
        <v>1106</v>
      </c>
    </row>
    <row r="49639" ht="15.75" customHeight="1">
      <c r="E49639" s="1" t="s">
        <v>1106</v>
      </c>
    </row>
    <row r="49640" ht="15.75" customHeight="1">
      <c r="E49640" s="1" t="s">
        <v>1106</v>
      </c>
    </row>
    <row r="49641" ht="15.75" customHeight="1">
      <c r="E49641" s="1" t="s">
        <v>1106</v>
      </c>
    </row>
    <row r="49642" ht="15.75" customHeight="1">
      <c r="E49642" s="1" t="s">
        <v>1106</v>
      </c>
    </row>
    <row r="49643" ht="15.75" customHeight="1">
      <c r="E49643" s="1" t="s">
        <v>1106</v>
      </c>
    </row>
    <row r="49644" ht="15.75" customHeight="1">
      <c r="E49644" s="1" t="s">
        <v>1106</v>
      </c>
    </row>
    <row r="49645" ht="15.75" customHeight="1">
      <c r="E49645" s="1" t="s">
        <v>1106</v>
      </c>
    </row>
    <row r="49646" ht="15.75" customHeight="1">
      <c r="E49646" s="1" t="s">
        <v>1106</v>
      </c>
    </row>
    <row r="49647" ht="15.75" customHeight="1">
      <c r="E49647" s="1" t="s">
        <v>1106</v>
      </c>
    </row>
    <row r="49648" ht="15.75" customHeight="1">
      <c r="E49648" s="1" t="s">
        <v>1106</v>
      </c>
    </row>
    <row r="49649" ht="15.75" customHeight="1">
      <c r="E49649" s="1" t="s">
        <v>1106</v>
      </c>
    </row>
    <row r="49650" ht="15.75" customHeight="1">
      <c r="E49650" s="1" t="s">
        <v>1106</v>
      </c>
    </row>
    <row r="49651" ht="15.75" customHeight="1">
      <c r="E49651" s="1" t="s">
        <v>1106</v>
      </c>
    </row>
    <row r="49652" ht="15.75" customHeight="1">
      <c r="E49652" s="1" t="s">
        <v>1106</v>
      </c>
    </row>
    <row r="49653" ht="15.75" customHeight="1">
      <c r="E49653" s="1" t="s">
        <v>1106</v>
      </c>
    </row>
    <row r="49654" ht="15.75" customHeight="1">
      <c r="E49654" s="1" t="s">
        <v>1106</v>
      </c>
    </row>
    <row r="49655" ht="15.75" customHeight="1">
      <c r="E49655" s="1" t="s">
        <v>1106</v>
      </c>
    </row>
    <row r="49656" ht="15.75" customHeight="1">
      <c r="E49656" s="1" t="s">
        <v>1106</v>
      </c>
    </row>
    <row r="49657" ht="15.75" customHeight="1">
      <c r="E49657" s="1" t="s">
        <v>1106</v>
      </c>
    </row>
    <row r="49658" ht="15.75" customHeight="1">
      <c r="E49658" s="1" t="s">
        <v>1106</v>
      </c>
    </row>
    <row r="49659" ht="15.75" customHeight="1">
      <c r="E49659" s="1" t="s">
        <v>1106</v>
      </c>
    </row>
    <row r="49660" ht="15.75" customHeight="1">
      <c r="E49660" s="1" t="s">
        <v>1106</v>
      </c>
    </row>
    <row r="49661" ht="15.75" customHeight="1">
      <c r="E49661" s="1" t="s">
        <v>1106</v>
      </c>
    </row>
    <row r="49662" ht="15.75" customHeight="1">
      <c r="E49662" s="1" t="s">
        <v>1106</v>
      </c>
    </row>
    <row r="49663" ht="15.75" customHeight="1">
      <c r="E49663" s="1" t="s">
        <v>1106</v>
      </c>
    </row>
    <row r="49664" ht="15.75" customHeight="1">
      <c r="E49664" s="1" t="s">
        <v>1106</v>
      </c>
    </row>
    <row r="49665" ht="15.75" customHeight="1">
      <c r="E49665" s="1" t="s">
        <v>1106</v>
      </c>
    </row>
    <row r="49666" ht="15.75" customHeight="1">
      <c r="E49666" s="1" t="s">
        <v>1106</v>
      </c>
    </row>
    <row r="49667" ht="15.75" customHeight="1">
      <c r="E49667" s="1" t="s">
        <v>1106</v>
      </c>
    </row>
    <row r="49668" ht="15.75" customHeight="1">
      <c r="E49668" s="1" t="s">
        <v>1106</v>
      </c>
    </row>
    <row r="49669" ht="15.75" customHeight="1">
      <c r="E49669" s="1" t="s">
        <v>1106</v>
      </c>
    </row>
    <row r="49670" ht="15.75" customHeight="1">
      <c r="E49670" s="1" t="s">
        <v>1106</v>
      </c>
    </row>
    <row r="49671" ht="15.75" customHeight="1">
      <c r="E49671" s="1" t="s">
        <v>1106</v>
      </c>
    </row>
    <row r="49672" ht="15.75" customHeight="1">
      <c r="E49672" s="1" t="s">
        <v>1106</v>
      </c>
    </row>
    <row r="49673" ht="15.75" customHeight="1">
      <c r="E49673" s="1" t="s">
        <v>1106</v>
      </c>
    </row>
    <row r="49674" ht="15.75" customHeight="1">
      <c r="E49674" s="1" t="s">
        <v>1106</v>
      </c>
    </row>
    <row r="49675" ht="15.75" customHeight="1">
      <c r="E49675" s="1" t="s">
        <v>1106</v>
      </c>
    </row>
    <row r="49676" ht="15.75" customHeight="1">
      <c r="E49676" s="1" t="s">
        <v>1106</v>
      </c>
    </row>
    <row r="49677" ht="15.75" customHeight="1">
      <c r="E49677" s="1" t="s">
        <v>1106</v>
      </c>
    </row>
    <row r="49678" ht="15.75" customHeight="1">
      <c r="E49678" s="1" t="s">
        <v>1106</v>
      </c>
    </row>
    <row r="49679" ht="15.75" customHeight="1">
      <c r="E49679" s="1" t="s">
        <v>1106</v>
      </c>
    </row>
    <row r="49680" ht="15.75" customHeight="1">
      <c r="E49680" s="1" t="s">
        <v>1106</v>
      </c>
    </row>
    <row r="49681" ht="15.75" customHeight="1">
      <c r="E49681" s="1" t="s">
        <v>1106</v>
      </c>
    </row>
    <row r="49682" ht="15.75" customHeight="1">
      <c r="E49682" s="1" t="s">
        <v>1106</v>
      </c>
    </row>
    <row r="49683" ht="15.75" customHeight="1">
      <c r="E49683" s="1" t="s">
        <v>1106</v>
      </c>
    </row>
    <row r="49684" ht="15.75" customHeight="1">
      <c r="E49684" s="1" t="s">
        <v>1106</v>
      </c>
    </row>
    <row r="49685" ht="15.75" customHeight="1">
      <c r="E49685" s="1" t="s">
        <v>1106</v>
      </c>
    </row>
    <row r="49686" ht="15.75" customHeight="1">
      <c r="E49686" s="1" t="s">
        <v>1106</v>
      </c>
    </row>
    <row r="49687" ht="15.75" customHeight="1">
      <c r="E49687" s="1" t="s">
        <v>1106</v>
      </c>
    </row>
    <row r="49688" ht="15.75" customHeight="1">
      <c r="E49688" s="1" t="s">
        <v>1106</v>
      </c>
    </row>
    <row r="49689" ht="15.75" customHeight="1">
      <c r="E49689" s="1" t="s">
        <v>1106</v>
      </c>
    </row>
    <row r="49690" ht="15.75" customHeight="1">
      <c r="E49690" s="1" t="s">
        <v>1106</v>
      </c>
    </row>
    <row r="49691" ht="15.75" customHeight="1">
      <c r="E49691" s="1" t="s">
        <v>1106</v>
      </c>
    </row>
    <row r="49692" ht="15.75" customHeight="1">
      <c r="E49692" s="1" t="s">
        <v>1106</v>
      </c>
    </row>
    <row r="49693" ht="15.75" customHeight="1">
      <c r="E49693" s="1" t="s">
        <v>1106</v>
      </c>
    </row>
    <row r="49694" ht="15.75" customHeight="1">
      <c r="E49694" s="1" t="s">
        <v>1106</v>
      </c>
    </row>
    <row r="49695" ht="15.75" customHeight="1">
      <c r="E49695" s="1" t="s">
        <v>1106</v>
      </c>
    </row>
    <row r="49696" ht="15.75" customHeight="1">
      <c r="E49696" s="1" t="s">
        <v>1106</v>
      </c>
    </row>
    <row r="49697" ht="15.75" customHeight="1">
      <c r="E49697" s="1" t="s">
        <v>1106</v>
      </c>
    </row>
    <row r="49698" ht="15.75" customHeight="1">
      <c r="E49698" s="1" t="s">
        <v>1106</v>
      </c>
    </row>
    <row r="49699" ht="15.75" customHeight="1">
      <c r="E49699" s="1" t="s">
        <v>1106</v>
      </c>
    </row>
    <row r="49700" ht="15.75" customHeight="1">
      <c r="E49700" s="1" t="s">
        <v>1106</v>
      </c>
    </row>
    <row r="49701" ht="15.75" customHeight="1">
      <c r="E49701" s="1" t="s">
        <v>1106</v>
      </c>
    </row>
    <row r="49702" ht="15.75" customHeight="1">
      <c r="E49702" s="1" t="s">
        <v>1106</v>
      </c>
    </row>
    <row r="49703" ht="15.75" customHeight="1">
      <c r="E49703" s="1" t="s">
        <v>1106</v>
      </c>
    </row>
    <row r="49704" ht="15.75" customHeight="1">
      <c r="E49704" s="1" t="s">
        <v>1106</v>
      </c>
    </row>
    <row r="49705" ht="15.75" customHeight="1">
      <c r="E49705" s="1" t="s">
        <v>1106</v>
      </c>
    </row>
    <row r="49706" ht="15.75" customHeight="1">
      <c r="E49706" s="1" t="s">
        <v>1106</v>
      </c>
    </row>
    <row r="49707" ht="15.75" customHeight="1">
      <c r="E49707" s="1" t="s">
        <v>1106</v>
      </c>
    </row>
    <row r="49708" ht="15.75" customHeight="1">
      <c r="E49708" s="1" t="s">
        <v>1106</v>
      </c>
    </row>
    <row r="49709" ht="15.75" customHeight="1">
      <c r="E49709" s="1" t="s">
        <v>1106</v>
      </c>
    </row>
    <row r="49710" ht="15.75" customHeight="1">
      <c r="E49710" s="1" t="s">
        <v>1106</v>
      </c>
    </row>
    <row r="49711" ht="15.75" customHeight="1">
      <c r="E49711" s="1" t="s">
        <v>1106</v>
      </c>
    </row>
    <row r="49712" ht="15.75" customHeight="1">
      <c r="E49712" s="1" t="s">
        <v>1106</v>
      </c>
    </row>
    <row r="49713" ht="15.75" customHeight="1">
      <c r="E49713" s="1" t="s">
        <v>1106</v>
      </c>
    </row>
    <row r="49714" ht="15.75" customHeight="1">
      <c r="E49714" s="1" t="s">
        <v>1106</v>
      </c>
    </row>
    <row r="49715" ht="15.75" customHeight="1">
      <c r="E49715" s="1" t="s">
        <v>1106</v>
      </c>
    </row>
    <row r="49716" ht="15.75" customHeight="1">
      <c r="E49716" s="1" t="s">
        <v>1106</v>
      </c>
    </row>
    <row r="49717" ht="15.75" customHeight="1">
      <c r="E49717" s="1" t="s">
        <v>1106</v>
      </c>
    </row>
    <row r="49718" ht="15.75" customHeight="1">
      <c r="E49718" s="1" t="s">
        <v>1106</v>
      </c>
    </row>
    <row r="49719" ht="15.75" customHeight="1">
      <c r="E49719" s="1" t="s">
        <v>1106</v>
      </c>
    </row>
    <row r="49720" ht="15.75" customHeight="1">
      <c r="E49720" s="1" t="s">
        <v>1106</v>
      </c>
    </row>
    <row r="49721" ht="15.75" customHeight="1">
      <c r="E49721" s="1" t="s">
        <v>1106</v>
      </c>
    </row>
    <row r="49722" ht="15.75" customHeight="1">
      <c r="E49722" s="1" t="s">
        <v>1106</v>
      </c>
    </row>
    <row r="49723" ht="15.75" customHeight="1">
      <c r="E49723" s="1" t="s">
        <v>1106</v>
      </c>
    </row>
    <row r="49724" ht="15.75" customHeight="1">
      <c r="E49724" s="1" t="s">
        <v>1106</v>
      </c>
    </row>
    <row r="49725" ht="15.75" customHeight="1">
      <c r="E49725" s="1" t="s">
        <v>1106</v>
      </c>
    </row>
    <row r="49726" ht="15.75" customHeight="1">
      <c r="E49726" s="1" t="s">
        <v>1106</v>
      </c>
    </row>
    <row r="49727" ht="15.75" customHeight="1">
      <c r="E49727" s="1" t="s">
        <v>1106</v>
      </c>
    </row>
    <row r="49728" ht="15.75" customHeight="1">
      <c r="E49728" s="1" t="s">
        <v>1106</v>
      </c>
    </row>
    <row r="49729" ht="15.75" customHeight="1">
      <c r="E49729" s="1" t="s">
        <v>1106</v>
      </c>
    </row>
    <row r="49730" ht="15.75" customHeight="1">
      <c r="E49730" s="1" t="s">
        <v>1106</v>
      </c>
    </row>
    <row r="49731" ht="15.75" customHeight="1">
      <c r="E49731" s="1" t="s">
        <v>1106</v>
      </c>
    </row>
    <row r="49732" ht="15.75" customHeight="1">
      <c r="E49732" s="1" t="s">
        <v>1106</v>
      </c>
    </row>
    <row r="49733" ht="15.75" customHeight="1">
      <c r="E49733" s="1" t="s">
        <v>1106</v>
      </c>
    </row>
    <row r="49734" ht="15.75" customHeight="1">
      <c r="E49734" s="1" t="s">
        <v>1106</v>
      </c>
    </row>
    <row r="49735" ht="15.75" customHeight="1">
      <c r="E49735" s="1" t="s">
        <v>1106</v>
      </c>
    </row>
    <row r="49736" ht="15.75" customHeight="1">
      <c r="E49736" s="1" t="s">
        <v>1106</v>
      </c>
    </row>
    <row r="49737" ht="15.75" customHeight="1">
      <c r="E49737" s="1" t="s">
        <v>1106</v>
      </c>
    </row>
    <row r="49738" ht="15.75" customHeight="1">
      <c r="E49738" s="1" t="s">
        <v>1106</v>
      </c>
    </row>
    <row r="49739" ht="15.75" customHeight="1">
      <c r="E49739" s="1" t="s">
        <v>1106</v>
      </c>
    </row>
    <row r="49740" ht="15.75" customHeight="1">
      <c r="E49740" s="1" t="s">
        <v>1106</v>
      </c>
    </row>
    <row r="49741" ht="15.75" customHeight="1">
      <c r="E49741" s="1" t="s">
        <v>1106</v>
      </c>
    </row>
    <row r="49742" ht="15.75" customHeight="1">
      <c r="E49742" s="1" t="s">
        <v>1106</v>
      </c>
    </row>
    <row r="49743" ht="15.75" customHeight="1">
      <c r="E49743" s="1" t="s">
        <v>1106</v>
      </c>
    </row>
    <row r="49744" ht="15.75" customHeight="1">
      <c r="E49744" s="1" t="s">
        <v>1106</v>
      </c>
    </row>
    <row r="49745" ht="15.75" customHeight="1">
      <c r="E49745" s="1" t="s">
        <v>1106</v>
      </c>
    </row>
    <row r="49746" ht="15.75" customHeight="1">
      <c r="E49746" s="1" t="s">
        <v>1106</v>
      </c>
    </row>
    <row r="49747" ht="15.75" customHeight="1">
      <c r="E49747" s="1" t="s">
        <v>1106</v>
      </c>
    </row>
    <row r="49748" ht="15.75" customHeight="1">
      <c r="E49748" s="1" t="s">
        <v>1106</v>
      </c>
    </row>
    <row r="49749" ht="15.75" customHeight="1">
      <c r="E49749" s="1" t="s">
        <v>1106</v>
      </c>
    </row>
    <row r="49750" ht="15.75" customHeight="1">
      <c r="E49750" s="1" t="s">
        <v>1106</v>
      </c>
    </row>
    <row r="49751" ht="15.75" customHeight="1">
      <c r="E49751" s="1" t="s">
        <v>1106</v>
      </c>
    </row>
    <row r="49752" ht="15.75" customHeight="1">
      <c r="E49752" s="1" t="s">
        <v>1106</v>
      </c>
    </row>
    <row r="49753" ht="15.75" customHeight="1">
      <c r="E49753" s="1" t="s">
        <v>1106</v>
      </c>
    </row>
    <row r="49754" ht="15.75" customHeight="1">
      <c r="E49754" s="1" t="s">
        <v>1106</v>
      </c>
    </row>
    <row r="49755" ht="15.75" customHeight="1">
      <c r="E49755" s="1" t="s">
        <v>1106</v>
      </c>
    </row>
    <row r="49756" ht="15.75" customHeight="1">
      <c r="E49756" s="1" t="s">
        <v>1106</v>
      </c>
    </row>
    <row r="49757" ht="15.75" customHeight="1">
      <c r="E49757" s="1" t="s">
        <v>1106</v>
      </c>
    </row>
    <row r="49758" ht="15.75" customHeight="1">
      <c r="E49758" s="1" t="s">
        <v>1106</v>
      </c>
    </row>
    <row r="49759" ht="15.75" customHeight="1">
      <c r="E49759" s="1" t="s">
        <v>1106</v>
      </c>
    </row>
    <row r="49760" ht="15.75" customHeight="1">
      <c r="E49760" s="1" t="s">
        <v>1106</v>
      </c>
    </row>
    <row r="49761" ht="15.75" customHeight="1">
      <c r="E49761" s="1" t="s">
        <v>1106</v>
      </c>
    </row>
    <row r="49762" ht="15.75" customHeight="1">
      <c r="E49762" s="1" t="s">
        <v>1106</v>
      </c>
    </row>
    <row r="49763" ht="15.75" customHeight="1">
      <c r="E49763" s="1" t="s">
        <v>1106</v>
      </c>
    </row>
    <row r="49764" ht="15.75" customHeight="1">
      <c r="E49764" s="1" t="s">
        <v>1106</v>
      </c>
    </row>
    <row r="49765" ht="15.75" customHeight="1">
      <c r="E49765" s="1" t="s">
        <v>1106</v>
      </c>
    </row>
    <row r="49766" ht="15.75" customHeight="1">
      <c r="E49766" s="1" t="s">
        <v>1106</v>
      </c>
    </row>
    <row r="49767" ht="15.75" customHeight="1">
      <c r="E49767" s="1" t="s">
        <v>1106</v>
      </c>
    </row>
    <row r="49768" ht="15.75" customHeight="1">
      <c r="E49768" s="1" t="s">
        <v>1106</v>
      </c>
    </row>
    <row r="49769" ht="15.75" customHeight="1">
      <c r="E49769" s="1" t="s">
        <v>1106</v>
      </c>
    </row>
    <row r="49770" ht="15.75" customHeight="1">
      <c r="E49770" s="1" t="s">
        <v>1106</v>
      </c>
    </row>
    <row r="49771" ht="15.75" customHeight="1">
      <c r="E49771" s="1" t="s">
        <v>1106</v>
      </c>
    </row>
    <row r="49772" ht="15.75" customHeight="1">
      <c r="E49772" s="1" t="s">
        <v>1106</v>
      </c>
    </row>
    <row r="49773" ht="15.75" customHeight="1">
      <c r="E49773" s="1" t="s">
        <v>1106</v>
      </c>
    </row>
    <row r="49774" ht="15.75" customHeight="1">
      <c r="E49774" s="1" t="s">
        <v>1106</v>
      </c>
    </row>
    <row r="49775" ht="15.75" customHeight="1">
      <c r="E49775" s="1" t="s">
        <v>1106</v>
      </c>
    </row>
    <row r="49776" ht="15.75" customHeight="1">
      <c r="E49776" s="1" t="s">
        <v>1106</v>
      </c>
    </row>
    <row r="49777" ht="15.75" customHeight="1">
      <c r="E49777" s="1" t="s">
        <v>1106</v>
      </c>
    </row>
    <row r="49778" ht="15.75" customHeight="1">
      <c r="E49778" s="1" t="s">
        <v>1106</v>
      </c>
    </row>
    <row r="49779" ht="15.75" customHeight="1">
      <c r="E49779" s="1" t="s">
        <v>1106</v>
      </c>
    </row>
    <row r="49780" ht="15.75" customHeight="1">
      <c r="E49780" s="1" t="s">
        <v>1106</v>
      </c>
    </row>
    <row r="49781" ht="15.75" customHeight="1">
      <c r="E49781" s="1" t="s">
        <v>1106</v>
      </c>
    </row>
    <row r="49782" ht="15.75" customHeight="1">
      <c r="E49782" s="1" t="s">
        <v>1106</v>
      </c>
    </row>
    <row r="49783" ht="15.75" customHeight="1">
      <c r="E49783" s="1" t="s">
        <v>1106</v>
      </c>
    </row>
    <row r="49784" ht="15.75" customHeight="1">
      <c r="E49784" s="1" t="s">
        <v>1106</v>
      </c>
    </row>
    <row r="49785" ht="15.75" customHeight="1">
      <c r="E49785" s="1" t="s">
        <v>1106</v>
      </c>
    </row>
    <row r="49786" ht="15.75" customHeight="1">
      <c r="E49786" s="1" t="s">
        <v>1106</v>
      </c>
    </row>
    <row r="49787" ht="15.75" customHeight="1">
      <c r="E49787" s="1" t="s">
        <v>1106</v>
      </c>
    </row>
    <row r="49788" ht="15.75" customHeight="1">
      <c r="E49788" s="1" t="s">
        <v>1106</v>
      </c>
    </row>
    <row r="49789" ht="15.75" customHeight="1">
      <c r="E49789" s="1" t="s">
        <v>1106</v>
      </c>
    </row>
    <row r="49790" ht="15.75" customHeight="1">
      <c r="E49790" s="1" t="s">
        <v>1106</v>
      </c>
    </row>
    <row r="49791" ht="15.75" customHeight="1">
      <c r="E49791" s="1" t="s">
        <v>1106</v>
      </c>
    </row>
    <row r="49792" ht="15.75" customHeight="1">
      <c r="E49792" s="1" t="s">
        <v>1106</v>
      </c>
    </row>
    <row r="49793" ht="15.75" customHeight="1">
      <c r="E49793" s="1" t="s">
        <v>1106</v>
      </c>
    </row>
    <row r="49794" ht="15.75" customHeight="1">
      <c r="E49794" s="1" t="s">
        <v>1106</v>
      </c>
    </row>
    <row r="49795" ht="15.75" customHeight="1">
      <c r="E49795" s="1" t="s">
        <v>1106</v>
      </c>
    </row>
    <row r="49796" ht="15.75" customHeight="1">
      <c r="E49796" s="1" t="s">
        <v>1106</v>
      </c>
    </row>
    <row r="49797" ht="15.75" customHeight="1">
      <c r="E49797" s="1" t="s">
        <v>1106</v>
      </c>
    </row>
    <row r="49798" ht="15.75" customHeight="1">
      <c r="E49798" s="1" t="s">
        <v>1106</v>
      </c>
    </row>
    <row r="49799" ht="15.75" customHeight="1">
      <c r="E49799" s="1" t="s">
        <v>1106</v>
      </c>
    </row>
    <row r="49800" ht="15.75" customHeight="1">
      <c r="E49800" s="1" t="s">
        <v>1106</v>
      </c>
    </row>
    <row r="49801" ht="15.75" customHeight="1">
      <c r="E49801" s="1" t="s">
        <v>1106</v>
      </c>
    </row>
    <row r="49802" ht="15.75" customHeight="1">
      <c r="E49802" s="1" t="s">
        <v>1106</v>
      </c>
    </row>
    <row r="49803" ht="15.75" customHeight="1">
      <c r="E49803" s="1" t="s">
        <v>1106</v>
      </c>
    </row>
    <row r="49804" ht="15.75" customHeight="1">
      <c r="E49804" s="1" t="s">
        <v>1106</v>
      </c>
    </row>
    <row r="49805" ht="15.75" customHeight="1">
      <c r="E49805" s="1" t="s">
        <v>1106</v>
      </c>
    </row>
    <row r="49806" ht="15.75" customHeight="1">
      <c r="E49806" s="1" t="s">
        <v>1106</v>
      </c>
    </row>
    <row r="49807" ht="15.75" customHeight="1">
      <c r="E49807" s="1" t="s">
        <v>1106</v>
      </c>
    </row>
    <row r="49808" ht="15.75" customHeight="1">
      <c r="E49808" s="1" t="s">
        <v>1106</v>
      </c>
    </row>
    <row r="49809" ht="15.75" customHeight="1">
      <c r="E49809" s="1" t="s">
        <v>1106</v>
      </c>
    </row>
    <row r="49810" ht="15.75" customHeight="1">
      <c r="E49810" s="1" t="s">
        <v>1106</v>
      </c>
    </row>
    <row r="49811" ht="15.75" customHeight="1">
      <c r="E49811" s="1" t="s">
        <v>1106</v>
      </c>
    </row>
    <row r="49812" ht="15.75" customHeight="1">
      <c r="E49812" s="1" t="s">
        <v>1106</v>
      </c>
    </row>
    <row r="49813" ht="15.75" customHeight="1">
      <c r="E49813" s="1" t="s">
        <v>1106</v>
      </c>
    </row>
    <row r="49814" ht="15.75" customHeight="1">
      <c r="E49814" s="1" t="s">
        <v>1106</v>
      </c>
    </row>
    <row r="49815" ht="15.75" customHeight="1">
      <c r="E49815" s="1" t="s">
        <v>1106</v>
      </c>
    </row>
    <row r="49816" ht="15.75" customHeight="1">
      <c r="E49816" s="1" t="s">
        <v>1106</v>
      </c>
    </row>
    <row r="49817" ht="15.75" customHeight="1">
      <c r="E49817" s="1" t="s">
        <v>1106</v>
      </c>
    </row>
    <row r="49818" ht="15.75" customHeight="1">
      <c r="E49818" s="1" t="s">
        <v>1106</v>
      </c>
    </row>
    <row r="49819" ht="15.75" customHeight="1">
      <c r="E49819" s="1" t="s">
        <v>1106</v>
      </c>
    </row>
    <row r="49820" ht="15.75" customHeight="1">
      <c r="E49820" s="1" t="s">
        <v>1106</v>
      </c>
    </row>
    <row r="49821" ht="15.75" customHeight="1">
      <c r="E49821" s="1" t="s">
        <v>1106</v>
      </c>
    </row>
    <row r="49822" ht="15.75" customHeight="1">
      <c r="E49822" s="1" t="s">
        <v>1106</v>
      </c>
    </row>
    <row r="49823" ht="15.75" customHeight="1">
      <c r="E49823" s="1" t="s">
        <v>1106</v>
      </c>
    </row>
    <row r="49824" ht="15.75" customHeight="1">
      <c r="E49824" s="1" t="s">
        <v>1106</v>
      </c>
    </row>
    <row r="49825" ht="15.75" customHeight="1">
      <c r="E49825" s="1" t="s">
        <v>1106</v>
      </c>
    </row>
    <row r="49826" ht="15.75" customHeight="1">
      <c r="E49826" s="1" t="s">
        <v>1106</v>
      </c>
    </row>
    <row r="49827" ht="15.75" customHeight="1">
      <c r="E49827" s="1" t="s">
        <v>1106</v>
      </c>
    </row>
    <row r="49828" ht="15.75" customHeight="1">
      <c r="E49828" s="1" t="s">
        <v>1106</v>
      </c>
    </row>
    <row r="49829" ht="15.75" customHeight="1">
      <c r="E49829" s="1" t="s">
        <v>1106</v>
      </c>
    </row>
    <row r="49830" ht="15.75" customHeight="1">
      <c r="E49830" s="1" t="s">
        <v>1106</v>
      </c>
    </row>
    <row r="49831" ht="15.75" customHeight="1">
      <c r="E49831" s="1" t="s">
        <v>1106</v>
      </c>
    </row>
    <row r="49832" ht="15.75" customHeight="1">
      <c r="E49832" s="1" t="s">
        <v>1106</v>
      </c>
    </row>
    <row r="49833" ht="15.75" customHeight="1">
      <c r="E49833" s="1" t="s">
        <v>1106</v>
      </c>
    </row>
    <row r="49834" ht="15.75" customHeight="1">
      <c r="E49834" s="1" t="s">
        <v>1106</v>
      </c>
    </row>
    <row r="49835" ht="15.75" customHeight="1">
      <c r="E49835" s="1" t="s">
        <v>1106</v>
      </c>
    </row>
    <row r="49836" ht="15.75" customHeight="1">
      <c r="E49836" s="1" t="s">
        <v>1106</v>
      </c>
    </row>
    <row r="49837" ht="15.75" customHeight="1">
      <c r="E49837" s="1" t="s">
        <v>1106</v>
      </c>
    </row>
    <row r="49838" ht="15.75" customHeight="1">
      <c r="E49838" s="1" t="s">
        <v>1106</v>
      </c>
    </row>
    <row r="49839" ht="15.75" customHeight="1">
      <c r="E49839" s="1" t="s">
        <v>1106</v>
      </c>
    </row>
    <row r="49840" ht="15.75" customHeight="1">
      <c r="E49840" s="1" t="s">
        <v>1106</v>
      </c>
    </row>
    <row r="49841" ht="15.75" customHeight="1">
      <c r="E49841" s="1" t="s">
        <v>1106</v>
      </c>
    </row>
    <row r="49842" ht="15.75" customHeight="1">
      <c r="E49842" s="1" t="s">
        <v>1106</v>
      </c>
    </row>
    <row r="49843" ht="15.75" customHeight="1">
      <c r="E49843" s="1" t="s">
        <v>1106</v>
      </c>
    </row>
    <row r="49844" ht="15.75" customHeight="1">
      <c r="E49844" s="1" t="s">
        <v>1106</v>
      </c>
    </row>
    <row r="49845" ht="15.75" customHeight="1">
      <c r="E49845" s="1" t="s">
        <v>1106</v>
      </c>
    </row>
    <row r="49846" ht="15.75" customHeight="1">
      <c r="E49846" s="1" t="s">
        <v>1106</v>
      </c>
    </row>
    <row r="49847" ht="15.75" customHeight="1">
      <c r="E49847" s="1" t="s">
        <v>1106</v>
      </c>
    </row>
    <row r="49848" ht="15.75" customHeight="1">
      <c r="E49848" s="1" t="s">
        <v>1106</v>
      </c>
    </row>
    <row r="49849" ht="15.75" customHeight="1">
      <c r="E49849" s="1" t="s">
        <v>1106</v>
      </c>
    </row>
    <row r="49850" ht="15.75" customHeight="1">
      <c r="E49850" s="1" t="s">
        <v>1106</v>
      </c>
    </row>
    <row r="49851" ht="15.75" customHeight="1">
      <c r="E49851" s="1" t="s">
        <v>1106</v>
      </c>
    </row>
    <row r="49852" ht="15.75" customHeight="1">
      <c r="E49852" s="1" t="s">
        <v>1106</v>
      </c>
    </row>
    <row r="49853" ht="15.75" customHeight="1">
      <c r="E49853" s="1" t="s">
        <v>1106</v>
      </c>
    </row>
    <row r="49854" ht="15.75" customHeight="1">
      <c r="E49854" s="1" t="s">
        <v>1106</v>
      </c>
    </row>
    <row r="49855" ht="15.75" customHeight="1">
      <c r="E49855" s="1" t="s">
        <v>1106</v>
      </c>
    </row>
    <row r="49856" ht="15.75" customHeight="1">
      <c r="E49856" s="1" t="s">
        <v>1106</v>
      </c>
    </row>
    <row r="49857" ht="15.75" customHeight="1">
      <c r="E49857" s="1" t="s">
        <v>1106</v>
      </c>
    </row>
    <row r="49858" ht="15.75" customHeight="1">
      <c r="E49858" s="1" t="s">
        <v>1106</v>
      </c>
    </row>
    <row r="49859" ht="15.75" customHeight="1">
      <c r="E49859" s="1" t="s">
        <v>1106</v>
      </c>
    </row>
    <row r="49860" ht="15.75" customHeight="1">
      <c r="E49860" s="1" t="s">
        <v>1106</v>
      </c>
    </row>
    <row r="49861" ht="15.75" customHeight="1">
      <c r="E49861" s="1" t="s">
        <v>1106</v>
      </c>
    </row>
    <row r="49862" ht="15.75" customHeight="1">
      <c r="E49862" s="1" t="s">
        <v>1106</v>
      </c>
    </row>
    <row r="49863" ht="15.75" customHeight="1">
      <c r="E49863" s="1" t="s">
        <v>1106</v>
      </c>
    </row>
    <row r="49864" ht="15.75" customHeight="1">
      <c r="E49864" s="1" t="s">
        <v>1106</v>
      </c>
    </row>
    <row r="49865" ht="15.75" customHeight="1">
      <c r="E49865" s="1" t="s">
        <v>1106</v>
      </c>
    </row>
    <row r="49866" ht="15.75" customHeight="1">
      <c r="E49866" s="1" t="s">
        <v>1106</v>
      </c>
    </row>
    <row r="49867" ht="15.75" customHeight="1">
      <c r="E49867" s="1" t="s">
        <v>1106</v>
      </c>
    </row>
    <row r="49868" ht="15.75" customHeight="1">
      <c r="E49868" s="1" t="s">
        <v>1106</v>
      </c>
    </row>
    <row r="49869" ht="15.75" customHeight="1">
      <c r="E49869" s="1" t="s">
        <v>1106</v>
      </c>
    </row>
    <row r="49870" ht="15.75" customHeight="1">
      <c r="E49870" s="1" t="s">
        <v>1106</v>
      </c>
    </row>
    <row r="49871" ht="15.75" customHeight="1">
      <c r="E49871" s="1" t="s">
        <v>1106</v>
      </c>
    </row>
    <row r="49872" ht="15.75" customHeight="1">
      <c r="E49872" s="1" t="s">
        <v>1106</v>
      </c>
    </row>
    <row r="49873" ht="15.75" customHeight="1">
      <c r="E49873" s="1" t="s">
        <v>1106</v>
      </c>
    </row>
    <row r="49874" ht="15.75" customHeight="1">
      <c r="E49874" s="1" t="s">
        <v>1106</v>
      </c>
    </row>
    <row r="49875" ht="15.75" customHeight="1">
      <c r="E49875" s="1" t="s">
        <v>1106</v>
      </c>
    </row>
    <row r="49876" ht="15.75" customHeight="1">
      <c r="E49876" s="1" t="s">
        <v>1106</v>
      </c>
    </row>
    <row r="49877" ht="15.75" customHeight="1">
      <c r="E49877" s="1" t="s">
        <v>1106</v>
      </c>
    </row>
    <row r="49878" ht="15.75" customHeight="1">
      <c r="E49878" s="1" t="s">
        <v>1106</v>
      </c>
    </row>
    <row r="49879" ht="15.75" customHeight="1">
      <c r="E49879" s="1" t="s">
        <v>1106</v>
      </c>
    </row>
    <row r="49880" ht="15.75" customHeight="1">
      <c r="E49880" s="1" t="s">
        <v>1106</v>
      </c>
    </row>
    <row r="49881" ht="15.75" customHeight="1">
      <c r="E49881" s="1" t="s">
        <v>1106</v>
      </c>
    </row>
    <row r="49882" ht="15.75" customHeight="1">
      <c r="E49882" s="1" t="s">
        <v>1106</v>
      </c>
    </row>
    <row r="49883" ht="15.75" customHeight="1">
      <c r="E49883" s="1" t="s">
        <v>1106</v>
      </c>
    </row>
    <row r="49884" ht="15.75" customHeight="1">
      <c r="E49884" s="1" t="s">
        <v>1106</v>
      </c>
    </row>
    <row r="49885" ht="15.75" customHeight="1">
      <c r="E49885" s="1" t="s">
        <v>1106</v>
      </c>
    </row>
    <row r="49886" ht="15.75" customHeight="1">
      <c r="E49886" s="1" t="s">
        <v>1106</v>
      </c>
    </row>
    <row r="49887" ht="15.75" customHeight="1">
      <c r="E49887" s="1" t="s">
        <v>1106</v>
      </c>
    </row>
    <row r="49888" ht="15.75" customHeight="1">
      <c r="E49888" s="1" t="s">
        <v>1106</v>
      </c>
    </row>
    <row r="49889" ht="15.75" customHeight="1">
      <c r="E49889" s="1" t="s">
        <v>1106</v>
      </c>
    </row>
    <row r="49890" ht="15.75" customHeight="1">
      <c r="E49890" s="1" t="s">
        <v>1106</v>
      </c>
    </row>
    <row r="49891" ht="15.75" customHeight="1">
      <c r="E49891" s="1" t="s">
        <v>1106</v>
      </c>
    </row>
    <row r="49892" ht="15.75" customHeight="1">
      <c r="E49892" s="1" t="s">
        <v>1106</v>
      </c>
    </row>
    <row r="49893" ht="15.75" customHeight="1">
      <c r="E49893" s="1" t="s">
        <v>1106</v>
      </c>
    </row>
    <row r="49894" ht="15.75" customHeight="1">
      <c r="E49894" s="1" t="s">
        <v>1106</v>
      </c>
    </row>
    <row r="49895" ht="15.75" customHeight="1">
      <c r="E49895" s="1" t="s">
        <v>1106</v>
      </c>
    </row>
    <row r="49896" ht="15.75" customHeight="1">
      <c r="E49896" s="1" t="s">
        <v>1106</v>
      </c>
    </row>
    <row r="49897" ht="15.75" customHeight="1">
      <c r="E49897" s="1" t="s">
        <v>1106</v>
      </c>
    </row>
    <row r="49898" ht="15.75" customHeight="1">
      <c r="E49898" s="1" t="s">
        <v>1106</v>
      </c>
    </row>
    <row r="49899" ht="15.75" customHeight="1">
      <c r="E49899" s="1" t="s">
        <v>1106</v>
      </c>
    </row>
    <row r="49900" ht="15.75" customHeight="1">
      <c r="E49900" s="1" t="s">
        <v>1106</v>
      </c>
    </row>
    <row r="49901" ht="15.75" customHeight="1">
      <c r="E49901" s="1" t="s">
        <v>1106</v>
      </c>
    </row>
    <row r="49902" ht="15.75" customHeight="1">
      <c r="E49902" s="1" t="s">
        <v>1106</v>
      </c>
    </row>
    <row r="49903" ht="15.75" customHeight="1">
      <c r="E49903" s="1" t="s">
        <v>1106</v>
      </c>
    </row>
    <row r="49904" ht="15.75" customHeight="1">
      <c r="E49904" s="1" t="s">
        <v>1106</v>
      </c>
    </row>
    <row r="49905" ht="15.75" customHeight="1">
      <c r="E49905" s="1" t="s">
        <v>1106</v>
      </c>
    </row>
    <row r="49906" ht="15.75" customHeight="1">
      <c r="E49906" s="1" t="s">
        <v>1106</v>
      </c>
    </row>
    <row r="49907" ht="15.75" customHeight="1">
      <c r="E49907" s="1" t="s">
        <v>1106</v>
      </c>
    </row>
    <row r="49908" ht="15.75" customHeight="1">
      <c r="E49908" s="1" t="s">
        <v>1106</v>
      </c>
    </row>
    <row r="49909" ht="15.75" customHeight="1">
      <c r="E49909" s="1" t="s">
        <v>1106</v>
      </c>
    </row>
    <row r="49910" ht="15.75" customHeight="1">
      <c r="E49910" s="1" t="s">
        <v>1106</v>
      </c>
    </row>
    <row r="49911" ht="15.75" customHeight="1">
      <c r="E49911" s="1" t="s">
        <v>1106</v>
      </c>
    </row>
    <row r="49912" ht="15.75" customHeight="1">
      <c r="E49912" s="1" t="s">
        <v>1106</v>
      </c>
    </row>
    <row r="49913" ht="15.75" customHeight="1">
      <c r="E49913" s="1" t="s">
        <v>1106</v>
      </c>
    </row>
    <row r="49914" ht="15.75" customHeight="1">
      <c r="E49914" s="1" t="s">
        <v>1106</v>
      </c>
    </row>
    <row r="49915" ht="15.75" customHeight="1">
      <c r="E49915" s="1" t="s">
        <v>1106</v>
      </c>
    </row>
    <row r="49916" ht="15.75" customHeight="1">
      <c r="E49916" s="1" t="s">
        <v>1106</v>
      </c>
    </row>
    <row r="49917" ht="15.75" customHeight="1">
      <c r="E49917" s="1" t="s">
        <v>1106</v>
      </c>
    </row>
    <row r="49918" ht="15.75" customHeight="1">
      <c r="E49918" s="1" t="s">
        <v>1106</v>
      </c>
    </row>
    <row r="49919" ht="15.75" customHeight="1">
      <c r="E49919" s="1" t="s">
        <v>1106</v>
      </c>
    </row>
    <row r="49920" ht="15.75" customHeight="1">
      <c r="E49920" s="1" t="s">
        <v>1106</v>
      </c>
    </row>
    <row r="49921" ht="15.75" customHeight="1">
      <c r="E49921" s="1" t="s">
        <v>1106</v>
      </c>
    </row>
    <row r="49922" ht="15.75" customHeight="1">
      <c r="E49922" s="1" t="s">
        <v>1106</v>
      </c>
    </row>
    <row r="49923" ht="15.75" customHeight="1">
      <c r="E49923" s="1" t="s">
        <v>1106</v>
      </c>
    </row>
    <row r="49924" ht="15.75" customHeight="1">
      <c r="E49924" s="1" t="s">
        <v>1106</v>
      </c>
    </row>
    <row r="49925" ht="15.75" customHeight="1">
      <c r="E49925" s="1" t="s">
        <v>1106</v>
      </c>
    </row>
    <row r="49926" ht="15.75" customHeight="1">
      <c r="E49926" s="1" t="s">
        <v>1106</v>
      </c>
    </row>
    <row r="49927" ht="15.75" customHeight="1">
      <c r="E49927" s="1" t="s">
        <v>1106</v>
      </c>
    </row>
    <row r="49928" ht="15.75" customHeight="1">
      <c r="E49928" s="1" t="s">
        <v>1106</v>
      </c>
    </row>
    <row r="49929" ht="15.75" customHeight="1">
      <c r="E49929" s="1" t="s">
        <v>1106</v>
      </c>
    </row>
    <row r="49930" ht="15.75" customHeight="1">
      <c r="E49930" s="1" t="s">
        <v>1106</v>
      </c>
    </row>
    <row r="49931" ht="15.75" customHeight="1">
      <c r="E49931" s="1" t="s">
        <v>1106</v>
      </c>
    </row>
    <row r="49932" ht="15.75" customHeight="1">
      <c r="E49932" s="1" t="s">
        <v>1106</v>
      </c>
    </row>
    <row r="49933" ht="15.75" customHeight="1">
      <c r="E49933" s="1" t="s">
        <v>1106</v>
      </c>
    </row>
    <row r="49934" ht="15.75" customHeight="1">
      <c r="E49934" s="1" t="s">
        <v>1106</v>
      </c>
    </row>
    <row r="49935" ht="15.75" customHeight="1">
      <c r="E49935" s="1" t="s">
        <v>1106</v>
      </c>
    </row>
    <row r="49936" ht="15.75" customHeight="1">
      <c r="E49936" s="1" t="s">
        <v>1106</v>
      </c>
    </row>
    <row r="49937" ht="15.75" customHeight="1">
      <c r="E49937" s="1" t="s">
        <v>1106</v>
      </c>
    </row>
    <row r="49938" ht="15.75" customHeight="1">
      <c r="E49938" s="1" t="s">
        <v>1106</v>
      </c>
    </row>
    <row r="49939" ht="15.75" customHeight="1">
      <c r="E49939" s="1" t="s">
        <v>1106</v>
      </c>
    </row>
    <row r="49940" ht="15.75" customHeight="1">
      <c r="E49940" s="1" t="s">
        <v>1106</v>
      </c>
    </row>
    <row r="49941" ht="15.75" customHeight="1">
      <c r="E49941" s="1" t="s">
        <v>1106</v>
      </c>
    </row>
    <row r="49942" ht="15.75" customHeight="1">
      <c r="E49942" s="1" t="s">
        <v>1106</v>
      </c>
    </row>
    <row r="49943" ht="15.75" customHeight="1">
      <c r="E49943" s="1" t="s">
        <v>1106</v>
      </c>
    </row>
    <row r="49944" ht="15.75" customHeight="1">
      <c r="E49944" s="1" t="s">
        <v>1106</v>
      </c>
    </row>
    <row r="49945" ht="15.75" customHeight="1">
      <c r="E49945" s="1" t="s">
        <v>1106</v>
      </c>
    </row>
    <row r="49946" ht="15.75" customHeight="1">
      <c r="E49946" s="1" t="s">
        <v>1106</v>
      </c>
    </row>
    <row r="49947" ht="15.75" customHeight="1">
      <c r="E49947" s="1" t="s">
        <v>1106</v>
      </c>
    </row>
    <row r="49948" ht="15.75" customHeight="1">
      <c r="E49948" s="1" t="s">
        <v>1106</v>
      </c>
    </row>
    <row r="49949" ht="15.75" customHeight="1">
      <c r="E49949" s="1" t="s">
        <v>1106</v>
      </c>
    </row>
    <row r="49950" ht="15.75" customHeight="1">
      <c r="E49950" s="1" t="s">
        <v>1106</v>
      </c>
    </row>
    <row r="49951" ht="15.75" customHeight="1">
      <c r="E49951" s="1" t="s">
        <v>1106</v>
      </c>
    </row>
    <row r="49952" ht="15.75" customHeight="1">
      <c r="E49952" s="1" t="s">
        <v>1106</v>
      </c>
    </row>
    <row r="49953" ht="15.75" customHeight="1">
      <c r="E49953" s="1" t="s">
        <v>1106</v>
      </c>
    </row>
    <row r="49954" ht="15.75" customHeight="1">
      <c r="E49954" s="1" t="s">
        <v>1106</v>
      </c>
    </row>
    <row r="49955" ht="15.75" customHeight="1">
      <c r="E49955" s="1" t="s">
        <v>1106</v>
      </c>
    </row>
    <row r="49956" ht="15.75" customHeight="1">
      <c r="E49956" s="1" t="s">
        <v>1106</v>
      </c>
    </row>
    <row r="49957" ht="15.75" customHeight="1">
      <c r="E49957" s="1" t="s">
        <v>1106</v>
      </c>
    </row>
    <row r="49958" ht="15.75" customHeight="1">
      <c r="E49958" s="1" t="s">
        <v>1106</v>
      </c>
    </row>
    <row r="49959" ht="15.75" customHeight="1">
      <c r="E49959" s="1" t="s">
        <v>1106</v>
      </c>
    </row>
    <row r="49960" ht="15.75" customHeight="1">
      <c r="E49960" s="1" t="s">
        <v>1106</v>
      </c>
    </row>
    <row r="49961" ht="15.75" customHeight="1">
      <c r="E49961" s="1" t="s">
        <v>1106</v>
      </c>
    </row>
    <row r="49962" ht="15.75" customHeight="1">
      <c r="E49962" s="1" t="s">
        <v>1106</v>
      </c>
    </row>
    <row r="49963" ht="15.75" customHeight="1">
      <c r="E49963" s="1" t="s">
        <v>1106</v>
      </c>
    </row>
    <row r="49964" ht="15.75" customHeight="1">
      <c r="E49964" s="1" t="s">
        <v>1106</v>
      </c>
    </row>
    <row r="49965" ht="15.75" customHeight="1">
      <c r="E49965" s="1" t="s">
        <v>1106</v>
      </c>
    </row>
    <row r="49966" ht="15.75" customHeight="1">
      <c r="E49966" s="1" t="s">
        <v>1106</v>
      </c>
    </row>
    <row r="49967" ht="15.75" customHeight="1">
      <c r="E49967" s="1" t="s">
        <v>1106</v>
      </c>
    </row>
    <row r="49968" ht="15.75" customHeight="1">
      <c r="E49968" s="1" t="s">
        <v>1106</v>
      </c>
    </row>
    <row r="49969" ht="15.75" customHeight="1">
      <c r="E49969" s="1" t="s">
        <v>1106</v>
      </c>
    </row>
    <row r="49970" ht="15.75" customHeight="1">
      <c r="E49970" s="1" t="s">
        <v>1106</v>
      </c>
    </row>
    <row r="49971" ht="15.75" customHeight="1">
      <c r="E49971" s="1" t="s">
        <v>1106</v>
      </c>
    </row>
    <row r="49972" ht="15.75" customHeight="1">
      <c r="E49972" s="1" t="s">
        <v>1106</v>
      </c>
    </row>
    <row r="49973" ht="15.75" customHeight="1">
      <c r="E49973" s="1" t="s">
        <v>1106</v>
      </c>
    </row>
    <row r="49974" ht="15.75" customHeight="1">
      <c r="E49974" s="1" t="s">
        <v>1106</v>
      </c>
    </row>
    <row r="49975" ht="15.75" customHeight="1">
      <c r="E49975" s="1" t="s">
        <v>1106</v>
      </c>
    </row>
    <row r="49976" ht="15.75" customHeight="1">
      <c r="E49976" s="1" t="s">
        <v>1106</v>
      </c>
    </row>
    <row r="49977" ht="15.75" customHeight="1">
      <c r="E49977" s="1" t="s">
        <v>1106</v>
      </c>
    </row>
    <row r="49978" ht="15.75" customHeight="1">
      <c r="E49978" s="1" t="s">
        <v>1106</v>
      </c>
    </row>
    <row r="49979" ht="15.75" customHeight="1">
      <c r="E49979" s="1" t="s">
        <v>1106</v>
      </c>
    </row>
    <row r="49980" ht="15.75" customHeight="1">
      <c r="E49980" s="1" t="s">
        <v>1106</v>
      </c>
    </row>
    <row r="49981" ht="15.75" customHeight="1">
      <c r="E49981" s="1" t="s">
        <v>1106</v>
      </c>
    </row>
    <row r="49982" ht="15.75" customHeight="1">
      <c r="E49982" s="1" t="s">
        <v>1106</v>
      </c>
    </row>
    <row r="49983" ht="15.75" customHeight="1">
      <c r="E49983" s="1" t="s">
        <v>1106</v>
      </c>
    </row>
    <row r="49984" ht="15.75" customHeight="1">
      <c r="E49984" s="1" t="s">
        <v>1106</v>
      </c>
    </row>
    <row r="49985" ht="15.75" customHeight="1">
      <c r="E49985" s="1" t="s">
        <v>1106</v>
      </c>
    </row>
    <row r="49986" ht="15.75" customHeight="1">
      <c r="E49986" s="1" t="s">
        <v>1106</v>
      </c>
    </row>
    <row r="49987" ht="15.75" customHeight="1">
      <c r="E49987" s="1" t="s">
        <v>1106</v>
      </c>
    </row>
    <row r="49988" ht="15.75" customHeight="1">
      <c r="E49988" s="1" t="s">
        <v>1106</v>
      </c>
    </row>
    <row r="49989" ht="15.75" customHeight="1">
      <c r="E49989" s="1" t="s">
        <v>1106</v>
      </c>
    </row>
    <row r="49990" ht="15.75" customHeight="1">
      <c r="E49990" s="1" t="s">
        <v>1106</v>
      </c>
    </row>
    <row r="49991" ht="15.75" customHeight="1">
      <c r="E49991" s="1" t="s">
        <v>1106</v>
      </c>
    </row>
    <row r="49992" ht="15.75" customHeight="1">
      <c r="E49992" s="1" t="s">
        <v>1106</v>
      </c>
    </row>
    <row r="49993" ht="15.75" customHeight="1">
      <c r="E49993" s="1" t="s">
        <v>1106</v>
      </c>
    </row>
    <row r="49994" ht="15.75" customHeight="1">
      <c r="E49994" s="1" t="s">
        <v>1106</v>
      </c>
    </row>
    <row r="49995" ht="15.75" customHeight="1">
      <c r="E49995" s="1" t="s">
        <v>1106</v>
      </c>
    </row>
    <row r="49996" ht="15.75" customHeight="1">
      <c r="E49996" s="1" t="s">
        <v>1106</v>
      </c>
    </row>
    <row r="49997" ht="15.75" customHeight="1">
      <c r="E49997" s="1" t="s">
        <v>1106</v>
      </c>
    </row>
    <row r="49998" ht="15.75" customHeight="1">
      <c r="E49998" s="1" t="s">
        <v>1106</v>
      </c>
    </row>
    <row r="49999" ht="15.75" customHeight="1">
      <c r="E49999" s="1" t="s">
        <v>1106</v>
      </c>
    </row>
    <row r="50000" ht="15.75" customHeight="1">
      <c r="E50000" s="1" t="s">
        <v>1106</v>
      </c>
    </row>
  </sheetData>
  <mergeCells count="16">
    <mergeCell ref="J1:K1"/>
    <mergeCell ref="N1:O1"/>
    <mergeCell ref="R1:S1"/>
    <mergeCell ref="T1:U1"/>
    <mergeCell ref="H3:H4"/>
    <mergeCell ref="L3:L4"/>
    <mergeCell ref="L5:L6"/>
    <mergeCell ref="H12:H13"/>
    <mergeCell ref="H14:H15"/>
    <mergeCell ref="H5:H6"/>
    <mergeCell ref="H7:H8"/>
    <mergeCell ref="L7:L8"/>
    <mergeCell ref="H9:H11"/>
    <mergeCell ref="L9:L10"/>
    <mergeCell ref="L11:L12"/>
    <mergeCell ref="L13:L14"/>
  </mergeCells>
  <printOptions/>
  <pageMargins bottom="0.75" footer="0.0" header="0.0" left="0.7" right="0.7" top="0.75"/>
  <pageSetup orientation="landscape"/>
  <drawing r:id="rId1"/>
</worksheet>
</file>