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theme/themeOverride19.xml" ContentType="application/vnd.openxmlformats-officedocument.themeOverrid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theme/themeOverride27.xml" ContentType="application/vnd.openxmlformats-officedocument.themeOverride+xml"/>
  <Override PartName="/xl/charts/chart30.xml" ContentType="application/vnd.openxmlformats-officedocument.drawingml.chart+xml"/>
  <Override PartName="/xl/theme/themeOverride28.xml" ContentType="application/vnd.openxmlformats-officedocument.themeOverrid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9.xml" ContentType="application/vnd.openxmlformats-officedocument.themeOverrid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0.xml" ContentType="application/vnd.openxmlformats-officedocument.themeOverrid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9ED7ADEA-5E96-4D36-8E46-FCD83792A1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IV" sheetId="11" r:id="rId1"/>
    <sheet name="EEV" sheetId="13" r:id="rId2"/>
    <sheet name="THG" sheetId="18" r:id="rId3"/>
    <sheet name="IMP" sheetId="19" r:id="rId4"/>
    <sheet name="RES" sheetId="20" r:id="rId5"/>
    <sheet name="INT_BRP" sheetId="21" r:id="rId6"/>
    <sheet name="INT_KM" sheetId="24" r:id="rId7"/>
    <sheet name="SUB" sheetId="16" r:id="rId8"/>
    <sheet name="TODO" sheetId="15" r:id="rId9"/>
    <sheet name="Farben" sheetId="12" r:id="rId10"/>
  </sheets>
  <externalReferences>
    <externalReference r:id="rId11"/>
    <externalReference r:id="rId12"/>
    <externalReference r:id="rId13"/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0" i="24" l="1"/>
  <c r="S80" i="24"/>
  <c r="R80" i="24"/>
  <c r="Q80" i="24"/>
  <c r="P80" i="24"/>
  <c r="O80" i="24"/>
  <c r="N80" i="24"/>
  <c r="M80" i="24"/>
  <c r="L80" i="24"/>
  <c r="T79" i="24"/>
  <c r="S79" i="24"/>
  <c r="R79" i="24"/>
  <c r="Q79" i="24"/>
  <c r="P79" i="24"/>
  <c r="O79" i="24"/>
  <c r="N79" i="24"/>
  <c r="M79" i="24"/>
  <c r="L79" i="24"/>
  <c r="T78" i="24"/>
  <c r="S78" i="24"/>
  <c r="R78" i="24"/>
  <c r="Q78" i="24"/>
  <c r="P78" i="24"/>
  <c r="O78" i="24"/>
  <c r="N78" i="24"/>
  <c r="M78" i="24"/>
  <c r="L78" i="24"/>
  <c r="T77" i="24"/>
  <c r="S77" i="24"/>
  <c r="R77" i="24"/>
  <c r="Q77" i="24"/>
  <c r="P77" i="24"/>
  <c r="O77" i="24"/>
  <c r="N77" i="24"/>
  <c r="M77" i="24"/>
  <c r="L77" i="24"/>
  <c r="T76" i="24"/>
  <c r="S76" i="24"/>
  <c r="R76" i="24"/>
  <c r="Q76" i="24"/>
  <c r="P76" i="24"/>
  <c r="O76" i="24"/>
  <c r="N76" i="24"/>
  <c r="M76" i="24"/>
  <c r="L76" i="24"/>
  <c r="T75" i="24"/>
  <c r="S75" i="24"/>
  <c r="R75" i="24"/>
  <c r="Q75" i="24"/>
  <c r="P75" i="24"/>
  <c r="O75" i="24"/>
  <c r="N75" i="24"/>
  <c r="M75" i="24"/>
  <c r="L75" i="24"/>
  <c r="T74" i="24"/>
  <c r="S74" i="24"/>
  <c r="R74" i="24"/>
  <c r="Q74" i="24"/>
  <c r="P74" i="24"/>
  <c r="O74" i="24"/>
  <c r="N74" i="24"/>
  <c r="M74" i="24"/>
  <c r="L74" i="24"/>
  <c r="T73" i="24"/>
  <c r="S73" i="24"/>
  <c r="R73" i="24"/>
  <c r="Q73" i="24"/>
  <c r="P73" i="24"/>
  <c r="O73" i="24"/>
  <c r="N73" i="24"/>
  <c r="M73" i="24"/>
  <c r="L73" i="24"/>
  <c r="T72" i="24"/>
  <c r="S72" i="24"/>
  <c r="R72" i="24"/>
  <c r="Q72" i="24"/>
  <c r="P72" i="24"/>
  <c r="O72" i="24"/>
  <c r="N72" i="24"/>
  <c r="M72" i="24"/>
  <c r="L72" i="24"/>
  <c r="T71" i="24"/>
  <c r="S71" i="24"/>
  <c r="R71" i="24"/>
  <c r="Q71" i="24"/>
  <c r="P71" i="24"/>
  <c r="O71" i="24"/>
  <c r="N71" i="24"/>
  <c r="M71" i="24"/>
  <c r="L71" i="24"/>
  <c r="T70" i="24"/>
  <c r="S70" i="24"/>
  <c r="R70" i="24"/>
  <c r="Q70" i="24"/>
  <c r="P70" i="24"/>
  <c r="O70" i="24"/>
  <c r="N70" i="24"/>
  <c r="M70" i="24"/>
  <c r="L70" i="24"/>
  <c r="T69" i="24"/>
  <c r="S69" i="24"/>
  <c r="R69" i="24"/>
  <c r="Q69" i="24"/>
  <c r="P69" i="24"/>
  <c r="O69" i="24"/>
  <c r="N69" i="24"/>
  <c r="M69" i="24"/>
  <c r="L69" i="24"/>
  <c r="T68" i="24"/>
  <c r="S68" i="24"/>
  <c r="R68" i="24"/>
  <c r="Q68" i="24"/>
  <c r="P68" i="24"/>
  <c r="O68" i="24"/>
  <c r="N68" i="24"/>
  <c r="M68" i="24"/>
  <c r="L68" i="24"/>
  <c r="T67" i="24"/>
  <c r="S67" i="24"/>
  <c r="R67" i="24"/>
  <c r="Q67" i="24"/>
  <c r="P67" i="24"/>
  <c r="O67" i="24"/>
  <c r="N67" i="24"/>
  <c r="M67" i="24"/>
  <c r="L67" i="24"/>
  <c r="T53" i="24"/>
  <c r="S53" i="24"/>
  <c r="R53" i="24"/>
  <c r="Q53" i="24"/>
  <c r="P53" i="24"/>
  <c r="O53" i="24"/>
  <c r="N53" i="24"/>
  <c r="M53" i="24"/>
  <c r="L53" i="24"/>
  <c r="T52" i="24"/>
  <c r="S52" i="24"/>
  <c r="R52" i="24"/>
  <c r="Q52" i="24"/>
  <c r="P52" i="24"/>
  <c r="O52" i="24"/>
  <c r="N52" i="24"/>
  <c r="M52" i="24"/>
  <c r="L52" i="24"/>
  <c r="T51" i="24"/>
  <c r="S51" i="24"/>
  <c r="R51" i="24"/>
  <c r="Q51" i="24"/>
  <c r="P51" i="24"/>
  <c r="O51" i="24"/>
  <c r="N51" i="24"/>
  <c r="M51" i="24"/>
  <c r="L51" i="24"/>
  <c r="T50" i="24"/>
  <c r="S50" i="24"/>
  <c r="R50" i="24"/>
  <c r="Q50" i="24"/>
  <c r="P50" i="24"/>
  <c r="O50" i="24"/>
  <c r="N50" i="24"/>
  <c r="M50" i="24"/>
  <c r="L50" i="24"/>
  <c r="T49" i="24"/>
  <c r="S49" i="24"/>
  <c r="R49" i="24"/>
  <c r="Q49" i="24"/>
  <c r="P49" i="24"/>
  <c r="O49" i="24"/>
  <c r="N49" i="24"/>
  <c r="M49" i="24"/>
  <c r="L49" i="24"/>
  <c r="T48" i="24"/>
  <c r="S48" i="24"/>
  <c r="R48" i="24"/>
  <c r="Q48" i="24"/>
  <c r="P48" i="24"/>
  <c r="O48" i="24"/>
  <c r="N48" i="24"/>
  <c r="M48" i="24"/>
  <c r="L48" i="24"/>
  <c r="T47" i="24"/>
  <c r="S47" i="24"/>
  <c r="R47" i="24"/>
  <c r="Q47" i="24"/>
  <c r="P47" i="24"/>
  <c r="O47" i="24"/>
  <c r="N47" i="24"/>
  <c r="M47" i="24"/>
  <c r="L47" i="24"/>
  <c r="T46" i="24"/>
  <c r="S46" i="24"/>
  <c r="R46" i="24"/>
  <c r="Q46" i="24"/>
  <c r="P46" i="24"/>
  <c r="O46" i="24"/>
  <c r="N46" i="24"/>
  <c r="M46" i="24"/>
  <c r="L46" i="24"/>
  <c r="T45" i="24"/>
  <c r="S45" i="24"/>
  <c r="R45" i="24"/>
  <c r="Q45" i="24"/>
  <c r="P45" i="24"/>
  <c r="O45" i="24"/>
  <c r="N45" i="24"/>
  <c r="M45" i="24"/>
  <c r="L45" i="24"/>
  <c r="T44" i="24"/>
  <c r="S44" i="24"/>
  <c r="R44" i="24"/>
  <c r="Q44" i="24"/>
  <c r="P44" i="24"/>
  <c r="O44" i="24"/>
  <c r="N44" i="24"/>
  <c r="M44" i="24"/>
  <c r="L44" i="24"/>
  <c r="T43" i="24"/>
  <c r="S43" i="24"/>
  <c r="R43" i="24"/>
  <c r="Q43" i="24"/>
  <c r="P43" i="24"/>
  <c r="O43" i="24"/>
  <c r="N43" i="24"/>
  <c r="M43" i="24"/>
  <c r="L43" i="24"/>
  <c r="T42" i="24"/>
  <c r="S42" i="24"/>
  <c r="R42" i="24"/>
  <c r="Q42" i="24"/>
  <c r="P42" i="24"/>
  <c r="O42" i="24"/>
  <c r="N42" i="24"/>
  <c r="M42" i="24"/>
  <c r="L42" i="24"/>
  <c r="T41" i="24"/>
  <c r="S41" i="24"/>
  <c r="R41" i="24"/>
  <c r="Q41" i="24"/>
  <c r="P41" i="24"/>
  <c r="O41" i="24"/>
  <c r="N41" i="24"/>
  <c r="M41" i="24"/>
  <c r="L41" i="24"/>
  <c r="T40" i="24"/>
  <c r="S40" i="24"/>
  <c r="R40" i="24"/>
  <c r="Q40" i="24"/>
  <c r="P40" i="24"/>
  <c r="O40" i="24"/>
  <c r="N40" i="24"/>
  <c r="M40" i="24"/>
  <c r="L40" i="24"/>
  <c r="T39" i="24"/>
  <c r="S39" i="24"/>
  <c r="R39" i="24"/>
  <c r="Q39" i="24"/>
  <c r="P39" i="24"/>
  <c r="O39" i="24"/>
  <c r="N39" i="24"/>
  <c r="M39" i="24"/>
  <c r="L39" i="24"/>
  <c r="T25" i="24"/>
  <c r="S25" i="24"/>
  <c r="R25" i="24"/>
  <c r="Q25" i="24"/>
  <c r="P25" i="24"/>
  <c r="O25" i="24"/>
  <c r="N25" i="24"/>
  <c r="M25" i="24"/>
  <c r="L25" i="24"/>
  <c r="T24" i="24"/>
  <c r="S24" i="24"/>
  <c r="R24" i="24"/>
  <c r="Q24" i="24"/>
  <c r="P24" i="24"/>
  <c r="O24" i="24"/>
  <c r="N24" i="24"/>
  <c r="M24" i="24"/>
  <c r="L24" i="24"/>
  <c r="T23" i="24"/>
  <c r="S23" i="24"/>
  <c r="R23" i="24"/>
  <c r="Q23" i="24"/>
  <c r="P23" i="24"/>
  <c r="O23" i="24"/>
  <c r="N23" i="24"/>
  <c r="M23" i="24"/>
  <c r="L23" i="24"/>
  <c r="T22" i="24"/>
  <c r="S22" i="24"/>
  <c r="R22" i="24"/>
  <c r="Q22" i="24"/>
  <c r="P22" i="24"/>
  <c r="O22" i="24"/>
  <c r="N22" i="24"/>
  <c r="M22" i="24"/>
  <c r="L22" i="24"/>
  <c r="T21" i="24"/>
  <c r="S21" i="24"/>
  <c r="R21" i="24"/>
  <c r="Q21" i="24"/>
  <c r="P21" i="24"/>
  <c r="O21" i="24"/>
  <c r="N21" i="24"/>
  <c r="M21" i="24"/>
  <c r="L21" i="24"/>
  <c r="T20" i="24"/>
  <c r="S20" i="24"/>
  <c r="R20" i="24"/>
  <c r="Q20" i="24"/>
  <c r="P20" i="24"/>
  <c r="O20" i="24"/>
  <c r="N20" i="24"/>
  <c r="M20" i="24"/>
  <c r="L20" i="24"/>
  <c r="T19" i="24"/>
  <c r="S19" i="24"/>
  <c r="R19" i="24"/>
  <c r="Q19" i="24"/>
  <c r="P19" i="24"/>
  <c r="O19" i="24"/>
  <c r="N19" i="24"/>
  <c r="M19" i="24"/>
  <c r="L19" i="24"/>
  <c r="T18" i="24"/>
  <c r="S18" i="24"/>
  <c r="R18" i="24"/>
  <c r="Q18" i="24"/>
  <c r="P18" i="24"/>
  <c r="O18" i="24"/>
  <c r="N18" i="24"/>
  <c r="M18" i="24"/>
  <c r="L18" i="24"/>
  <c r="T17" i="24"/>
  <c r="S17" i="24"/>
  <c r="R17" i="24"/>
  <c r="Q17" i="24"/>
  <c r="P17" i="24"/>
  <c r="O17" i="24"/>
  <c r="N17" i="24"/>
  <c r="M17" i="24"/>
  <c r="L17" i="24"/>
  <c r="T16" i="24"/>
  <c r="S16" i="24"/>
  <c r="R16" i="24"/>
  <c r="Q16" i="24"/>
  <c r="P16" i="24"/>
  <c r="O16" i="24"/>
  <c r="N16" i="24"/>
  <c r="M16" i="24"/>
  <c r="L16" i="24"/>
  <c r="T15" i="24"/>
  <c r="S15" i="24"/>
  <c r="R15" i="24"/>
  <c r="Q15" i="24"/>
  <c r="P15" i="24"/>
  <c r="O15" i="24"/>
  <c r="N15" i="24"/>
  <c r="M15" i="24"/>
  <c r="L15" i="24"/>
  <c r="T14" i="24"/>
  <c r="S14" i="24"/>
  <c r="R14" i="24"/>
  <c r="Q14" i="24"/>
  <c r="P14" i="24"/>
  <c r="O14" i="24"/>
  <c r="N14" i="24"/>
  <c r="M14" i="24"/>
  <c r="L14" i="24"/>
  <c r="T13" i="24"/>
  <c r="S13" i="24"/>
  <c r="R13" i="24"/>
  <c r="Q13" i="24"/>
  <c r="P13" i="24"/>
  <c r="O13" i="24"/>
  <c r="N13" i="24"/>
  <c r="M13" i="24"/>
  <c r="L13" i="24"/>
  <c r="T12" i="24"/>
  <c r="S12" i="24"/>
  <c r="R12" i="24"/>
  <c r="Q12" i="24"/>
  <c r="P12" i="24"/>
  <c r="O12" i="24"/>
  <c r="N12" i="24"/>
  <c r="M12" i="24"/>
  <c r="L12" i="24"/>
  <c r="T11" i="24"/>
  <c r="S11" i="24"/>
  <c r="R11" i="24"/>
  <c r="Q11" i="24"/>
  <c r="P11" i="24"/>
  <c r="O11" i="24"/>
  <c r="N11" i="24"/>
  <c r="M11" i="24"/>
  <c r="L11" i="24"/>
  <c r="T10" i="24"/>
  <c r="S10" i="24"/>
  <c r="R10" i="24"/>
  <c r="Q10" i="24"/>
  <c r="P10" i="24"/>
  <c r="O10" i="24"/>
  <c r="N10" i="24"/>
  <c r="M10" i="24"/>
  <c r="L10" i="24"/>
  <c r="T9" i="24"/>
  <c r="S9" i="24"/>
  <c r="R9" i="24"/>
  <c r="Q9" i="24"/>
  <c r="P9" i="24"/>
  <c r="O9" i="24"/>
  <c r="N9" i="24"/>
  <c r="M9" i="24"/>
  <c r="L9" i="24"/>
  <c r="T8" i="24"/>
  <c r="S8" i="24"/>
  <c r="R8" i="24"/>
  <c r="Q8" i="24"/>
  <c r="P8" i="24"/>
  <c r="O8" i="24"/>
  <c r="N8" i="24"/>
  <c r="M8" i="24"/>
  <c r="L8" i="24"/>
  <c r="T7" i="24"/>
  <c r="S7" i="24"/>
  <c r="R7" i="24"/>
  <c r="Q7" i="24"/>
  <c r="P7" i="24"/>
  <c r="O7" i="24"/>
  <c r="N7" i="24"/>
  <c r="M7" i="24"/>
  <c r="L7" i="24"/>
  <c r="L8" i="21" l="1"/>
  <c r="M8" i="21"/>
  <c r="N8" i="21"/>
  <c r="O8" i="21"/>
  <c r="P8" i="21"/>
  <c r="Q8" i="21"/>
  <c r="R8" i="21"/>
  <c r="S8" i="21"/>
  <c r="T8" i="21"/>
  <c r="L9" i="21"/>
  <c r="M9" i="21"/>
  <c r="N9" i="21"/>
  <c r="O9" i="21"/>
  <c r="P9" i="21"/>
  <c r="Q9" i="21"/>
  <c r="R9" i="21"/>
  <c r="S9" i="21"/>
  <c r="T9" i="21"/>
  <c r="L10" i="21"/>
  <c r="M10" i="21"/>
  <c r="N10" i="21"/>
  <c r="O10" i="21"/>
  <c r="P10" i="21"/>
  <c r="Q10" i="21"/>
  <c r="R10" i="21"/>
  <c r="S10" i="21"/>
  <c r="T10" i="21"/>
  <c r="L11" i="21"/>
  <c r="M11" i="21"/>
  <c r="N11" i="21"/>
  <c r="O11" i="21"/>
  <c r="P11" i="21"/>
  <c r="Q11" i="21"/>
  <c r="R11" i="21"/>
  <c r="S11" i="21"/>
  <c r="T11" i="21"/>
  <c r="L12" i="21"/>
  <c r="M12" i="21"/>
  <c r="N12" i="21"/>
  <c r="O12" i="21"/>
  <c r="P12" i="21"/>
  <c r="Q12" i="21"/>
  <c r="R12" i="21"/>
  <c r="S12" i="21"/>
  <c r="T12" i="21"/>
  <c r="L13" i="21"/>
  <c r="M13" i="21"/>
  <c r="N13" i="21"/>
  <c r="O13" i="21"/>
  <c r="P13" i="21"/>
  <c r="Q13" i="21"/>
  <c r="R13" i="21"/>
  <c r="S13" i="21"/>
  <c r="T13" i="21"/>
  <c r="L14" i="21"/>
  <c r="M14" i="21"/>
  <c r="N14" i="21"/>
  <c r="O14" i="21"/>
  <c r="P14" i="21"/>
  <c r="Q14" i="21"/>
  <c r="R14" i="21"/>
  <c r="S14" i="21"/>
  <c r="T14" i="21"/>
  <c r="L15" i="21"/>
  <c r="M15" i="21"/>
  <c r="N15" i="21"/>
  <c r="O15" i="21"/>
  <c r="P15" i="21"/>
  <c r="Q15" i="21"/>
  <c r="R15" i="21"/>
  <c r="S15" i="21"/>
  <c r="T15" i="21"/>
  <c r="L16" i="21"/>
  <c r="M16" i="21"/>
  <c r="N16" i="21"/>
  <c r="O16" i="21"/>
  <c r="P16" i="21"/>
  <c r="Q16" i="21"/>
  <c r="R16" i="21"/>
  <c r="S16" i="21"/>
  <c r="T16" i="21"/>
  <c r="L17" i="21"/>
  <c r="M17" i="21"/>
  <c r="N17" i="21"/>
  <c r="O17" i="21"/>
  <c r="P17" i="21"/>
  <c r="Q17" i="21"/>
  <c r="R17" i="21"/>
  <c r="S17" i="21"/>
  <c r="T17" i="21"/>
  <c r="L18" i="21"/>
  <c r="M18" i="21"/>
  <c r="N18" i="21"/>
  <c r="O18" i="21"/>
  <c r="P18" i="21"/>
  <c r="Q18" i="21"/>
  <c r="R18" i="21"/>
  <c r="S18" i="21"/>
  <c r="T18" i="21"/>
  <c r="L19" i="21"/>
  <c r="M19" i="21"/>
  <c r="N19" i="21"/>
  <c r="O19" i="21"/>
  <c r="P19" i="21"/>
  <c r="Q19" i="21"/>
  <c r="R19" i="21"/>
  <c r="S19" i="21"/>
  <c r="T19" i="21"/>
  <c r="L20" i="21"/>
  <c r="M20" i="21"/>
  <c r="N20" i="21"/>
  <c r="O20" i="21"/>
  <c r="P20" i="21"/>
  <c r="Q20" i="21"/>
  <c r="R20" i="21"/>
  <c r="S20" i="21"/>
  <c r="T20" i="21"/>
  <c r="L21" i="21"/>
  <c r="M21" i="21"/>
  <c r="N21" i="21"/>
  <c r="O21" i="21"/>
  <c r="P21" i="21"/>
  <c r="Q21" i="21"/>
  <c r="R21" i="21"/>
  <c r="S21" i="21"/>
  <c r="T21" i="21"/>
  <c r="L22" i="21"/>
  <c r="M22" i="21"/>
  <c r="N22" i="21"/>
  <c r="O22" i="21"/>
  <c r="P22" i="21"/>
  <c r="Q22" i="21"/>
  <c r="R22" i="21"/>
  <c r="S22" i="21"/>
  <c r="T22" i="21"/>
  <c r="L23" i="21"/>
  <c r="M23" i="21"/>
  <c r="N23" i="21"/>
  <c r="O23" i="21"/>
  <c r="P23" i="21"/>
  <c r="Q23" i="21"/>
  <c r="R23" i="21"/>
  <c r="S23" i="21"/>
  <c r="T23" i="21"/>
  <c r="L24" i="21"/>
  <c r="M24" i="21"/>
  <c r="N24" i="21"/>
  <c r="O24" i="21"/>
  <c r="P24" i="21"/>
  <c r="Q24" i="21"/>
  <c r="R24" i="21"/>
  <c r="S24" i="21"/>
  <c r="T24" i="21"/>
  <c r="L25" i="21"/>
  <c r="M25" i="21"/>
  <c r="N25" i="21"/>
  <c r="O25" i="21"/>
  <c r="P25" i="21"/>
  <c r="Q25" i="21"/>
  <c r="R25" i="21"/>
  <c r="S25" i="21"/>
  <c r="T25" i="21"/>
  <c r="M7" i="21"/>
  <c r="N7" i="21"/>
  <c r="O7" i="21"/>
  <c r="P7" i="21"/>
  <c r="Q7" i="21"/>
  <c r="R7" i="21"/>
  <c r="S7" i="21"/>
  <c r="T7" i="21"/>
  <c r="L7" i="21"/>
  <c r="L33" i="18" l="1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M34" i="18"/>
  <c r="N34" i="18"/>
  <c r="O34" i="18"/>
  <c r="P34" i="18"/>
  <c r="Q34" i="18"/>
  <c r="R34" i="18"/>
  <c r="S34" i="18"/>
  <c r="T34" i="18"/>
  <c r="M35" i="18"/>
  <c r="N35" i="18"/>
  <c r="O35" i="18"/>
  <c r="P35" i="18"/>
  <c r="Q35" i="18"/>
  <c r="R35" i="18"/>
  <c r="S35" i="18"/>
  <c r="T35" i="18"/>
  <c r="M36" i="18"/>
  <c r="N36" i="18"/>
  <c r="O36" i="18"/>
  <c r="P36" i="18"/>
  <c r="Q36" i="18"/>
  <c r="R36" i="18"/>
  <c r="S36" i="18"/>
  <c r="T36" i="18"/>
  <c r="M37" i="18"/>
  <c r="N37" i="18"/>
  <c r="O37" i="18"/>
  <c r="P37" i="18"/>
  <c r="Q37" i="18"/>
  <c r="R37" i="18"/>
  <c r="S37" i="18"/>
  <c r="T37" i="18"/>
  <c r="M38" i="18"/>
  <c r="N38" i="18"/>
  <c r="O38" i="18"/>
  <c r="P38" i="18"/>
  <c r="Q38" i="18"/>
  <c r="R38" i="18"/>
  <c r="S38" i="18"/>
  <c r="T38" i="18"/>
  <c r="M39" i="18"/>
  <c r="N39" i="18"/>
  <c r="O39" i="18"/>
  <c r="P39" i="18"/>
  <c r="Q39" i="18"/>
  <c r="R39" i="18"/>
  <c r="S39" i="18"/>
  <c r="T39" i="18"/>
  <c r="M40" i="18"/>
  <c r="N40" i="18"/>
  <c r="O40" i="18"/>
  <c r="P40" i="18"/>
  <c r="Q40" i="18"/>
  <c r="R40" i="18"/>
  <c r="S40" i="18"/>
  <c r="T40" i="18"/>
  <c r="M41" i="18"/>
  <c r="N41" i="18"/>
  <c r="O41" i="18"/>
  <c r="P41" i="18"/>
  <c r="Q41" i="18"/>
  <c r="R41" i="18"/>
  <c r="S41" i="18"/>
  <c r="T41" i="18"/>
  <c r="M42" i="18"/>
  <c r="N42" i="18"/>
  <c r="O42" i="18"/>
  <c r="P42" i="18"/>
  <c r="Q42" i="18"/>
  <c r="R42" i="18"/>
  <c r="S42" i="18"/>
  <c r="T42" i="18"/>
  <c r="M43" i="18"/>
  <c r="N43" i="18"/>
  <c r="O43" i="18"/>
  <c r="P43" i="18"/>
  <c r="Q43" i="18"/>
  <c r="R43" i="18"/>
  <c r="S43" i="18"/>
  <c r="T43" i="18"/>
  <c r="M44" i="18"/>
  <c r="N44" i="18"/>
  <c r="O44" i="18"/>
  <c r="P44" i="18"/>
  <c r="Q44" i="18"/>
  <c r="R44" i="18"/>
  <c r="S44" i="18"/>
  <c r="T44" i="18"/>
  <c r="M45" i="18"/>
  <c r="N45" i="18"/>
  <c r="O45" i="18"/>
  <c r="P45" i="18"/>
  <c r="Q45" i="18"/>
  <c r="R45" i="18"/>
  <c r="S45" i="18"/>
  <c r="T45" i="18"/>
  <c r="M46" i="18"/>
  <c r="N46" i="18"/>
  <c r="O46" i="18"/>
  <c r="P46" i="18"/>
  <c r="Q46" i="18"/>
  <c r="R46" i="18"/>
  <c r="S46" i="18"/>
  <c r="T46" i="18"/>
  <c r="M47" i="18"/>
  <c r="N47" i="18"/>
  <c r="O47" i="18"/>
  <c r="P47" i="18"/>
  <c r="Q47" i="18"/>
  <c r="R47" i="18"/>
  <c r="S47" i="18"/>
  <c r="T47" i="18"/>
  <c r="M48" i="18"/>
  <c r="N48" i="18"/>
  <c r="O48" i="18"/>
  <c r="P48" i="18"/>
  <c r="Q48" i="18"/>
  <c r="R48" i="18"/>
  <c r="S48" i="18"/>
  <c r="T48" i="18"/>
  <c r="M49" i="18"/>
  <c r="N49" i="18"/>
  <c r="O49" i="18"/>
  <c r="P49" i="18"/>
  <c r="Q49" i="18"/>
  <c r="R49" i="18"/>
  <c r="S49" i="18"/>
  <c r="T49" i="18"/>
  <c r="M50" i="18"/>
  <c r="N50" i="18"/>
  <c r="O50" i="18"/>
  <c r="P50" i="18"/>
  <c r="Q50" i="18"/>
  <c r="R50" i="18"/>
  <c r="S50" i="18"/>
  <c r="T50" i="18"/>
  <c r="M33" i="18"/>
  <c r="N33" i="18"/>
  <c r="O33" i="18"/>
  <c r="P33" i="18"/>
  <c r="Q33" i="18"/>
  <c r="R33" i="18"/>
  <c r="S33" i="18"/>
  <c r="T33" i="18"/>
  <c r="U15" i="18" l="1"/>
  <c r="U16" i="18"/>
  <c r="U19" i="18"/>
  <c r="U23" i="18"/>
  <c r="M70" i="16"/>
  <c r="N70" i="16"/>
  <c r="O70" i="16"/>
  <c r="P70" i="16"/>
  <c r="Q70" i="16"/>
  <c r="R70" i="16"/>
  <c r="S70" i="16"/>
  <c r="T70" i="16"/>
  <c r="L70" i="16"/>
  <c r="L64" i="16"/>
  <c r="M64" i="16"/>
  <c r="N64" i="16"/>
  <c r="O64" i="16"/>
  <c r="P64" i="16"/>
  <c r="Q64" i="16"/>
  <c r="R64" i="16"/>
  <c r="S64" i="16"/>
  <c r="T64" i="16"/>
  <c r="L65" i="16"/>
  <c r="M65" i="16"/>
  <c r="N65" i="16"/>
  <c r="O65" i="16"/>
  <c r="P65" i="16"/>
  <c r="Q65" i="16"/>
  <c r="R65" i="16"/>
  <c r="S65" i="16"/>
  <c r="T65" i="16"/>
  <c r="L66" i="16"/>
  <c r="M66" i="16"/>
  <c r="N66" i="16"/>
  <c r="O66" i="16"/>
  <c r="P66" i="16"/>
  <c r="Q66" i="16"/>
  <c r="R66" i="16"/>
  <c r="S66" i="16"/>
  <c r="T66" i="16"/>
  <c r="L67" i="16"/>
  <c r="M67" i="16"/>
  <c r="N67" i="16"/>
  <c r="O67" i="16"/>
  <c r="P67" i="16"/>
  <c r="Q67" i="16"/>
  <c r="R67" i="16"/>
  <c r="S67" i="16"/>
  <c r="T67" i="16"/>
  <c r="L68" i="16"/>
  <c r="M68" i="16"/>
  <c r="N68" i="16"/>
  <c r="O68" i="16"/>
  <c r="P68" i="16"/>
  <c r="Q68" i="16"/>
  <c r="R68" i="16"/>
  <c r="S68" i="16"/>
  <c r="T68" i="16"/>
  <c r="L69" i="16"/>
  <c r="M69" i="16"/>
  <c r="N69" i="16"/>
  <c r="O69" i="16"/>
  <c r="P69" i="16"/>
  <c r="Q69" i="16"/>
  <c r="R69" i="16"/>
  <c r="S69" i="16"/>
  <c r="T69" i="16"/>
  <c r="M63" i="16"/>
  <c r="N63" i="16"/>
  <c r="O63" i="16"/>
  <c r="P63" i="16"/>
  <c r="Q63" i="16"/>
  <c r="R63" i="16"/>
  <c r="S63" i="16"/>
  <c r="T63" i="16"/>
  <c r="L63" i="16"/>
  <c r="M61" i="16"/>
  <c r="N61" i="16"/>
  <c r="O61" i="16"/>
  <c r="P61" i="16"/>
  <c r="Q61" i="16"/>
  <c r="R61" i="16"/>
  <c r="S61" i="16"/>
  <c r="T61" i="16"/>
  <c r="L61" i="16"/>
  <c r="L39" i="16"/>
  <c r="M39" i="16"/>
  <c r="N39" i="16"/>
  <c r="O39" i="16"/>
  <c r="P39" i="16"/>
  <c r="Q39" i="16"/>
  <c r="R39" i="16"/>
  <c r="S39" i="16"/>
  <c r="T39" i="16"/>
  <c r="L40" i="16"/>
  <c r="M40" i="16"/>
  <c r="N40" i="16"/>
  <c r="O40" i="16"/>
  <c r="P40" i="16"/>
  <c r="Q40" i="16"/>
  <c r="R40" i="16"/>
  <c r="S40" i="16"/>
  <c r="T40" i="16"/>
  <c r="L41" i="16"/>
  <c r="M41" i="16"/>
  <c r="N41" i="16"/>
  <c r="O41" i="16"/>
  <c r="P41" i="16"/>
  <c r="Q41" i="16"/>
  <c r="R41" i="16"/>
  <c r="S41" i="16"/>
  <c r="T41" i="16"/>
  <c r="L42" i="16"/>
  <c r="M42" i="16"/>
  <c r="N42" i="16"/>
  <c r="O42" i="16"/>
  <c r="P42" i="16"/>
  <c r="Q42" i="16"/>
  <c r="R42" i="16"/>
  <c r="S42" i="16"/>
  <c r="T42" i="16"/>
  <c r="L43" i="16"/>
  <c r="M43" i="16"/>
  <c r="N43" i="16"/>
  <c r="O43" i="16"/>
  <c r="P43" i="16"/>
  <c r="Q43" i="16"/>
  <c r="R43" i="16"/>
  <c r="S43" i="16"/>
  <c r="T43" i="16"/>
  <c r="L44" i="16"/>
  <c r="M44" i="16"/>
  <c r="N44" i="16"/>
  <c r="O44" i="16"/>
  <c r="P44" i="16"/>
  <c r="Q44" i="16"/>
  <c r="R44" i="16"/>
  <c r="S44" i="16"/>
  <c r="T44" i="16"/>
  <c r="M38" i="16"/>
  <c r="N38" i="16"/>
  <c r="O38" i="16"/>
  <c r="P38" i="16"/>
  <c r="Q38" i="16"/>
  <c r="R38" i="16"/>
  <c r="S38" i="16"/>
  <c r="T38" i="16"/>
  <c r="L38" i="16"/>
  <c r="L30" i="16"/>
  <c r="M30" i="16"/>
  <c r="N30" i="16"/>
  <c r="O30" i="16"/>
  <c r="P30" i="16"/>
  <c r="Q30" i="16"/>
  <c r="R30" i="16"/>
  <c r="S30" i="16"/>
  <c r="T30" i="16"/>
  <c r="L31" i="16"/>
  <c r="M31" i="16"/>
  <c r="N31" i="16"/>
  <c r="O31" i="16"/>
  <c r="P31" i="16"/>
  <c r="Q31" i="16"/>
  <c r="R31" i="16"/>
  <c r="S31" i="16"/>
  <c r="T31" i="16"/>
  <c r="L32" i="16"/>
  <c r="M32" i="16"/>
  <c r="N32" i="16"/>
  <c r="O32" i="16"/>
  <c r="P32" i="16"/>
  <c r="Q32" i="16"/>
  <c r="R32" i="16"/>
  <c r="S32" i="16"/>
  <c r="T32" i="16"/>
  <c r="L33" i="16"/>
  <c r="M33" i="16"/>
  <c r="N33" i="16"/>
  <c r="O33" i="16"/>
  <c r="P33" i="16"/>
  <c r="Q33" i="16"/>
  <c r="R33" i="16"/>
  <c r="S33" i="16"/>
  <c r="T33" i="16"/>
  <c r="L34" i="16"/>
  <c r="M34" i="16"/>
  <c r="N34" i="16"/>
  <c r="O34" i="16"/>
  <c r="P34" i="16"/>
  <c r="Q34" i="16"/>
  <c r="R34" i="16"/>
  <c r="S34" i="16"/>
  <c r="T34" i="16"/>
  <c r="L35" i="16"/>
  <c r="M35" i="16"/>
  <c r="N35" i="16"/>
  <c r="O35" i="16"/>
  <c r="P35" i="16"/>
  <c r="Q35" i="16"/>
  <c r="R35" i="16"/>
  <c r="S35" i="16"/>
  <c r="T35" i="16"/>
  <c r="M29" i="16"/>
  <c r="N29" i="16"/>
  <c r="O29" i="16"/>
  <c r="P29" i="16"/>
  <c r="Q29" i="16"/>
  <c r="R29" i="16"/>
  <c r="S29" i="16"/>
  <c r="T29" i="16"/>
  <c r="L29" i="16"/>
  <c r="AE36" i="16"/>
  <c r="AD36" i="16"/>
  <c r="AC36" i="16"/>
  <c r="AB36" i="16"/>
  <c r="AA36" i="16"/>
  <c r="Z36" i="16"/>
  <c r="Y36" i="16"/>
  <c r="X36" i="16"/>
  <c r="W36" i="16"/>
  <c r="U10" i="18" l="1"/>
  <c r="U14" i="18"/>
  <c r="U8" i="18"/>
  <c r="U12" i="18"/>
  <c r="U17" i="18"/>
  <c r="U21" i="18"/>
  <c r="U6" i="18"/>
  <c r="U18" i="18"/>
  <c r="U20" i="18"/>
  <c r="U22" i="18"/>
  <c r="U7" i="18"/>
  <c r="U9" i="18"/>
  <c r="U11" i="18"/>
  <c r="U13" i="18"/>
  <c r="T17" i="16" l="1"/>
  <c r="Q17" i="16"/>
  <c r="P17" i="16"/>
  <c r="M17" i="16"/>
  <c r="L17" i="16"/>
  <c r="R16" i="16"/>
  <c r="Q16" i="16"/>
  <c r="N16" i="16"/>
  <c r="M16" i="16"/>
  <c r="S15" i="16"/>
  <c r="R15" i="16"/>
  <c r="O15" i="16"/>
  <c r="N15" i="16"/>
  <c r="T14" i="16"/>
  <c r="S14" i="16"/>
  <c r="P14" i="16"/>
  <c r="O14" i="16"/>
  <c r="L14" i="16"/>
  <c r="T13" i="16"/>
  <c r="Q13" i="16"/>
  <c r="P13" i="16"/>
  <c r="M13" i="16"/>
  <c r="L13" i="16"/>
  <c r="AE11" i="16"/>
  <c r="AD11" i="16"/>
  <c r="AC11" i="16"/>
  <c r="AB11" i="16"/>
  <c r="AA11" i="16"/>
  <c r="Z11" i="16"/>
  <c r="Y11" i="16"/>
  <c r="X11" i="16"/>
  <c r="W11" i="16"/>
  <c r="T10" i="16"/>
  <c r="S10" i="16"/>
  <c r="S17" i="16" s="1"/>
  <c r="R10" i="16"/>
  <c r="R17" i="16" s="1"/>
  <c r="Q10" i="16"/>
  <c r="P10" i="16"/>
  <c r="O10" i="16"/>
  <c r="O17" i="16" s="1"/>
  <c r="N10" i="16"/>
  <c r="N17" i="16" s="1"/>
  <c r="M10" i="16"/>
  <c r="L10" i="16"/>
  <c r="T9" i="16"/>
  <c r="T16" i="16" s="1"/>
  <c r="S9" i="16"/>
  <c r="S16" i="16" s="1"/>
  <c r="R9" i="16"/>
  <c r="Q9" i="16"/>
  <c r="P9" i="16"/>
  <c r="P16" i="16" s="1"/>
  <c r="O9" i="16"/>
  <c r="O16" i="16" s="1"/>
  <c r="N9" i="16"/>
  <c r="M9" i="16"/>
  <c r="L9" i="16"/>
  <c r="L16" i="16" s="1"/>
  <c r="T8" i="16"/>
  <c r="T15" i="16" s="1"/>
  <c r="S8" i="16"/>
  <c r="R8" i="16"/>
  <c r="Q8" i="16"/>
  <c r="Q15" i="16" s="1"/>
  <c r="P8" i="16"/>
  <c r="P15" i="16" s="1"/>
  <c r="O8" i="16"/>
  <c r="N8" i="16"/>
  <c r="M8" i="16"/>
  <c r="M15" i="16" s="1"/>
  <c r="L8" i="16"/>
  <c r="L15" i="16" s="1"/>
  <c r="T7" i="16"/>
  <c r="S7" i="16"/>
  <c r="R7" i="16"/>
  <c r="R14" i="16" s="1"/>
  <c r="Q7" i="16"/>
  <c r="Q14" i="16" s="1"/>
  <c r="P7" i="16"/>
  <c r="O7" i="16"/>
  <c r="N7" i="16"/>
  <c r="N14" i="16" s="1"/>
  <c r="M7" i="16"/>
  <c r="M14" i="16" s="1"/>
  <c r="L7" i="16"/>
  <c r="T6" i="16"/>
  <c r="S6" i="16"/>
  <c r="S13" i="16" s="1"/>
  <c r="S18" i="16" s="1"/>
  <c r="R6" i="16"/>
  <c r="R13" i="16" s="1"/>
  <c r="Q6" i="16"/>
  <c r="P6" i="16"/>
  <c r="O6" i="16"/>
  <c r="O13" i="16" s="1"/>
  <c r="O18" i="16" s="1"/>
  <c r="N6" i="16"/>
  <c r="N13" i="16" s="1"/>
  <c r="M6" i="16"/>
  <c r="L6" i="16"/>
  <c r="Q18" i="16" l="1"/>
  <c r="N18" i="16"/>
  <c r="R18" i="16"/>
  <c r="L18" i="16"/>
  <c r="T18" i="16"/>
  <c r="M18" i="16"/>
  <c r="P18" i="16"/>
  <c r="S51" i="13" l="1"/>
  <c r="Q50" i="13"/>
  <c r="P49" i="13"/>
  <c r="N48" i="13"/>
  <c r="L47" i="13"/>
  <c r="T45" i="13"/>
  <c r="R44" i="13"/>
  <c r="P43" i="13"/>
  <c r="O42" i="13"/>
  <c r="M41" i="13"/>
  <c r="T39" i="13"/>
  <c r="S38" i="13"/>
  <c r="Q37" i="13"/>
  <c r="O36" i="13"/>
  <c r="N35" i="13"/>
  <c r="L34" i="13"/>
  <c r="U8" i="13"/>
  <c r="L7" i="13"/>
  <c r="L35" i="13" s="1"/>
  <c r="M7" i="13"/>
  <c r="M35" i="13" s="1"/>
  <c r="N7" i="13"/>
  <c r="O7" i="13"/>
  <c r="O35" i="13" s="1"/>
  <c r="P7" i="13"/>
  <c r="P35" i="13" s="1"/>
  <c r="Q7" i="13"/>
  <c r="Q35" i="13" s="1"/>
  <c r="R7" i="13"/>
  <c r="R35" i="13" s="1"/>
  <c r="S7" i="13"/>
  <c r="S35" i="13" s="1"/>
  <c r="T7" i="13"/>
  <c r="T35" i="13" s="1"/>
  <c r="L8" i="13"/>
  <c r="L36" i="13" s="1"/>
  <c r="M8" i="13"/>
  <c r="M36" i="13" s="1"/>
  <c r="N8" i="13"/>
  <c r="N36" i="13" s="1"/>
  <c r="O8" i="13"/>
  <c r="P8" i="13"/>
  <c r="P36" i="13" s="1"/>
  <c r="Q8" i="13"/>
  <c r="Q36" i="13" s="1"/>
  <c r="R8" i="13"/>
  <c r="R36" i="13" s="1"/>
  <c r="S8" i="13"/>
  <c r="S36" i="13" s="1"/>
  <c r="T8" i="13"/>
  <c r="T36" i="13" s="1"/>
  <c r="L9" i="13"/>
  <c r="L37" i="13" s="1"/>
  <c r="M9" i="13"/>
  <c r="M37" i="13" s="1"/>
  <c r="N9" i="13"/>
  <c r="N37" i="13" s="1"/>
  <c r="O9" i="13"/>
  <c r="O37" i="13" s="1"/>
  <c r="P9" i="13"/>
  <c r="P37" i="13" s="1"/>
  <c r="Q9" i="13"/>
  <c r="R9" i="13"/>
  <c r="R37" i="13" s="1"/>
  <c r="S9" i="13"/>
  <c r="S37" i="13" s="1"/>
  <c r="T9" i="13"/>
  <c r="T37" i="13" s="1"/>
  <c r="L10" i="13"/>
  <c r="M10" i="13"/>
  <c r="M38" i="13" s="1"/>
  <c r="N10" i="13"/>
  <c r="N38" i="13" s="1"/>
  <c r="O10" i="13"/>
  <c r="O38" i="13" s="1"/>
  <c r="P10" i="13"/>
  <c r="P38" i="13" s="1"/>
  <c r="Q10" i="13"/>
  <c r="Q38" i="13" s="1"/>
  <c r="R10" i="13"/>
  <c r="R38" i="13" s="1"/>
  <c r="S10" i="13"/>
  <c r="T10" i="13"/>
  <c r="T38" i="13" s="1"/>
  <c r="L11" i="13"/>
  <c r="M11" i="13"/>
  <c r="M39" i="13" s="1"/>
  <c r="N11" i="13"/>
  <c r="N39" i="13" s="1"/>
  <c r="O11" i="13"/>
  <c r="O39" i="13" s="1"/>
  <c r="P11" i="13"/>
  <c r="P39" i="13" s="1"/>
  <c r="Q11" i="13"/>
  <c r="Q39" i="13" s="1"/>
  <c r="R11" i="13"/>
  <c r="R39" i="13" s="1"/>
  <c r="S11" i="13"/>
  <c r="S39" i="13" s="1"/>
  <c r="T11" i="13"/>
  <c r="L12" i="13"/>
  <c r="M12" i="13"/>
  <c r="M40" i="13" s="1"/>
  <c r="N12" i="13"/>
  <c r="N40" i="13" s="1"/>
  <c r="O12" i="13"/>
  <c r="O40" i="13" s="1"/>
  <c r="P12" i="13"/>
  <c r="P40" i="13" s="1"/>
  <c r="Q12" i="13"/>
  <c r="Q40" i="13" s="1"/>
  <c r="R12" i="13"/>
  <c r="R40" i="13" s="1"/>
  <c r="S12" i="13"/>
  <c r="S40" i="13" s="1"/>
  <c r="T12" i="13"/>
  <c r="T40" i="13" s="1"/>
  <c r="L13" i="13"/>
  <c r="M13" i="13"/>
  <c r="N13" i="13"/>
  <c r="N41" i="13" s="1"/>
  <c r="O13" i="13"/>
  <c r="O41" i="13" s="1"/>
  <c r="P13" i="13"/>
  <c r="P41" i="13" s="1"/>
  <c r="Q13" i="13"/>
  <c r="Q41" i="13" s="1"/>
  <c r="R13" i="13"/>
  <c r="R41" i="13" s="1"/>
  <c r="S13" i="13"/>
  <c r="S41" i="13" s="1"/>
  <c r="T13" i="13"/>
  <c r="T41" i="13" s="1"/>
  <c r="L14" i="13"/>
  <c r="L42" i="13" s="1"/>
  <c r="M14" i="13"/>
  <c r="M42" i="13" s="1"/>
  <c r="N14" i="13"/>
  <c r="N42" i="13" s="1"/>
  <c r="O14" i="13"/>
  <c r="P14" i="13"/>
  <c r="P42" i="13" s="1"/>
  <c r="Q14" i="13"/>
  <c r="Q42" i="13" s="1"/>
  <c r="R14" i="13"/>
  <c r="R42" i="13" s="1"/>
  <c r="S14" i="13"/>
  <c r="S42" i="13" s="1"/>
  <c r="T14" i="13"/>
  <c r="T42" i="13" s="1"/>
  <c r="L15" i="13"/>
  <c r="M15" i="13"/>
  <c r="M43" i="13" s="1"/>
  <c r="N15" i="13"/>
  <c r="N43" i="13" s="1"/>
  <c r="O15" i="13"/>
  <c r="O43" i="13" s="1"/>
  <c r="P15" i="13"/>
  <c r="Q15" i="13"/>
  <c r="Q43" i="13" s="1"/>
  <c r="R15" i="13"/>
  <c r="R43" i="13" s="1"/>
  <c r="S15" i="13"/>
  <c r="S43" i="13" s="1"/>
  <c r="T15" i="13"/>
  <c r="T43" i="13" s="1"/>
  <c r="L16" i="13"/>
  <c r="M16" i="13"/>
  <c r="M44" i="13" s="1"/>
  <c r="N16" i="13"/>
  <c r="N44" i="13" s="1"/>
  <c r="O16" i="13"/>
  <c r="O44" i="13" s="1"/>
  <c r="P16" i="13"/>
  <c r="P44" i="13" s="1"/>
  <c r="Q16" i="13"/>
  <c r="Q44" i="13" s="1"/>
  <c r="R16" i="13"/>
  <c r="S16" i="13"/>
  <c r="S44" i="13" s="1"/>
  <c r="T16" i="13"/>
  <c r="T44" i="13" s="1"/>
  <c r="L17" i="13"/>
  <c r="M17" i="13"/>
  <c r="M45" i="13" s="1"/>
  <c r="N17" i="13"/>
  <c r="N45" i="13" s="1"/>
  <c r="O17" i="13"/>
  <c r="O45" i="13" s="1"/>
  <c r="P17" i="13"/>
  <c r="P45" i="13" s="1"/>
  <c r="Q17" i="13"/>
  <c r="Q45" i="13" s="1"/>
  <c r="R17" i="13"/>
  <c r="R45" i="13" s="1"/>
  <c r="S17" i="13"/>
  <c r="S45" i="13" s="1"/>
  <c r="T17" i="13"/>
  <c r="L18" i="13"/>
  <c r="L46" i="13" s="1"/>
  <c r="M18" i="13"/>
  <c r="M46" i="13" s="1"/>
  <c r="N18" i="13"/>
  <c r="N46" i="13" s="1"/>
  <c r="O18" i="13"/>
  <c r="O46" i="13" s="1"/>
  <c r="P18" i="13"/>
  <c r="P46" i="13" s="1"/>
  <c r="Q18" i="13"/>
  <c r="Q46" i="13" s="1"/>
  <c r="R18" i="13"/>
  <c r="R46" i="13" s="1"/>
  <c r="S18" i="13"/>
  <c r="S46" i="13" s="1"/>
  <c r="T18" i="13"/>
  <c r="T46" i="13" s="1"/>
  <c r="L19" i="13"/>
  <c r="M19" i="13"/>
  <c r="N19" i="13"/>
  <c r="N47" i="13" s="1"/>
  <c r="O19" i="13"/>
  <c r="O47" i="13" s="1"/>
  <c r="P19" i="13"/>
  <c r="P47" i="13" s="1"/>
  <c r="Q19" i="13"/>
  <c r="Q47" i="13" s="1"/>
  <c r="R19" i="13"/>
  <c r="R47" i="13" s="1"/>
  <c r="S19" i="13"/>
  <c r="S47" i="13" s="1"/>
  <c r="T19" i="13"/>
  <c r="T47" i="13" s="1"/>
  <c r="L20" i="13"/>
  <c r="M20" i="13"/>
  <c r="M48" i="13" s="1"/>
  <c r="N20" i="13"/>
  <c r="O20" i="13"/>
  <c r="O48" i="13" s="1"/>
  <c r="P20" i="13"/>
  <c r="P48" i="13" s="1"/>
  <c r="Q20" i="13"/>
  <c r="Q48" i="13" s="1"/>
  <c r="R20" i="13"/>
  <c r="R48" i="13" s="1"/>
  <c r="S20" i="13"/>
  <c r="S76" i="13" s="1"/>
  <c r="T20" i="13"/>
  <c r="T48" i="13" s="1"/>
  <c r="L21" i="13"/>
  <c r="M21" i="13"/>
  <c r="M49" i="13" s="1"/>
  <c r="N21" i="13"/>
  <c r="N49" i="13" s="1"/>
  <c r="O21" i="13"/>
  <c r="O49" i="13" s="1"/>
  <c r="P21" i="13"/>
  <c r="Q21" i="13"/>
  <c r="Q49" i="13" s="1"/>
  <c r="R21" i="13"/>
  <c r="R49" i="13" s="1"/>
  <c r="S21" i="13"/>
  <c r="S49" i="13" s="1"/>
  <c r="T21" i="13"/>
  <c r="T49" i="13" s="1"/>
  <c r="L22" i="13"/>
  <c r="M22" i="13"/>
  <c r="M50" i="13" s="1"/>
  <c r="N22" i="13"/>
  <c r="N50" i="13" s="1"/>
  <c r="O22" i="13"/>
  <c r="O50" i="13" s="1"/>
  <c r="P22" i="13"/>
  <c r="P50" i="13" s="1"/>
  <c r="Q22" i="13"/>
  <c r="R22" i="13"/>
  <c r="R50" i="13" s="1"/>
  <c r="S22" i="13"/>
  <c r="S50" i="13" s="1"/>
  <c r="T22" i="13"/>
  <c r="T50" i="13" s="1"/>
  <c r="L23" i="13"/>
  <c r="L51" i="13" s="1"/>
  <c r="M23" i="13"/>
  <c r="M51" i="13" s="1"/>
  <c r="N23" i="13"/>
  <c r="N51" i="13" s="1"/>
  <c r="O23" i="13"/>
  <c r="O51" i="13" s="1"/>
  <c r="P23" i="13"/>
  <c r="P51" i="13" s="1"/>
  <c r="Q23" i="13"/>
  <c r="Q51" i="13" s="1"/>
  <c r="R23" i="13"/>
  <c r="R51" i="13" s="1"/>
  <c r="S23" i="13"/>
  <c r="T23" i="13"/>
  <c r="T51" i="13" s="1"/>
  <c r="L24" i="13"/>
  <c r="M24" i="13"/>
  <c r="M52" i="13" s="1"/>
  <c r="N24" i="13"/>
  <c r="N52" i="13" s="1"/>
  <c r="O24" i="13"/>
  <c r="O80" i="13" s="1"/>
  <c r="P24" i="13"/>
  <c r="P52" i="13" s="1"/>
  <c r="Q24" i="13"/>
  <c r="Q52" i="13" s="1"/>
  <c r="R24" i="13"/>
  <c r="R52" i="13" s="1"/>
  <c r="S24" i="13"/>
  <c r="S52" i="13" s="1"/>
  <c r="T24" i="13"/>
  <c r="T52" i="13" s="1"/>
  <c r="M6" i="13"/>
  <c r="M34" i="13" s="1"/>
  <c r="N6" i="13"/>
  <c r="O6" i="13"/>
  <c r="O34" i="13" s="1"/>
  <c r="P6" i="13"/>
  <c r="Q6" i="13"/>
  <c r="Q34" i="13" s="1"/>
  <c r="R6" i="13"/>
  <c r="R34" i="13" s="1"/>
  <c r="S6" i="13"/>
  <c r="S34" i="13" s="1"/>
  <c r="T6" i="13"/>
  <c r="L6" i="13"/>
  <c r="N80" i="13"/>
  <c r="M70" i="13"/>
  <c r="R68" i="13"/>
  <c r="M62" i="13"/>
  <c r="T76" i="13"/>
  <c r="O74" i="13"/>
  <c r="O66" i="13"/>
  <c r="S75" i="13"/>
  <c r="Q69" i="13"/>
  <c r="T63" i="13" l="1"/>
  <c r="T34" i="13"/>
  <c r="T69" i="13"/>
  <c r="P34" i="13"/>
  <c r="P70" i="13"/>
  <c r="P79" i="13"/>
  <c r="P62" i="13"/>
  <c r="P65" i="13"/>
  <c r="L52" i="13"/>
  <c r="U24" i="13"/>
  <c r="L48" i="13"/>
  <c r="U20" i="13"/>
  <c r="U76" i="13" s="1"/>
  <c r="M47" i="13"/>
  <c r="M75" i="13"/>
  <c r="L44" i="13"/>
  <c r="U16" i="13"/>
  <c r="L40" i="13"/>
  <c r="U12" i="13"/>
  <c r="U68" i="13" s="1"/>
  <c r="P75" i="13"/>
  <c r="P80" i="13"/>
  <c r="P73" i="13"/>
  <c r="U19" i="13"/>
  <c r="R77" i="13"/>
  <c r="P78" i="13"/>
  <c r="U15" i="13"/>
  <c r="L39" i="13"/>
  <c r="U11" i="13"/>
  <c r="U67" i="13" s="1"/>
  <c r="U18" i="13"/>
  <c r="U74" i="13" s="1"/>
  <c r="U7" i="13"/>
  <c r="U22" i="13"/>
  <c r="L38" i="13"/>
  <c r="U10" i="13"/>
  <c r="U66" i="13" s="1"/>
  <c r="U14" i="13"/>
  <c r="S48" i="13"/>
  <c r="L50" i="13"/>
  <c r="O52" i="13"/>
  <c r="N74" i="13"/>
  <c r="N34" i="13"/>
  <c r="R76" i="13"/>
  <c r="P67" i="13"/>
  <c r="O71" i="13"/>
  <c r="L75" i="13"/>
  <c r="U6" i="13"/>
  <c r="U62" i="13" s="1"/>
  <c r="M78" i="13"/>
  <c r="U21" i="13"/>
  <c r="U17" i="13"/>
  <c r="L45" i="13"/>
  <c r="U13" i="13"/>
  <c r="U69" i="13" s="1"/>
  <c r="L41" i="13"/>
  <c r="U9" i="13"/>
  <c r="U23" i="13"/>
  <c r="U79" i="13" s="1"/>
  <c r="L43" i="13"/>
  <c r="L49" i="13"/>
  <c r="S77" i="13"/>
  <c r="N64" i="13"/>
  <c r="T74" i="13"/>
  <c r="M73" i="13"/>
  <c r="M68" i="13"/>
  <c r="T75" i="13"/>
  <c r="M65" i="13"/>
  <c r="N75" i="13"/>
  <c r="M76" i="13"/>
  <c r="N67" i="13"/>
  <c r="L69" i="13"/>
  <c r="L76" i="13"/>
  <c r="L66" i="13"/>
  <c r="P63" i="13"/>
  <c r="T67" i="13"/>
  <c r="O72" i="13"/>
  <c r="M67" i="13"/>
  <c r="Q71" i="13"/>
  <c r="Q79" i="13"/>
  <c r="R63" i="13"/>
  <c r="S70" i="13"/>
  <c r="R71" i="13"/>
  <c r="Q72" i="13"/>
  <c r="L77" i="13"/>
  <c r="T77" i="13"/>
  <c r="S78" i="13"/>
  <c r="R79" i="13"/>
  <c r="Q80" i="13"/>
  <c r="S64" i="13"/>
  <c r="Q74" i="13"/>
  <c r="Q66" i="13"/>
  <c r="Q62" i="13"/>
  <c r="L67" i="13"/>
  <c r="P71" i="13"/>
  <c r="M74" i="13"/>
  <c r="P64" i="13"/>
  <c r="T68" i="13"/>
  <c r="O73" i="13"/>
  <c r="S80" i="13"/>
  <c r="S72" i="13"/>
  <c r="S62" i="13"/>
  <c r="Q64" i="13"/>
  <c r="L79" i="13"/>
  <c r="L71" i="13"/>
  <c r="L62" i="13"/>
  <c r="T79" i="13"/>
  <c r="T71" i="13"/>
  <c r="T62" i="13"/>
  <c r="S63" i="13"/>
  <c r="R64" i="13"/>
  <c r="Q65" i="13"/>
  <c r="P66" i="13"/>
  <c r="O67" i="13"/>
  <c r="N68" i="13"/>
  <c r="M69" i="13"/>
  <c r="L70" i="13"/>
  <c r="T70" i="13"/>
  <c r="S71" i="13"/>
  <c r="R72" i="13"/>
  <c r="Q73" i="13"/>
  <c r="P74" i="13"/>
  <c r="O75" i="13"/>
  <c r="N76" i="13"/>
  <c r="M77" i="13"/>
  <c r="L78" i="13"/>
  <c r="T78" i="13"/>
  <c r="S79" i="13"/>
  <c r="R80" i="13"/>
  <c r="N65" i="13"/>
  <c r="R69" i="13"/>
  <c r="Q63" i="13"/>
  <c r="L68" i="13"/>
  <c r="P72" i="13"/>
  <c r="R78" i="13"/>
  <c r="Q77" i="13"/>
  <c r="N77" i="13"/>
  <c r="N69" i="13"/>
  <c r="N62" i="13"/>
  <c r="M63" i="13"/>
  <c r="L64" i="13"/>
  <c r="T64" i="13"/>
  <c r="S65" i="13"/>
  <c r="R66" i="13"/>
  <c r="Q67" i="13"/>
  <c r="P68" i="13"/>
  <c r="O69" i="13"/>
  <c r="N70" i="13"/>
  <c r="M71" i="13"/>
  <c r="L72" i="13"/>
  <c r="T72" i="13"/>
  <c r="S73" i="13"/>
  <c r="R74" i="13"/>
  <c r="Q75" i="13"/>
  <c r="P76" i="13"/>
  <c r="O77" i="13"/>
  <c r="N78" i="13"/>
  <c r="M79" i="13"/>
  <c r="L80" i="13"/>
  <c r="T80" i="13"/>
  <c r="T66" i="13"/>
  <c r="N72" i="13"/>
  <c r="O64" i="13"/>
  <c r="S68" i="13"/>
  <c r="N73" i="13"/>
  <c r="N66" i="13"/>
  <c r="S69" i="13"/>
  <c r="N63" i="13"/>
  <c r="L65" i="13"/>
  <c r="S66" i="13"/>
  <c r="Q68" i="13"/>
  <c r="P69" i="13"/>
  <c r="N71" i="13"/>
  <c r="M72" i="13"/>
  <c r="L73" i="13"/>
  <c r="T73" i="13"/>
  <c r="S74" i="13"/>
  <c r="Q76" i="13"/>
  <c r="P77" i="13"/>
  <c r="O78" i="13"/>
  <c r="N79" i="13"/>
  <c r="M80" i="13"/>
  <c r="L63" i="13"/>
  <c r="M66" i="13"/>
  <c r="Q70" i="13"/>
  <c r="Q78" i="13"/>
  <c r="R73" i="13"/>
  <c r="R65" i="13"/>
  <c r="R62" i="13"/>
  <c r="O65" i="13"/>
  <c r="R70" i="13"/>
  <c r="O76" i="13"/>
  <c r="O68" i="13"/>
  <c r="O62" i="13"/>
  <c r="M64" i="13"/>
  <c r="T65" i="13"/>
  <c r="R67" i="13"/>
  <c r="O70" i="13"/>
  <c r="R75" i="13"/>
  <c r="O63" i="13"/>
  <c r="S67" i="13"/>
  <c r="L74" i="13"/>
  <c r="O79" i="13"/>
  <c r="U75" i="13" l="1"/>
  <c r="U64" i="13"/>
  <c r="U65" i="13"/>
  <c r="U73" i="13"/>
  <c r="U78" i="13"/>
  <c r="U71" i="13"/>
  <c r="U72" i="13"/>
  <c r="U80" i="13"/>
  <c r="U77" i="13"/>
  <c r="U70" i="13"/>
  <c r="U63" i="13"/>
  <c r="L7" i="11"/>
  <c r="L35" i="11" s="1"/>
  <c r="M7" i="11"/>
  <c r="M35" i="11" s="1"/>
  <c r="N7" i="11"/>
  <c r="N35" i="11" s="1"/>
  <c r="O7" i="11"/>
  <c r="O35" i="11" s="1"/>
  <c r="P7" i="11"/>
  <c r="P35" i="11" s="1"/>
  <c r="Q7" i="11"/>
  <c r="Q35" i="11" s="1"/>
  <c r="R7" i="11"/>
  <c r="R35" i="11" s="1"/>
  <c r="S7" i="11"/>
  <c r="S35" i="11" s="1"/>
  <c r="T7" i="11"/>
  <c r="T35" i="11" s="1"/>
  <c r="L8" i="11"/>
  <c r="L36" i="11" s="1"/>
  <c r="M8" i="11"/>
  <c r="M36" i="11" s="1"/>
  <c r="N8" i="11"/>
  <c r="N36" i="11" s="1"/>
  <c r="O8" i="11"/>
  <c r="O36" i="11" s="1"/>
  <c r="P8" i="11"/>
  <c r="P36" i="11" s="1"/>
  <c r="Q8" i="11"/>
  <c r="Q36" i="11" s="1"/>
  <c r="R8" i="11"/>
  <c r="R36" i="11" s="1"/>
  <c r="S8" i="11"/>
  <c r="S36" i="11" s="1"/>
  <c r="T8" i="11"/>
  <c r="T36" i="11" s="1"/>
  <c r="L9" i="11"/>
  <c r="L37" i="11" s="1"/>
  <c r="M9" i="11"/>
  <c r="M37" i="11" s="1"/>
  <c r="N9" i="11"/>
  <c r="N37" i="11" s="1"/>
  <c r="O9" i="11"/>
  <c r="O37" i="11" s="1"/>
  <c r="P9" i="11"/>
  <c r="P37" i="11" s="1"/>
  <c r="Q9" i="11"/>
  <c r="Q37" i="11" s="1"/>
  <c r="R9" i="11"/>
  <c r="R37" i="11" s="1"/>
  <c r="S9" i="11"/>
  <c r="S37" i="11" s="1"/>
  <c r="T9" i="11"/>
  <c r="T37" i="11" s="1"/>
  <c r="L10" i="11"/>
  <c r="L38" i="11" s="1"/>
  <c r="M10" i="11"/>
  <c r="M38" i="11" s="1"/>
  <c r="N10" i="11"/>
  <c r="N38" i="11" s="1"/>
  <c r="O10" i="11"/>
  <c r="O38" i="11" s="1"/>
  <c r="P10" i="11"/>
  <c r="P38" i="11" s="1"/>
  <c r="Q10" i="11"/>
  <c r="Q38" i="11" s="1"/>
  <c r="R10" i="11"/>
  <c r="R38" i="11" s="1"/>
  <c r="S10" i="11"/>
  <c r="S38" i="11" s="1"/>
  <c r="T10" i="11"/>
  <c r="T38" i="11" s="1"/>
  <c r="L11" i="11"/>
  <c r="L39" i="11" s="1"/>
  <c r="M11" i="11"/>
  <c r="M39" i="11" s="1"/>
  <c r="N11" i="11"/>
  <c r="N39" i="11" s="1"/>
  <c r="O11" i="11"/>
  <c r="O39" i="11" s="1"/>
  <c r="P11" i="11"/>
  <c r="P39" i="11" s="1"/>
  <c r="Q11" i="11"/>
  <c r="Q39" i="11" s="1"/>
  <c r="R11" i="11"/>
  <c r="R39" i="11" s="1"/>
  <c r="S11" i="11"/>
  <c r="S39" i="11" s="1"/>
  <c r="T11" i="11"/>
  <c r="T39" i="11" s="1"/>
  <c r="L12" i="11"/>
  <c r="L40" i="11" s="1"/>
  <c r="M12" i="11"/>
  <c r="M40" i="11" s="1"/>
  <c r="N12" i="11"/>
  <c r="N40" i="11" s="1"/>
  <c r="O12" i="11"/>
  <c r="O40" i="11" s="1"/>
  <c r="P12" i="11"/>
  <c r="P40" i="11" s="1"/>
  <c r="Q12" i="11"/>
  <c r="Q40" i="11" s="1"/>
  <c r="R12" i="11"/>
  <c r="R40" i="11" s="1"/>
  <c r="S12" i="11"/>
  <c r="S40" i="11" s="1"/>
  <c r="T12" i="11"/>
  <c r="T40" i="11" s="1"/>
  <c r="L13" i="11"/>
  <c r="L41" i="11" s="1"/>
  <c r="M13" i="11"/>
  <c r="M41" i="11" s="1"/>
  <c r="N13" i="11"/>
  <c r="N41" i="11" s="1"/>
  <c r="O13" i="11"/>
  <c r="O41" i="11" s="1"/>
  <c r="P13" i="11"/>
  <c r="P41" i="11" s="1"/>
  <c r="Q13" i="11"/>
  <c r="Q41" i="11" s="1"/>
  <c r="R13" i="11"/>
  <c r="R41" i="11" s="1"/>
  <c r="S13" i="11"/>
  <c r="S41" i="11" s="1"/>
  <c r="T13" i="11"/>
  <c r="T41" i="11" s="1"/>
  <c r="L14" i="11"/>
  <c r="L42" i="11" s="1"/>
  <c r="M14" i="11"/>
  <c r="M42" i="11" s="1"/>
  <c r="N14" i="11"/>
  <c r="N42" i="11" s="1"/>
  <c r="O14" i="11"/>
  <c r="O42" i="11" s="1"/>
  <c r="P14" i="11"/>
  <c r="P42" i="11" s="1"/>
  <c r="Q14" i="11"/>
  <c r="Q42" i="11" s="1"/>
  <c r="R14" i="11"/>
  <c r="R42" i="11" s="1"/>
  <c r="S14" i="11"/>
  <c r="S42" i="11" s="1"/>
  <c r="T14" i="11"/>
  <c r="T42" i="11" s="1"/>
  <c r="L15" i="11"/>
  <c r="L43" i="11" s="1"/>
  <c r="M15" i="11"/>
  <c r="M43" i="11" s="1"/>
  <c r="N15" i="11"/>
  <c r="N43" i="11" s="1"/>
  <c r="O15" i="11"/>
  <c r="O43" i="11" s="1"/>
  <c r="P15" i="11"/>
  <c r="P43" i="11" s="1"/>
  <c r="Q15" i="11"/>
  <c r="Q43" i="11" s="1"/>
  <c r="R15" i="11"/>
  <c r="R43" i="11" s="1"/>
  <c r="S15" i="11"/>
  <c r="S43" i="11" s="1"/>
  <c r="T15" i="11"/>
  <c r="T43" i="11" s="1"/>
  <c r="L16" i="11"/>
  <c r="L44" i="11" s="1"/>
  <c r="M16" i="11"/>
  <c r="M44" i="11" s="1"/>
  <c r="N16" i="11"/>
  <c r="N44" i="11" s="1"/>
  <c r="O16" i="11"/>
  <c r="O44" i="11" s="1"/>
  <c r="P16" i="11"/>
  <c r="P44" i="11" s="1"/>
  <c r="Q16" i="11"/>
  <c r="Q44" i="11" s="1"/>
  <c r="R16" i="11"/>
  <c r="R44" i="11" s="1"/>
  <c r="S16" i="11"/>
  <c r="S44" i="11" s="1"/>
  <c r="T16" i="11"/>
  <c r="T44" i="11" s="1"/>
  <c r="L17" i="11"/>
  <c r="L45" i="11" s="1"/>
  <c r="M17" i="11"/>
  <c r="M45" i="11" s="1"/>
  <c r="N17" i="11"/>
  <c r="N45" i="11" s="1"/>
  <c r="O17" i="11"/>
  <c r="O45" i="11" s="1"/>
  <c r="P17" i="11"/>
  <c r="P45" i="11" s="1"/>
  <c r="Q17" i="11"/>
  <c r="Q45" i="11" s="1"/>
  <c r="R17" i="11"/>
  <c r="R45" i="11" s="1"/>
  <c r="S17" i="11"/>
  <c r="S45" i="11" s="1"/>
  <c r="T17" i="11"/>
  <c r="T45" i="11" s="1"/>
  <c r="L18" i="11"/>
  <c r="L46" i="11" s="1"/>
  <c r="M18" i="11"/>
  <c r="M46" i="11" s="1"/>
  <c r="N18" i="11"/>
  <c r="N46" i="11" s="1"/>
  <c r="O18" i="11"/>
  <c r="O46" i="11" s="1"/>
  <c r="P18" i="11"/>
  <c r="P46" i="11" s="1"/>
  <c r="Q18" i="11"/>
  <c r="Q46" i="11" s="1"/>
  <c r="R18" i="11"/>
  <c r="R46" i="11" s="1"/>
  <c r="S18" i="11"/>
  <c r="S46" i="11" s="1"/>
  <c r="T18" i="11"/>
  <c r="T46" i="11" s="1"/>
  <c r="L19" i="11"/>
  <c r="L47" i="11" s="1"/>
  <c r="M19" i="11"/>
  <c r="M47" i="11" s="1"/>
  <c r="N19" i="11"/>
  <c r="N47" i="11" s="1"/>
  <c r="O19" i="11"/>
  <c r="O47" i="11" s="1"/>
  <c r="P19" i="11"/>
  <c r="P47" i="11" s="1"/>
  <c r="Q19" i="11"/>
  <c r="Q47" i="11" s="1"/>
  <c r="R19" i="11"/>
  <c r="R47" i="11" s="1"/>
  <c r="S19" i="11"/>
  <c r="S47" i="11" s="1"/>
  <c r="T19" i="11"/>
  <c r="T47" i="11" s="1"/>
  <c r="L20" i="11"/>
  <c r="L48" i="11" s="1"/>
  <c r="M20" i="11"/>
  <c r="M48" i="11" s="1"/>
  <c r="N20" i="11"/>
  <c r="N48" i="11" s="1"/>
  <c r="O20" i="11"/>
  <c r="O48" i="11" s="1"/>
  <c r="P20" i="11"/>
  <c r="P48" i="11" s="1"/>
  <c r="Q20" i="11"/>
  <c r="Q48" i="11" s="1"/>
  <c r="R20" i="11"/>
  <c r="R48" i="11" s="1"/>
  <c r="S20" i="11"/>
  <c r="S48" i="11" s="1"/>
  <c r="T20" i="11"/>
  <c r="T48" i="11" s="1"/>
  <c r="L21" i="11"/>
  <c r="L49" i="11" s="1"/>
  <c r="M21" i="11"/>
  <c r="M49" i="11" s="1"/>
  <c r="N21" i="11"/>
  <c r="N49" i="11" s="1"/>
  <c r="O21" i="11"/>
  <c r="O49" i="11" s="1"/>
  <c r="P21" i="11"/>
  <c r="P49" i="11" s="1"/>
  <c r="Q21" i="11"/>
  <c r="Q49" i="11" s="1"/>
  <c r="R21" i="11"/>
  <c r="R49" i="11" s="1"/>
  <c r="S21" i="11"/>
  <c r="S49" i="11" s="1"/>
  <c r="T21" i="11"/>
  <c r="T49" i="11" s="1"/>
  <c r="L22" i="11"/>
  <c r="L50" i="11" s="1"/>
  <c r="M22" i="11"/>
  <c r="M50" i="11" s="1"/>
  <c r="N22" i="11"/>
  <c r="N50" i="11" s="1"/>
  <c r="O22" i="11"/>
  <c r="O50" i="11" s="1"/>
  <c r="P22" i="11"/>
  <c r="P50" i="11" s="1"/>
  <c r="Q22" i="11"/>
  <c r="Q50" i="11" s="1"/>
  <c r="R22" i="11"/>
  <c r="R50" i="11" s="1"/>
  <c r="S22" i="11"/>
  <c r="S50" i="11" s="1"/>
  <c r="T22" i="11"/>
  <c r="T50" i="11" s="1"/>
  <c r="L23" i="11"/>
  <c r="L51" i="11" s="1"/>
  <c r="M23" i="11"/>
  <c r="M51" i="11" s="1"/>
  <c r="N23" i="11"/>
  <c r="N51" i="11" s="1"/>
  <c r="O23" i="11"/>
  <c r="O51" i="11" s="1"/>
  <c r="P23" i="11"/>
  <c r="P51" i="11" s="1"/>
  <c r="Q23" i="11"/>
  <c r="Q51" i="11" s="1"/>
  <c r="R23" i="11"/>
  <c r="R51" i="11" s="1"/>
  <c r="S23" i="11"/>
  <c r="S51" i="11" s="1"/>
  <c r="T23" i="11"/>
  <c r="T51" i="11" s="1"/>
  <c r="L24" i="11"/>
  <c r="L52" i="11" s="1"/>
  <c r="M24" i="11"/>
  <c r="M52" i="11" s="1"/>
  <c r="N24" i="11"/>
  <c r="N52" i="11" s="1"/>
  <c r="O24" i="11"/>
  <c r="O52" i="11" s="1"/>
  <c r="P24" i="11"/>
  <c r="P52" i="11" s="1"/>
  <c r="Q24" i="11"/>
  <c r="Q52" i="11" s="1"/>
  <c r="R24" i="11"/>
  <c r="R52" i="11" s="1"/>
  <c r="S24" i="11"/>
  <c r="S52" i="11" s="1"/>
  <c r="T24" i="11"/>
  <c r="T52" i="11" s="1"/>
  <c r="M6" i="11"/>
  <c r="M34" i="11" s="1"/>
  <c r="N6" i="11"/>
  <c r="N34" i="11" s="1"/>
  <c r="O6" i="11"/>
  <c r="O34" i="11" s="1"/>
  <c r="P6" i="11"/>
  <c r="P34" i="11" s="1"/>
  <c r="Q6" i="11"/>
  <c r="Q34" i="11" s="1"/>
  <c r="R6" i="11"/>
  <c r="R34" i="11" s="1"/>
  <c r="S6" i="11"/>
  <c r="S34" i="11" s="1"/>
  <c r="T6" i="11"/>
  <c r="T34" i="11" s="1"/>
  <c r="L6" i="11"/>
  <c r="L34" i="11" s="1"/>
  <c r="S80" i="11" l="1"/>
  <c r="T79" i="11"/>
  <c r="Q78" i="11"/>
  <c r="N77" i="11"/>
  <c r="T75" i="11"/>
  <c r="Q74" i="11"/>
  <c r="N73" i="11"/>
  <c r="T71" i="11"/>
  <c r="U15" i="11"/>
  <c r="L71" i="11"/>
  <c r="M70" i="11"/>
  <c r="S68" i="11"/>
  <c r="T67" i="11"/>
  <c r="Q66" i="11"/>
  <c r="R65" i="11"/>
  <c r="S64" i="11"/>
  <c r="T63" i="11"/>
  <c r="N62" i="11"/>
  <c r="R80" i="11"/>
  <c r="N80" i="11"/>
  <c r="S79" i="11"/>
  <c r="O79" i="11"/>
  <c r="T78" i="11"/>
  <c r="P78" i="11"/>
  <c r="U22" i="11"/>
  <c r="L78" i="11"/>
  <c r="Q77" i="11"/>
  <c r="M77" i="11"/>
  <c r="R76" i="11"/>
  <c r="N76" i="11"/>
  <c r="S75" i="11"/>
  <c r="O75" i="11"/>
  <c r="T74" i="11"/>
  <c r="P74" i="11"/>
  <c r="U18" i="11"/>
  <c r="L74" i="11"/>
  <c r="Q73" i="11"/>
  <c r="M73" i="11"/>
  <c r="R72" i="11"/>
  <c r="N72" i="11"/>
  <c r="S71" i="11"/>
  <c r="O71" i="11"/>
  <c r="T70" i="11"/>
  <c r="P70" i="11"/>
  <c r="U14" i="11"/>
  <c r="L70" i="11"/>
  <c r="Q69" i="11"/>
  <c r="M69" i="11"/>
  <c r="R68" i="11"/>
  <c r="N68" i="11"/>
  <c r="S67" i="11"/>
  <c r="O67" i="11"/>
  <c r="T66" i="11"/>
  <c r="P66" i="11"/>
  <c r="U10" i="11"/>
  <c r="L66" i="11"/>
  <c r="Q65" i="11"/>
  <c r="M65" i="11"/>
  <c r="R64" i="11"/>
  <c r="N64" i="11"/>
  <c r="S63" i="11"/>
  <c r="O63" i="11"/>
  <c r="O62" i="11"/>
  <c r="P79" i="11"/>
  <c r="M78" i="11"/>
  <c r="S76" i="11"/>
  <c r="P75" i="11"/>
  <c r="M74" i="11"/>
  <c r="S72" i="11"/>
  <c r="Q70" i="11"/>
  <c r="N69" i="11"/>
  <c r="P67" i="11"/>
  <c r="N65" i="11"/>
  <c r="U7" i="11"/>
  <c r="L63" i="11"/>
  <c r="R62" i="11"/>
  <c r="M62" i="11"/>
  <c r="R79" i="11"/>
  <c r="S78" i="11"/>
  <c r="T77" i="11"/>
  <c r="P77" i="11"/>
  <c r="U21" i="11"/>
  <c r="L77" i="11"/>
  <c r="Q76" i="11"/>
  <c r="M76" i="11"/>
  <c r="R75" i="11"/>
  <c r="N75" i="11"/>
  <c r="S74" i="11"/>
  <c r="O74" i="11"/>
  <c r="T73" i="11"/>
  <c r="P73" i="11"/>
  <c r="U17" i="11"/>
  <c r="L73" i="11"/>
  <c r="Q72" i="11"/>
  <c r="M72" i="11"/>
  <c r="R71" i="11"/>
  <c r="N71" i="11"/>
  <c r="S70" i="11"/>
  <c r="O70" i="11"/>
  <c r="T69" i="11"/>
  <c r="P69" i="11"/>
  <c r="L69" i="11"/>
  <c r="U13" i="11"/>
  <c r="Q68" i="11"/>
  <c r="M68" i="11"/>
  <c r="R67" i="11"/>
  <c r="N67" i="11"/>
  <c r="S66" i="11"/>
  <c r="O66" i="11"/>
  <c r="T65" i="11"/>
  <c r="P65" i="11"/>
  <c r="U9" i="11"/>
  <c r="L65" i="11"/>
  <c r="Q64" i="11"/>
  <c r="M64" i="11"/>
  <c r="R63" i="11"/>
  <c r="N63" i="11"/>
  <c r="S62" i="11"/>
  <c r="O80" i="11"/>
  <c r="U23" i="11"/>
  <c r="L79" i="11"/>
  <c r="R77" i="11"/>
  <c r="O76" i="11"/>
  <c r="U19" i="11"/>
  <c r="L75" i="11"/>
  <c r="R73" i="11"/>
  <c r="O72" i="11"/>
  <c r="P71" i="11"/>
  <c r="R69" i="11"/>
  <c r="O68" i="11"/>
  <c r="U11" i="11"/>
  <c r="L67" i="11"/>
  <c r="M66" i="11"/>
  <c r="O64" i="11"/>
  <c r="P63" i="11"/>
  <c r="U6" i="11"/>
  <c r="U62" i="11" s="1"/>
  <c r="L62" i="11"/>
  <c r="Q62" i="11"/>
  <c r="Q80" i="11"/>
  <c r="M80" i="11"/>
  <c r="N79" i="11"/>
  <c r="O78" i="11"/>
  <c r="T62" i="11"/>
  <c r="P62" i="11"/>
  <c r="T80" i="11"/>
  <c r="P80" i="11"/>
  <c r="U24" i="11"/>
  <c r="U80" i="11" s="1"/>
  <c r="L80" i="11"/>
  <c r="Q79" i="11"/>
  <c r="M79" i="11"/>
  <c r="R78" i="11"/>
  <c r="N78" i="11"/>
  <c r="S77" i="11"/>
  <c r="O77" i="11"/>
  <c r="T76" i="11"/>
  <c r="P76" i="11"/>
  <c r="U20" i="11"/>
  <c r="U76" i="11" s="1"/>
  <c r="L76" i="11"/>
  <c r="Q75" i="11"/>
  <c r="M75" i="11"/>
  <c r="R74" i="11"/>
  <c r="N74" i="11"/>
  <c r="S73" i="11"/>
  <c r="O73" i="11"/>
  <c r="T72" i="11"/>
  <c r="P72" i="11"/>
  <c r="U16" i="11"/>
  <c r="U72" i="11" s="1"/>
  <c r="L72" i="11"/>
  <c r="Q71" i="11"/>
  <c r="M71" i="11"/>
  <c r="R70" i="11"/>
  <c r="N70" i="11"/>
  <c r="S69" i="11"/>
  <c r="O69" i="11"/>
  <c r="T68" i="11"/>
  <c r="P68" i="11"/>
  <c r="U12" i="11"/>
  <c r="U68" i="11" s="1"/>
  <c r="L68" i="11"/>
  <c r="Q67" i="11"/>
  <c r="M67" i="11"/>
  <c r="R66" i="11"/>
  <c r="N66" i="11"/>
  <c r="S65" i="11"/>
  <c r="O65" i="11"/>
  <c r="T64" i="11"/>
  <c r="P64" i="11"/>
  <c r="U8" i="11"/>
  <c r="U64" i="11" s="1"/>
  <c r="L64" i="11"/>
  <c r="Q63" i="11"/>
  <c r="M63" i="11"/>
  <c r="U74" i="11" l="1"/>
  <c r="U65" i="11"/>
  <c r="U63" i="11"/>
  <c r="U70" i="11"/>
  <c r="U67" i="11"/>
  <c r="U79" i="11"/>
  <c r="U77" i="11"/>
  <c r="U66" i="11"/>
  <c r="U71" i="11"/>
  <c r="U75" i="11"/>
  <c r="U69" i="11"/>
  <c r="U73" i="11"/>
  <c r="U78" i="11"/>
</calcChain>
</file>

<file path=xl/sharedStrings.xml><?xml version="1.0" encoding="utf-8"?>
<sst xmlns="http://schemas.openxmlformats.org/spreadsheetml/2006/main" count="699" uniqueCount="145">
  <si>
    <t>Bgd</t>
  </si>
  <si>
    <t>Ktn</t>
  </si>
  <si>
    <t>Noe</t>
  </si>
  <si>
    <t>Ooe</t>
  </si>
  <si>
    <t>Sbg</t>
  </si>
  <si>
    <t>Stk</t>
  </si>
  <si>
    <t>Tir</t>
  </si>
  <si>
    <t>Vbg</t>
  </si>
  <si>
    <t>Wie</t>
  </si>
  <si>
    <t>TWh</t>
  </si>
  <si>
    <t>PJ</t>
  </si>
  <si>
    <t>GWh</t>
  </si>
  <si>
    <t>Personen</t>
  </si>
  <si>
    <t>BGL</t>
  </si>
  <si>
    <t>KTN</t>
  </si>
  <si>
    <t>NOE</t>
  </si>
  <si>
    <t>OOE</t>
  </si>
  <si>
    <t>SBG</t>
  </si>
  <si>
    <t>STK</t>
  </si>
  <si>
    <t>TIR</t>
  </si>
  <si>
    <t>VOR</t>
  </si>
  <si>
    <t>WIE</t>
  </si>
  <si>
    <t>Bruttoinlandsverbrauch 2018</t>
  </si>
  <si>
    <t>Quelle</t>
  </si>
  <si>
    <t>STATcube – Statistische Datenbank von STATISTIK AUSTRIA - Bevölkerung zu Jahresbeginn ab 1982 (Q)</t>
  </si>
  <si>
    <t>Daten</t>
  </si>
  <si>
    <t>Titel</t>
  </si>
  <si>
    <t>Bruttoinlandsverbrauch 2018 pro Einwohner*in</t>
  </si>
  <si>
    <t xml:space="preserve">Bruttoinlandsverbrauch Entwicklung Index 2000-2018 </t>
  </si>
  <si>
    <t>R</t>
  </si>
  <si>
    <t>G</t>
  </si>
  <si>
    <t>B</t>
  </si>
  <si>
    <t>Endenergieverbrauch 2018</t>
  </si>
  <si>
    <t>Endenergieverbrauch 2018 pro Einwohner*in</t>
  </si>
  <si>
    <t>Bruttoinlandsverbrauch - Gesamtenergiebilanz</t>
  </si>
  <si>
    <t>Energiebilanzen Bundesländer</t>
  </si>
  <si>
    <t>Bevölkerungsstatistik</t>
  </si>
  <si>
    <t>Bruttoinlandsverbrauch - Gesamtenergiebilanz; Bevölkerungsstatistik</t>
  </si>
  <si>
    <t>Energiebilanzen Bundesländer; STATcube</t>
  </si>
  <si>
    <t>Endenergieverbrauch- Gesamtenergiebilanz</t>
  </si>
  <si>
    <t>Endenergieverbrauch - Gesamtenergiebilanz; Bevölkerungsstatistik</t>
  </si>
  <si>
    <t>Endenergieverbrauch - Gesamtenergiebilanz</t>
  </si>
  <si>
    <t>AT</t>
  </si>
  <si>
    <t>kWh/Person</t>
  </si>
  <si>
    <t>Endenergieverbrauch 2018 nach Sektoren</t>
  </si>
  <si>
    <t>Produzierender Bereich Gesamt</t>
  </si>
  <si>
    <t xml:space="preserve">Transport Gesamt </t>
  </si>
  <si>
    <t>Offentliche und Private Dienstleistungen</t>
  </si>
  <si>
    <t>Private Haushalte</t>
  </si>
  <si>
    <t>Landwirtschaft</t>
  </si>
  <si>
    <t>SUMME</t>
  </si>
  <si>
    <t>Verbrauch nach Sektoren - Gesamtenergiebilanz</t>
  </si>
  <si>
    <t xml:space="preserve"> </t>
  </si>
  <si>
    <t>EEV je SEKTOR und BL</t>
  </si>
  <si>
    <t>AEA Sektorenfarben</t>
  </si>
  <si>
    <t>Tickmarks</t>
  </si>
  <si>
    <t xml:space="preserve">Endenergieverbrauch Entwicklung Index 2000-2018 </t>
  </si>
  <si>
    <t>Raumheizung und Klimaanlagen</t>
  </si>
  <si>
    <t>Dampferzeugung</t>
  </si>
  <si>
    <t>Industrieöfen</t>
  </si>
  <si>
    <t>Standmotoren</t>
  </si>
  <si>
    <t>Traktion</t>
  </si>
  <si>
    <t>Beleuchtung und EDV</t>
  </si>
  <si>
    <t>Elektrochemische Zwecke</t>
  </si>
  <si>
    <t>Endenergieverbrauch 2018 nach Nutzenergiekategorie</t>
  </si>
  <si>
    <t>Verbrauch nach Nutzenergiekategorie - Ö Gesamt (ohne E1 - E7)</t>
  </si>
  <si>
    <t>Nutzenergieanalysen  Bundesländer</t>
  </si>
  <si>
    <t>Energie</t>
  </si>
  <si>
    <t>Industrie</t>
  </si>
  <si>
    <t>Verkehr</t>
  </si>
  <si>
    <t>Gebäude</t>
  </si>
  <si>
    <t>Abfallwirtschaft</t>
  </si>
  <si>
    <t>Fluorierte Gase</t>
  </si>
  <si>
    <t>Treibhausgasemissionen 2018 je Bundesland und Emittent</t>
  </si>
  <si>
    <t>Treibhausgasemissionen gesamt</t>
  </si>
  <si>
    <t>Luftschadstoffinventur S.237</t>
  </si>
  <si>
    <t>Mio t CO²-Äquivalent</t>
  </si>
  <si>
    <t xml:space="preserve">Treibhausgasemissionen je BL Entwicklung 2000-2017 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</si>
  <si>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</si>
  <si>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</si>
  <si>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</si>
  <si>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</si>
  <si>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</si>
  <si>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</si>
  <si>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</si>
  <si>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</si>
  <si>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</si>
  <si>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</si>
  <si>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</si>
  <si>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</si>
  <si>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</si>
  <si>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</si>
  <si>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</si>
  <si>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</si>
  <si>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</si>
  <si>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</si>
  <si>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Treibhausgasemissionen gesamt; Bevölkerungsstatistik</t>
  </si>
  <si>
    <t>-</t>
  </si>
  <si>
    <t xml:space="preserve"> Bevölkerungsstatistik</t>
  </si>
  <si>
    <t>t CO²-Äquivalent/Person</t>
  </si>
  <si>
    <t>Treibhausgasemissionen je BL pro Person</t>
  </si>
  <si>
    <t>Importe Elektrische Energie</t>
  </si>
  <si>
    <t>EB</t>
  </si>
  <si>
    <t>6 - Importe Elektrische Energie</t>
  </si>
  <si>
    <t>Exporte Elektrische Energie</t>
  </si>
  <si>
    <t>Plot_01</t>
  </si>
  <si>
    <t>Plot_02</t>
  </si>
  <si>
    <t>Importe und Exporte Elektrische Energie</t>
  </si>
  <si>
    <t>Netto Importe</t>
  </si>
  <si>
    <t>Erneuerbaren Anteil Gesamt</t>
  </si>
  <si>
    <t>Anteil anrechenbare Erneuerbare insgesamt 2005-2018</t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</si>
  <si>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insgesamt </t>
    </r>
  </si>
  <si>
    <t>Anteil anrechenbare Erneuerbare Verkehr 2005-2018</t>
  </si>
  <si>
    <t>Erneuerbaren Anteil Verkehr</t>
  </si>
  <si>
    <t>Anteil anrechenbare Erneuerbare Elektrizitätserzeugung 2005-2018</t>
  </si>
  <si>
    <t>Erneuerbaren Anteil Elektrizität</t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</si>
  <si>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Verkehr </t>
    </r>
  </si>
  <si>
    <r>
      <t xml:space="preserve">Erneuerbaren Richtlinie </t>
    </r>
    <r>
      <rPr>
        <b/>
        <sz val="11"/>
        <color theme="1"/>
        <rFont val="Calibri"/>
        <family val="2"/>
        <scheme val="minor"/>
      </rPr>
      <t>Bundesländer</t>
    </r>
    <r>
      <rPr>
        <sz val="11"/>
        <color theme="1"/>
        <rFont val="Calibri"/>
        <family val="2"/>
        <scheme val="minor"/>
      </rPr>
      <t xml:space="preserve"> - Anteil anrechenbare Erneuerbare Elektrizitätserzeugung </t>
    </r>
  </si>
  <si>
    <t>Prozent</t>
  </si>
  <si>
    <t>Energieintensität bezogen auf Bruttoregionalprodukt</t>
  </si>
  <si>
    <t>Energieintensität Bruttoregionalprodukt</t>
  </si>
  <si>
    <t>Q: STATISTIK AUSTRIA, Regionale Gesamtrechnungen. Erstellt am 10.12.2019. - Bruttoregionalprodukt nach Bundesländern, real</t>
  </si>
  <si>
    <t>Bruttoregionalprodukt per Bundesland, Entwicklung real, Index Jahr 2001</t>
  </si>
  <si>
    <t>Energieintensität bezogen auf privat gefahrene Kilometer</t>
  </si>
  <si>
    <t>Energieintensität Verkehr Privat</t>
  </si>
  <si>
    <t>Q: STATISTIK AUSTRIA, Energiestatistik: Mikrozensus Energieeinsatz der Haushalte 1999/2000. Erstellt am 30.03.2007.</t>
  </si>
  <si>
    <t>Gefahrene Kilometer Privat PKWs (ohne Schwerverkehr)</t>
  </si>
  <si>
    <t>Fahrleistung Verkehr Privat</t>
  </si>
  <si>
    <t>km</t>
  </si>
  <si>
    <t>Energieintensität bezogen auf Wohnfläche und Heizgradtagen</t>
  </si>
  <si>
    <t>Prozent zu Basis AVG 1980-2030</t>
  </si>
  <si>
    <t>Veränderung Heizgradtage gegenüber AVG 1980-2017</t>
  </si>
  <si>
    <t>DATEI: HGS Auswertung für Verkauf2011</t>
  </si>
  <si>
    <t xml:space="preserve">Endenergieverbrauch private PKW Entwicklung Index 2000-2018 </t>
  </si>
  <si>
    <t>Endenergieverbrauch - Private PKW?</t>
  </si>
  <si>
    <t>https://www.oib.or.at/sites/default/files/oib-ltrs_april_2020.pdf , Tabelle 6</t>
  </si>
  <si>
    <t xml:space="preserve">Wohnfläche AVG </t>
  </si>
  <si>
    <t>Durchschnittliche Wohnfläche je Bundesland</t>
  </si>
  <si>
    <t>m2/Person</t>
  </si>
  <si>
    <t>Datenname</t>
  </si>
  <si>
    <t>Energintensität</t>
  </si>
  <si>
    <t>Bruttoregionalprodukt</t>
  </si>
  <si>
    <t>Bruttoinlandsverbrauch</t>
  </si>
  <si>
    <t>Treibhausgasemissionen Emittent</t>
  </si>
  <si>
    <t>Treibhausgasemissionen gesamt per Emittent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</si>
</sst>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5" formatCode="_-* #,##0_-;\-* #,##0_-;_-* &quot;-&quot;??_-;_-@_-"/>
    <numFmt numFmtId="166" formatCode="_-* #,##0.00000_-;\-* #,##0.00000_-;_-* &quot;-&quot;??_-;_-@_-"/>
    <numFmt numFmtId="167" formatCode="_-[$€]\ * #,##0.00_-;\-[$€]\ * #,##0.00_-;_-[$€]\ * &quot;-&quot;??_-;_-@_-"/>
    <numFmt numFmtId="172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protection locked="0"/>
    </xf>
    <xf numFmtId="0" fontId="6" fillId="4" borderId="23">
      <alignment horizontal="center" vertical="center"/>
      <protection locked="0"/>
    </xf>
    <xf numFmtId="0" fontId="6" fillId="5" borderId="0">
      <protection locked="0"/>
    </xf>
    <xf numFmtId="167" fontId="7" fillId="0" borderId="0"/>
    <xf numFmtId="0" fontId="9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367">
    <xf numFmtId="0" fontId="0" fillId="0" borderId="0" xfId="0"/>
    <xf numFmtId="0" fontId="4" fillId="3" borderId="18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0" fillId="6" borderId="0" xfId="0" applyFill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0" xfId="0" applyFill="1"/>
    <xf numFmtId="0" fontId="0" fillId="7" borderId="20" xfId="0" applyFill="1" applyBorder="1"/>
    <xf numFmtId="0" fontId="3" fillId="7" borderId="14" xfId="0" applyFon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30" xfId="0" applyFill="1" applyBorder="1"/>
    <xf numFmtId="165" fontId="0" fillId="7" borderId="26" xfId="1" applyNumberFormat="1" applyFont="1" applyFill="1" applyBorder="1"/>
    <xf numFmtId="165" fontId="0" fillId="7" borderId="4" xfId="1" applyNumberFormat="1" applyFont="1" applyFill="1" applyBorder="1"/>
    <xf numFmtId="165" fontId="0" fillId="7" borderId="5" xfId="1" applyNumberFormat="1" applyFont="1" applyFill="1" applyBorder="1"/>
    <xf numFmtId="0" fontId="0" fillId="7" borderId="2" xfId="0" applyFill="1" applyBorder="1"/>
    <xf numFmtId="165" fontId="0" fillId="7" borderId="3" xfId="1" applyNumberFormat="1" applyFont="1" applyFill="1" applyBorder="1"/>
    <xf numFmtId="0" fontId="0" fillId="7" borderId="31" xfId="0" applyFill="1" applyBorder="1"/>
    <xf numFmtId="165" fontId="0" fillId="7" borderId="27" xfId="1" applyNumberFormat="1" applyFont="1" applyFill="1" applyBorder="1"/>
    <xf numFmtId="165" fontId="0" fillId="7" borderId="8" xfId="1" applyNumberFormat="1" applyFont="1" applyFill="1" applyBorder="1"/>
    <xf numFmtId="165" fontId="0" fillId="7" borderId="9" xfId="1" applyNumberFormat="1" applyFont="1" applyFill="1" applyBorder="1"/>
    <xf numFmtId="0" fontId="0" fillId="7" borderId="6" xfId="0" applyFill="1" applyBorder="1"/>
    <xf numFmtId="165" fontId="0" fillId="7" borderId="7" xfId="1" applyNumberFormat="1" applyFont="1" applyFill="1" applyBorder="1"/>
    <xf numFmtId="0" fontId="0" fillId="7" borderId="32" xfId="0" applyFill="1" applyBorder="1"/>
    <xf numFmtId="165" fontId="0" fillId="7" borderId="28" xfId="1" applyNumberFormat="1" applyFont="1" applyFill="1" applyBorder="1"/>
    <xf numFmtId="165" fontId="0" fillId="7" borderId="12" xfId="1" applyNumberFormat="1" applyFont="1" applyFill="1" applyBorder="1"/>
    <xf numFmtId="165" fontId="0" fillId="7" borderId="13" xfId="1" applyNumberFormat="1" applyFont="1" applyFill="1" applyBorder="1"/>
    <xf numFmtId="0" fontId="0" fillId="7" borderId="10" xfId="0" applyFill="1" applyBorder="1"/>
    <xf numFmtId="165" fontId="0" fillId="7" borderId="11" xfId="1" applyNumberFormat="1" applyFont="1" applyFill="1" applyBorder="1"/>
    <xf numFmtId="43" fontId="0" fillId="7" borderId="0" xfId="1" applyFont="1" applyFill="1"/>
    <xf numFmtId="166" fontId="0" fillId="7" borderId="0" xfId="1" applyNumberFormat="1" applyFont="1" applyFill="1" applyBorder="1"/>
    <xf numFmtId="165" fontId="0" fillId="7" borderId="21" xfId="1" applyNumberFormat="1" applyFont="1" applyFill="1" applyBorder="1"/>
    <xf numFmtId="165" fontId="0" fillId="7" borderId="22" xfId="1" applyNumberFormat="1" applyFont="1" applyFill="1" applyBorder="1"/>
    <xf numFmtId="165" fontId="0" fillId="7" borderId="15" xfId="1" applyNumberFormat="1" applyFont="1" applyFill="1" applyBorder="1"/>
    <xf numFmtId="43" fontId="0" fillId="7" borderId="3" xfId="1" applyFont="1" applyFill="1" applyBorder="1"/>
    <xf numFmtId="43" fontId="0" fillId="7" borderId="21" xfId="1" applyFont="1" applyFill="1" applyBorder="1"/>
    <xf numFmtId="43" fontId="0" fillId="7" borderId="22" xfId="1" applyFont="1" applyFill="1" applyBorder="1"/>
    <xf numFmtId="43" fontId="0" fillId="7" borderId="15" xfId="1" applyFont="1" applyFill="1" applyBorder="1"/>
    <xf numFmtId="0" fontId="0" fillId="7" borderId="8" xfId="0" applyFill="1" applyBorder="1"/>
    <xf numFmtId="0" fontId="4" fillId="7" borderId="8" xfId="2" applyFont="1" applyFill="1" applyBorder="1" applyAlignment="1">
      <alignment horizontal="center" vertical="center"/>
    </xf>
    <xf numFmtId="43" fontId="0" fillId="7" borderId="8" xfId="1" applyFont="1" applyFill="1" applyBorder="1"/>
    <xf numFmtId="0" fontId="0" fillId="7" borderId="26" xfId="0" applyFill="1" applyBorder="1"/>
    <xf numFmtId="0" fontId="3" fillId="7" borderId="4" xfId="0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27" xfId="0" applyFill="1" applyBorder="1"/>
    <xf numFmtId="0" fontId="0" fillId="7" borderId="9" xfId="0" applyFill="1" applyBorder="1"/>
    <xf numFmtId="0" fontId="4" fillId="7" borderId="9" xfId="2" applyFont="1" applyFill="1" applyBorder="1" applyAlignment="1">
      <alignment horizontal="center" vertical="center"/>
    </xf>
    <xf numFmtId="43" fontId="0" fillId="7" borderId="9" xfId="1" applyFont="1" applyFill="1" applyBorder="1"/>
    <xf numFmtId="0" fontId="0" fillId="7" borderId="28" xfId="0" applyFill="1" applyBorder="1"/>
    <xf numFmtId="43" fontId="0" fillId="7" borderId="12" xfId="1" applyFont="1" applyFill="1" applyBorder="1"/>
    <xf numFmtId="43" fontId="0" fillId="7" borderId="13" xfId="1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9" xfId="2" applyFont="1" applyFill="1" applyBorder="1" applyAlignment="1">
      <alignment horizontal="center" vertical="center"/>
    </xf>
    <xf numFmtId="0" fontId="0" fillId="8" borderId="0" xfId="0" applyFill="1"/>
    <xf numFmtId="0" fontId="0" fillId="8" borderId="20" xfId="0" applyFill="1" applyBorder="1"/>
    <xf numFmtId="0" fontId="3" fillId="8" borderId="14" xfId="0" applyFont="1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7" xfId="0" applyFill="1" applyBorder="1"/>
    <xf numFmtId="0" fontId="0" fillId="8" borderId="19" xfId="0" applyFill="1" applyBorder="1"/>
    <xf numFmtId="0" fontId="0" fillId="8" borderId="2" xfId="0" applyFill="1" applyBorder="1"/>
    <xf numFmtId="165" fontId="0" fillId="8" borderId="3" xfId="1" applyNumberFormat="1" applyFont="1" applyFill="1" applyBorder="1"/>
    <xf numFmtId="165" fontId="0" fillId="8" borderId="33" xfId="1" applyNumberFormat="1" applyFont="1" applyFill="1" applyBorder="1"/>
    <xf numFmtId="165" fontId="0" fillId="8" borderId="4" xfId="1" applyNumberFormat="1" applyFont="1" applyFill="1" applyBorder="1"/>
    <xf numFmtId="165" fontId="0" fillId="8" borderId="5" xfId="1" applyNumberFormat="1" applyFont="1" applyFill="1" applyBorder="1"/>
    <xf numFmtId="0" fontId="0" fillId="8" borderId="6" xfId="0" applyFill="1" applyBorder="1"/>
    <xf numFmtId="165" fontId="0" fillId="8" borderId="34" xfId="1" applyNumberFormat="1" applyFont="1" applyFill="1" applyBorder="1"/>
    <xf numFmtId="165" fontId="0" fillId="8" borderId="7" xfId="1" applyNumberFormat="1" applyFont="1" applyFill="1" applyBorder="1"/>
    <xf numFmtId="165" fontId="0" fillId="8" borderId="8" xfId="1" applyNumberFormat="1" applyFont="1" applyFill="1" applyBorder="1"/>
    <xf numFmtId="165" fontId="0" fillId="8" borderId="9" xfId="1" applyNumberFormat="1" applyFont="1" applyFill="1" applyBorder="1"/>
    <xf numFmtId="0" fontId="0" fillId="8" borderId="10" xfId="0" applyFill="1" applyBorder="1"/>
    <xf numFmtId="165" fontId="0" fillId="8" borderId="0" xfId="1" applyNumberFormat="1" applyFont="1" applyFill="1" applyBorder="1"/>
    <xf numFmtId="165" fontId="0" fillId="8" borderId="11" xfId="1" applyNumberFormat="1" applyFont="1" applyFill="1" applyBorder="1"/>
    <xf numFmtId="165" fontId="0" fillId="8" borderId="12" xfId="1" applyNumberFormat="1" applyFont="1" applyFill="1" applyBorder="1"/>
    <xf numFmtId="165" fontId="0" fillId="8" borderId="13" xfId="1" applyNumberFormat="1" applyFont="1" applyFill="1" applyBorder="1"/>
    <xf numFmtId="165" fontId="0" fillId="8" borderId="21" xfId="1" applyNumberFormat="1" applyFont="1" applyFill="1" applyBorder="1"/>
    <xf numFmtId="165" fontId="0" fillId="8" borderId="22" xfId="1" applyNumberFormat="1" applyFont="1" applyFill="1" applyBorder="1"/>
    <xf numFmtId="165" fontId="0" fillId="8" borderId="15" xfId="1" applyNumberFormat="1" applyFont="1" applyFill="1" applyBorder="1"/>
    <xf numFmtId="43" fontId="0" fillId="8" borderId="3" xfId="1" applyFont="1" applyFill="1" applyBorder="1"/>
    <xf numFmtId="43" fontId="0" fillId="8" borderId="21" xfId="1" applyFont="1" applyFill="1" applyBorder="1"/>
    <xf numFmtId="43" fontId="0" fillId="8" borderId="22" xfId="1" applyFont="1" applyFill="1" applyBorder="1"/>
    <xf numFmtId="43" fontId="0" fillId="8" borderId="15" xfId="1" applyFont="1" applyFill="1" applyBorder="1"/>
    <xf numFmtId="0" fontId="0" fillId="8" borderId="24" xfId="0" applyFill="1" applyBorder="1"/>
    <xf numFmtId="0" fontId="0" fillId="8" borderId="35" xfId="0" applyFill="1" applyBorder="1"/>
    <xf numFmtId="0" fontId="0" fillId="8" borderId="29" xfId="0" applyFill="1" applyBorder="1"/>
    <xf numFmtId="0" fontId="0" fillId="9" borderId="0" xfId="0" applyFill="1"/>
    <xf numFmtId="0" fontId="0" fillId="9" borderId="20" xfId="0" applyFill="1" applyBorder="1"/>
    <xf numFmtId="0" fontId="3" fillId="9" borderId="14" xfId="0" applyFont="1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7" xfId="0" applyFill="1" applyBorder="1"/>
    <xf numFmtId="0" fontId="0" fillId="9" borderId="25" xfId="0" applyFill="1" applyBorder="1"/>
    <xf numFmtId="0" fontId="0" fillId="9" borderId="24" xfId="0" applyFill="1" applyBorder="1"/>
    <xf numFmtId="0" fontId="0" fillId="9" borderId="35" xfId="0" applyFill="1" applyBorder="1"/>
    <xf numFmtId="0" fontId="0" fillId="9" borderId="29" xfId="0" applyFill="1" applyBorder="1"/>
    <xf numFmtId="0" fontId="0" fillId="9" borderId="8" xfId="0" applyFill="1" applyBorder="1"/>
    <xf numFmtId="0" fontId="4" fillId="9" borderId="8" xfId="2" applyFont="1" applyFill="1" applyBorder="1" applyAlignment="1">
      <alignment horizontal="center" vertical="center"/>
    </xf>
    <xf numFmtId="0" fontId="4" fillId="9" borderId="9" xfId="2" applyFont="1" applyFill="1" applyBorder="1" applyAlignment="1">
      <alignment horizontal="center" vertical="center"/>
    </xf>
    <xf numFmtId="3" fontId="8" fillId="9" borderId="8" xfId="8" applyNumberFormat="1" applyFont="1" applyFill="1" applyBorder="1"/>
    <xf numFmtId="165" fontId="0" fillId="9" borderId="8" xfId="1" applyNumberFormat="1" applyFont="1" applyFill="1" applyBorder="1"/>
    <xf numFmtId="165" fontId="0" fillId="9" borderId="8" xfId="1" applyNumberFormat="1" applyFont="1" applyFill="1" applyBorder="1" applyAlignment="1">
      <alignment horizontal="center"/>
    </xf>
    <xf numFmtId="3" fontId="5" fillId="9" borderId="8" xfId="8" applyNumberFormat="1" applyFont="1" applyFill="1" applyBorder="1"/>
    <xf numFmtId="165" fontId="0" fillId="9" borderId="8" xfId="0" applyNumberFormat="1" applyFill="1" applyBorder="1"/>
    <xf numFmtId="9" fontId="0" fillId="9" borderId="8" xfId="3" applyFont="1" applyFill="1" applyBorder="1"/>
    <xf numFmtId="0" fontId="0" fillId="9" borderId="27" xfId="0" applyFill="1" applyBorder="1"/>
    <xf numFmtId="3" fontId="8" fillId="9" borderId="27" xfId="8" applyNumberFormat="1" applyFont="1" applyFill="1" applyBorder="1"/>
    <xf numFmtId="165" fontId="0" fillId="9" borderId="9" xfId="1" applyNumberFormat="1" applyFont="1" applyFill="1" applyBorder="1"/>
    <xf numFmtId="3" fontId="5" fillId="9" borderId="28" xfId="8" applyNumberFormat="1" applyFont="1" applyFill="1" applyBorder="1"/>
    <xf numFmtId="165" fontId="0" fillId="9" borderId="12" xfId="0" applyNumberFormat="1" applyFill="1" applyBorder="1"/>
    <xf numFmtId="165" fontId="0" fillId="9" borderId="13" xfId="0" applyNumberFormat="1" applyFill="1" applyBorder="1"/>
    <xf numFmtId="3" fontId="8" fillId="9" borderId="26" xfId="8" applyNumberFormat="1" applyFont="1" applyFill="1" applyBorder="1"/>
    <xf numFmtId="9" fontId="0" fillId="9" borderId="4" xfId="3" applyFont="1" applyFill="1" applyBorder="1"/>
    <xf numFmtId="9" fontId="0" fillId="9" borderId="5" xfId="3" applyFont="1" applyFill="1" applyBorder="1"/>
    <xf numFmtId="9" fontId="0" fillId="9" borderId="9" xfId="3" applyFont="1" applyFill="1" applyBorder="1"/>
    <xf numFmtId="165" fontId="0" fillId="10" borderId="8" xfId="1" applyNumberFormat="1" applyFont="1" applyFill="1" applyBorder="1" applyAlignment="1">
      <alignment horizontal="center" vertical="center"/>
    </xf>
    <xf numFmtId="165" fontId="0" fillId="10" borderId="9" xfId="1" applyNumberFormat="1" applyFont="1" applyFill="1" applyBorder="1" applyAlignment="1">
      <alignment horizontal="center" vertical="center"/>
    </xf>
    <xf numFmtId="3" fontId="8" fillId="9" borderId="28" xfId="8" applyNumberFormat="1" applyFont="1" applyFill="1" applyBorder="1"/>
    <xf numFmtId="3" fontId="8" fillId="9" borderId="38" xfId="8" applyNumberFormat="1" applyFont="1" applyFill="1" applyBorder="1"/>
    <xf numFmtId="165" fontId="0" fillId="9" borderId="39" xfId="0" applyNumberFormat="1" applyFill="1" applyBorder="1"/>
    <xf numFmtId="165" fontId="0" fillId="9" borderId="40" xfId="0" applyNumberFormat="1" applyFill="1" applyBorder="1"/>
    <xf numFmtId="165" fontId="0" fillId="9" borderId="41" xfId="0" applyNumberFormat="1" applyFill="1" applyBorder="1"/>
    <xf numFmtId="43" fontId="8" fillId="9" borderId="9" xfId="1" applyFont="1" applyFill="1" applyBorder="1"/>
    <xf numFmtId="43" fontId="8" fillId="9" borderId="5" xfId="1" applyFont="1" applyFill="1" applyBorder="1"/>
    <xf numFmtId="43" fontId="10" fillId="9" borderId="30" xfId="1" applyFont="1" applyFill="1" applyBorder="1"/>
    <xf numFmtId="43" fontId="10" fillId="9" borderId="31" xfId="1" applyFont="1" applyFill="1" applyBorder="1"/>
    <xf numFmtId="165" fontId="0" fillId="9" borderId="42" xfId="0" applyNumberFormat="1" applyFill="1" applyBorder="1"/>
    <xf numFmtId="43" fontId="8" fillId="9" borderId="8" xfId="1" applyFont="1" applyFill="1" applyBorder="1"/>
    <xf numFmtId="43" fontId="8" fillId="9" borderId="26" xfId="1" applyFont="1" applyFill="1" applyBorder="1"/>
    <xf numFmtId="43" fontId="8" fillId="9" borderId="4" xfId="1" applyFont="1" applyFill="1" applyBorder="1"/>
    <xf numFmtId="43" fontId="8" fillId="9" borderId="27" xfId="1" applyFont="1" applyFill="1" applyBorder="1"/>
    <xf numFmtId="0" fontId="0" fillId="9" borderId="31" xfId="0" applyFill="1" applyBorder="1"/>
    <xf numFmtId="3" fontId="8" fillId="9" borderId="31" xfId="8" applyNumberFormat="1" applyFont="1" applyFill="1" applyBorder="1"/>
    <xf numFmtId="3" fontId="8" fillId="9" borderId="32" xfId="8" applyNumberFormat="1" applyFont="1" applyFill="1" applyBorder="1"/>
    <xf numFmtId="0" fontId="4" fillId="9" borderId="26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center" vertical="center"/>
    </xf>
    <xf numFmtId="0" fontId="4" fillId="9" borderId="5" xfId="2" applyFont="1" applyFill="1" applyBorder="1" applyAlignment="1">
      <alignment horizontal="center" vertical="center"/>
    </xf>
    <xf numFmtId="165" fontId="0" fillId="9" borderId="27" xfId="1" applyNumberFormat="1" applyFont="1" applyFill="1" applyBorder="1"/>
    <xf numFmtId="165" fontId="0" fillId="9" borderId="28" xfId="1" applyNumberFormat="1" applyFont="1" applyFill="1" applyBorder="1"/>
    <xf numFmtId="165" fontId="0" fillId="9" borderId="12" xfId="1" applyNumberFormat="1" applyFont="1" applyFill="1" applyBorder="1"/>
    <xf numFmtId="165" fontId="0" fillId="9" borderId="13" xfId="1" applyNumberFormat="1" applyFont="1" applyFill="1" applyBorder="1"/>
    <xf numFmtId="165" fontId="0" fillId="10" borderId="27" xfId="1" applyNumberFormat="1" applyFont="1" applyFill="1" applyBorder="1" applyAlignment="1">
      <alignment horizontal="center" vertical="center"/>
    </xf>
    <xf numFmtId="9" fontId="0" fillId="9" borderId="12" xfId="3" applyFont="1" applyFill="1" applyBorder="1"/>
    <xf numFmtId="9" fontId="0" fillId="9" borderId="13" xfId="3" applyFont="1" applyFill="1" applyBorder="1"/>
    <xf numFmtId="43" fontId="10" fillId="9" borderId="43" xfId="1" applyFont="1" applyFill="1" applyBorder="1"/>
    <xf numFmtId="43" fontId="8" fillId="9" borderId="44" xfId="1" applyFont="1" applyFill="1" applyBorder="1"/>
    <xf numFmtId="43" fontId="8" fillId="9" borderId="36" xfId="1" applyFont="1" applyFill="1" applyBorder="1"/>
    <xf numFmtId="43" fontId="8" fillId="9" borderId="37" xfId="1" applyFont="1" applyFill="1" applyBorder="1"/>
    <xf numFmtId="3" fontId="8" fillId="9" borderId="17" xfId="8" applyNumberFormat="1" applyFont="1" applyFill="1" applyBorder="1"/>
    <xf numFmtId="165" fontId="0" fillId="9" borderId="20" xfId="0" applyNumberFormat="1" applyFill="1" applyBorder="1"/>
    <xf numFmtId="0" fontId="0" fillId="11" borderId="0" xfId="0" applyFill="1"/>
    <xf numFmtId="0" fontId="0" fillId="11" borderId="20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0" xfId="0" applyFill="1" applyBorder="1"/>
    <xf numFmtId="0" fontId="0" fillId="11" borderId="19" xfId="0" applyFill="1" applyBorder="1"/>
    <xf numFmtId="0" fontId="4" fillId="11" borderId="8" xfId="2" applyFont="1" applyFill="1" applyBorder="1" applyAlignment="1">
      <alignment horizontal="center" vertical="center"/>
    </xf>
    <xf numFmtId="0" fontId="4" fillId="11" borderId="9" xfId="2" applyFont="1" applyFill="1" applyBorder="1" applyAlignment="1">
      <alignment horizontal="center" vertical="center"/>
    </xf>
    <xf numFmtId="0" fontId="0" fillId="11" borderId="30" xfId="0" applyFill="1" applyBorder="1"/>
    <xf numFmtId="165" fontId="0" fillId="11" borderId="5" xfId="1" applyNumberFormat="1" applyFont="1" applyFill="1" applyBorder="1"/>
    <xf numFmtId="165" fontId="0" fillId="11" borderId="3" xfId="1" applyNumberFormat="1" applyFont="1" applyFill="1" applyBorder="1"/>
    <xf numFmtId="0" fontId="0" fillId="11" borderId="31" xfId="0" applyFill="1" applyBorder="1"/>
    <xf numFmtId="165" fontId="0" fillId="11" borderId="9" xfId="1" applyNumberFormat="1" applyFont="1" applyFill="1" applyBorder="1"/>
    <xf numFmtId="0" fontId="0" fillId="11" borderId="26" xfId="0" applyFill="1" applyBorder="1"/>
    <xf numFmtId="0" fontId="3" fillId="11" borderId="4" xfId="0" applyFont="1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27" xfId="0" applyFill="1" applyBorder="1"/>
    <xf numFmtId="0" fontId="0" fillId="11" borderId="8" xfId="0" applyFill="1" applyBorder="1"/>
    <xf numFmtId="0" fontId="0" fillId="11" borderId="9" xfId="0" applyFill="1" applyBorder="1"/>
    <xf numFmtId="43" fontId="0" fillId="11" borderId="0" xfId="1" applyFont="1" applyFill="1"/>
    <xf numFmtId="165" fontId="0" fillId="11" borderId="21" xfId="1" applyNumberFormat="1" applyFont="1" applyFill="1" applyBorder="1"/>
    <xf numFmtId="0" fontId="0" fillId="11" borderId="28" xfId="0" applyFill="1" applyBorder="1"/>
    <xf numFmtId="165" fontId="0" fillId="11" borderId="15" xfId="1" applyNumberFormat="1" applyFont="1" applyFill="1" applyBorder="1"/>
    <xf numFmtId="0" fontId="0" fillId="9" borderId="45" xfId="0" applyFill="1" applyBorder="1"/>
    <xf numFmtId="0" fontId="4" fillId="9" borderId="23" xfId="2" applyFont="1" applyFill="1" applyBorder="1" applyAlignment="1">
      <alignment horizontal="center" vertical="center"/>
    </xf>
    <xf numFmtId="0" fontId="4" fillId="9" borderId="46" xfId="2" applyFont="1" applyFill="1" applyBorder="1" applyAlignment="1">
      <alignment horizontal="center" vertical="center"/>
    </xf>
    <xf numFmtId="0" fontId="0" fillId="9" borderId="26" xfId="0" applyFill="1" applyBorder="1"/>
    <xf numFmtId="0" fontId="3" fillId="9" borderId="4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9" xfId="0" applyFill="1" applyBorder="1"/>
    <xf numFmtId="0" fontId="0" fillId="9" borderId="28" xfId="0" applyFill="1" applyBorder="1"/>
    <xf numFmtId="0" fontId="0" fillId="9" borderId="12" xfId="0" applyFill="1" applyBorder="1"/>
    <xf numFmtId="0" fontId="0" fillId="9" borderId="13" xfId="0" applyFill="1" applyBorder="1"/>
    <xf numFmtId="0" fontId="0" fillId="11" borderId="12" xfId="0" applyFill="1" applyBorder="1"/>
    <xf numFmtId="0" fontId="0" fillId="11" borderId="13" xfId="0" applyFill="1" applyBorder="1"/>
    <xf numFmtId="43" fontId="0" fillId="11" borderId="26" xfId="1" applyNumberFormat="1" applyFont="1" applyFill="1" applyBorder="1"/>
    <xf numFmtId="43" fontId="0" fillId="11" borderId="4" xfId="1" applyNumberFormat="1" applyFont="1" applyFill="1" applyBorder="1"/>
    <xf numFmtId="43" fontId="0" fillId="11" borderId="27" xfId="1" applyNumberFormat="1" applyFont="1" applyFill="1" applyBorder="1"/>
    <xf numFmtId="43" fontId="0" fillId="11" borderId="8" xfId="1" applyNumberFormat="1" applyFont="1" applyFill="1" applyBorder="1"/>
    <xf numFmtId="165" fontId="6" fillId="11" borderId="27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44" xfId="0" applyFill="1" applyBorder="1"/>
    <xf numFmtId="165" fontId="6" fillId="11" borderId="26" xfId="1" applyNumberFormat="1" applyFont="1" applyFill="1" applyBorder="1" applyAlignment="1" applyProtection="1">
      <alignment horizontal="center" vertical="center" wrapText="1"/>
      <protection locked="0"/>
    </xf>
    <xf numFmtId="165" fontId="6" fillId="11" borderId="28" xfId="1" applyNumberFormat="1" applyFont="1" applyFill="1" applyBorder="1" applyAlignment="1" applyProtection="1">
      <alignment horizontal="center" vertical="center" wrapText="1"/>
      <protection locked="0"/>
    </xf>
    <xf numFmtId="0" fontId="0" fillId="11" borderId="36" xfId="0" applyFill="1" applyBorder="1"/>
    <xf numFmtId="0" fontId="0" fillId="11" borderId="37" xfId="0" applyFill="1" applyBorder="1"/>
    <xf numFmtId="0" fontId="0" fillId="11" borderId="39" xfId="0" applyFill="1" applyBorder="1"/>
    <xf numFmtId="0" fontId="4" fillId="11" borderId="40" xfId="2" applyFont="1" applyFill="1" applyBorder="1" applyAlignment="1">
      <alignment horizontal="center" vertical="center"/>
    </xf>
    <xf numFmtId="0" fontId="4" fillId="11" borderId="41" xfId="2" applyFont="1" applyFill="1" applyBorder="1" applyAlignment="1">
      <alignment horizontal="center" vertical="center"/>
    </xf>
    <xf numFmtId="165" fontId="0" fillId="11" borderId="20" xfId="1" applyNumberFormat="1" applyFont="1" applyFill="1" applyBorder="1"/>
    <xf numFmtId="165" fontId="3" fillId="11" borderId="14" xfId="1" applyNumberFormat="1" applyFont="1" applyFill="1" applyBorder="1"/>
    <xf numFmtId="165" fontId="0" fillId="11" borderId="14" xfId="1" applyNumberFormat="1" applyFont="1" applyFill="1" applyBorder="1"/>
    <xf numFmtId="165" fontId="0" fillId="11" borderId="17" xfId="1" applyNumberFormat="1" applyFont="1" applyFill="1" applyBorder="1"/>
    <xf numFmtId="165" fontId="0" fillId="11" borderId="19" xfId="1" applyNumberFormat="1" applyFont="1" applyFill="1" applyBorder="1"/>
    <xf numFmtId="165" fontId="4" fillId="11" borderId="8" xfId="1" applyNumberFormat="1" applyFont="1" applyFill="1" applyBorder="1" applyAlignment="1">
      <alignment horizontal="center" vertical="center"/>
    </xf>
    <xf numFmtId="165" fontId="4" fillId="11" borderId="9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/>
    <xf numFmtId="165" fontId="0" fillId="11" borderId="6" xfId="1" applyNumberFormat="1" applyFont="1" applyFill="1" applyBorder="1"/>
    <xf numFmtId="43" fontId="6" fillId="11" borderId="4" xfId="1" applyNumberFormat="1" applyFont="1" applyFill="1" applyBorder="1" applyAlignment="1" applyProtection="1">
      <alignment horizontal="center"/>
      <protection locked="0"/>
    </xf>
    <xf numFmtId="0" fontId="2" fillId="11" borderId="25" xfId="2" applyFill="1" applyBorder="1"/>
    <xf numFmtId="0" fontId="2" fillId="11" borderId="47" xfId="2" applyFill="1" applyBorder="1"/>
    <xf numFmtId="0" fontId="11" fillId="11" borderId="26" xfId="5" applyFont="1" applyFill="1" applyBorder="1" applyAlignment="1" applyProtection="1">
      <alignment horizontal="center"/>
    </xf>
    <xf numFmtId="0" fontId="11" fillId="11" borderId="27" xfId="5" applyFont="1" applyFill="1" applyBorder="1" applyAlignment="1" applyProtection="1">
      <alignment horizontal="center"/>
    </xf>
    <xf numFmtId="0" fontId="11" fillId="11" borderId="28" xfId="5" applyFont="1" applyFill="1" applyBorder="1" applyAlignment="1" applyProtection="1">
      <alignment horizontal="center"/>
    </xf>
    <xf numFmtId="0" fontId="2" fillId="11" borderId="20" xfId="2" applyFill="1" applyBorder="1"/>
    <xf numFmtId="172" fontId="0" fillId="11" borderId="4" xfId="0" applyNumberFormat="1" applyFill="1" applyBorder="1"/>
    <xf numFmtId="172" fontId="0" fillId="11" borderId="5" xfId="0" applyNumberFormat="1" applyFill="1" applyBorder="1"/>
    <xf numFmtId="172" fontId="0" fillId="11" borderId="8" xfId="0" applyNumberFormat="1" applyFill="1" applyBorder="1"/>
    <xf numFmtId="172" fontId="0" fillId="11" borderId="9" xfId="0" applyNumberFormat="1" applyFill="1" applyBorder="1"/>
    <xf numFmtId="172" fontId="0" fillId="11" borderId="12" xfId="0" applyNumberFormat="1" applyFill="1" applyBorder="1"/>
    <xf numFmtId="172" fontId="0" fillId="11" borderId="13" xfId="0" applyNumberFormat="1" applyFill="1" applyBorder="1"/>
    <xf numFmtId="0" fontId="0" fillId="8" borderId="30" xfId="0" applyFill="1" applyBorder="1"/>
    <xf numFmtId="0" fontId="0" fillId="8" borderId="31" xfId="0" applyFill="1" applyBorder="1"/>
    <xf numFmtId="0" fontId="0" fillId="8" borderId="32" xfId="0" applyFill="1" applyBorder="1"/>
    <xf numFmtId="43" fontId="0" fillId="8" borderId="8" xfId="1" applyFont="1" applyFill="1" applyBorder="1"/>
    <xf numFmtId="0" fontId="0" fillId="12" borderId="0" xfId="0" applyFill="1"/>
    <xf numFmtId="165" fontId="0" fillId="12" borderId="26" xfId="1" applyNumberFormat="1" applyFont="1" applyFill="1" applyBorder="1"/>
    <xf numFmtId="165" fontId="0" fillId="12" borderId="4" xfId="1" applyNumberFormat="1" applyFont="1" applyFill="1" applyBorder="1"/>
    <xf numFmtId="165" fontId="0" fillId="12" borderId="5" xfId="1" applyNumberFormat="1" applyFont="1" applyFill="1" applyBorder="1"/>
    <xf numFmtId="165" fontId="0" fillId="12" borderId="27" xfId="1" applyNumberFormat="1" applyFont="1" applyFill="1" applyBorder="1"/>
    <xf numFmtId="165" fontId="0" fillId="12" borderId="8" xfId="1" applyNumberFormat="1" applyFont="1" applyFill="1" applyBorder="1"/>
    <xf numFmtId="165" fontId="0" fillId="12" borderId="9" xfId="1" applyNumberFormat="1" applyFont="1" applyFill="1" applyBorder="1"/>
    <xf numFmtId="165" fontId="0" fillId="12" borderId="28" xfId="1" applyNumberFormat="1" applyFont="1" applyFill="1" applyBorder="1"/>
    <xf numFmtId="165" fontId="0" fillId="12" borderId="12" xfId="1" quotePrefix="1" applyNumberFormat="1" applyFont="1" applyFill="1" applyBorder="1"/>
    <xf numFmtId="165" fontId="0" fillId="12" borderId="12" xfId="1" applyNumberFormat="1" applyFont="1" applyFill="1" applyBorder="1"/>
    <xf numFmtId="165" fontId="0" fillId="12" borderId="13" xfId="1" applyNumberFormat="1" applyFont="1" applyFill="1" applyBorder="1"/>
    <xf numFmtId="165" fontId="0" fillId="12" borderId="19" xfId="1" applyNumberFormat="1" applyFont="1" applyFill="1" applyBorder="1"/>
    <xf numFmtId="165" fontId="0" fillId="12" borderId="30" xfId="1" applyNumberFormat="1" applyFont="1" applyFill="1" applyBorder="1"/>
    <xf numFmtId="165" fontId="0" fillId="12" borderId="31" xfId="1" applyNumberFormat="1" applyFont="1" applyFill="1" applyBorder="1"/>
    <xf numFmtId="165" fontId="0" fillId="12" borderId="20" xfId="1" applyNumberFormat="1" applyFont="1" applyFill="1" applyBorder="1"/>
    <xf numFmtId="165" fontId="4" fillId="6" borderId="4" xfId="1" applyNumberFormat="1" applyFont="1" applyFill="1" applyBorder="1" applyAlignment="1">
      <alignment horizontal="center" vertical="center"/>
    </xf>
    <xf numFmtId="165" fontId="4" fillId="6" borderId="5" xfId="1" applyNumberFormat="1" applyFont="1" applyFill="1" applyBorder="1" applyAlignment="1">
      <alignment horizontal="center" vertical="center"/>
    </xf>
    <xf numFmtId="0" fontId="0" fillId="13" borderId="0" xfId="0" applyFill="1"/>
    <xf numFmtId="165" fontId="0" fillId="13" borderId="26" xfId="1" applyNumberFormat="1" applyFont="1" applyFill="1" applyBorder="1"/>
    <xf numFmtId="165" fontId="0" fillId="13" borderId="4" xfId="1" applyNumberFormat="1" applyFont="1" applyFill="1" applyBorder="1"/>
    <xf numFmtId="165" fontId="0" fillId="13" borderId="5" xfId="1" applyNumberFormat="1" applyFont="1" applyFill="1" applyBorder="1"/>
    <xf numFmtId="165" fontId="0" fillId="13" borderId="27" xfId="1" applyNumberFormat="1" applyFont="1" applyFill="1" applyBorder="1"/>
    <xf numFmtId="165" fontId="0" fillId="13" borderId="8" xfId="1" applyNumberFormat="1" applyFont="1" applyFill="1" applyBorder="1"/>
    <xf numFmtId="165" fontId="0" fillId="13" borderId="9" xfId="1" applyNumberFormat="1" applyFont="1" applyFill="1" applyBorder="1"/>
    <xf numFmtId="165" fontId="0" fillId="13" borderId="28" xfId="1" applyNumberFormat="1" applyFont="1" applyFill="1" applyBorder="1"/>
    <xf numFmtId="165" fontId="0" fillId="13" borderId="12" xfId="1" quotePrefix="1" applyNumberFormat="1" applyFont="1" applyFill="1" applyBorder="1"/>
    <xf numFmtId="165" fontId="0" fillId="13" borderId="12" xfId="1" applyNumberFormat="1" applyFont="1" applyFill="1" applyBorder="1"/>
    <xf numFmtId="165" fontId="0" fillId="13" borderId="13" xfId="1" applyNumberFormat="1" applyFont="1" applyFill="1" applyBorder="1"/>
    <xf numFmtId="165" fontId="0" fillId="13" borderId="20" xfId="1" applyNumberFormat="1" applyFont="1" applyFill="1" applyBorder="1"/>
    <xf numFmtId="165" fontId="4" fillId="13" borderId="4" xfId="1" applyNumberFormat="1" applyFont="1" applyFill="1" applyBorder="1" applyAlignment="1">
      <alignment horizontal="center" vertical="center"/>
    </xf>
    <xf numFmtId="165" fontId="4" fillId="13" borderId="5" xfId="1" applyNumberFormat="1" applyFont="1" applyFill="1" applyBorder="1" applyAlignment="1">
      <alignment horizontal="center" vertical="center"/>
    </xf>
    <xf numFmtId="9" fontId="0" fillId="13" borderId="26" xfId="3" applyFont="1" applyFill="1" applyBorder="1"/>
    <xf numFmtId="9" fontId="0" fillId="13" borderId="4" xfId="3" applyFont="1" applyFill="1" applyBorder="1"/>
    <xf numFmtId="9" fontId="0" fillId="13" borderId="5" xfId="3" applyFont="1" applyFill="1" applyBorder="1"/>
    <xf numFmtId="9" fontId="0" fillId="13" borderId="27" xfId="3" applyFont="1" applyFill="1" applyBorder="1"/>
    <xf numFmtId="9" fontId="0" fillId="13" borderId="8" xfId="3" applyFont="1" applyFill="1" applyBorder="1"/>
    <xf numFmtId="9" fontId="0" fillId="13" borderId="9" xfId="3" applyFont="1" applyFill="1" applyBorder="1"/>
    <xf numFmtId="0" fontId="0" fillId="13" borderId="6" xfId="0" applyFill="1" applyBorder="1"/>
    <xf numFmtId="9" fontId="0" fillId="13" borderId="7" xfId="3" applyFont="1" applyFill="1" applyBorder="1"/>
    <xf numFmtId="0" fontId="0" fillId="13" borderId="10" xfId="0" applyFill="1" applyBorder="1"/>
    <xf numFmtId="9" fontId="0" fillId="13" borderId="11" xfId="3" applyFont="1" applyFill="1" applyBorder="1"/>
    <xf numFmtId="9" fontId="0" fillId="13" borderId="12" xfId="3" applyFont="1" applyFill="1" applyBorder="1"/>
    <xf numFmtId="9" fontId="0" fillId="13" borderId="13" xfId="3" applyFont="1" applyFill="1" applyBorder="1"/>
    <xf numFmtId="0" fontId="0" fillId="14" borderId="0" xfId="0" applyFill="1"/>
    <xf numFmtId="0" fontId="0" fillId="14" borderId="26" xfId="0" applyFill="1" applyBorder="1"/>
    <xf numFmtId="0" fontId="3" fillId="14" borderId="4" xfId="0" applyFont="1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27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44" xfId="0" applyFill="1" applyBorder="1"/>
    <xf numFmtId="0" fontId="0" fillId="14" borderId="36" xfId="0" applyFill="1" applyBorder="1"/>
    <xf numFmtId="0" fontId="0" fillId="14" borderId="37" xfId="0" applyFill="1" applyBorder="1"/>
    <xf numFmtId="0" fontId="4" fillId="14" borderId="50" xfId="2" applyFont="1" applyFill="1" applyBorder="1" applyAlignment="1">
      <alignment horizontal="center" vertical="center"/>
    </xf>
    <xf numFmtId="0" fontId="4" fillId="14" borderId="51" xfId="2" applyFont="1" applyFill="1" applyBorder="1" applyAlignment="1">
      <alignment horizontal="center" vertical="center"/>
    </xf>
    <xf numFmtId="9" fontId="0" fillId="7" borderId="3" xfId="3" applyFont="1" applyFill="1" applyBorder="1"/>
    <xf numFmtId="2" fontId="0" fillId="14" borderId="0" xfId="0" applyNumberFormat="1" applyFill="1"/>
    <xf numFmtId="2" fontId="0" fillId="14" borderId="8" xfId="1" applyNumberFormat="1" applyFont="1" applyFill="1" applyBorder="1"/>
    <xf numFmtId="2" fontId="0" fillId="14" borderId="8" xfId="0" applyNumberFormat="1" applyFill="1" applyBorder="1"/>
    <xf numFmtId="43" fontId="0" fillId="7" borderId="30" xfId="1" applyFont="1" applyFill="1" applyBorder="1"/>
    <xf numFmtId="0" fontId="0" fillId="14" borderId="52" xfId="0" applyFill="1" applyBorder="1"/>
    <xf numFmtId="0" fontId="6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14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14" borderId="10" xfId="1" applyNumberFormat="1" applyFont="1" applyFill="1" applyBorder="1" applyAlignment="1" applyProtection="1">
      <alignment horizontal="center" vertical="center" wrapText="1"/>
      <protection locked="0"/>
    </xf>
    <xf numFmtId="9" fontId="0" fillId="13" borderId="0" xfId="3" applyFont="1" applyFill="1"/>
    <xf numFmtId="9" fontId="4" fillId="13" borderId="8" xfId="3" applyFont="1" applyFill="1" applyBorder="1" applyAlignment="1">
      <alignment horizontal="center" vertical="center"/>
    </xf>
    <xf numFmtId="9" fontId="0" fillId="14" borderId="3" xfId="3" applyFont="1" applyFill="1" applyBorder="1"/>
    <xf numFmtId="0" fontId="0" fillId="14" borderId="20" xfId="0" applyFill="1" applyBorder="1"/>
    <xf numFmtId="0" fontId="0" fillId="14" borderId="14" xfId="0" applyFill="1" applyBorder="1"/>
    <xf numFmtId="0" fontId="0" fillId="14" borderId="15" xfId="0" applyFill="1" applyBorder="1"/>
    <xf numFmtId="0" fontId="3" fillId="14" borderId="55" xfId="0" applyFont="1" applyFill="1" applyBorder="1"/>
    <xf numFmtId="0" fontId="0" fillId="14" borderId="7" xfId="0" applyFill="1" applyBorder="1"/>
    <xf numFmtId="0" fontId="0" fillId="14" borderId="53" xfId="0" applyFill="1" applyBorder="1"/>
    <xf numFmtId="0" fontId="4" fillId="14" borderId="56" xfId="2" applyFont="1" applyFill="1" applyBorder="1" applyAlignment="1">
      <alignment horizontal="center" vertical="center"/>
    </xf>
    <xf numFmtId="0" fontId="0" fillId="14" borderId="54" xfId="0" applyFill="1" applyBorder="1"/>
    <xf numFmtId="0" fontId="0" fillId="14" borderId="6" xfId="0" applyFill="1" applyBorder="1"/>
    <xf numFmtId="0" fontId="0" fillId="14" borderId="47" xfId="0" applyFill="1" applyBorder="1"/>
    <xf numFmtId="0" fontId="4" fillId="6" borderId="26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165" fontId="0" fillId="8" borderId="26" xfId="1" applyNumberFormat="1" applyFont="1" applyFill="1" applyBorder="1"/>
    <xf numFmtId="165" fontId="0" fillId="8" borderId="39" xfId="1" applyNumberFormat="1" applyFont="1" applyFill="1" applyBorder="1"/>
    <xf numFmtId="0" fontId="0" fillId="7" borderId="54" xfId="0" applyFill="1" applyBorder="1"/>
    <xf numFmtId="0" fontId="3" fillId="7" borderId="55" xfId="0" applyFont="1" applyFill="1" applyBorder="1"/>
    <xf numFmtId="0" fontId="0" fillId="7" borderId="7" xfId="0" applyFill="1" applyBorder="1"/>
    <xf numFmtId="0" fontId="0" fillId="7" borderId="47" xfId="0" applyFill="1" applyBorder="1"/>
    <xf numFmtId="0" fontId="0" fillId="7" borderId="53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44" xfId="0" applyFill="1" applyBorder="1"/>
    <xf numFmtId="0" fontId="4" fillId="7" borderId="56" xfId="2" applyFont="1" applyFill="1" applyBorder="1" applyAlignment="1">
      <alignment horizontal="center" vertical="center"/>
    </xf>
    <xf numFmtId="0" fontId="4" fillId="7" borderId="50" xfId="2" applyFont="1" applyFill="1" applyBorder="1" applyAlignment="1">
      <alignment horizontal="center" vertical="center"/>
    </xf>
    <xf numFmtId="0" fontId="4" fillId="7" borderId="51" xfId="2" applyFont="1" applyFill="1" applyBorder="1" applyAlignment="1">
      <alignment horizontal="center" vertical="center"/>
    </xf>
    <xf numFmtId="0" fontId="0" fillId="7" borderId="52" xfId="0" applyFill="1" applyBorder="1"/>
    <xf numFmtId="0" fontId="6" fillId="7" borderId="2" xfId="1" applyNumberFormat="1" applyFont="1" applyFill="1" applyBorder="1" applyAlignment="1" applyProtection="1">
      <alignment horizontal="center" vertical="center" wrapText="1"/>
      <protection locked="0"/>
    </xf>
    <xf numFmtId="2" fontId="0" fillId="7" borderId="8" xfId="1" applyNumberFormat="1" applyFont="1" applyFill="1" applyBorder="1"/>
    <xf numFmtId="2" fontId="0" fillId="7" borderId="8" xfId="0" applyNumberFormat="1" applyFill="1" applyBorder="1"/>
    <xf numFmtId="0" fontId="6" fillId="7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7" borderId="10" xfId="1" applyNumberFormat="1" applyFont="1" applyFill="1" applyBorder="1" applyAlignment="1" applyProtection="1">
      <alignment horizontal="center" vertical="center" wrapText="1"/>
      <protection locked="0"/>
    </xf>
    <xf numFmtId="2" fontId="0" fillId="7" borderId="0" xfId="0" applyNumberFormat="1" applyFill="1"/>
    <xf numFmtId="43" fontId="0" fillId="7" borderId="4" xfId="1" applyFont="1" applyFill="1" applyBorder="1"/>
    <xf numFmtId="43" fontId="0" fillId="7" borderId="5" xfId="1" applyFont="1" applyFill="1" applyBorder="1"/>
    <xf numFmtId="0" fontId="6" fillId="7" borderId="47" xfId="1" applyNumberFormat="1" applyFont="1" applyFill="1" applyBorder="1" applyAlignment="1" applyProtection="1">
      <alignment horizontal="center" vertical="center" wrapText="1"/>
      <protection locked="0"/>
    </xf>
    <xf numFmtId="43" fontId="0" fillId="7" borderId="53" xfId="1" applyFont="1" applyFill="1" applyBorder="1"/>
    <xf numFmtId="43" fontId="0" fillId="7" borderId="36" xfId="1" applyFont="1" applyFill="1" applyBorder="1"/>
    <xf numFmtId="43" fontId="0" fillId="7" borderId="37" xfId="1" applyFont="1" applyFill="1" applyBorder="1"/>
    <xf numFmtId="43" fontId="0" fillId="7" borderId="7" xfId="1" applyFont="1" applyFill="1" applyBorder="1"/>
    <xf numFmtId="0" fontId="0" fillId="7" borderId="12" xfId="0" applyFill="1" applyBorder="1"/>
    <xf numFmtId="0" fontId="0" fillId="7" borderId="13" xfId="0" applyFill="1" applyBorder="1"/>
    <xf numFmtId="0" fontId="6" fillId="7" borderId="54" xfId="1" applyNumberFormat="1" applyFont="1" applyFill="1" applyBorder="1" applyAlignment="1" applyProtection="1">
      <alignment horizontal="center" vertical="center" wrapText="1"/>
      <protection locked="0"/>
    </xf>
    <xf numFmtId="43" fontId="0" fillId="7" borderId="55" xfId="1" applyFont="1" applyFill="1" applyBorder="1"/>
    <xf numFmtId="43" fontId="0" fillId="7" borderId="48" xfId="1" applyFont="1" applyFill="1" applyBorder="1"/>
    <xf numFmtId="43" fontId="0" fillId="7" borderId="49" xfId="1" applyFont="1" applyFill="1" applyBorder="1"/>
    <xf numFmtId="43" fontId="0" fillId="7" borderId="11" xfId="1" applyFont="1" applyFill="1" applyBorder="1"/>
    <xf numFmtId="0" fontId="9" fillId="7" borderId="36" xfId="9" applyFill="1" applyBorder="1"/>
    <xf numFmtId="0" fontId="4" fillId="7" borderId="3" xfId="2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6" fillId="7" borderId="31" xfId="1" applyNumberFormat="1" applyFont="1" applyFill="1" applyBorder="1" applyAlignment="1" applyProtection="1">
      <alignment horizontal="center" vertical="center" wrapText="1"/>
      <protection locked="0"/>
    </xf>
    <xf numFmtId="9" fontId="0" fillId="7" borderId="8" xfId="3" applyFont="1" applyFill="1" applyBorder="1"/>
    <xf numFmtId="9" fontId="0" fillId="7" borderId="9" xfId="3" applyFont="1" applyFill="1" applyBorder="1"/>
    <xf numFmtId="9" fontId="0" fillId="7" borderId="0" xfId="3" applyFont="1" applyFill="1"/>
    <xf numFmtId="165" fontId="6" fillId="7" borderId="31" xfId="1" applyNumberFormat="1" applyFont="1" applyFill="1" applyBorder="1" applyAlignment="1" applyProtection="1">
      <alignment horizontal="center" vertical="center" wrapText="1"/>
      <protection locked="0"/>
    </xf>
    <xf numFmtId="0" fontId="6" fillId="7" borderId="32" xfId="1" applyNumberFormat="1" applyFont="1" applyFill="1" applyBorder="1" applyAlignment="1" applyProtection="1">
      <alignment horizontal="center" vertical="center" wrapText="1"/>
      <protection locked="0"/>
    </xf>
    <xf numFmtId="9" fontId="0" fillId="7" borderId="12" xfId="3" applyFont="1" applyFill="1" applyBorder="1"/>
    <xf numFmtId="9" fontId="0" fillId="7" borderId="13" xfId="3" applyFont="1" applyFill="1" applyBorder="1"/>
    <xf numFmtId="165" fontId="6" fillId="7" borderId="32" xfId="1" applyNumberFormat="1" applyFont="1" applyFill="1" applyBorder="1" applyAlignment="1" applyProtection="1">
      <alignment horizontal="center" vertical="center" wrapText="1"/>
      <protection locked="0"/>
    </xf>
  </cellXfs>
  <cellStyles count="11">
    <cellStyle name="Calculation" xfId="2" builtinId="22"/>
    <cellStyle name="cells" xfId="7" xr:uid="{00000000-0005-0000-0000-000001000000}"/>
    <cellStyle name="column field" xfId="6" xr:uid="{00000000-0005-0000-0000-000002000000}"/>
    <cellStyle name="Comma" xfId="1" builtinId="3"/>
    <cellStyle name="Hyperlink" xfId="9" builtinId="8"/>
    <cellStyle name="Komma 2" xfId="4" xr:uid="{00000000-0005-0000-0000-000004000000}"/>
    <cellStyle name="Normal" xfId="0" builtinId="0"/>
    <cellStyle name="Percent" xfId="3" builtinId="5"/>
    <cellStyle name="Prozent 2" xfId="10" xr:uid="{6F113104-BEB2-471B-86C6-F037B048F01B}"/>
    <cellStyle name="Standard 2" xfId="5" xr:uid="{00000000-0005-0000-0000-000007000000}"/>
    <cellStyle name="Standard 3" xfId="8" xr:uid="{00000000-0005-0000-0000-000008000000}"/>
  </cellStyles>
  <dxfs count="0"/>
  <tableStyles count="0" defaultTableStyle="TableStyleMedium2" defaultPivotStyle="PivotStyleLight16"/>
  <colors>
    <mruColors>
      <color rgb="FFCC0000"/>
      <color rgb="FF66CCFF"/>
      <color rgb="FFFFFFCC"/>
      <color rgb="FFFFFF66"/>
      <color rgb="FFA50000"/>
      <color rgb="FF6CE4F4"/>
      <color rgb="FF003F5F"/>
      <color rgb="FFE66400"/>
      <color rgb="FFFFC000"/>
      <color rgb="FF780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BIV!$L$24</c:f>
              <c:numCache>
                <c:formatCode>_-* #\ ##0_-;\-* #\ ##0_-;_-* "-"??_-;_-@_-</c:formatCode>
                <c:ptCount val="1"/>
                <c:pt idx="0">
                  <c:v>10.943396187004183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974-A95C-55A4565BE6EA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BIV!$M$24</c:f>
              <c:numCache>
                <c:formatCode>_-* #\ ##0_-;\-* #\ ##0_-;_-* "-"??_-;_-@_-</c:formatCode>
                <c:ptCount val="1"/>
                <c:pt idx="0">
                  <c:v>27.239623775171054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1-4974-A95C-55A4565BE6EA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BIV!$N$24</c:f>
              <c:numCache>
                <c:formatCode>_-* #\ ##0_-;\-* #\ ##0_-;_-* "-"??_-;_-@_-</c:formatCode>
                <c:ptCount val="1"/>
                <c:pt idx="0">
                  <c:v>99.820576304933084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1-4974-A95C-55A4565BE6EA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BIV!$O$24</c:f>
              <c:numCache>
                <c:formatCode>_-* #\ ##0_-;\-* #\ ##0_-;_-* "-"??_-;_-@_-</c:formatCode>
                <c:ptCount val="1"/>
                <c:pt idx="0">
                  <c:v>91.628369223185857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21-4974-A95C-55A4565BE6EA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BIV!$P$24</c:f>
              <c:numCache>
                <c:formatCode>_-* #\ ##0_-;\-* #\ ##0_-;_-* "-"??_-;_-@_-</c:formatCode>
                <c:ptCount val="1"/>
                <c:pt idx="0">
                  <c:v>20.032348578210858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1-4974-A95C-55A4565BE6EA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1-4974-A95C-55A4565BE6EA}"/>
              </c:ext>
            </c:extLst>
          </c:dPt>
          <c:val>
            <c:numRef>
              <c:f>BIV!$Q$24</c:f>
              <c:numCache>
                <c:formatCode>_-* #\ ##0_-;\-* #\ ##0_-;_-* "-"??_-;_-@_-</c:formatCode>
                <c:ptCount val="1"/>
                <c:pt idx="0">
                  <c:v>63.863028291947174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21-4974-A95C-55A4565BE6EA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BIV!$R$24</c:f>
              <c:numCache>
                <c:formatCode>_-* #\ ##0_-;\-* #\ ##0_-;_-* "-"??_-;_-@_-</c:formatCode>
                <c:ptCount val="1"/>
                <c:pt idx="0">
                  <c:v>27.009326244141043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21-4974-A95C-55A4565BE6EA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BIV!$S$24</c:f>
              <c:numCache>
                <c:formatCode>_-* #\ ##0_-;\-* #\ ##0_-;_-* "-"??_-;_-@_-</c:formatCode>
                <c:ptCount val="1"/>
                <c:pt idx="0">
                  <c:v>12.611877769402454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21-4974-A95C-55A4565BE6EA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BIV!$T$24</c:f>
              <c:numCache>
                <c:formatCode>_-* #\ ##0_-;\-* #\ ##0_-;_-* "-"??_-;_-@_-</c:formatCode>
                <c:ptCount val="1"/>
                <c:pt idx="0">
                  <c:v>42.263773129996885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1-4974-A95C-55A4565B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BIV!$K$5</c:f>
              <c:strCache>
                <c:ptCount val="1"/>
                <c:pt idx="0">
                  <c:v>TWh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_-;\-* #\ ##0_-;_-* &quot;-&quot;??_-;_-@_-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 Anteil anrechenbare Erneuerbare insgesamt 2005-2018 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RES!$L$5</c:f>
              <c:strCache>
                <c:ptCount val="1"/>
                <c:pt idx="0">
                  <c:v> BGL 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RES!$L$6:$L$19</c:f>
              <c:numCache>
                <c:formatCode>0%</c:formatCode>
                <c:ptCount val="14"/>
                <c:pt idx="0">
                  <c:v>0.22760335462875794</c:v>
                </c:pt>
                <c:pt idx="1">
                  <c:v>0.28147010519515825</c:v>
                </c:pt>
                <c:pt idx="2">
                  <c:v>0.30983437487058152</c:v>
                </c:pt>
                <c:pt idx="3">
                  <c:v>0.32994214276346445</c:v>
                </c:pt>
                <c:pt idx="4">
                  <c:v>0.3499262650809139</c:v>
                </c:pt>
                <c:pt idx="5">
                  <c:v>0.3372438195407183</c:v>
                </c:pt>
                <c:pt idx="6">
                  <c:v>0.36030455823625074</c:v>
                </c:pt>
                <c:pt idx="7">
                  <c:v>0.38943368059645367</c:v>
                </c:pt>
                <c:pt idx="8">
                  <c:v>0.42381419567194334</c:v>
                </c:pt>
                <c:pt idx="9">
                  <c:v>0.45953490309426748</c:v>
                </c:pt>
                <c:pt idx="10">
                  <c:v>0.50340433169679188</c:v>
                </c:pt>
                <c:pt idx="11">
                  <c:v>0.49246732899002554</c:v>
                </c:pt>
                <c:pt idx="12">
                  <c:v>0.49944432848513659</c:v>
                </c:pt>
                <c:pt idx="13">
                  <c:v>0.48271229323807768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31E-40C3-84C2-BEEF7D1F0C3D}"/>
            </c:ext>
          </c:extLst>
        </c:ser>
        <c:ser>
          <c:idx val="2"/>
          <c:order val="1"/>
          <c:tx>
            <c:strRef>
              <c:f>RES!$M$5</c:f>
              <c:strCache>
                <c:ptCount val="1"/>
                <c:pt idx="0">
                  <c:v> KTN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RES!$M$6:$M$19</c:f>
              <c:numCache>
                <c:formatCode>0%</c:formatCode>
                <c:ptCount val="14"/>
                <c:pt idx="0">
                  <c:v>0.39638713448591367</c:v>
                </c:pt>
                <c:pt idx="1">
                  <c:v>0.40926405766539498</c:v>
                </c:pt>
                <c:pt idx="2">
                  <c:v>0.429428892654171</c:v>
                </c:pt>
                <c:pt idx="3">
                  <c:v>0.44603427366605458</c:v>
                </c:pt>
                <c:pt idx="4">
                  <c:v>0.48771193970949606</c:v>
                </c:pt>
                <c:pt idx="5">
                  <c:v>0.49454489661481826</c:v>
                </c:pt>
                <c:pt idx="6">
                  <c:v>0.49367477699488815</c:v>
                </c:pt>
                <c:pt idx="7">
                  <c:v>0.50575675703786005</c:v>
                </c:pt>
                <c:pt idx="8">
                  <c:v>0.50987492951872149</c:v>
                </c:pt>
                <c:pt idx="9">
                  <c:v>0.52730120455080554</c:v>
                </c:pt>
                <c:pt idx="10">
                  <c:v>0.52594658052279797</c:v>
                </c:pt>
                <c:pt idx="11">
                  <c:v>0.54750261864254091</c:v>
                </c:pt>
                <c:pt idx="12">
                  <c:v>0.54183283251795888</c:v>
                </c:pt>
                <c:pt idx="13">
                  <c:v>0.547179359264378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31E-40C3-84C2-BEEF7D1F0C3D}"/>
            </c:ext>
          </c:extLst>
        </c:ser>
        <c:ser>
          <c:idx val="3"/>
          <c:order val="2"/>
          <c:tx>
            <c:strRef>
              <c:f>RES!$N$5</c:f>
              <c:strCache>
                <c:ptCount val="1"/>
                <c:pt idx="0">
                  <c:v> NOE 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RES!$N$6:$N$19</c:f>
              <c:numCache>
                <c:formatCode>0%</c:formatCode>
                <c:ptCount val="14"/>
                <c:pt idx="0">
                  <c:v>0.21892030277690758</c:v>
                </c:pt>
                <c:pt idx="1">
                  <c:v>0.24157297672621916</c:v>
                </c:pt>
                <c:pt idx="2">
                  <c:v>0.26909537864431571</c:v>
                </c:pt>
                <c:pt idx="3">
                  <c:v>0.28090557127119892</c:v>
                </c:pt>
                <c:pt idx="4">
                  <c:v>0.29926715077131405</c:v>
                </c:pt>
                <c:pt idx="5">
                  <c:v>0.30274597725135749</c:v>
                </c:pt>
                <c:pt idx="6">
                  <c:v>0.30729407090994437</c:v>
                </c:pt>
                <c:pt idx="7">
                  <c:v>0.32500524642242468</c:v>
                </c:pt>
                <c:pt idx="8">
                  <c:v>0.32111079031750317</c:v>
                </c:pt>
                <c:pt idx="9">
                  <c:v>0.32582158037775705</c:v>
                </c:pt>
                <c:pt idx="10">
                  <c:v>0.34258468340579412</c:v>
                </c:pt>
                <c:pt idx="11">
                  <c:v>0.34271677162705499</c:v>
                </c:pt>
                <c:pt idx="12">
                  <c:v>0.34228712081091728</c:v>
                </c:pt>
                <c:pt idx="13">
                  <c:v>0.3357151847949692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31E-40C3-84C2-BEEF7D1F0C3D}"/>
            </c:ext>
          </c:extLst>
        </c:ser>
        <c:ser>
          <c:idx val="4"/>
          <c:order val="3"/>
          <c:tx>
            <c:strRef>
              <c:f>RES!$O$5</c:f>
              <c:strCache>
                <c:ptCount val="1"/>
                <c:pt idx="0">
                  <c:v> OOE 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RES!$O$6:$O$19</c:f>
              <c:numCache>
                <c:formatCode>0%</c:formatCode>
                <c:ptCount val="14"/>
                <c:pt idx="0">
                  <c:v>0.25522122732716851</c:v>
                </c:pt>
                <c:pt idx="1">
                  <c:v>0.27838199090498122</c:v>
                </c:pt>
                <c:pt idx="2">
                  <c:v>0.28272321896886043</c:v>
                </c:pt>
                <c:pt idx="3">
                  <c:v>0.28012178823402684</c:v>
                </c:pt>
                <c:pt idx="4">
                  <c:v>0.31242727494081762</c:v>
                </c:pt>
                <c:pt idx="5">
                  <c:v>0.29840476128343901</c:v>
                </c:pt>
                <c:pt idx="6">
                  <c:v>0.30252672385553459</c:v>
                </c:pt>
                <c:pt idx="7">
                  <c:v>0.31191557303496592</c:v>
                </c:pt>
                <c:pt idx="8">
                  <c:v>0.31317911842007867</c:v>
                </c:pt>
                <c:pt idx="9">
                  <c:v>0.31607436540754114</c:v>
                </c:pt>
                <c:pt idx="10">
                  <c:v>0.30803256845391547</c:v>
                </c:pt>
                <c:pt idx="11">
                  <c:v>0.29350825612465814</c:v>
                </c:pt>
                <c:pt idx="12">
                  <c:v>0.29216075717482543</c:v>
                </c:pt>
                <c:pt idx="13">
                  <c:v>0.30301899768527435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31E-40C3-84C2-BEEF7D1F0C3D}"/>
            </c:ext>
          </c:extLst>
        </c:ser>
        <c:ser>
          <c:idx val="5"/>
          <c:order val="4"/>
          <c:tx>
            <c:strRef>
              <c:f>RES!$P$5</c:f>
              <c:strCache>
                <c:ptCount val="1"/>
                <c:pt idx="0">
                  <c:v> SBG 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RES!$P$6:$P$19</c:f>
              <c:numCache>
                <c:formatCode>0%</c:formatCode>
                <c:ptCount val="14"/>
                <c:pt idx="0">
                  <c:v>0.36444311355358466</c:v>
                </c:pt>
                <c:pt idx="1">
                  <c:v>0.36662137004827533</c:v>
                </c:pt>
                <c:pt idx="2">
                  <c:v>0.39155660787931984</c:v>
                </c:pt>
                <c:pt idx="3">
                  <c:v>0.39311154711880586</c:v>
                </c:pt>
                <c:pt idx="4">
                  <c:v>0.42329437824772825</c:v>
                </c:pt>
                <c:pt idx="5">
                  <c:v>0.46097987911572269</c:v>
                </c:pt>
                <c:pt idx="6">
                  <c:v>0.48792795473475942</c:v>
                </c:pt>
                <c:pt idx="7">
                  <c:v>0.48894600707162655</c:v>
                </c:pt>
                <c:pt idx="8">
                  <c:v>0.49271578920008158</c:v>
                </c:pt>
                <c:pt idx="9">
                  <c:v>0.50200554814689635</c:v>
                </c:pt>
                <c:pt idx="10">
                  <c:v>0.51073454966797871</c:v>
                </c:pt>
                <c:pt idx="11">
                  <c:v>0.50006555718630497</c:v>
                </c:pt>
                <c:pt idx="12">
                  <c:v>0.48884917316365817</c:v>
                </c:pt>
                <c:pt idx="13">
                  <c:v>0.47526801457501677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31E-40C3-84C2-BEEF7D1F0C3D}"/>
            </c:ext>
          </c:extLst>
        </c:ser>
        <c:ser>
          <c:idx val="6"/>
          <c:order val="5"/>
          <c:tx>
            <c:strRef>
              <c:f>RES!$Q$5</c:f>
              <c:strCache>
                <c:ptCount val="1"/>
                <c:pt idx="0">
                  <c:v> STK 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RES!$Q$6:$Q$19</c:f>
              <c:numCache>
                <c:formatCode>0%</c:formatCode>
                <c:ptCount val="14"/>
                <c:pt idx="0">
                  <c:v>0.21259535616783501</c:v>
                </c:pt>
                <c:pt idx="1">
                  <c:v>0.22793564608937369</c:v>
                </c:pt>
                <c:pt idx="2">
                  <c:v>0.24243698151185886</c:v>
                </c:pt>
                <c:pt idx="3">
                  <c:v>0.24487234182110656</c:v>
                </c:pt>
                <c:pt idx="4">
                  <c:v>0.26770005584563977</c:v>
                </c:pt>
                <c:pt idx="5">
                  <c:v>0.2728982488294765</c:v>
                </c:pt>
                <c:pt idx="6">
                  <c:v>0.26912297436089389</c:v>
                </c:pt>
                <c:pt idx="7">
                  <c:v>0.28627414104255988</c:v>
                </c:pt>
                <c:pt idx="8">
                  <c:v>0.28299332491230561</c:v>
                </c:pt>
                <c:pt idx="9">
                  <c:v>0.29439232272430682</c:v>
                </c:pt>
                <c:pt idx="10">
                  <c:v>0.28377973785939953</c:v>
                </c:pt>
                <c:pt idx="11">
                  <c:v>0.29600960872724946</c:v>
                </c:pt>
                <c:pt idx="12">
                  <c:v>0.29585239022876042</c:v>
                </c:pt>
                <c:pt idx="13">
                  <c:v>0.29550921635952448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31E-40C3-84C2-BEEF7D1F0C3D}"/>
            </c:ext>
          </c:extLst>
        </c:ser>
        <c:ser>
          <c:idx val="7"/>
          <c:order val="6"/>
          <c:tx>
            <c:strRef>
              <c:f>RES!$R$5</c:f>
              <c:strCache>
                <c:ptCount val="1"/>
                <c:pt idx="0">
                  <c:v> TIR 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RES!$R$6:$R$19</c:f>
              <c:numCache>
                <c:formatCode>0%</c:formatCode>
                <c:ptCount val="14"/>
                <c:pt idx="0">
                  <c:v>0.37007931131972471</c:v>
                </c:pt>
                <c:pt idx="1">
                  <c:v>0.38685462740064058</c:v>
                </c:pt>
                <c:pt idx="2">
                  <c:v>0.41755735283640227</c:v>
                </c:pt>
                <c:pt idx="3">
                  <c:v>0.41182632471691127</c:v>
                </c:pt>
                <c:pt idx="4">
                  <c:v>0.44989898083511987</c:v>
                </c:pt>
                <c:pt idx="5">
                  <c:v>0.45850081139898835</c:v>
                </c:pt>
                <c:pt idx="6">
                  <c:v>0.46085323207595358</c:v>
                </c:pt>
                <c:pt idx="7">
                  <c:v>0.45814640141287472</c:v>
                </c:pt>
                <c:pt idx="8">
                  <c:v>0.45899003581907355</c:v>
                </c:pt>
                <c:pt idx="9">
                  <c:v>0.46776459070004422</c:v>
                </c:pt>
                <c:pt idx="10">
                  <c:v>0.46073485886640808</c:v>
                </c:pt>
                <c:pt idx="11">
                  <c:v>0.45752210799072324</c:v>
                </c:pt>
                <c:pt idx="12">
                  <c:v>0.4471313521336906</c:v>
                </c:pt>
                <c:pt idx="13">
                  <c:v>0.45577810022636739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31E-40C3-84C2-BEEF7D1F0C3D}"/>
            </c:ext>
          </c:extLst>
        </c:ser>
        <c:ser>
          <c:idx val="8"/>
          <c:order val="7"/>
          <c:tx>
            <c:strRef>
              <c:f>RES!$S$5</c:f>
              <c:strCache>
                <c:ptCount val="1"/>
                <c:pt idx="0">
                  <c:v> VOR 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RES!$S$6:$S$19</c:f>
              <c:numCache>
                <c:formatCode>0%</c:formatCode>
                <c:ptCount val="14"/>
                <c:pt idx="0">
                  <c:v>0.3202248543637411</c:v>
                </c:pt>
                <c:pt idx="1">
                  <c:v>0.33703594625896671</c:v>
                </c:pt>
                <c:pt idx="2">
                  <c:v>0.35871444923536649</c:v>
                </c:pt>
                <c:pt idx="3">
                  <c:v>0.38460175179666545</c:v>
                </c:pt>
                <c:pt idx="4">
                  <c:v>0.37902029406417398</c:v>
                </c:pt>
                <c:pt idx="5">
                  <c:v>0.36619725546944376</c:v>
                </c:pt>
                <c:pt idx="6">
                  <c:v>0.38164894879072947</c:v>
                </c:pt>
                <c:pt idx="7">
                  <c:v>0.39144556956287602</c:v>
                </c:pt>
                <c:pt idx="8">
                  <c:v>0.38782162138151632</c:v>
                </c:pt>
                <c:pt idx="9">
                  <c:v>0.40550851327122528</c:v>
                </c:pt>
                <c:pt idx="10">
                  <c:v>0.42015879739028189</c:v>
                </c:pt>
                <c:pt idx="11">
                  <c:v>0.40699166892919847</c:v>
                </c:pt>
                <c:pt idx="12">
                  <c:v>0.39221423287682528</c:v>
                </c:pt>
                <c:pt idx="13">
                  <c:v>0.40529436841793881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31E-40C3-84C2-BEEF7D1F0C3D}"/>
            </c:ext>
          </c:extLst>
        </c:ser>
        <c:ser>
          <c:idx val="9"/>
          <c:order val="8"/>
          <c:tx>
            <c:strRef>
              <c:f>RES!$T$5</c:f>
              <c:strCache>
                <c:ptCount val="1"/>
                <c:pt idx="0">
                  <c:v> WIE 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RES!$K$6:$K$19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RES!$T$6:$T$19</c:f>
              <c:numCache>
                <c:formatCode>0%</c:formatCode>
                <c:ptCount val="14"/>
                <c:pt idx="0">
                  <c:v>5.4532530258204259E-2</c:v>
                </c:pt>
                <c:pt idx="1">
                  <c:v>6.6976072778865969E-2</c:v>
                </c:pt>
                <c:pt idx="2">
                  <c:v>7.9957846181406014E-2</c:v>
                </c:pt>
                <c:pt idx="3">
                  <c:v>8.6909008888984604E-2</c:v>
                </c:pt>
                <c:pt idx="4">
                  <c:v>9.2920605119432897E-2</c:v>
                </c:pt>
                <c:pt idx="5">
                  <c:v>9.6624542793727744E-2</c:v>
                </c:pt>
                <c:pt idx="6">
                  <c:v>0.10007066546242099</c:v>
                </c:pt>
                <c:pt idx="7">
                  <c:v>0.10041155742311292</c:v>
                </c:pt>
                <c:pt idx="8">
                  <c:v>9.2941625445129156E-2</c:v>
                </c:pt>
                <c:pt idx="9">
                  <c:v>9.7693763741219478E-2</c:v>
                </c:pt>
                <c:pt idx="10">
                  <c:v>0.10279549592277143</c:v>
                </c:pt>
                <c:pt idx="11">
                  <c:v>9.6545823645549589E-2</c:v>
                </c:pt>
                <c:pt idx="12">
                  <c:v>9.2301453149007881E-2</c:v>
                </c:pt>
                <c:pt idx="13">
                  <c:v>9.4127888410377489E-2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31E-40C3-84C2-BEEF7D1F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RES!$K$5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 Anteil anrechenbare Erneuerbare insgesamt 2005-2018 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RES!$L$5</c:f>
              <c:strCache>
                <c:ptCount val="1"/>
                <c:pt idx="0">
                  <c:v> BGL 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RES!$L$29:$L$42</c:f>
              <c:numCache>
                <c:formatCode>0%</c:formatCode>
                <c:ptCount val="14"/>
                <c:pt idx="0">
                  <c:v>1.4200852756891825E-2</c:v>
                </c:pt>
                <c:pt idx="1">
                  <c:v>3.854999545611984E-2</c:v>
                </c:pt>
                <c:pt idx="2">
                  <c:v>4.6018140987961358E-2</c:v>
                </c:pt>
                <c:pt idx="3">
                  <c:v>5.7291239113819559E-2</c:v>
                </c:pt>
                <c:pt idx="4">
                  <c:v>7.4476534245834516E-2</c:v>
                </c:pt>
                <c:pt idx="5">
                  <c:v>7.0409658535987865E-2</c:v>
                </c:pt>
                <c:pt idx="6">
                  <c:v>7.3501822964277194E-2</c:v>
                </c:pt>
                <c:pt idx="7">
                  <c:v>7.1471978957006535E-2</c:v>
                </c:pt>
                <c:pt idx="8">
                  <c:v>6.8744846064503984E-2</c:v>
                </c:pt>
                <c:pt idx="9">
                  <c:v>7.7080010819242734E-2</c:v>
                </c:pt>
                <c:pt idx="10">
                  <c:v>9.0616513818437355E-2</c:v>
                </c:pt>
                <c:pt idx="11">
                  <c:v>7.5408710551310917E-2</c:v>
                </c:pt>
                <c:pt idx="12">
                  <c:v>6.6477627886817992E-2</c:v>
                </c:pt>
                <c:pt idx="13">
                  <c:v>6.5998094896810355E-2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53-44BD-8502-BB84E32F3469}"/>
            </c:ext>
          </c:extLst>
        </c:ser>
        <c:ser>
          <c:idx val="2"/>
          <c:order val="1"/>
          <c:tx>
            <c:strRef>
              <c:f>RES!$M$5</c:f>
              <c:strCache>
                <c:ptCount val="1"/>
                <c:pt idx="0">
                  <c:v> KTN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RES!$M$29:$M$42</c:f>
              <c:numCache>
                <c:formatCode>0%</c:formatCode>
                <c:ptCount val="14"/>
                <c:pt idx="0">
                  <c:v>0.11384549662054821</c:v>
                </c:pt>
                <c:pt idx="1">
                  <c:v>0.14090612333783623</c:v>
                </c:pt>
                <c:pt idx="2">
                  <c:v>0.14446298686158926</c:v>
                </c:pt>
                <c:pt idx="3">
                  <c:v>0.15599415142180731</c:v>
                </c:pt>
                <c:pt idx="4">
                  <c:v>0.16724338151434071</c:v>
                </c:pt>
                <c:pt idx="5">
                  <c:v>0.16235631326670716</c:v>
                </c:pt>
                <c:pt idx="6">
                  <c:v>0.17405222697883369</c:v>
                </c:pt>
                <c:pt idx="7">
                  <c:v>0.16390145260203759</c:v>
                </c:pt>
                <c:pt idx="8">
                  <c:v>0.15871881542303459</c:v>
                </c:pt>
                <c:pt idx="9">
                  <c:v>0.16399345646685728</c:v>
                </c:pt>
                <c:pt idx="10">
                  <c:v>0.17719583315073079</c:v>
                </c:pt>
                <c:pt idx="11">
                  <c:v>0.16291973681869157</c:v>
                </c:pt>
                <c:pt idx="12">
                  <c:v>0.15466696636660429</c:v>
                </c:pt>
                <c:pt idx="13">
                  <c:v>0.1515604756111594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253-44BD-8502-BB84E32F3469}"/>
            </c:ext>
          </c:extLst>
        </c:ser>
        <c:ser>
          <c:idx val="3"/>
          <c:order val="2"/>
          <c:tx>
            <c:strRef>
              <c:f>RES!$N$5</c:f>
              <c:strCache>
                <c:ptCount val="1"/>
                <c:pt idx="0">
                  <c:v> NOE 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RES!$N$29:$N$42</c:f>
              <c:numCache>
                <c:formatCode>0%</c:formatCode>
                <c:ptCount val="14"/>
                <c:pt idx="0">
                  <c:v>4.2431329380969156E-2</c:v>
                </c:pt>
                <c:pt idx="1">
                  <c:v>6.7143872107295444E-2</c:v>
                </c:pt>
                <c:pt idx="2">
                  <c:v>7.3708795354474874E-2</c:v>
                </c:pt>
                <c:pt idx="3">
                  <c:v>8.6446215436920562E-2</c:v>
                </c:pt>
                <c:pt idx="4">
                  <c:v>0.10373131781818413</c:v>
                </c:pt>
                <c:pt idx="5">
                  <c:v>9.9145179076984197E-2</c:v>
                </c:pt>
                <c:pt idx="6">
                  <c:v>0.10376417087981538</c:v>
                </c:pt>
                <c:pt idx="7">
                  <c:v>9.8122692569307987E-2</c:v>
                </c:pt>
                <c:pt idx="8">
                  <c:v>9.4794249338490844E-2</c:v>
                </c:pt>
                <c:pt idx="9">
                  <c:v>0.10164174614436959</c:v>
                </c:pt>
                <c:pt idx="10">
                  <c:v>0.11258261779437533</c:v>
                </c:pt>
                <c:pt idx="11">
                  <c:v>9.9444284848273543E-2</c:v>
                </c:pt>
                <c:pt idx="12">
                  <c:v>9.314912635909213E-2</c:v>
                </c:pt>
                <c:pt idx="13">
                  <c:v>9.3703114959109851E-2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253-44BD-8502-BB84E32F3469}"/>
            </c:ext>
          </c:extLst>
        </c:ser>
        <c:ser>
          <c:idx val="4"/>
          <c:order val="3"/>
          <c:tx>
            <c:strRef>
              <c:f>RES!$O$5</c:f>
              <c:strCache>
                <c:ptCount val="1"/>
                <c:pt idx="0">
                  <c:v> OOE 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RES!$O$29:$O$42</c:f>
              <c:numCache>
                <c:formatCode>0%</c:formatCode>
                <c:ptCount val="14"/>
                <c:pt idx="0">
                  <c:v>5.0840545371449219E-2</c:v>
                </c:pt>
                <c:pt idx="1">
                  <c:v>7.6423394320352375E-2</c:v>
                </c:pt>
                <c:pt idx="2">
                  <c:v>8.3107535650030803E-2</c:v>
                </c:pt>
                <c:pt idx="3">
                  <c:v>9.5897798006713608E-2</c:v>
                </c:pt>
                <c:pt idx="4">
                  <c:v>0.11088155362411979</c:v>
                </c:pt>
                <c:pt idx="5">
                  <c:v>0.10537439474142928</c:v>
                </c:pt>
                <c:pt idx="6">
                  <c:v>0.11155109455821306</c:v>
                </c:pt>
                <c:pt idx="7">
                  <c:v>0.10419675302521136</c:v>
                </c:pt>
                <c:pt idx="8">
                  <c:v>9.910228648648238E-2</c:v>
                </c:pt>
                <c:pt idx="9">
                  <c:v>0.1050247879773977</c:v>
                </c:pt>
                <c:pt idx="10">
                  <c:v>0.11534176361311603</c:v>
                </c:pt>
                <c:pt idx="11">
                  <c:v>0.10087661385808191</c:v>
                </c:pt>
                <c:pt idx="12">
                  <c:v>9.0667690285494956E-2</c:v>
                </c:pt>
                <c:pt idx="13">
                  <c:v>8.7918832851674206E-2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53-44BD-8502-BB84E32F3469}"/>
            </c:ext>
          </c:extLst>
        </c:ser>
        <c:ser>
          <c:idx val="5"/>
          <c:order val="4"/>
          <c:tx>
            <c:strRef>
              <c:f>RES!$P$5</c:f>
              <c:strCache>
                <c:ptCount val="1"/>
                <c:pt idx="0">
                  <c:v> SBG 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RES!$P$29:$P$42</c:f>
              <c:numCache>
                <c:formatCode>0%</c:formatCode>
                <c:ptCount val="14"/>
                <c:pt idx="0">
                  <c:v>8.5913047891751707E-2</c:v>
                </c:pt>
                <c:pt idx="1">
                  <c:v>0.11339537711741328</c:v>
                </c:pt>
                <c:pt idx="2">
                  <c:v>0.11908577483925041</c:v>
                </c:pt>
                <c:pt idx="3">
                  <c:v>0.13186590730439862</c:v>
                </c:pt>
                <c:pt idx="4">
                  <c:v>0.1485301026769166</c:v>
                </c:pt>
                <c:pt idx="5">
                  <c:v>0.1392100449287075</c:v>
                </c:pt>
                <c:pt idx="6">
                  <c:v>0.14871849423793843</c:v>
                </c:pt>
                <c:pt idx="7">
                  <c:v>0.14808297404917284</c:v>
                </c:pt>
                <c:pt idx="8">
                  <c:v>0.1417794122551968</c:v>
                </c:pt>
                <c:pt idx="9">
                  <c:v>0.14778973907614321</c:v>
                </c:pt>
                <c:pt idx="10">
                  <c:v>0.15816631327776359</c:v>
                </c:pt>
                <c:pt idx="11">
                  <c:v>0.14326563144478743</c:v>
                </c:pt>
                <c:pt idx="12">
                  <c:v>0.134961527348536</c:v>
                </c:pt>
                <c:pt idx="13">
                  <c:v>0.13434000559979062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53-44BD-8502-BB84E32F3469}"/>
            </c:ext>
          </c:extLst>
        </c:ser>
        <c:ser>
          <c:idx val="6"/>
          <c:order val="5"/>
          <c:tx>
            <c:strRef>
              <c:f>RES!$Q$5</c:f>
              <c:strCache>
                <c:ptCount val="1"/>
                <c:pt idx="0">
                  <c:v> STK 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RES!$Q$29:$Q$42</c:f>
              <c:numCache>
                <c:formatCode>0%</c:formatCode>
                <c:ptCount val="14"/>
                <c:pt idx="0">
                  <c:v>2.5940189523400291E-2</c:v>
                </c:pt>
                <c:pt idx="1">
                  <c:v>4.9715281406403335E-2</c:v>
                </c:pt>
                <c:pt idx="2">
                  <c:v>5.6284659908472666E-2</c:v>
                </c:pt>
                <c:pt idx="3">
                  <c:v>6.6184515173148523E-2</c:v>
                </c:pt>
                <c:pt idx="4">
                  <c:v>8.2372367759779866E-2</c:v>
                </c:pt>
                <c:pt idx="5">
                  <c:v>7.8772232797889793E-2</c:v>
                </c:pt>
                <c:pt idx="6">
                  <c:v>8.2976411762033034E-2</c:v>
                </c:pt>
                <c:pt idx="7">
                  <c:v>8.1920351248279857E-2</c:v>
                </c:pt>
                <c:pt idx="8">
                  <c:v>7.8687239807298193E-2</c:v>
                </c:pt>
                <c:pt idx="9">
                  <c:v>8.6382382322811188E-2</c:v>
                </c:pt>
                <c:pt idx="10">
                  <c:v>9.8073103663927311E-2</c:v>
                </c:pt>
                <c:pt idx="11">
                  <c:v>8.4133379228231733E-2</c:v>
                </c:pt>
                <c:pt idx="12">
                  <c:v>7.5371232604698968E-2</c:v>
                </c:pt>
                <c:pt idx="13">
                  <c:v>7.5637457705533914E-2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53-44BD-8502-BB84E32F3469}"/>
            </c:ext>
          </c:extLst>
        </c:ser>
        <c:ser>
          <c:idx val="7"/>
          <c:order val="6"/>
          <c:tx>
            <c:strRef>
              <c:f>RES!$R$5</c:f>
              <c:strCache>
                <c:ptCount val="1"/>
                <c:pt idx="0">
                  <c:v> TIR 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RES!$R$29:$R$42</c:f>
              <c:numCache>
                <c:formatCode>0%</c:formatCode>
                <c:ptCount val="14"/>
                <c:pt idx="0">
                  <c:v>0.10790369843183009</c:v>
                </c:pt>
                <c:pt idx="1">
                  <c:v>0.13597401966778228</c:v>
                </c:pt>
                <c:pt idx="2">
                  <c:v>0.14088348845581797</c:v>
                </c:pt>
                <c:pt idx="3">
                  <c:v>0.15634121205655344</c:v>
                </c:pt>
                <c:pt idx="4">
                  <c:v>0.17873146991367891</c:v>
                </c:pt>
                <c:pt idx="5">
                  <c:v>0.16981111943501589</c:v>
                </c:pt>
                <c:pt idx="6">
                  <c:v>0.17439815000798906</c:v>
                </c:pt>
                <c:pt idx="7">
                  <c:v>0.16340952619670271</c:v>
                </c:pt>
                <c:pt idx="8">
                  <c:v>0.15767005386470054</c:v>
                </c:pt>
                <c:pt idx="9">
                  <c:v>0.16330211238355588</c:v>
                </c:pt>
                <c:pt idx="10">
                  <c:v>0.17305256001658811</c:v>
                </c:pt>
                <c:pt idx="11">
                  <c:v>0.15666507714535172</c:v>
                </c:pt>
                <c:pt idx="12">
                  <c:v>0.14830384088365994</c:v>
                </c:pt>
                <c:pt idx="13">
                  <c:v>0.14673664776597087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253-44BD-8502-BB84E32F3469}"/>
            </c:ext>
          </c:extLst>
        </c:ser>
        <c:ser>
          <c:idx val="8"/>
          <c:order val="7"/>
          <c:tx>
            <c:strRef>
              <c:f>RES!$S$5</c:f>
              <c:strCache>
                <c:ptCount val="1"/>
                <c:pt idx="0">
                  <c:v> VOR 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RES!$S$29:$S$42</c:f>
              <c:numCache>
                <c:formatCode>0%</c:formatCode>
                <c:ptCount val="14"/>
                <c:pt idx="0">
                  <c:v>7.7440725757117315E-2</c:v>
                </c:pt>
                <c:pt idx="1">
                  <c:v>0.10195370817761147</c:v>
                </c:pt>
                <c:pt idx="2">
                  <c:v>0.10667339411453523</c:v>
                </c:pt>
                <c:pt idx="3">
                  <c:v>0.1170379520073436</c:v>
                </c:pt>
                <c:pt idx="4">
                  <c:v>0.13183049747815731</c:v>
                </c:pt>
                <c:pt idx="5">
                  <c:v>0.13281202797708958</c:v>
                </c:pt>
                <c:pt idx="6">
                  <c:v>0.12961716698290726</c:v>
                </c:pt>
                <c:pt idx="7">
                  <c:v>0.12158870009887744</c:v>
                </c:pt>
                <c:pt idx="8">
                  <c:v>0.11554266684871789</c:v>
                </c:pt>
                <c:pt idx="9">
                  <c:v>0.12123858836522587</c:v>
                </c:pt>
                <c:pt idx="10">
                  <c:v>0.13298302858375372</c:v>
                </c:pt>
                <c:pt idx="11">
                  <c:v>0.12069473069839554</c:v>
                </c:pt>
                <c:pt idx="12">
                  <c:v>0.1178370527293618</c:v>
                </c:pt>
                <c:pt idx="13">
                  <c:v>0.11313208864336201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253-44BD-8502-BB84E32F3469}"/>
            </c:ext>
          </c:extLst>
        </c:ser>
        <c:ser>
          <c:idx val="9"/>
          <c:order val="8"/>
          <c:tx>
            <c:strRef>
              <c:f>RES!$T$5</c:f>
              <c:strCache>
                <c:ptCount val="1"/>
                <c:pt idx="0">
                  <c:v> WIE 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RES!$K$29:$K$42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RES!$T$29:$T$42</c:f>
              <c:numCache>
                <c:formatCode>0%</c:formatCode>
                <c:ptCount val="14"/>
                <c:pt idx="0">
                  <c:v>1.6942915614674484E-2</c:v>
                </c:pt>
                <c:pt idx="1">
                  <c:v>3.9251588390816612E-2</c:v>
                </c:pt>
                <c:pt idx="2">
                  <c:v>4.6896459913441962E-2</c:v>
                </c:pt>
                <c:pt idx="3">
                  <c:v>5.896123660916424E-2</c:v>
                </c:pt>
                <c:pt idx="4">
                  <c:v>7.5884874090162049E-2</c:v>
                </c:pt>
                <c:pt idx="5">
                  <c:v>7.141753881443938E-2</c:v>
                </c:pt>
                <c:pt idx="6">
                  <c:v>7.4856424146518372E-2</c:v>
                </c:pt>
                <c:pt idx="7">
                  <c:v>7.1544582273876167E-2</c:v>
                </c:pt>
                <c:pt idx="8">
                  <c:v>6.9104056672927225E-2</c:v>
                </c:pt>
                <c:pt idx="9">
                  <c:v>7.6066233278393014E-2</c:v>
                </c:pt>
                <c:pt idx="10">
                  <c:v>8.6372712533350077E-2</c:v>
                </c:pt>
                <c:pt idx="11">
                  <c:v>7.2147196645136968E-2</c:v>
                </c:pt>
                <c:pt idx="12">
                  <c:v>6.3885599765358111E-2</c:v>
                </c:pt>
                <c:pt idx="13">
                  <c:v>6.319922525562835E-2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53-44BD-8502-BB84E32F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RES!$K$5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5.000000000000001E-2"/>
      </c:valAx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 Anteil anrechenbare Erneuerbare insgesamt 2005-2018 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RES!$L$5</c:f>
              <c:strCache>
                <c:ptCount val="1"/>
                <c:pt idx="0">
                  <c:v> BGL 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RES!$L$52:$L$65</c:f>
              <c:numCache>
                <c:formatCode>0%</c:formatCode>
                <c:ptCount val="14"/>
                <c:pt idx="0">
                  <c:v>0.49835199791004614</c:v>
                </c:pt>
                <c:pt idx="1">
                  <c:v>0.58208807154711339</c:v>
                </c:pt>
                <c:pt idx="2">
                  <c:v>0.63775175351140334</c:v>
                </c:pt>
                <c:pt idx="3">
                  <c:v>0.62265036925455031</c:v>
                </c:pt>
                <c:pt idx="4">
                  <c:v>0.62149529632438283</c:v>
                </c:pt>
                <c:pt idx="5">
                  <c:v>0.60921114715017644</c:v>
                </c:pt>
                <c:pt idx="6">
                  <c:v>0.61029295395200511</c:v>
                </c:pt>
                <c:pt idx="7">
                  <c:v>0.72638293130734188</c:v>
                </c:pt>
                <c:pt idx="8">
                  <c:v>1.0273347596337226</c:v>
                </c:pt>
                <c:pt idx="9">
                  <c:v>1.2542694093419053</c:v>
                </c:pt>
                <c:pt idx="10">
                  <c:v>1.4227809494814136</c:v>
                </c:pt>
                <c:pt idx="11">
                  <c:v>1.4342077951353367</c:v>
                </c:pt>
                <c:pt idx="12">
                  <c:v>1.4487248424320192</c:v>
                </c:pt>
                <c:pt idx="13">
                  <c:v>1.4126060735665142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204-462F-99E4-74D74871A0A5}"/>
            </c:ext>
          </c:extLst>
        </c:ser>
        <c:ser>
          <c:idx val="2"/>
          <c:order val="1"/>
          <c:tx>
            <c:strRef>
              <c:f>RES!$M$5</c:f>
              <c:strCache>
                <c:ptCount val="1"/>
                <c:pt idx="0">
                  <c:v> KTN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RES!$M$52:$M$65</c:f>
              <c:numCache>
                <c:formatCode>0%</c:formatCode>
                <c:ptCount val="14"/>
                <c:pt idx="0">
                  <c:v>0.93567080820570592</c:v>
                </c:pt>
                <c:pt idx="1">
                  <c:v>0.92641735284272364</c:v>
                </c:pt>
                <c:pt idx="2">
                  <c:v>0.91659065287966246</c:v>
                </c:pt>
                <c:pt idx="3">
                  <c:v>0.92063230658178963</c:v>
                </c:pt>
                <c:pt idx="4">
                  <c:v>1.0109472596389375</c:v>
                </c:pt>
                <c:pt idx="5">
                  <c:v>0.96128592464749341</c:v>
                </c:pt>
                <c:pt idx="6">
                  <c:v>0.98154771815710662</c:v>
                </c:pt>
                <c:pt idx="7">
                  <c:v>0.97483790935866432</c:v>
                </c:pt>
                <c:pt idx="8">
                  <c:v>1.0035339714422042</c:v>
                </c:pt>
                <c:pt idx="9">
                  <c:v>1.0689669601223617</c:v>
                </c:pt>
                <c:pt idx="10">
                  <c:v>1.0257871528258073</c:v>
                </c:pt>
                <c:pt idx="11">
                  <c:v>1.0964714565769216</c:v>
                </c:pt>
                <c:pt idx="12">
                  <c:v>1.0177622937553965</c:v>
                </c:pt>
                <c:pt idx="13">
                  <c:v>1.0436545694581354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204-462F-99E4-74D74871A0A5}"/>
            </c:ext>
          </c:extLst>
        </c:ser>
        <c:ser>
          <c:idx val="3"/>
          <c:order val="2"/>
          <c:tx>
            <c:strRef>
              <c:f>RES!$N$5</c:f>
              <c:strCache>
                <c:ptCount val="1"/>
                <c:pt idx="0">
                  <c:v> NOE 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RES!$N$52:$N$65</c:f>
              <c:numCache>
                <c:formatCode>0%</c:formatCode>
                <c:ptCount val="14"/>
                <c:pt idx="0">
                  <c:v>0.67838809233725017</c:v>
                </c:pt>
                <c:pt idx="1">
                  <c:v>0.6996144175314748</c:v>
                </c:pt>
                <c:pt idx="2">
                  <c:v>0.73027657291124159</c:v>
                </c:pt>
                <c:pt idx="3">
                  <c:v>0.72292757881845682</c:v>
                </c:pt>
                <c:pt idx="4">
                  <c:v>0.74998518219593224</c:v>
                </c:pt>
                <c:pt idx="5">
                  <c:v>0.71326492177204848</c:v>
                </c:pt>
                <c:pt idx="6">
                  <c:v>0.72160421275359232</c:v>
                </c:pt>
                <c:pt idx="7">
                  <c:v>0.72170584561700257</c:v>
                </c:pt>
                <c:pt idx="8">
                  <c:v>0.72669113858243783</c:v>
                </c:pt>
                <c:pt idx="9">
                  <c:v>0.76187449409245056</c:v>
                </c:pt>
                <c:pt idx="10">
                  <c:v>0.81211980037723652</c:v>
                </c:pt>
                <c:pt idx="11">
                  <c:v>0.84863895395466526</c:v>
                </c:pt>
                <c:pt idx="12">
                  <c:v>0.8536611390193547</c:v>
                </c:pt>
                <c:pt idx="13">
                  <c:v>0.87166705487727902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204-462F-99E4-74D74871A0A5}"/>
            </c:ext>
          </c:extLst>
        </c:ser>
        <c:ser>
          <c:idx val="4"/>
          <c:order val="3"/>
          <c:tx>
            <c:strRef>
              <c:f>RES!$O$5</c:f>
              <c:strCache>
                <c:ptCount val="1"/>
                <c:pt idx="0">
                  <c:v> OOE 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RES!$O$52:$O$65</c:f>
              <c:numCache>
                <c:formatCode>0%</c:formatCode>
                <c:ptCount val="14"/>
                <c:pt idx="0">
                  <c:v>0.73956066763619155</c:v>
                </c:pt>
                <c:pt idx="1">
                  <c:v>0.75049425289455041</c:v>
                </c:pt>
                <c:pt idx="2">
                  <c:v>0.73770646280076979</c:v>
                </c:pt>
                <c:pt idx="3">
                  <c:v>0.74462997669991493</c:v>
                </c:pt>
                <c:pt idx="4">
                  <c:v>0.78863122328847446</c:v>
                </c:pt>
                <c:pt idx="5">
                  <c:v>0.74062954394016378</c:v>
                </c:pt>
                <c:pt idx="6">
                  <c:v>0.73039406407100849</c:v>
                </c:pt>
                <c:pt idx="7">
                  <c:v>0.71577301711313446</c:v>
                </c:pt>
                <c:pt idx="8">
                  <c:v>0.71104638534681375</c:v>
                </c:pt>
                <c:pt idx="9">
                  <c:v>0.71292887265813076</c:v>
                </c:pt>
                <c:pt idx="10">
                  <c:v>0.68468732003992583</c:v>
                </c:pt>
                <c:pt idx="11">
                  <c:v>0.65872526483297633</c:v>
                </c:pt>
                <c:pt idx="12">
                  <c:v>0.65597755239601607</c:v>
                </c:pt>
                <c:pt idx="13">
                  <c:v>0.66394561535929053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204-462F-99E4-74D74871A0A5}"/>
            </c:ext>
          </c:extLst>
        </c:ser>
        <c:ser>
          <c:idx val="5"/>
          <c:order val="4"/>
          <c:tx>
            <c:strRef>
              <c:f>RES!$P$5</c:f>
              <c:strCache>
                <c:ptCount val="1"/>
                <c:pt idx="0">
                  <c:v> SBG 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RES!$P$52:$P$65</c:f>
              <c:numCache>
                <c:formatCode>0%</c:formatCode>
                <c:ptCount val="14"/>
                <c:pt idx="0">
                  <c:v>0.8684434489325642</c:v>
                </c:pt>
                <c:pt idx="1">
                  <c:v>0.86958944933900073</c:v>
                </c:pt>
                <c:pt idx="2">
                  <c:v>0.88783325903790977</c:v>
                </c:pt>
                <c:pt idx="3">
                  <c:v>0.85853135178648965</c:v>
                </c:pt>
                <c:pt idx="4">
                  <c:v>0.92409228798625509</c:v>
                </c:pt>
                <c:pt idx="5">
                  <c:v>0.99528592407876471</c:v>
                </c:pt>
                <c:pt idx="6">
                  <c:v>1.0866412477964076</c:v>
                </c:pt>
                <c:pt idx="7">
                  <c:v>1.1218371688579722</c:v>
                </c:pt>
                <c:pt idx="8">
                  <c:v>1.1166222821027258</c:v>
                </c:pt>
                <c:pt idx="9">
                  <c:v>1.1145729628500496</c:v>
                </c:pt>
                <c:pt idx="10">
                  <c:v>1.1253418145242462</c:v>
                </c:pt>
                <c:pt idx="11">
                  <c:v>1.152238807807056</c:v>
                </c:pt>
                <c:pt idx="12">
                  <c:v>1.1245539144421666</c:v>
                </c:pt>
                <c:pt idx="13">
                  <c:v>1.1201683884600313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204-462F-99E4-74D74871A0A5}"/>
            </c:ext>
          </c:extLst>
        </c:ser>
        <c:ser>
          <c:idx val="6"/>
          <c:order val="5"/>
          <c:tx>
            <c:strRef>
              <c:f>RES!$Q$5</c:f>
              <c:strCache>
                <c:ptCount val="1"/>
                <c:pt idx="0">
                  <c:v> STK 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RES!$Q$52:$Q$65</c:f>
              <c:numCache>
                <c:formatCode>0%</c:formatCode>
                <c:ptCount val="14"/>
                <c:pt idx="0">
                  <c:v>0.37543205500865984</c:v>
                </c:pt>
                <c:pt idx="1">
                  <c:v>0.37689222267257089</c:v>
                </c:pt>
                <c:pt idx="2">
                  <c:v>0.39056802196613538</c:v>
                </c:pt>
                <c:pt idx="3">
                  <c:v>0.39029235105904919</c:v>
                </c:pt>
                <c:pt idx="4">
                  <c:v>0.41600608796039668</c:v>
                </c:pt>
                <c:pt idx="5">
                  <c:v>0.39513504657604942</c:v>
                </c:pt>
                <c:pt idx="6">
                  <c:v>0.39532529820998935</c:v>
                </c:pt>
                <c:pt idx="7">
                  <c:v>0.41392575122994535</c:v>
                </c:pt>
                <c:pt idx="8">
                  <c:v>0.43617573319196512</c:v>
                </c:pt>
                <c:pt idx="9">
                  <c:v>0.44819372356058684</c:v>
                </c:pt>
                <c:pt idx="10">
                  <c:v>0.44748360301224011</c:v>
                </c:pt>
                <c:pt idx="11">
                  <c:v>0.47841763297473672</c:v>
                </c:pt>
                <c:pt idx="12">
                  <c:v>0.48064315282083175</c:v>
                </c:pt>
                <c:pt idx="13">
                  <c:v>0.49324912485454198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204-462F-99E4-74D74871A0A5}"/>
            </c:ext>
          </c:extLst>
        </c:ser>
        <c:ser>
          <c:idx val="7"/>
          <c:order val="6"/>
          <c:tx>
            <c:strRef>
              <c:f>RES!$R$5</c:f>
              <c:strCache>
                <c:ptCount val="1"/>
                <c:pt idx="0">
                  <c:v> TIR 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RES!$R$52:$R$65</c:f>
              <c:numCache>
                <c:formatCode>0%</c:formatCode>
                <c:ptCount val="14"/>
                <c:pt idx="0">
                  <c:v>0.92461354207694946</c:v>
                </c:pt>
                <c:pt idx="1">
                  <c:v>0.92711246254518842</c:v>
                </c:pt>
                <c:pt idx="2">
                  <c:v>1.02780102362265</c:v>
                </c:pt>
                <c:pt idx="3">
                  <c:v>0.98933233405572063</c:v>
                </c:pt>
                <c:pt idx="4">
                  <c:v>1.096626016517676</c:v>
                </c:pt>
                <c:pt idx="5">
                  <c:v>1.1005345945955911</c:v>
                </c:pt>
                <c:pt idx="6">
                  <c:v>1.0983905139123253</c:v>
                </c:pt>
                <c:pt idx="7">
                  <c:v>1.1113644805910088</c:v>
                </c:pt>
                <c:pt idx="8">
                  <c:v>1.0984758236446559</c:v>
                </c:pt>
                <c:pt idx="9">
                  <c:v>1.1063470772327537</c:v>
                </c:pt>
                <c:pt idx="10">
                  <c:v>1.0809445029411169</c:v>
                </c:pt>
                <c:pt idx="11">
                  <c:v>1.0816031237241557</c:v>
                </c:pt>
                <c:pt idx="12">
                  <c:v>1.0440415618232248</c:v>
                </c:pt>
                <c:pt idx="13">
                  <c:v>1.0875162104964533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204-462F-99E4-74D74871A0A5}"/>
            </c:ext>
          </c:extLst>
        </c:ser>
        <c:ser>
          <c:idx val="8"/>
          <c:order val="7"/>
          <c:tx>
            <c:strRef>
              <c:f>RES!$S$5</c:f>
              <c:strCache>
                <c:ptCount val="1"/>
                <c:pt idx="0">
                  <c:v> VOR 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RES!$S$52:$S$65</c:f>
              <c:numCache>
                <c:formatCode>0%</c:formatCode>
                <c:ptCount val="14"/>
                <c:pt idx="0">
                  <c:v>0.89843836352705364</c:v>
                </c:pt>
                <c:pt idx="1">
                  <c:v>0.88341264933962615</c:v>
                </c:pt>
                <c:pt idx="2">
                  <c:v>0.8938627393621319</c:v>
                </c:pt>
                <c:pt idx="3">
                  <c:v>0.95110074259677013</c:v>
                </c:pt>
                <c:pt idx="4">
                  <c:v>0.87603101965237207</c:v>
                </c:pt>
                <c:pt idx="5">
                  <c:v>0.79325720745077388</c:v>
                </c:pt>
                <c:pt idx="6">
                  <c:v>0.78334587645150766</c:v>
                </c:pt>
                <c:pt idx="7">
                  <c:v>0.77778077823536518</c:v>
                </c:pt>
                <c:pt idx="8">
                  <c:v>0.80213605054948345</c:v>
                </c:pt>
                <c:pt idx="9">
                  <c:v>0.82926853249580612</c:v>
                </c:pt>
                <c:pt idx="10">
                  <c:v>0.9006397422058523</c:v>
                </c:pt>
                <c:pt idx="11">
                  <c:v>0.85902342507274143</c:v>
                </c:pt>
                <c:pt idx="12">
                  <c:v>0.81274233140187824</c:v>
                </c:pt>
                <c:pt idx="13">
                  <c:v>0.83833219767870359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204-462F-99E4-74D74871A0A5}"/>
            </c:ext>
          </c:extLst>
        </c:ser>
        <c:ser>
          <c:idx val="9"/>
          <c:order val="8"/>
          <c:tx>
            <c:strRef>
              <c:f>RES!$T$5</c:f>
              <c:strCache>
                <c:ptCount val="1"/>
                <c:pt idx="0">
                  <c:v> WIE 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RES!$K$52:$K$65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RES!$T$52:$T$65</c:f>
              <c:numCache>
                <c:formatCode>0%</c:formatCode>
                <c:ptCount val="14"/>
                <c:pt idx="0">
                  <c:v>0.12238023588031356</c:v>
                </c:pt>
                <c:pt idx="1">
                  <c:v>0.1301321397940656</c:v>
                </c:pt>
                <c:pt idx="2">
                  <c:v>0.13872852320843651</c:v>
                </c:pt>
                <c:pt idx="3">
                  <c:v>0.13594310249822161</c:v>
                </c:pt>
                <c:pt idx="4">
                  <c:v>0.13545329581131987</c:v>
                </c:pt>
                <c:pt idx="5">
                  <c:v>0.13770813805332585</c:v>
                </c:pt>
                <c:pt idx="6">
                  <c:v>0.14055138064154771</c:v>
                </c:pt>
                <c:pt idx="7">
                  <c:v>0.1448414718745574</c:v>
                </c:pt>
                <c:pt idx="8">
                  <c:v>0.14598004499078981</c:v>
                </c:pt>
                <c:pt idx="9">
                  <c:v>0.14259737633931499</c:v>
                </c:pt>
                <c:pt idx="10">
                  <c:v>0.14595428934064872</c:v>
                </c:pt>
                <c:pt idx="11">
                  <c:v>0.14707311837933187</c:v>
                </c:pt>
                <c:pt idx="12">
                  <c:v>0.14789054298484722</c:v>
                </c:pt>
                <c:pt idx="13">
                  <c:v>0.14555586478102342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204-462F-99E4-74D74871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RES!$K$5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BGL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INT_BRP!$L$7:$L$25</c:f>
              <c:numCache>
                <c:formatCode>0%</c:formatCode>
                <c:ptCount val="19"/>
                <c:pt idx="0">
                  <c:v>1</c:v>
                </c:pt>
                <c:pt idx="1">
                  <c:v>1.0496342344982124</c:v>
                </c:pt>
                <c:pt idx="2">
                  <c:v>1.0390876531973297</c:v>
                </c:pt>
                <c:pt idx="3">
                  <c:v>1.0775391956905807</c:v>
                </c:pt>
                <c:pt idx="4">
                  <c:v>1.0523078384145657</c:v>
                </c:pt>
                <c:pt idx="5">
                  <c:v>1.0746265407592215</c:v>
                </c:pt>
                <c:pt idx="6">
                  <c:v>1.1231472024326683</c:v>
                </c:pt>
                <c:pt idx="7">
                  <c:v>1.0854513816625697</c:v>
                </c:pt>
                <c:pt idx="8">
                  <c:v>1.082488887093715</c:v>
                </c:pt>
                <c:pt idx="9">
                  <c:v>1.1074943438460974</c:v>
                </c:pt>
                <c:pt idx="10">
                  <c:v>1.1040357311618036</c:v>
                </c:pt>
                <c:pt idx="11">
                  <c:v>1.0747659028366119</c:v>
                </c:pt>
                <c:pt idx="12">
                  <c:v>1.02782089552232</c:v>
                </c:pt>
                <c:pt idx="13">
                  <c:v>1.0139244117506763</c:v>
                </c:pt>
                <c:pt idx="14">
                  <c:v>0.99940585019387196</c:v>
                </c:pt>
                <c:pt idx="15">
                  <c:v>1.0363268542680575</c:v>
                </c:pt>
                <c:pt idx="16">
                  <c:v>1.0488160353982396</c:v>
                </c:pt>
                <c:pt idx="17">
                  <c:v>1.0333415268496502</c:v>
                </c:pt>
                <c:pt idx="18">
                  <c:v>1.0120776624607923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DEC-4C8A-B2B8-0C57A3F8D73C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INT_BRP!$L$32:$L$50</c:f>
              <c:numCache>
                <c:formatCode>0.00</c:formatCode>
                <c:ptCount val="19"/>
                <c:pt idx="0">
                  <c:v>1</c:v>
                </c:pt>
                <c:pt idx="1">
                  <c:v>1.022</c:v>
                </c:pt>
                <c:pt idx="2">
                  <c:v>1.052</c:v>
                </c:pt>
                <c:pt idx="3">
                  <c:v>1.054</c:v>
                </c:pt>
                <c:pt idx="4">
                  <c:v>1.0900000000000001</c:v>
                </c:pt>
                <c:pt idx="5">
                  <c:v>1.083</c:v>
                </c:pt>
                <c:pt idx="6">
                  <c:v>1.091</c:v>
                </c:pt>
                <c:pt idx="7">
                  <c:v>1.125</c:v>
                </c:pt>
                <c:pt idx="8">
                  <c:v>1.133</c:v>
                </c:pt>
                <c:pt idx="9">
                  <c:v>1.1180000000000001</c:v>
                </c:pt>
                <c:pt idx="10">
                  <c:v>1.139</c:v>
                </c:pt>
                <c:pt idx="11">
                  <c:v>1.169</c:v>
                </c:pt>
                <c:pt idx="12">
                  <c:v>1.1859999999999999</c:v>
                </c:pt>
                <c:pt idx="13">
                  <c:v>1.2010000000000001</c:v>
                </c:pt>
                <c:pt idx="14">
                  <c:v>1.2050000000000001</c:v>
                </c:pt>
                <c:pt idx="15">
                  <c:v>1.2150000000000001</c:v>
                </c:pt>
                <c:pt idx="16">
                  <c:v>1.2349999999999999</c:v>
                </c:pt>
                <c:pt idx="17">
                  <c:v>1.266</c:v>
                </c:pt>
                <c:pt idx="18">
                  <c:v>1.2789999999999999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DEC-4C8A-B2B8-0C57A3F8D73C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INT_BRP!$L$57:$L$75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DEC-4C8A-B2B8-0C57A3F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KTN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INT_BRP!$M$7:$M$25</c:f>
              <c:numCache>
                <c:formatCode>0%</c:formatCode>
                <c:ptCount val="19"/>
                <c:pt idx="0">
                  <c:v>1</c:v>
                </c:pt>
                <c:pt idx="1">
                  <c:v>1.0377442983857459</c:v>
                </c:pt>
                <c:pt idx="2">
                  <c:v>1.0662501914206175</c:v>
                </c:pt>
                <c:pt idx="3">
                  <c:v>1.1323916010581521</c:v>
                </c:pt>
                <c:pt idx="4">
                  <c:v>1.0903323829200895</c:v>
                </c:pt>
                <c:pt idx="5">
                  <c:v>1.1153219910191359</c:v>
                </c:pt>
                <c:pt idx="6">
                  <c:v>1.1133241523040398</c:v>
                </c:pt>
                <c:pt idx="7">
                  <c:v>1.0413420443993222</c:v>
                </c:pt>
                <c:pt idx="8">
                  <c:v>1.0401572500895357</c:v>
                </c:pt>
                <c:pt idx="9">
                  <c:v>1.0050688997302506</c:v>
                </c:pt>
                <c:pt idx="10">
                  <c:v>1.0371529241538084</c:v>
                </c:pt>
                <c:pt idx="11">
                  <c:v>0.98696724421308191</c:v>
                </c:pt>
                <c:pt idx="12">
                  <c:v>1.0003495539789991</c:v>
                </c:pt>
                <c:pt idx="13">
                  <c:v>1.0503821501204584</c:v>
                </c:pt>
                <c:pt idx="14">
                  <c:v>0.97220567770453969</c:v>
                </c:pt>
                <c:pt idx="15">
                  <c:v>1.0008182955961951</c:v>
                </c:pt>
                <c:pt idx="16">
                  <c:v>0.97482961689008241</c:v>
                </c:pt>
                <c:pt idx="17">
                  <c:v>0.99304684919283759</c:v>
                </c:pt>
                <c:pt idx="18">
                  <c:v>0.96021979287848147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1E-4D09-A895-1FEB0BE571B9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INT_BRP!$M$32:$M$50</c:f>
              <c:numCache>
                <c:formatCode>0.00</c:formatCode>
                <c:ptCount val="19"/>
                <c:pt idx="0">
                  <c:v>1</c:v>
                </c:pt>
                <c:pt idx="1">
                  <c:v>1.032</c:v>
                </c:pt>
                <c:pt idx="2">
                  <c:v>0.998</c:v>
                </c:pt>
                <c:pt idx="3">
                  <c:v>1.006</c:v>
                </c:pt>
                <c:pt idx="4">
                  <c:v>1.05</c:v>
                </c:pt>
                <c:pt idx="5">
                  <c:v>1.0640000000000001</c:v>
                </c:pt>
                <c:pt idx="6">
                  <c:v>1.1040000000000001</c:v>
                </c:pt>
                <c:pt idx="7">
                  <c:v>1.1560000000000001</c:v>
                </c:pt>
                <c:pt idx="8">
                  <c:v>1.194</c:v>
                </c:pt>
                <c:pt idx="9">
                  <c:v>1.163</c:v>
                </c:pt>
                <c:pt idx="10">
                  <c:v>1.169</c:v>
                </c:pt>
                <c:pt idx="11">
                  <c:v>1.198</c:v>
                </c:pt>
                <c:pt idx="12">
                  <c:v>1.198</c:v>
                </c:pt>
                <c:pt idx="13">
                  <c:v>1.202</c:v>
                </c:pt>
                <c:pt idx="14">
                  <c:v>1.2170000000000001</c:v>
                </c:pt>
                <c:pt idx="15">
                  <c:v>1.2309999999999999</c:v>
                </c:pt>
                <c:pt idx="16">
                  <c:v>1.2469999999999999</c:v>
                </c:pt>
                <c:pt idx="17">
                  <c:v>1.2749999999999999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1E-4D09-A895-1FEB0BE571B9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INT_BRP!$M$57:$M$75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1E-4D09-A895-1FEB0BE5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NOE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INT_BRP!$N$7:$N$25</c:f>
              <c:numCache>
                <c:formatCode>0%</c:formatCode>
                <c:ptCount val="19"/>
                <c:pt idx="0">
                  <c:v>1</c:v>
                </c:pt>
                <c:pt idx="1">
                  <c:v>1.0355993796470393</c:v>
                </c:pt>
                <c:pt idx="2">
                  <c:v>1.0128622917093866</c:v>
                </c:pt>
                <c:pt idx="3">
                  <c:v>1.0608713586348775</c:v>
                </c:pt>
                <c:pt idx="4">
                  <c:v>1.1124180004891751</c:v>
                </c:pt>
                <c:pt idx="5">
                  <c:v>1.1195819673134475</c:v>
                </c:pt>
                <c:pt idx="6">
                  <c:v>1.1203406658658206</c:v>
                </c:pt>
                <c:pt idx="7">
                  <c:v>1.0808946745934405</c:v>
                </c:pt>
                <c:pt idx="8">
                  <c:v>1.0657980011233221</c:v>
                </c:pt>
                <c:pt idx="9">
                  <c:v>1.028097148012848</c:v>
                </c:pt>
                <c:pt idx="10">
                  <c:v>1.1079609673328219</c:v>
                </c:pt>
                <c:pt idx="11">
                  <c:v>1.0543124259321104</c:v>
                </c:pt>
                <c:pt idx="12">
                  <c:v>1.0489289719885218</c:v>
                </c:pt>
                <c:pt idx="13">
                  <c:v>1.0689774485491736</c:v>
                </c:pt>
                <c:pt idx="14">
                  <c:v>1.0325559880580433</c:v>
                </c:pt>
                <c:pt idx="15">
                  <c:v>1.0488227119313098</c:v>
                </c:pt>
                <c:pt idx="16">
                  <c:v>1.020759652906124</c:v>
                </c:pt>
                <c:pt idx="17">
                  <c:v>1.0200623775572666</c:v>
                </c:pt>
                <c:pt idx="18">
                  <c:v>1.0074579390234384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9F-4958-A976-90599518C3C8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INT_BRP!$N$32:$N$50</c:f>
              <c:numCache>
                <c:formatCode>0.00</c:formatCode>
                <c:ptCount val="19"/>
                <c:pt idx="0">
                  <c:v>1</c:v>
                </c:pt>
                <c:pt idx="1">
                  <c:v>1.042</c:v>
                </c:pt>
                <c:pt idx="2">
                  <c:v>1.0349999999999999</c:v>
                </c:pt>
                <c:pt idx="3">
                  <c:v>1.0269999999999999</c:v>
                </c:pt>
                <c:pt idx="4">
                  <c:v>1.036</c:v>
                </c:pt>
                <c:pt idx="5">
                  <c:v>1.054</c:v>
                </c:pt>
                <c:pt idx="6">
                  <c:v>1.0880000000000001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1.105</c:v>
                </c:pt>
                <c:pt idx="10">
                  <c:v>1.119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1.1320000000000001</c:v>
                </c:pt>
                <c:pt idx="14">
                  <c:v>1.127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9F-4958-A976-90599518C3C8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INT_BRP!$N$57:$N$75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9F-4958-A976-90599518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OOE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INT_BRP!$N$7:$N$25</c:f>
              <c:numCache>
                <c:formatCode>0%</c:formatCode>
                <c:ptCount val="19"/>
                <c:pt idx="0">
                  <c:v>1</c:v>
                </c:pt>
                <c:pt idx="1">
                  <c:v>1.0355993796470393</c:v>
                </c:pt>
                <c:pt idx="2">
                  <c:v>1.0128622917093866</c:v>
                </c:pt>
                <c:pt idx="3">
                  <c:v>1.0608713586348775</c:v>
                </c:pt>
                <c:pt idx="4">
                  <c:v>1.1124180004891751</c:v>
                </c:pt>
                <c:pt idx="5">
                  <c:v>1.1195819673134475</c:v>
                </c:pt>
                <c:pt idx="6">
                  <c:v>1.1203406658658206</c:v>
                </c:pt>
                <c:pt idx="7">
                  <c:v>1.0808946745934405</c:v>
                </c:pt>
                <c:pt idx="8">
                  <c:v>1.0657980011233221</c:v>
                </c:pt>
                <c:pt idx="9">
                  <c:v>1.028097148012848</c:v>
                </c:pt>
                <c:pt idx="10">
                  <c:v>1.1079609673328219</c:v>
                </c:pt>
                <c:pt idx="11">
                  <c:v>1.0543124259321104</c:v>
                </c:pt>
                <c:pt idx="12">
                  <c:v>1.0489289719885218</c:v>
                </c:pt>
                <c:pt idx="13">
                  <c:v>1.0689774485491736</c:v>
                </c:pt>
                <c:pt idx="14">
                  <c:v>1.0325559880580433</c:v>
                </c:pt>
                <c:pt idx="15">
                  <c:v>1.0488227119313098</c:v>
                </c:pt>
                <c:pt idx="16">
                  <c:v>1.020759652906124</c:v>
                </c:pt>
                <c:pt idx="17">
                  <c:v>1.0200623775572666</c:v>
                </c:pt>
                <c:pt idx="18">
                  <c:v>1.0074579390234384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A-443E-B553-4287731C5D5B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INT_BRP!$N$32:$N$50</c:f>
              <c:numCache>
                <c:formatCode>0.00</c:formatCode>
                <c:ptCount val="19"/>
                <c:pt idx="0">
                  <c:v>1</c:v>
                </c:pt>
                <c:pt idx="1">
                  <c:v>1.042</c:v>
                </c:pt>
                <c:pt idx="2">
                  <c:v>1.0349999999999999</c:v>
                </c:pt>
                <c:pt idx="3">
                  <c:v>1.0269999999999999</c:v>
                </c:pt>
                <c:pt idx="4">
                  <c:v>1.036</c:v>
                </c:pt>
                <c:pt idx="5">
                  <c:v>1.054</c:v>
                </c:pt>
                <c:pt idx="6">
                  <c:v>1.0880000000000001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1.105</c:v>
                </c:pt>
                <c:pt idx="10">
                  <c:v>1.119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1.1320000000000001</c:v>
                </c:pt>
                <c:pt idx="14">
                  <c:v>1.127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A-443E-B553-4287731C5D5B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INT_BRP!$O$57:$O$75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2A-443E-B553-4287731C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SBG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INT_BRP!$P$7:$P$25</c:f>
              <c:numCache>
                <c:formatCode>0%</c:formatCode>
                <c:ptCount val="19"/>
                <c:pt idx="0">
                  <c:v>1</c:v>
                </c:pt>
                <c:pt idx="1">
                  <c:v>0.9872353202482308</c:v>
                </c:pt>
                <c:pt idx="2">
                  <c:v>1.0577223211004705</c:v>
                </c:pt>
                <c:pt idx="3">
                  <c:v>1.0904442428852634</c:v>
                </c:pt>
                <c:pt idx="4">
                  <c:v>1.082376108622086</c:v>
                </c:pt>
                <c:pt idx="5">
                  <c:v>1.1243067550432029</c:v>
                </c:pt>
                <c:pt idx="6">
                  <c:v>1.0978809029304188</c:v>
                </c:pt>
                <c:pt idx="7">
                  <c:v>1.0370089275973966</c:v>
                </c:pt>
                <c:pt idx="8">
                  <c:v>1.0494199730742448</c:v>
                </c:pt>
                <c:pt idx="9">
                  <c:v>1.0546414314140955</c:v>
                </c:pt>
                <c:pt idx="10">
                  <c:v>1.0711478125400096</c:v>
                </c:pt>
                <c:pt idx="11">
                  <c:v>0.99627226700072047</c:v>
                </c:pt>
                <c:pt idx="12">
                  <c:v>0.95423238728539717</c:v>
                </c:pt>
                <c:pt idx="13">
                  <c:v>1.0072723850521905</c:v>
                </c:pt>
                <c:pt idx="14">
                  <c:v>0.95136956819189589</c:v>
                </c:pt>
                <c:pt idx="15">
                  <c:v>0.96466160839746773</c:v>
                </c:pt>
                <c:pt idx="16">
                  <c:v>0.95163654037717205</c:v>
                </c:pt>
                <c:pt idx="17">
                  <c:v>0.93368127859563255</c:v>
                </c:pt>
                <c:pt idx="18">
                  <c:v>0.88467549162826487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7-4614-83B3-53116366B726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INT_BRP!$P$32:$P$50</c:f>
              <c:numCache>
                <c:formatCode>0.00</c:formatCode>
                <c:ptCount val="19"/>
                <c:pt idx="0">
                  <c:v>1</c:v>
                </c:pt>
                <c:pt idx="1">
                  <c:v>1.0620000000000001</c:v>
                </c:pt>
                <c:pt idx="2">
                  <c:v>1.028</c:v>
                </c:pt>
                <c:pt idx="3">
                  <c:v>1.0509999999999999</c:v>
                </c:pt>
                <c:pt idx="4">
                  <c:v>1.095</c:v>
                </c:pt>
                <c:pt idx="5">
                  <c:v>1.115</c:v>
                </c:pt>
                <c:pt idx="6">
                  <c:v>1.145</c:v>
                </c:pt>
                <c:pt idx="7">
                  <c:v>1.1910000000000001</c:v>
                </c:pt>
                <c:pt idx="8">
                  <c:v>1.1970000000000001</c:v>
                </c:pt>
                <c:pt idx="9">
                  <c:v>1.137</c:v>
                </c:pt>
                <c:pt idx="10">
                  <c:v>1.159</c:v>
                </c:pt>
                <c:pt idx="11">
                  <c:v>1.1950000000000001</c:v>
                </c:pt>
                <c:pt idx="12">
                  <c:v>1.218</c:v>
                </c:pt>
                <c:pt idx="13">
                  <c:v>1.2090000000000001</c:v>
                </c:pt>
                <c:pt idx="14">
                  <c:v>1.218</c:v>
                </c:pt>
                <c:pt idx="15">
                  <c:v>1.22</c:v>
                </c:pt>
                <c:pt idx="16">
                  <c:v>1.246</c:v>
                </c:pt>
                <c:pt idx="17">
                  <c:v>1.28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D7-4614-83B3-53116366B726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INT_BRP!$P$57:$P$75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D7-4614-83B3-53116366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STK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INT_BRP!$Q$7:$Q$25</c:f>
              <c:numCache>
                <c:formatCode>0%</c:formatCode>
                <c:ptCount val="19"/>
                <c:pt idx="0">
                  <c:v>1</c:v>
                </c:pt>
                <c:pt idx="1">
                  <c:v>0.98253326580026112</c:v>
                </c:pt>
                <c:pt idx="2">
                  <c:v>1.0302678058240089</c:v>
                </c:pt>
                <c:pt idx="3">
                  <c:v>1.0570646831265071</c:v>
                </c:pt>
                <c:pt idx="4">
                  <c:v>1.0700540549154736</c:v>
                </c:pt>
                <c:pt idx="5">
                  <c:v>1.0553505405573849</c:v>
                </c:pt>
                <c:pt idx="6">
                  <c:v>1.0276325571194311</c:v>
                </c:pt>
                <c:pt idx="7">
                  <c:v>0.97591266376397501</c:v>
                </c:pt>
                <c:pt idx="8">
                  <c:v>0.94064166254888182</c:v>
                </c:pt>
                <c:pt idx="9">
                  <c:v>0.92178737085020512</c:v>
                </c:pt>
                <c:pt idx="10">
                  <c:v>0.95975823492581425</c:v>
                </c:pt>
                <c:pt idx="11">
                  <c:v>0.92785724903450395</c:v>
                </c:pt>
                <c:pt idx="12">
                  <c:v>0.90701677767432132</c:v>
                </c:pt>
                <c:pt idx="13">
                  <c:v>0.91529752259787245</c:v>
                </c:pt>
                <c:pt idx="14">
                  <c:v>0.86617705976664017</c:v>
                </c:pt>
                <c:pt idx="15">
                  <c:v>0.88829234532203383</c:v>
                </c:pt>
                <c:pt idx="16">
                  <c:v>0.8924420174541311</c:v>
                </c:pt>
                <c:pt idx="17">
                  <c:v>0.90376003557317031</c:v>
                </c:pt>
                <c:pt idx="18">
                  <c:v>0.87309917859341024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CA-4395-B0C2-4C06ED8B2D0F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INT_BRP!$Q$32:$Q$50</c:f>
              <c:numCache>
                <c:formatCode>0.00</c:formatCode>
                <c:ptCount val="19"/>
                <c:pt idx="0">
                  <c:v>1</c:v>
                </c:pt>
                <c:pt idx="1">
                  <c:v>1.0720000000000001</c:v>
                </c:pt>
                <c:pt idx="2">
                  <c:v>1.024</c:v>
                </c:pt>
                <c:pt idx="3">
                  <c:v>1.044</c:v>
                </c:pt>
                <c:pt idx="4">
                  <c:v>1.0620000000000001</c:v>
                </c:pt>
                <c:pt idx="5">
                  <c:v>1.0980000000000001</c:v>
                </c:pt>
                <c:pt idx="6">
                  <c:v>1.131</c:v>
                </c:pt>
                <c:pt idx="7">
                  <c:v>1.167</c:v>
                </c:pt>
                <c:pt idx="8">
                  <c:v>1.2010000000000001</c:v>
                </c:pt>
                <c:pt idx="9">
                  <c:v>1.135</c:v>
                </c:pt>
                <c:pt idx="10">
                  <c:v>1.1640000000000001</c:v>
                </c:pt>
                <c:pt idx="11">
                  <c:v>1.202</c:v>
                </c:pt>
                <c:pt idx="12">
                  <c:v>1.206</c:v>
                </c:pt>
                <c:pt idx="13">
                  <c:v>1.2170000000000001</c:v>
                </c:pt>
                <c:pt idx="14">
                  <c:v>1.2270000000000001</c:v>
                </c:pt>
                <c:pt idx="15">
                  <c:v>1.2350000000000001</c:v>
                </c:pt>
                <c:pt idx="16">
                  <c:v>1.254</c:v>
                </c:pt>
                <c:pt idx="17">
                  <c:v>1.282</c:v>
                </c:pt>
                <c:pt idx="18">
                  <c:v>1.306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CA-4395-B0C2-4C06ED8B2D0F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INT_BRP!$Q$57:$Q$75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CA-4395-B0C2-4C06ED8B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TIR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INT_BRP!$R$7:$R$25</c:f>
              <c:numCache>
                <c:formatCode>0%</c:formatCode>
                <c:ptCount val="19"/>
                <c:pt idx="0">
                  <c:v>1</c:v>
                </c:pt>
                <c:pt idx="1">
                  <c:v>0.97212678397591701</c:v>
                </c:pt>
                <c:pt idx="2">
                  <c:v>1.0575790325369965</c:v>
                </c:pt>
                <c:pt idx="3">
                  <c:v>1.1018794146351301</c:v>
                </c:pt>
                <c:pt idx="4">
                  <c:v>1.0757306183797299</c:v>
                </c:pt>
                <c:pt idx="5">
                  <c:v>1.1051836150943908</c:v>
                </c:pt>
                <c:pt idx="6">
                  <c:v>1.067907871314518</c:v>
                </c:pt>
                <c:pt idx="7">
                  <c:v>0.99525100953878054</c:v>
                </c:pt>
                <c:pt idx="8">
                  <c:v>0.99511931164643874</c:v>
                </c:pt>
                <c:pt idx="9">
                  <c:v>0.98811863899016195</c:v>
                </c:pt>
                <c:pt idx="10">
                  <c:v>0.98732246157236181</c:v>
                </c:pt>
                <c:pt idx="11">
                  <c:v>0.95123496211399117</c:v>
                </c:pt>
                <c:pt idx="12">
                  <c:v>0.96541725244007937</c:v>
                </c:pt>
                <c:pt idx="13">
                  <c:v>1.0114187916536808</c:v>
                </c:pt>
                <c:pt idx="14">
                  <c:v>0.97390823454212305</c:v>
                </c:pt>
                <c:pt idx="15">
                  <c:v>0.98250246426784726</c:v>
                </c:pt>
                <c:pt idx="16">
                  <c:v>0.95069085666332798</c:v>
                </c:pt>
                <c:pt idx="17">
                  <c:v>0.97043546619378662</c:v>
                </c:pt>
                <c:pt idx="18">
                  <c:v>0.92647482560716066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3-4565-93CA-C1007471B84F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INT_BRP!$R$32:$R$50</c:f>
              <c:numCache>
                <c:formatCode>0.00</c:formatCode>
                <c:ptCount val="19"/>
                <c:pt idx="0">
                  <c:v>1</c:v>
                </c:pt>
                <c:pt idx="1">
                  <c:v>1.0820000000000001</c:v>
                </c:pt>
                <c:pt idx="2">
                  <c:v>1.0269999999999999</c:v>
                </c:pt>
                <c:pt idx="3">
                  <c:v>1.044</c:v>
                </c:pt>
                <c:pt idx="4">
                  <c:v>1.089</c:v>
                </c:pt>
                <c:pt idx="5">
                  <c:v>1.1100000000000001</c:v>
                </c:pt>
                <c:pt idx="6">
                  <c:v>1.155</c:v>
                </c:pt>
                <c:pt idx="7">
                  <c:v>1.204</c:v>
                </c:pt>
                <c:pt idx="8">
                  <c:v>1.2029999999999998</c:v>
                </c:pt>
                <c:pt idx="9">
                  <c:v>1.1639999999999999</c:v>
                </c:pt>
                <c:pt idx="10">
                  <c:v>1.2029999999999998</c:v>
                </c:pt>
                <c:pt idx="11">
                  <c:v>1.2309999999999999</c:v>
                </c:pt>
                <c:pt idx="12">
                  <c:v>1.244</c:v>
                </c:pt>
                <c:pt idx="13">
                  <c:v>1.232</c:v>
                </c:pt>
                <c:pt idx="14">
                  <c:v>1.234</c:v>
                </c:pt>
                <c:pt idx="15">
                  <c:v>1.254</c:v>
                </c:pt>
                <c:pt idx="16">
                  <c:v>1.286</c:v>
                </c:pt>
                <c:pt idx="17">
                  <c:v>1.3089999999999999</c:v>
                </c:pt>
                <c:pt idx="18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73-4565-93CA-C1007471B84F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INT_BRP!$R$57:$R$75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73-4565-93CA-C1007471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BIV!$L$58</c:f>
          <c:strCache>
            <c:ptCount val="1"/>
            <c:pt idx="0">
              <c:v>Bruttoinlandsverbrauch Entwicklung Index 2000-2018 </c:v>
            </c:pt>
          </c:strCache>
        </c:strRef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E-447A-912D-D32F81EF340C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E-447A-912D-D32F81EF340C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E-447A-912D-D32F81EF340C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E-447A-912D-D32F81EF340C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47A-912D-D32F81EF340C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E-447A-912D-D32F81EF340C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E-447A-912D-D32F81EF340C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E-447A-912D-D32F81EF340C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BIV!$K$62:$K$80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BIV!$T$62:$T$80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E-447A-912D-D32F81EF340C}"/>
            </c:ext>
          </c:extLst>
        </c:ser>
        <c:ser>
          <c:idx val="0"/>
          <c:order val="9"/>
          <c:tx>
            <c:strRef>
              <c:f>BIV!$U$61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BIV!$U$62:$U$80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1.0554499145517946</c:v>
                </c:pt>
                <c:pt idx="2">
                  <c:v>1.0577800368296546</c:v>
                </c:pt>
                <c:pt idx="3">
                  <c:v>1.1122951326854089</c:v>
                </c:pt>
                <c:pt idx="4">
                  <c:v>1.1357091921449212</c:v>
                </c:pt>
                <c:pt idx="5">
                  <c:v>1.1741169884765044</c:v>
                </c:pt>
                <c:pt idx="6">
                  <c:v>1.1847625170462768</c:v>
                </c:pt>
                <c:pt idx="7">
                  <c:v>1.1651113823544854</c:v>
                </c:pt>
                <c:pt idx="8">
                  <c:v>1.1750152403258989</c:v>
                </c:pt>
                <c:pt idx="9">
                  <c:v>1.1145400671285663</c:v>
                </c:pt>
                <c:pt idx="10">
                  <c:v>1.190603020237279</c:v>
                </c:pt>
                <c:pt idx="11">
                  <c:v>1.1563979965113009</c:v>
                </c:pt>
                <c:pt idx="12">
                  <c:v>1.1519527841446193</c:v>
                </c:pt>
                <c:pt idx="13">
                  <c:v>1.168133429458402</c:v>
                </c:pt>
                <c:pt idx="14">
                  <c:v>1.1256873866868862</c:v>
                </c:pt>
                <c:pt idx="15">
                  <c:v>1.1518836049330412</c:v>
                </c:pt>
                <c:pt idx="16">
                  <c:v>1.164179594756398</c:v>
                </c:pt>
                <c:pt idx="17">
                  <c:v>1.189876177502176</c:v>
                </c:pt>
                <c:pt idx="18">
                  <c:v>1.16211624676401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E-447A-912D-D32F81EF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Jahr = 2000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VOR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INT_BRP!$S$7:$S$25</c:f>
              <c:numCache>
                <c:formatCode>0%</c:formatCode>
                <c:ptCount val="19"/>
                <c:pt idx="0">
                  <c:v>1</c:v>
                </c:pt>
                <c:pt idx="1">
                  <c:v>0.96591243783350889</c:v>
                </c:pt>
                <c:pt idx="2">
                  <c:v>1.0009006309017243</c:v>
                </c:pt>
                <c:pt idx="3">
                  <c:v>1.0321730566458134</c:v>
                </c:pt>
                <c:pt idx="4">
                  <c:v>1.0408111544203669</c:v>
                </c:pt>
                <c:pt idx="5">
                  <c:v>1.0394394969293472</c:v>
                </c:pt>
                <c:pt idx="6">
                  <c:v>1.0048376730582369</c:v>
                </c:pt>
                <c:pt idx="7">
                  <c:v>0.96699924717874031</c:v>
                </c:pt>
                <c:pt idx="8">
                  <c:v>0.98759849036626091</c:v>
                </c:pt>
                <c:pt idx="9">
                  <c:v>1.0128307015804383</c:v>
                </c:pt>
                <c:pt idx="10">
                  <c:v>1.0677978122664109</c:v>
                </c:pt>
                <c:pt idx="11">
                  <c:v>0.97964055915792159</c:v>
                </c:pt>
                <c:pt idx="12">
                  <c:v>0.9791060126592086</c:v>
                </c:pt>
                <c:pt idx="13">
                  <c:v>0.99662128799309435</c:v>
                </c:pt>
                <c:pt idx="14">
                  <c:v>0.93094798398154588</c:v>
                </c:pt>
                <c:pt idx="15">
                  <c:v>0.93423160790137316</c:v>
                </c:pt>
                <c:pt idx="16">
                  <c:v>0.93623028346883563</c:v>
                </c:pt>
                <c:pt idx="17">
                  <c:v>0.94961184675609622</c:v>
                </c:pt>
                <c:pt idx="18">
                  <c:v>0.9283667331193608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A-4D28-94F9-484865569DB0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INT_BRP!$S$32:$S$50</c:f>
              <c:numCache>
                <c:formatCode>0.00</c:formatCode>
                <c:ptCount val="19"/>
                <c:pt idx="0">
                  <c:v>1</c:v>
                </c:pt>
                <c:pt idx="1">
                  <c:v>1.0920000000000001</c:v>
                </c:pt>
                <c:pt idx="2">
                  <c:v>1.0640000000000001</c:v>
                </c:pt>
                <c:pt idx="3">
                  <c:v>1.087</c:v>
                </c:pt>
                <c:pt idx="4">
                  <c:v>1.1060000000000001</c:v>
                </c:pt>
                <c:pt idx="5">
                  <c:v>1.1459999999999999</c:v>
                </c:pt>
                <c:pt idx="6">
                  <c:v>1.1870000000000001</c:v>
                </c:pt>
                <c:pt idx="7">
                  <c:v>1.2130000000000001</c:v>
                </c:pt>
                <c:pt idx="8">
                  <c:v>1.2030000000000001</c:v>
                </c:pt>
                <c:pt idx="9">
                  <c:v>1.173</c:v>
                </c:pt>
                <c:pt idx="10">
                  <c:v>1.1830000000000001</c:v>
                </c:pt>
                <c:pt idx="11">
                  <c:v>1.2070000000000001</c:v>
                </c:pt>
                <c:pt idx="12">
                  <c:v>1.232</c:v>
                </c:pt>
                <c:pt idx="13">
                  <c:v>1.2349999999999999</c:v>
                </c:pt>
                <c:pt idx="14">
                  <c:v>1.244</c:v>
                </c:pt>
                <c:pt idx="15">
                  <c:v>1.266</c:v>
                </c:pt>
                <c:pt idx="16">
                  <c:v>1.284</c:v>
                </c:pt>
                <c:pt idx="17">
                  <c:v>1.306</c:v>
                </c:pt>
                <c:pt idx="18">
                  <c:v>1.323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9A-4D28-94F9-484865569DB0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INT_BRP!$S$57:$S$75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9A-4D28-94F9-48486556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WIE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INT_BRP!$L$2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INT_BRP!$T$7:$T$25</c:f>
              <c:numCache>
                <c:formatCode>0%</c:formatCode>
                <c:ptCount val="19"/>
                <c:pt idx="0">
                  <c:v>1</c:v>
                </c:pt>
                <c:pt idx="1">
                  <c:v>0.95256318293411735</c:v>
                </c:pt>
                <c:pt idx="2">
                  <c:v>1.024583636034331</c:v>
                </c:pt>
                <c:pt idx="3">
                  <c:v>1.0899525091962854</c:v>
                </c:pt>
                <c:pt idx="4">
                  <c:v>1.0467643981444379</c:v>
                </c:pt>
                <c:pt idx="5">
                  <c:v>1.0496758387786507</c:v>
                </c:pt>
                <c:pt idx="6">
                  <c:v>0.97810897209103487</c:v>
                </c:pt>
                <c:pt idx="7">
                  <c:v>0.91025151889160882</c:v>
                </c:pt>
                <c:pt idx="8">
                  <c:v>0.91156881750832186</c:v>
                </c:pt>
                <c:pt idx="9">
                  <c:v>0.9629185403742454</c:v>
                </c:pt>
                <c:pt idx="10">
                  <c:v>0.96424964619888287</c:v>
                </c:pt>
                <c:pt idx="11">
                  <c:v>0.89562497706099808</c:v>
                </c:pt>
                <c:pt idx="12">
                  <c:v>0.86700559188514859</c:v>
                </c:pt>
                <c:pt idx="13">
                  <c:v>0.84783014602937534</c:v>
                </c:pt>
                <c:pt idx="14">
                  <c:v>0.77783723508223079</c:v>
                </c:pt>
                <c:pt idx="15">
                  <c:v>0.80578670794036078</c:v>
                </c:pt>
                <c:pt idx="16">
                  <c:v>0.81272675778110171</c:v>
                </c:pt>
                <c:pt idx="17">
                  <c:v>0.8111964603793439</c:v>
                </c:pt>
                <c:pt idx="18">
                  <c:v>0.7792606494447023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5-433C-A070-42E9CA462F1E}"/>
            </c:ext>
          </c:extLst>
        </c:ser>
        <c:ser>
          <c:idx val="0"/>
          <c:order val="1"/>
          <c:tx>
            <c:strRef>
              <c:f>INT_BRP!$L$27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INT_BRP!$T$32:$T$50</c:f>
              <c:numCache>
                <c:formatCode>0.00</c:formatCode>
                <c:ptCount val="19"/>
                <c:pt idx="0">
                  <c:v>1</c:v>
                </c:pt>
                <c:pt idx="1">
                  <c:v>1.1020000000000001</c:v>
                </c:pt>
                <c:pt idx="2">
                  <c:v>1.0589999999999999</c:v>
                </c:pt>
                <c:pt idx="3">
                  <c:v>1.0620000000000001</c:v>
                </c:pt>
                <c:pt idx="4">
                  <c:v>1.1020000000000001</c:v>
                </c:pt>
                <c:pt idx="5">
                  <c:v>1.1259999999999999</c:v>
                </c:pt>
                <c:pt idx="6">
                  <c:v>1.1619999999999999</c:v>
                </c:pt>
                <c:pt idx="7">
                  <c:v>1.202</c:v>
                </c:pt>
                <c:pt idx="8">
                  <c:v>1.216</c:v>
                </c:pt>
                <c:pt idx="9">
                  <c:v>1.167</c:v>
                </c:pt>
                <c:pt idx="10">
                  <c:v>1.1909999999999998</c:v>
                </c:pt>
                <c:pt idx="11">
                  <c:v>1.2309999999999999</c:v>
                </c:pt>
                <c:pt idx="12">
                  <c:v>1.236</c:v>
                </c:pt>
                <c:pt idx="13">
                  <c:v>1.2529999999999999</c:v>
                </c:pt>
                <c:pt idx="14">
                  <c:v>1.2829999999999999</c:v>
                </c:pt>
                <c:pt idx="15">
                  <c:v>1.3069999999999999</c:v>
                </c:pt>
                <c:pt idx="16">
                  <c:v>1.3199999999999998</c:v>
                </c:pt>
                <c:pt idx="17">
                  <c:v>1.355</c:v>
                </c:pt>
                <c:pt idx="18">
                  <c:v>1.377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C5-433C-A070-42E9CA462F1E}"/>
            </c:ext>
          </c:extLst>
        </c:ser>
        <c:ser>
          <c:idx val="2"/>
          <c:order val="2"/>
          <c:tx>
            <c:strRef>
              <c:f>INT_BRP!$L$52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INT_BRP!$K$57:$K$75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INT_BRP!$T$57:$T$75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C5-433C-A070-42E9CA46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ax val="1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BGL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INT_KM!$L$7:$L$25</c:f>
              <c:numCache>
                <c:formatCode>0%</c:formatCode>
                <c:ptCount val="19"/>
                <c:pt idx="0">
                  <c:v>1</c:v>
                </c:pt>
                <c:pt idx="1">
                  <c:v>1.0496342344982124</c:v>
                </c:pt>
                <c:pt idx="2">
                  <c:v>1.0390876531973297</c:v>
                </c:pt>
                <c:pt idx="3">
                  <c:v>1.0775391956905807</c:v>
                </c:pt>
                <c:pt idx="4">
                  <c:v>1.0523078384145657</c:v>
                </c:pt>
                <c:pt idx="5">
                  <c:v>1.0746265407592215</c:v>
                </c:pt>
                <c:pt idx="6">
                  <c:v>1.1231472024326683</c:v>
                </c:pt>
                <c:pt idx="7">
                  <c:v>1.0854513816625697</c:v>
                </c:pt>
                <c:pt idx="8">
                  <c:v>1.082488887093715</c:v>
                </c:pt>
                <c:pt idx="9">
                  <c:v>1.1074943438460974</c:v>
                </c:pt>
                <c:pt idx="10">
                  <c:v>1.1040357311618036</c:v>
                </c:pt>
                <c:pt idx="11">
                  <c:v>1.0747659028366119</c:v>
                </c:pt>
                <c:pt idx="12">
                  <c:v>1.02782089552232</c:v>
                </c:pt>
                <c:pt idx="13">
                  <c:v>1.0139244117506763</c:v>
                </c:pt>
                <c:pt idx="14">
                  <c:v>0.99940585019387196</c:v>
                </c:pt>
                <c:pt idx="15">
                  <c:v>1.0363268542680575</c:v>
                </c:pt>
                <c:pt idx="16">
                  <c:v>1.0488160353982396</c:v>
                </c:pt>
                <c:pt idx="17">
                  <c:v>1.0333415268496502</c:v>
                </c:pt>
                <c:pt idx="18">
                  <c:v>1.0120776624607923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D5D-887C-5C4DE7DCC71E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INT_KM!$X$7:$X$25</c:f>
              <c:numCache>
                <c:formatCode>0.00</c:formatCode>
                <c:ptCount val="19"/>
                <c:pt idx="0">
                  <c:v>1</c:v>
                </c:pt>
                <c:pt idx="1">
                  <c:v>1.022</c:v>
                </c:pt>
                <c:pt idx="2">
                  <c:v>1.052</c:v>
                </c:pt>
                <c:pt idx="3">
                  <c:v>1.054</c:v>
                </c:pt>
                <c:pt idx="4">
                  <c:v>1.0900000000000001</c:v>
                </c:pt>
                <c:pt idx="5">
                  <c:v>1.083</c:v>
                </c:pt>
                <c:pt idx="6">
                  <c:v>1.091</c:v>
                </c:pt>
                <c:pt idx="7">
                  <c:v>1.125</c:v>
                </c:pt>
                <c:pt idx="8">
                  <c:v>1.133</c:v>
                </c:pt>
                <c:pt idx="9">
                  <c:v>1.1180000000000001</c:v>
                </c:pt>
                <c:pt idx="10">
                  <c:v>1.139</c:v>
                </c:pt>
                <c:pt idx="11">
                  <c:v>1.169</c:v>
                </c:pt>
                <c:pt idx="12">
                  <c:v>1.1859999999999999</c:v>
                </c:pt>
                <c:pt idx="13">
                  <c:v>1.2010000000000001</c:v>
                </c:pt>
                <c:pt idx="14">
                  <c:v>1.2050000000000001</c:v>
                </c:pt>
                <c:pt idx="15">
                  <c:v>1.2150000000000001</c:v>
                </c:pt>
                <c:pt idx="16">
                  <c:v>1.2349999999999999</c:v>
                </c:pt>
                <c:pt idx="17">
                  <c:v>1.266</c:v>
                </c:pt>
                <c:pt idx="18">
                  <c:v>1.2789999999999999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D5D-887C-5C4DE7DCC71E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INT_KM!$AJ$7:$AJ$25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1.072726187657173</c:v>
                </c:pt>
                <c:pt idx="2">
                  <c:v>1.0931202111635909</c:v>
                </c:pt>
                <c:pt idx="3">
                  <c:v>1.135726312257872</c:v>
                </c:pt>
                <c:pt idx="4">
                  <c:v>1.1470155438718765</c:v>
                </c:pt>
                <c:pt idx="5">
                  <c:v>1.1638205436422369</c:v>
                </c:pt>
                <c:pt idx="6">
                  <c:v>1.2253535978540411</c:v>
                </c:pt>
                <c:pt idx="7">
                  <c:v>1.2211328043703908</c:v>
                </c:pt>
                <c:pt idx="8">
                  <c:v>1.2264599090771791</c:v>
                </c:pt>
                <c:pt idx="9">
                  <c:v>1.238178676419937</c:v>
                </c:pt>
                <c:pt idx="10">
                  <c:v>1.2574966977932944</c:v>
                </c:pt>
                <c:pt idx="11">
                  <c:v>1.2564013404159993</c:v>
                </c:pt>
                <c:pt idx="12">
                  <c:v>1.2189955820894716</c:v>
                </c:pt>
                <c:pt idx="13">
                  <c:v>1.2177232185125622</c:v>
                </c:pt>
                <c:pt idx="14">
                  <c:v>1.2042840494836158</c:v>
                </c:pt>
                <c:pt idx="15">
                  <c:v>1.25913712793569</c:v>
                </c:pt>
                <c:pt idx="16">
                  <c:v>1.2952878037168258</c:v>
                </c:pt>
                <c:pt idx="17">
                  <c:v>1.3082103729916572</c:v>
                </c:pt>
                <c:pt idx="18">
                  <c:v>1.2944473302873534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D5D-887C-5C4DE7DC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KTN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INT_KM!$M$7:$M$25</c:f>
              <c:numCache>
                <c:formatCode>0%</c:formatCode>
                <c:ptCount val="19"/>
                <c:pt idx="0">
                  <c:v>1</c:v>
                </c:pt>
                <c:pt idx="1">
                  <c:v>1.0377442983857459</c:v>
                </c:pt>
                <c:pt idx="2">
                  <c:v>1.0662501914206175</c:v>
                </c:pt>
                <c:pt idx="3">
                  <c:v>1.1323916010581521</c:v>
                </c:pt>
                <c:pt idx="4">
                  <c:v>1.0903323829200895</c:v>
                </c:pt>
                <c:pt idx="5">
                  <c:v>1.1153219910191359</c:v>
                </c:pt>
                <c:pt idx="6">
                  <c:v>1.1133241523040398</c:v>
                </c:pt>
                <c:pt idx="7">
                  <c:v>1.0413420443993222</c:v>
                </c:pt>
                <c:pt idx="8">
                  <c:v>1.0401572500895357</c:v>
                </c:pt>
                <c:pt idx="9">
                  <c:v>1.0050688997302506</c:v>
                </c:pt>
                <c:pt idx="10">
                  <c:v>1.0371529241538084</c:v>
                </c:pt>
                <c:pt idx="11">
                  <c:v>0.98696724421308191</c:v>
                </c:pt>
                <c:pt idx="12">
                  <c:v>1.0003495539789991</c:v>
                </c:pt>
                <c:pt idx="13">
                  <c:v>1.0503821501204584</c:v>
                </c:pt>
                <c:pt idx="14">
                  <c:v>0.97220567770453969</c:v>
                </c:pt>
                <c:pt idx="15">
                  <c:v>1.0008182955961951</c:v>
                </c:pt>
                <c:pt idx="16">
                  <c:v>0.97482961689008241</c:v>
                </c:pt>
                <c:pt idx="17">
                  <c:v>0.99304684919283759</c:v>
                </c:pt>
                <c:pt idx="18">
                  <c:v>0.96021979287848147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2F9-802E-51609D8B169C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INT_KM!$Y$7:$Y$25</c:f>
              <c:numCache>
                <c:formatCode>0.00</c:formatCode>
                <c:ptCount val="19"/>
                <c:pt idx="0">
                  <c:v>1</c:v>
                </c:pt>
                <c:pt idx="1">
                  <c:v>1.032</c:v>
                </c:pt>
                <c:pt idx="2">
                  <c:v>0.998</c:v>
                </c:pt>
                <c:pt idx="3">
                  <c:v>1.006</c:v>
                </c:pt>
                <c:pt idx="4">
                  <c:v>1.05</c:v>
                </c:pt>
                <c:pt idx="5">
                  <c:v>1.0640000000000001</c:v>
                </c:pt>
                <c:pt idx="6">
                  <c:v>1.1040000000000001</c:v>
                </c:pt>
                <c:pt idx="7">
                  <c:v>1.1560000000000001</c:v>
                </c:pt>
                <c:pt idx="8">
                  <c:v>1.194</c:v>
                </c:pt>
                <c:pt idx="9">
                  <c:v>1.163</c:v>
                </c:pt>
                <c:pt idx="10">
                  <c:v>1.169</c:v>
                </c:pt>
                <c:pt idx="11">
                  <c:v>1.198</c:v>
                </c:pt>
                <c:pt idx="12">
                  <c:v>1.198</c:v>
                </c:pt>
                <c:pt idx="13">
                  <c:v>1.202</c:v>
                </c:pt>
                <c:pt idx="14">
                  <c:v>1.2170000000000001</c:v>
                </c:pt>
                <c:pt idx="15">
                  <c:v>1.2309999999999999</c:v>
                </c:pt>
                <c:pt idx="16">
                  <c:v>1.2469999999999999</c:v>
                </c:pt>
                <c:pt idx="17">
                  <c:v>1.2749999999999999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2F9-802E-51609D8B169C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INT_KM!$AK$7:$AK$25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1.0709521159340898</c:v>
                </c:pt>
                <c:pt idx="2">
                  <c:v>1.0641176910377763</c:v>
                </c:pt>
                <c:pt idx="3">
                  <c:v>1.139185950664501</c:v>
                </c:pt>
                <c:pt idx="4">
                  <c:v>1.144849002066094</c:v>
                </c:pt>
                <c:pt idx="5">
                  <c:v>1.1867025984443607</c:v>
                </c:pt>
                <c:pt idx="6">
                  <c:v>1.22910986414366</c:v>
                </c:pt>
                <c:pt idx="7">
                  <c:v>1.2037914033256165</c:v>
                </c:pt>
                <c:pt idx="8">
                  <c:v>1.2419477566069057</c:v>
                </c:pt>
                <c:pt idx="9">
                  <c:v>1.1688951303862816</c:v>
                </c:pt>
                <c:pt idx="10">
                  <c:v>1.2124317683358021</c:v>
                </c:pt>
                <c:pt idx="11">
                  <c:v>1.182386758567272</c:v>
                </c:pt>
                <c:pt idx="12">
                  <c:v>1.1984187656668408</c:v>
                </c:pt>
                <c:pt idx="13">
                  <c:v>1.2625593444447911</c:v>
                </c:pt>
                <c:pt idx="14">
                  <c:v>1.1831743097664249</c:v>
                </c:pt>
                <c:pt idx="15">
                  <c:v>1.232007321878916</c:v>
                </c:pt>
                <c:pt idx="16">
                  <c:v>1.2156125322619327</c:v>
                </c:pt>
                <c:pt idx="17">
                  <c:v>1.2661347327208679</c:v>
                </c:pt>
                <c:pt idx="18">
                  <c:v>1.2550072692921752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2F9-802E-51609D8B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NOE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INT_KM!$N$7:$N$25</c:f>
              <c:numCache>
                <c:formatCode>0%</c:formatCode>
                <c:ptCount val="19"/>
                <c:pt idx="0">
                  <c:v>1</c:v>
                </c:pt>
                <c:pt idx="1">
                  <c:v>1.0355993796470393</c:v>
                </c:pt>
                <c:pt idx="2">
                  <c:v>1.0128622917093866</c:v>
                </c:pt>
                <c:pt idx="3">
                  <c:v>1.0608713586348775</c:v>
                </c:pt>
                <c:pt idx="4">
                  <c:v>1.1124180004891751</c:v>
                </c:pt>
                <c:pt idx="5">
                  <c:v>1.1195819673134475</c:v>
                </c:pt>
                <c:pt idx="6">
                  <c:v>1.1203406658658206</c:v>
                </c:pt>
                <c:pt idx="7">
                  <c:v>1.0808946745934405</c:v>
                </c:pt>
                <c:pt idx="8">
                  <c:v>1.0657980011233221</c:v>
                </c:pt>
                <c:pt idx="9">
                  <c:v>1.028097148012848</c:v>
                </c:pt>
                <c:pt idx="10">
                  <c:v>1.1079609673328219</c:v>
                </c:pt>
                <c:pt idx="11">
                  <c:v>1.0543124259321104</c:v>
                </c:pt>
                <c:pt idx="12">
                  <c:v>1.0489289719885218</c:v>
                </c:pt>
                <c:pt idx="13">
                  <c:v>1.0689774485491736</c:v>
                </c:pt>
                <c:pt idx="14">
                  <c:v>1.0325559880580433</c:v>
                </c:pt>
                <c:pt idx="15">
                  <c:v>1.0488227119313098</c:v>
                </c:pt>
                <c:pt idx="16">
                  <c:v>1.020759652906124</c:v>
                </c:pt>
                <c:pt idx="17">
                  <c:v>1.0200623775572666</c:v>
                </c:pt>
                <c:pt idx="18">
                  <c:v>1.0074579390234384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29D-B64B-BF5B80F3E5D2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INT_KM!$Z$7:$Z$25</c:f>
              <c:numCache>
                <c:formatCode>0.00</c:formatCode>
                <c:ptCount val="19"/>
                <c:pt idx="0">
                  <c:v>1</c:v>
                </c:pt>
                <c:pt idx="1">
                  <c:v>1.042</c:v>
                </c:pt>
                <c:pt idx="2">
                  <c:v>1.0349999999999999</c:v>
                </c:pt>
                <c:pt idx="3">
                  <c:v>1.0269999999999999</c:v>
                </c:pt>
                <c:pt idx="4">
                  <c:v>1.036</c:v>
                </c:pt>
                <c:pt idx="5">
                  <c:v>1.054</c:v>
                </c:pt>
                <c:pt idx="6">
                  <c:v>1.0880000000000001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1.105</c:v>
                </c:pt>
                <c:pt idx="10">
                  <c:v>1.119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1.1320000000000001</c:v>
                </c:pt>
                <c:pt idx="14">
                  <c:v>1.127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8-429D-B64B-BF5B80F3E5D2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INT_KM!$AL$7:$AL$25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1.079094553592215</c:v>
                </c:pt>
                <c:pt idx="2">
                  <c:v>1.0483124719192149</c:v>
                </c:pt>
                <c:pt idx="3">
                  <c:v>1.089514885318019</c:v>
                </c:pt>
                <c:pt idx="4">
                  <c:v>1.1524650485067853</c:v>
                </c:pt>
                <c:pt idx="5">
                  <c:v>1.1800393935483737</c:v>
                </c:pt>
                <c:pt idx="6">
                  <c:v>1.2189306444620129</c:v>
                </c:pt>
                <c:pt idx="7">
                  <c:v>1.2008739834733124</c:v>
                </c:pt>
                <c:pt idx="8">
                  <c:v>1.1904963672547508</c:v>
                </c:pt>
                <c:pt idx="9">
                  <c:v>1.1360473485541971</c:v>
                </c:pt>
                <c:pt idx="10">
                  <c:v>1.2398083224454277</c:v>
                </c:pt>
                <c:pt idx="11">
                  <c:v>1.1998075407107416</c:v>
                </c:pt>
                <c:pt idx="12">
                  <c:v>1.1926322411509491</c:v>
                </c:pt>
                <c:pt idx="13">
                  <c:v>1.2100824717576646</c:v>
                </c:pt>
                <c:pt idx="14">
                  <c:v>1.1636905985414148</c:v>
                </c:pt>
                <c:pt idx="15">
                  <c:v>1.1883161326181741</c:v>
                </c:pt>
                <c:pt idx="16">
                  <c:v>1.1810189184123856</c:v>
                </c:pt>
                <c:pt idx="17">
                  <c:v>1.1944930441195591</c:v>
                </c:pt>
                <c:pt idx="18">
                  <c:v>1.1998824053769153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8-429D-B64B-BF5B80F3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OOE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INT_KM!$N$7:$N$25</c:f>
              <c:numCache>
                <c:formatCode>0%</c:formatCode>
                <c:ptCount val="19"/>
                <c:pt idx="0">
                  <c:v>1</c:v>
                </c:pt>
                <c:pt idx="1">
                  <c:v>1.0355993796470393</c:v>
                </c:pt>
                <c:pt idx="2">
                  <c:v>1.0128622917093866</c:v>
                </c:pt>
                <c:pt idx="3">
                  <c:v>1.0608713586348775</c:v>
                </c:pt>
                <c:pt idx="4">
                  <c:v>1.1124180004891751</c:v>
                </c:pt>
                <c:pt idx="5">
                  <c:v>1.1195819673134475</c:v>
                </c:pt>
                <c:pt idx="6">
                  <c:v>1.1203406658658206</c:v>
                </c:pt>
                <c:pt idx="7">
                  <c:v>1.0808946745934405</c:v>
                </c:pt>
                <c:pt idx="8">
                  <c:v>1.0657980011233221</c:v>
                </c:pt>
                <c:pt idx="9">
                  <c:v>1.028097148012848</c:v>
                </c:pt>
                <c:pt idx="10">
                  <c:v>1.1079609673328219</c:v>
                </c:pt>
                <c:pt idx="11">
                  <c:v>1.0543124259321104</c:v>
                </c:pt>
                <c:pt idx="12">
                  <c:v>1.0489289719885218</c:v>
                </c:pt>
                <c:pt idx="13">
                  <c:v>1.0689774485491736</c:v>
                </c:pt>
                <c:pt idx="14">
                  <c:v>1.0325559880580433</c:v>
                </c:pt>
                <c:pt idx="15">
                  <c:v>1.0488227119313098</c:v>
                </c:pt>
                <c:pt idx="16">
                  <c:v>1.020759652906124</c:v>
                </c:pt>
                <c:pt idx="17">
                  <c:v>1.0200623775572666</c:v>
                </c:pt>
                <c:pt idx="18">
                  <c:v>1.0074579390234384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6-4E9B-9EC7-C3CA0125BEFA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INT_KM!$Z$7:$Z$25</c:f>
              <c:numCache>
                <c:formatCode>0.00</c:formatCode>
                <c:ptCount val="19"/>
                <c:pt idx="0">
                  <c:v>1</c:v>
                </c:pt>
                <c:pt idx="1">
                  <c:v>1.042</c:v>
                </c:pt>
                <c:pt idx="2">
                  <c:v>1.0349999999999999</c:v>
                </c:pt>
                <c:pt idx="3">
                  <c:v>1.0269999999999999</c:v>
                </c:pt>
                <c:pt idx="4">
                  <c:v>1.036</c:v>
                </c:pt>
                <c:pt idx="5">
                  <c:v>1.054</c:v>
                </c:pt>
                <c:pt idx="6">
                  <c:v>1.0880000000000001</c:v>
                </c:pt>
                <c:pt idx="7">
                  <c:v>1.111</c:v>
                </c:pt>
                <c:pt idx="8">
                  <c:v>1.117</c:v>
                </c:pt>
                <c:pt idx="9">
                  <c:v>1.105</c:v>
                </c:pt>
                <c:pt idx="10">
                  <c:v>1.119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1.1320000000000001</c:v>
                </c:pt>
                <c:pt idx="14">
                  <c:v>1.127</c:v>
                </c:pt>
                <c:pt idx="15">
                  <c:v>1.133</c:v>
                </c:pt>
                <c:pt idx="16">
                  <c:v>1.157</c:v>
                </c:pt>
                <c:pt idx="17">
                  <c:v>1.171</c:v>
                </c:pt>
                <c:pt idx="18">
                  <c:v>1.1910000000000001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6-4E9B-9EC7-C3CA0125BEFA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INT_KM!$AM$7:$AM$25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1.0323398240503237</c:v>
                </c:pt>
                <c:pt idx="2">
                  <c:v>1.0361513753123412</c:v>
                </c:pt>
                <c:pt idx="3">
                  <c:v>1.0915792125574997</c:v>
                </c:pt>
                <c:pt idx="4">
                  <c:v>1.0841412791631648</c:v>
                </c:pt>
                <c:pt idx="5">
                  <c:v>1.1395572178298574</c:v>
                </c:pt>
                <c:pt idx="6">
                  <c:v>1.1434106811837392</c:v>
                </c:pt>
                <c:pt idx="7">
                  <c:v>1.1401872694293862</c:v>
                </c:pt>
                <c:pt idx="8">
                  <c:v>1.1745063206232023</c:v>
                </c:pt>
                <c:pt idx="9">
                  <c:v>1.0712271433143776</c:v>
                </c:pt>
                <c:pt idx="10">
                  <c:v>1.1793580148809928</c:v>
                </c:pt>
                <c:pt idx="11">
                  <c:v>1.1347603625171434</c:v>
                </c:pt>
                <c:pt idx="12">
                  <c:v>1.1476514513674161</c:v>
                </c:pt>
                <c:pt idx="13">
                  <c:v>1.1441414419507483</c:v>
                </c:pt>
                <c:pt idx="14">
                  <c:v>1.1367204562913449</c:v>
                </c:pt>
                <c:pt idx="15">
                  <c:v>1.1369531999777147</c:v>
                </c:pt>
                <c:pt idx="16">
                  <c:v>1.1697127242422645</c:v>
                </c:pt>
                <c:pt idx="17">
                  <c:v>1.188818041757342</c:v>
                </c:pt>
                <c:pt idx="18">
                  <c:v>1.1174942079411023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6-4E9B-9EC7-C3CA0125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SBG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INT_KM!$P$7:$P$25</c:f>
              <c:numCache>
                <c:formatCode>0%</c:formatCode>
                <c:ptCount val="19"/>
                <c:pt idx="0">
                  <c:v>1</c:v>
                </c:pt>
                <c:pt idx="1">
                  <c:v>0.9872353202482308</c:v>
                </c:pt>
                <c:pt idx="2">
                  <c:v>1.0577223211004705</c:v>
                </c:pt>
                <c:pt idx="3">
                  <c:v>1.0904442428852634</c:v>
                </c:pt>
                <c:pt idx="4">
                  <c:v>1.082376108622086</c:v>
                </c:pt>
                <c:pt idx="5">
                  <c:v>1.1243067550432029</c:v>
                </c:pt>
                <c:pt idx="6">
                  <c:v>1.0978809029304188</c:v>
                </c:pt>
                <c:pt idx="7">
                  <c:v>1.0370089275973966</c:v>
                </c:pt>
                <c:pt idx="8">
                  <c:v>1.0494199730742448</c:v>
                </c:pt>
                <c:pt idx="9">
                  <c:v>1.0546414314140955</c:v>
                </c:pt>
                <c:pt idx="10">
                  <c:v>1.0711478125400096</c:v>
                </c:pt>
                <c:pt idx="11">
                  <c:v>0.99627226700072047</c:v>
                </c:pt>
                <c:pt idx="12">
                  <c:v>0.95423238728539717</c:v>
                </c:pt>
                <c:pt idx="13">
                  <c:v>1.0072723850521905</c:v>
                </c:pt>
                <c:pt idx="14">
                  <c:v>0.95136956819189589</c:v>
                </c:pt>
                <c:pt idx="15">
                  <c:v>0.96466160839746773</c:v>
                </c:pt>
                <c:pt idx="16">
                  <c:v>0.95163654037717205</c:v>
                </c:pt>
                <c:pt idx="17">
                  <c:v>0.93368127859563255</c:v>
                </c:pt>
                <c:pt idx="18">
                  <c:v>0.88467549162826487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8-4B3D-8AB8-F127F4358166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INT_KM!$AB$7:$AB$25</c:f>
              <c:numCache>
                <c:formatCode>0.00</c:formatCode>
                <c:ptCount val="19"/>
                <c:pt idx="0">
                  <c:v>1</c:v>
                </c:pt>
                <c:pt idx="1">
                  <c:v>1.0620000000000001</c:v>
                </c:pt>
                <c:pt idx="2">
                  <c:v>1.028</c:v>
                </c:pt>
                <c:pt idx="3">
                  <c:v>1.0509999999999999</c:v>
                </c:pt>
                <c:pt idx="4">
                  <c:v>1.095</c:v>
                </c:pt>
                <c:pt idx="5">
                  <c:v>1.115</c:v>
                </c:pt>
                <c:pt idx="6">
                  <c:v>1.145</c:v>
                </c:pt>
                <c:pt idx="7">
                  <c:v>1.1910000000000001</c:v>
                </c:pt>
                <c:pt idx="8">
                  <c:v>1.1970000000000001</c:v>
                </c:pt>
                <c:pt idx="9">
                  <c:v>1.137</c:v>
                </c:pt>
                <c:pt idx="10">
                  <c:v>1.159</c:v>
                </c:pt>
                <c:pt idx="11">
                  <c:v>1.1950000000000001</c:v>
                </c:pt>
                <c:pt idx="12">
                  <c:v>1.218</c:v>
                </c:pt>
                <c:pt idx="13">
                  <c:v>1.2090000000000001</c:v>
                </c:pt>
                <c:pt idx="14">
                  <c:v>1.218</c:v>
                </c:pt>
                <c:pt idx="15">
                  <c:v>1.22</c:v>
                </c:pt>
                <c:pt idx="16">
                  <c:v>1.246</c:v>
                </c:pt>
                <c:pt idx="17">
                  <c:v>1.28</c:v>
                </c:pt>
                <c:pt idx="18">
                  <c:v>1.3069999999999999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8-4B3D-8AB8-F127F4358166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INT_KM!$AN$7:$AN$25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1.0484439101036211</c:v>
                </c:pt>
                <c:pt idx="2">
                  <c:v>1.0873385460912837</c:v>
                </c:pt>
                <c:pt idx="3">
                  <c:v>1.1460568992724118</c:v>
                </c:pt>
                <c:pt idx="4">
                  <c:v>1.1852018389411842</c:v>
                </c:pt>
                <c:pt idx="5">
                  <c:v>1.2536020318731713</c:v>
                </c:pt>
                <c:pt idx="6">
                  <c:v>1.2570736338553297</c:v>
                </c:pt>
                <c:pt idx="7">
                  <c:v>1.2350776327684994</c:v>
                </c:pt>
                <c:pt idx="8">
                  <c:v>1.2561557077698711</c:v>
                </c:pt>
                <c:pt idx="9">
                  <c:v>1.1991273075178266</c:v>
                </c:pt>
                <c:pt idx="10">
                  <c:v>1.2414603147338712</c:v>
                </c:pt>
                <c:pt idx="11">
                  <c:v>1.190545359065861</c:v>
                </c:pt>
                <c:pt idx="12">
                  <c:v>1.1622550477136138</c:v>
                </c:pt>
                <c:pt idx="13">
                  <c:v>1.2177923135280984</c:v>
                </c:pt>
                <c:pt idx="14">
                  <c:v>1.1587681340577292</c:v>
                </c:pt>
                <c:pt idx="15">
                  <c:v>1.1768871622449106</c:v>
                </c:pt>
                <c:pt idx="16">
                  <c:v>1.1857391293099564</c:v>
                </c:pt>
                <c:pt idx="17">
                  <c:v>1.1951120366024097</c:v>
                </c:pt>
                <c:pt idx="18">
                  <c:v>1.1562708675581421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8-4B3D-8AB8-F127F435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STK</a:t>
            </a:r>
          </a:p>
        </c:rich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INT_KM!$Q$7:$Q$25</c:f>
              <c:numCache>
                <c:formatCode>0%</c:formatCode>
                <c:ptCount val="19"/>
                <c:pt idx="0">
                  <c:v>1</c:v>
                </c:pt>
                <c:pt idx="1">
                  <c:v>0.98253326580026112</c:v>
                </c:pt>
                <c:pt idx="2">
                  <c:v>1.0302678058240089</c:v>
                </c:pt>
                <c:pt idx="3">
                  <c:v>1.0570646831265071</c:v>
                </c:pt>
                <c:pt idx="4">
                  <c:v>1.0700540549154736</c:v>
                </c:pt>
                <c:pt idx="5">
                  <c:v>1.0553505405573849</c:v>
                </c:pt>
                <c:pt idx="6">
                  <c:v>1.0276325571194311</c:v>
                </c:pt>
                <c:pt idx="7">
                  <c:v>0.97591266376397501</c:v>
                </c:pt>
                <c:pt idx="8">
                  <c:v>0.94064166254888182</c:v>
                </c:pt>
                <c:pt idx="9">
                  <c:v>0.92178737085020512</c:v>
                </c:pt>
                <c:pt idx="10">
                  <c:v>0.95975823492581425</c:v>
                </c:pt>
                <c:pt idx="11">
                  <c:v>0.92785724903450395</c:v>
                </c:pt>
                <c:pt idx="12">
                  <c:v>0.90701677767432132</c:v>
                </c:pt>
                <c:pt idx="13">
                  <c:v>0.91529752259787245</c:v>
                </c:pt>
                <c:pt idx="14">
                  <c:v>0.86617705976664017</c:v>
                </c:pt>
                <c:pt idx="15">
                  <c:v>0.88829234532203383</c:v>
                </c:pt>
                <c:pt idx="16">
                  <c:v>0.8924420174541311</c:v>
                </c:pt>
                <c:pt idx="17">
                  <c:v>0.90376003557317031</c:v>
                </c:pt>
                <c:pt idx="18">
                  <c:v>0.87309917859341024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C-445E-AC19-27B5AB0CAAFA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INT_KM!$AC$7:$AC$25</c:f>
              <c:numCache>
                <c:formatCode>0.00</c:formatCode>
                <c:ptCount val="19"/>
                <c:pt idx="0">
                  <c:v>1</c:v>
                </c:pt>
                <c:pt idx="1">
                  <c:v>1.0720000000000001</c:v>
                </c:pt>
                <c:pt idx="2">
                  <c:v>1.024</c:v>
                </c:pt>
                <c:pt idx="3">
                  <c:v>1.044</c:v>
                </c:pt>
                <c:pt idx="4">
                  <c:v>1.0620000000000001</c:v>
                </c:pt>
                <c:pt idx="5">
                  <c:v>1.0980000000000001</c:v>
                </c:pt>
                <c:pt idx="6">
                  <c:v>1.131</c:v>
                </c:pt>
                <c:pt idx="7">
                  <c:v>1.167</c:v>
                </c:pt>
                <c:pt idx="8">
                  <c:v>1.2010000000000001</c:v>
                </c:pt>
                <c:pt idx="9">
                  <c:v>1.135</c:v>
                </c:pt>
                <c:pt idx="10">
                  <c:v>1.1640000000000001</c:v>
                </c:pt>
                <c:pt idx="11">
                  <c:v>1.202</c:v>
                </c:pt>
                <c:pt idx="12">
                  <c:v>1.206</c:v>
                </c:pt>
                <c:pt idx="13">
                  <c:v>1.2170000000000001</c:v>
                </c:pt>
                <c:pt idx="14">
                  <c:v>1.2270000000000001</c:v>
                </c:pt>
                <c:pt idx="15">
                  <c:v>1.2350000000000001</c:v>
                </c:pt>
                <c:pt idx="16">
                  <c:v>1.254</c:v>
                </c:pt>
                <c:pt idx="17">
                  <c:v>1.282</c:v>
                </c:pt>
                <c:pt idx="18">
                  <c:v>1.306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445E-AC19-27B5AB0CAAFA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INT_KM!$AO$7:$AO$25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1.0532756609378799</c:v>
                </c:pt>
                <c:pt idx="2">
                  <c:v>1.0549942331637852</c:v>
                </c:pt>
                <c:pt idx="3">
                  <c:v>1.1035755291840734</c:v>
                </c:pt>
                <c:pt idx="4">
                  <c:v>1.1363974063202329</c:v>
                </c:pt>
                <c:pt idx="5">
                  <c:v>1.1587748935320086</c:v>
                </c:pt>
                <c:pt idx="6">
                  <c:v>1.1622524221020767</c:v>
                </c:pt>
                <c:pt idx="7">
                  <c:v>1.1388900786125589</c:v>
                </c:pt>
                <c:pt idx="8">
                  <c:v>1.1297106367212071</c:v>
                </c:pt>
                <c:pt idx="9">
                  <c:v>1.0462286659149829</c:v>
                </c:pt>
                <c:pt idx="10">
                  <c:v>1.1171585854536479</c:v>
                </c:pt>
                <c:pt idx="11">
                  <c:v>1.1152844133394737</c:v>
                </c:pt>
                <c:pt idx="12">
                  <c:v>1.0938622338752315</c:v>
                </c:pt>
                <c:pt idx="13">
                  <c:v>1.1139170850016109</c:v>
                </c:pt>
                <c:pt idx="14">
                  <c:v>1.0627992523336676</c:v>
                </c:pt>
                <c:pt idx="15">
                  <c:v>1.0970410464727118</c:v>
                </c:pt>
                <c:pt idx="16">
                  <c:v>1.1191222898874804</c:v>
                </c:pt>
                <c:pt idx="17">
                  <c:v>1.1586203656048044</c:v>
                </c:pt>
                <c:pt idx="18">
                  <c:v>1.1402675272429939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C-445E-AC19-27B5AB0CA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INT_KM!$R$6</c:f>
          <c:strCache>
            <c:ptCount val="1"/>
            <c:pt idx="0">
              <c:v>TIR</c:v>
            </c:pt>
          </c:strCache>
        </c:strRef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INT_KM!$R$7:$R$25</c:f>
              <c:numCache>
                <c:formatCode>0%</c:formatCode>
                <c:ptCount val="19"/>
                <c:pt idx="0">
                  <c:v>1</c:v>
                </c:pt>
                <c:pt idx="1">
                  <c:v>0.97212678397591701</c:v>
                </c:pt>
                <c:pt idx="2">
                  <c:v>1.0575790325369965</c:v>
                </c:pt>
                <c:pt idx="3">
                  <c:v>1.1018794146351301</c:v>
                </c:pt>
                <c:pt idx="4">
                  <c:v>1.0757306183797299</c:v>
                </c:pt>
                <c:pt idx="5">
                  <c:v>1.1051836150943908</c:v>
                </c:pt>
                <c:pt idx="6">
                  <c:v>1.067907871314518</c:v>
                </c:pt>
                <c:pt idx="7">
                  <c:v>0.99525100953878054</c:v>
                </c:pt>
                <c:pt idx="8">
                  <c:v>0.99511931164643874</c:v>
                </c:pt>
                <c:pt idx="9">
                  <c:v>0.98811863899016195</c:v>
                </c:pt>
                <c:pt idx="10">
                  <c:v>0.98732246157236181</c:v>
                </c:pt>
                <c:pt idx="11">
                  <c:v>0.95123496211399117</c:v>
                </c:pt>
                <c:pt idx="12">
                  <c:v>0.96541725244007937</c:v>
                </c:pt>
                <c:pt idx="13">
                  <c:v>1.0114187916536808</c:v>
                </c:pt>
                <c:pt idx="14">
                  <c:v>0.97390823454212305</c:v>
                </c:pt>
                <c:pt idx="15">
                  <c:v>0.98250246426784726</c:v>
                </c:pt>
                <c:pt idx="16">
                  <c:v>0.95069085666332798</c:v>
                </c:pt>
                <c:pt idx="17">
                  <c:v>0.97043546619378662</c:v>
                </c:pt>
                <c:pt idx="18">
                  <c:v>0.92647482560716066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4FFC-B071-1512A0F38C21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INT_KM!$AD$7:$AD$25</c:f>
              <c:numCache>
                <c:formatCode>0.00</c:formatCode>
                <c:ptCount val="19"/>
                <c:pt idx="0">
                  <c:v>1</c:v>
                </c:pt>
                <c:pt idx="1">
                  <c:v>1.0820000000000001</c:v>
                </c:pt>
                <c:pt idx="2">
                  <c:v>1.0269999999999999</c:v>
                </c:pt>
                <c:pt idx="3">
                  <c:v>1.044</c:v>
                </c:pt>
                <c:pt idx="4">
                  <c:v>1.089</c:v>
                </c:pt>
                <c:pt idx="5">
                  <c:v>1.1100000000000001</c:v>
                </c:pt>
                <c:pt idx="6">
                  <c:v>1.155</c:v>
                </c:pt>
                <c:pt idx="7">
                  <c:v>1.204</c:v>
                </c:pt>
                <c:pt idx="8">
                  <c:v>1.2029999999999998</c:v>
                </c:pt>
                <c:pt idx="9">
                  <c:v>1.1639999999999999</c:v>
                </c:pt>
                <c:pt idx="10">
                  <c:v>1.2029999999999998</c:v>
                </c:pt>
                <c:pt idx="11">
                  <c:v>1.2309999999999999</c:v>
                </c:pt>
                <c:pt idx="12">
                  <c:v>1.244</c:v>
                </c:pt>
                <c:pt idx="13">
                  <c:v>1.232</c:v>
                </c:pt>
                <c:pt idx="14">
                  <c:v>1.234</c:v>
                </c:pt>
                <c:pt idx="15">
                  <c:v>1.254</c:v>
                </c:pt>
                <c:pt idx="16">
                  <c:v>1.286</c:v>
                </c:pt>
                <c:pt idx="17">
                  <c:v>1.3089999999999999</c:v>
                </c:pt>
                <c:pt idx="18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4FFC-B071-1512A0F38C21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INT_KM!$AP$7:$AP$25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1.0518411802619423</c:v>
                </c:pt>
                <c:pt idx="2">
                  <c:v>1.0861336664154952</c:v>
                </c:pt>
                <c:pt idx="3">
                  <c:v>1.1503621088790759</c:v>
                </c:pt>
                <c:pt idx="4">
                  <c:v>1.171470643415526</c:v>
                </c:pt>
                <c:pt idx="5">
                  <c:v>1.2267538127547739</c:v>
                </c:pt>
                <c:pt idx="6">
                  <c:v>1.2334335913682684</c:v>
                </c:pt>
                <c:pt idx="7">
                  <c:v>1.1982822154846917</c:v>
                </c:pt>
                <c:pt idx="8">
                  <c:v>1.1971285319106657</c:v>
                </c:pt>
                <c:pt idx="9">
                  <c:v>1.1501700957845484</c:v>
                </c:pt>
                <c:pt idx="10">
                  <c:v>1.1877489212715511</c:v>
                </c:pt>
                <c:pt idx="11">
                  <c:v>1.1709702383623231</c:v>
                </c:pt>
                <c:pt idx="12">
                  <c:v>1.2009790620354588</c:v>
                </c:pt>
                <c:pt idx="13">
                  <c:v>1.2460679513173347</c:v>
                </c:pt>
                <c:pt idx="14">
                  <c:v>1.2018027614249798</c:v>
                </c:pt>
                <c:pt idx="15">
                  <c:v>1.2320580901918805</c:v>
                </c:pt>
                <c:pt idx="16">
                  <c:v>1.2225884416690398</c:v>
                </c:pt>
                <c:pt idx="17">
                  <c:v>1.2703000252476666</c:v>
                </c:pt>
                <c:pt idx="18">
                  <c:v>1.2322115180575237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6-4FFC-B071-1512A0F3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INT_KM!$AQ$6</c:f>
          <c:strCache>
            <c:ptCount val="1"/>
            <c:pt idx="0">
              <c:v>VOR</c:v>
            </c:pt>
          </c:strCache>
        </c:strRef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INT_KM!$S$7:$S$25</c:f>
              <c:numCache>
                <c:formatCode>0%</c:formatCode>
                <c:ptCount val="19"/>
                <c:pt idx="0">
                  <c:v>1</c:v>
                </c:pt>
                <c:pt idx="1">
                  <c:v>0.96591243783350889</c:v>
                </c:pt>
                <c:pt idx="2">
                  <c:v>1.0009006309017243</c:v>
                </c:pt>
                <c:pt idx="3">
                  <c:v>1.0321730566458134</c:v>
                </c:pt>
                <c:pt idx="4">
                  <c:v>1.0408111544203669</c:v>
                </c:pt>
                <c:pt idx="5">
                  <c:v>1.0394394969293472</c:v>
                </c:pt>
                <c:pt idx="6">
                  <c:v>1.0048376730582369</c:v>
                </c:pt>
                <c:pt idx="7">
                  <c:v>0.96699924717874031</c:v>
                </c:pt>
                <c:pt idx="8">
                  <c:v>0.98759849036626091</c:v>
                </c:pt>
                <c:pt idx="9">
                  <c:v>1.0128307015804383</c:v>
                </c:pt>
                <c:pt idx="10">
                  <c:v>1.0677978122664109</c:v>
                </c:pt>
                <c:pt idx="11">
                  <c:v>0.97964055915792159</c:v>
                </c:pt>
                <c:pt idx="12">
                  <c:v>0.9791060126592086</c:v>
                </c:pt>
                <c:pt idx="13">
                  <c:v>0.99662128799309435</c:v>
                </c:pt>
                <c:pt idx="14">
                  <c:v>0.93094798398154588</c:v>
                </c:pt>
                <c:pt idx="15">
                  <c:v>0.93423160790137316</c:v>
                </c:pt>
                <c:pt idx="16">
                  <c:v>0.93623028346883563</c:v>
                </c:pt>
                <c:pt idx="17">
                  <c:v>0.94961184675609622</c:v>
                </c:pt>
                <c:pt idx="18">
                  <c:v>0.9283667331193608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37A-B7B3-6280144C8DFF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INT_KM!$AE$7:$AE$25</c:f>
              <c:numCache>
                <c:formatCode>0.00</c:formatCode>
                <c:ptCount val="19"/>
                <c:pt idx="0">
                  <c:v>1</c:v>
                </c:pt>
                <c:pt idx="1">
                  <c:v>1.0920000000000001</c:v>
                </c:pt>
                <c:pt idx="2">
                  <c:v>1.0640000000000001</c:v>
                </c:pt>
                <c:pt idx="3">
                  <c:v>1.087</c:v>
                </c:pt>
                <c:pt idx="4">
                  <c:v>1.1060000000000001</c:v>
                </c:pt>
                <c:pt idx="5">
                  <c:v>1.1459999999999999</c:v>
                </c:pt>
                <c:pt idx="6">
                  <c:v>1.1870000000000001</c:v>
                </c:pt>
                <c:pt idx="7">
                  <c:v>1.2130000000000001</c:v>
                </c:pt>
                <c:pt idx="8">
                  <c:v>1.2030000000000001</c:v>
                </c:pt>
                <c:pt idx="9">
                  <c:v>1.173</c:v>
                </c:pt>
                <c:pt idx="10">
                  <c:v>1.1830000000000001</c:v>
                </c:pt>
                <c:pt idx="11">
                  <c:v>1.2070000000000001</c:v>
                </c:pt>
                <c:pt idx="12">
                  <c:v>1.232</c:v>
                </c:pt>
                <c:pt idx="13">
                  <c:v>1.2349999999999999</c:v>
                </c:pt>
                <c:pt idx="14">
                  <c:v>1.244</c:v>
                </c:pt>
                <c:pt idx="15">
                  <c:v>1.266</c:v>
                </c:pt>
                <c:pt idx="16">
                  <c:v>1.284</c:v>
                </c:pt>
                <c:pt idx="17">
                  <c:v>1.306</c:v>
                </c:pt>
                <c:pt idx="18">
                  <c:v>1.323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F-437A-B7B3-6280144C8DFF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INT_KM!$AQ$7:$AQ$25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1.0547763821141918</c:v>
                </c:pt>
                <c:pt idx="2">
                  <c:v>1.0649582712794348</c:v>
                </c:pt>
                <c:pt idx="3">
                  <c:v>1.1219721125739992</c:v>
                </c:pt>
                <c:pt idx="4">
                  <c:v>1.1511371367889258</c:v>
                </c:pt>
                <c:pt idx="5">
                  <c:v>1.191197663481032</c:v>
                </c:pt>
                <c:pt idx="6">
                  <c:v>1.1927423179201273</c:v>
                </c:pt>
                <c:pt idx="7">
                  <c:v>1.1729700868278121</c:v>
                </c:pt>
                <c:pt idx="8">
                  <c:v>1.1880809839106119</c:v>
                </c:pt>
                <c:pt idx="9">
                  <c:v>1.1880504129538543</c:v>
                </c:pt>
                <c:pt idx="10">
                  <c:v>1.2632048119111641</c:v>
                </c:pt>
                <c:pt idx="11">
                  <c:v>1.1824261549036115</c:v>
                </c:pt>
                <c:pt idx="12">
                  <c:v>1.206258607596145</c:v>
                </c:pt>
                <c:pt idx="13">
                  <c:v>1.2308272906714715</c:v>
                </c:pt>
                <c:pt idx="14">
                  <c:v>1.1580992920730431</c:v>
                </c:pt>
                <c:pt idx="15">
                  <c:v>1.1827372156031384</c:v>
                </c:pt>
                <c:pt idx="16">
                  <c:v>1.2021196839739849</c:v>
                </c:pt>
                <c:pt idx="17">
                  <c:v>1.2401930718634617</c:v>
                </c:pt>
                <c:pt idx="18">
                  <c:v>1.2282291879169143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F-437A-B7B3-6280144C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Bruttoinlandsverbrauch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BIV!$L$5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BIV!$L$52</c:f>
              <c:numCache>
                <c:formatCode>_(* #,##0.00_);_(* \(#,##0.00\);_(* "-"??_);_(@_)</c:formatCode>
                <c:ptCount val="1"/>
                <c:pt idx="0">
                  <c:v>37.390949643817144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A67-40D7-9832-7D3585E079E1}"/>
            </c:ext>
          </c:extLst>
        </c:ser>
        <c:ser>
          <c:idx val="2"/>
          <c:order val="1"/>
          <c:tx>
            <c:strRef>
              <c:f>BIV!$M$5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BIV!$M$52</c:f>
              <c:numCache>
                <c:formatCode>_(* #,##0.00_);_(* \(#,##0.00\);_(* "-"??_);_(@_)</c:formatCode>
                <c:ptCount val="1"/>
                <c:pt idx="0">
                  <c:v>48.564308974485655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A67-40D7-9832-7D3585E079E1}"/>
            </c:ext>
          </c:extLst>
        </c:ser>
        <c:ser>
          <c:idx val="3"/>
          <c:order val="2"/>
          <c:tx>
            <c:strRef>
              <c:f>BIV!$N$5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BIV!$N$52</c:f>
              <c:numCache>
                <c:formatCode>_(* #,##0.00_);_(* \(#,##0.00\);_(* "-"??_);_(@_)</c:formatCode>
                <c:ptCount val="1"/>
                <c:pt idx="0">
                  <c:v>59.748900622345722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A67-40D7-9832-7D3585E079E1}"/>
            </c:ext>
          </c:extLst>
        </c:ser>
        <c:ser>
          <c:idx val="4"/>
          <c:order val="3"/>
          <c:tx>
            <c:strRef>
              <c:f>BIV!$O$5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BIV!$O$52</c:f>
              <c:numCache>
                <c:formatCode>_(* #,##0.00_);_(* \(#,##0.00\);_(* "-"??_);_(@_)</c:formatCode>
                <c:ptCount val="1"/>
                <c:pt idx="0">
                  <c:v>62.180959260456092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A67-40D7-9832-7D3585E079E1}"/>
            </c:ext>
          </c:extLst>
        </c:ser>
        <c:ser>
          <c:idx val="5"/>
          <c:order val="4"/>
          <c:tx>
            <c:strRef>
              <c:f>BIV!$P$5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BIV!$P$52</c:f>
              <c:numCache>
                <c:formatCode>_(* #,##0.00_);_(* \(#,##0.00\);_(* "-"??_);_(@_)</c:formatCode>
                <c:ptCount val="1"/>
                <c:pt idx="0">
                  <c:v>36.252460875659153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A67-40D7-9832-7D3585E079E1}"/>
            </c:ext>
          </c:extLst>
        </c:ser>
        <c:ser>
          <c:idx val="6"/>
          <c:order val="5"/>
          <c:tx>
            <c:strRef>
              <c:f>BIV!$Q$5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7A67-40D7-9832-7D3585E079E1}"/>
              </c:ext>
            </c:extLst>
          </c:dPt>
          <c:val>
            <c:numRef>
              <c:f>BIV!$Q$52</c:f>
              <c:numCache>
                <c:formatCode>_(* #,##0.00_);_(* \(#,##0.00\);_(* "-"??_);_(@_)</c:formatCode>
                <c:ptCount val="1"/>
                <c:pt idx="0">
                  <c:v>51.493555379916025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A67-40D7-9832-7D3585E079E1}"/>
            </c:ext>
          </c:extLst>
        </c:ser>
        <c:ser>
          <c:idx val="7"/>
          <c:order val="6"/>
          <c:tx>
            <c:strRef>
              <c:f>BIV!$R$5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BIV!$R$52</c:f>
              <c:numCache>
                <c:formatCode>_(* #,##0.00_);_(* \(#,##0.00\);_(* "-"??_);_(@_)</c:formatCode>
                <c:ptCount val="1"/>
                <c:pt idx="0">
                  <c:v>35.957779167852919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A67-40D7-9832-7D3585E079E1}"/>
            </c:ext>
          </c:extLst>
        </c:ser>
        <c:ser>
          <c:idx val="8"/>
          <c:order val="7"/>
          <c:tx>
            <c:strRef>
              <c:f>BIV!$S$5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BIV!$S$52</c:f>
              <c:numCache>
                <c:formatCode>_(* #,##0.00_);_(* \(#,##0.00\);_(* "-"??_);_(@_)</c:formatCode>
                <c:ptCount val="1"/>
                <c:pt idx="0">
                  <c:v>32.194428894097008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A67-40D7-9832-7D3585E079E1}"/>
            </c:ext>
          </c:extLst>
        </c:ser>
        <c:ser>
          <c:idx val="9"/>
          <c:order val="8"/>
          <c:tx>
            <c:strRef>
              <c:f>BIV!$T$5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BIV!$T$52</c:f>
              <c:numCache>
                <c:formatCode>_(* #,##0.00_);_(* \(#,##0.00\);_(* "-"??_);_(@_)</c:formatCode>
                <c:ptCount val="1"/>
                <c:pt idx="0">
                  <c:v>22.376276027436226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A67-40D7-9832-7D3585E0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BIV!$K$5</c:f>
              <c:strCache>
                <c:ptCount val="1"/>
                <c:pt idx="0">
                  <c:v>TWh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INT_KM!$T$6</c:f>
          <c:strCache>
            <c:ptCount val="1"/>
            <c:pt idx="0">
              <c:v>WIE</c:v>
            </c:pt>
          </c:strCache>
        </c:strRef>
      </c:tx>
      <c:layout>
        <c:manualLayout>
          <c:xMode val="edge"/>
          <c:yMode val="edge"/>
          <c:x val="0.48507812500000003"/>
          <c:y val="1.9052786598512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03721875"/>
          <c:y val="0.15031534736821636"/>
          <c:w val="0.7127430555555555"/>
          <c:h val="0.60740166666666662"/>
        </c:manualLayout>
      </c:layout>
      <c:lineChart>
        <c:grouping val="standard"/>
        <c:varyColors val="0"/>
        <c:ser>
          <c:idx val="1"/>
          <c:order val="0"/>
          <c:tx>
            <c:strRef>
              <c:f>INT_KM!$L$2</c:f>
              <c:strCache>
                <c:ptCount val="1"/>
                <c:pt idx="0">
                  <c:v>Energintensität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INT_KM!$T$7:$T$25</c:f>
              <c:numCache>
                <c:formatCode>0%</c:formatCode>
                <c:ptCount val="19"/>
                <c:pt idx="0">
                  <c:v>1</c:v>
                </c:pt>
                <c:pt idx="1">
                  <c:v>0.95256318293411735</c:v>
                </c:pt>
                <c:pt idx="2">
                  <c:v>1.024583636034331</c:v>
                </c:pt>
                <c:pt idx="3">
                  <c:v>1.0899525091962854</c:v>
                </c:pt>
                <c:pt idx="4">
                  <c:v>1.0467643981444379</c:v>
                </c:pt>
                <c:pt idx="5">
                  <c:v>1.0496758387786507</c:v>
                </c:pt>
                <c:pt idx="6">
                  <c:v>0.97810897209103487</c:v>
                </c:pt>
                <c:pt idx="7">
                  <c:v>0.91025151889160882</c:v>
                </c:pt>
                <c:pt idx="8">
                  <c:v>0.91156881750832186</c:v>
                </c:pt>
                <c:pt idx="9">
                  <c:v>0.9629185403742454</c:v>
                </c:pt>
                <c:pt idx="10">
                  <c:v>0.96424964619888287</c:v>
                </c:pt>
                <c:pt idx="11">
                  <c:v>0.89562497706099808</c:v>
                </c:pt>
                <c:pt idx="12">
                  <c:v>0.86700559188514859</c:v>
                </c:pt>
                <c:pt idx="13">
                  <c:v>0.84783014602937534</c:v>
                </c:pt>
                <c:pt idx="14">
                  <c:v>0.77783723508223079</c:v>
                </c:pt>
                <c:pt idx="15">
                  <c:v>0.80578670794036078</c:v>
                </c:pt>
                <c:pt idx="16">
                  <c:v>0.81272675778110171</c:v>
                </c:pt>
                <c:pt idx="17">
                  <c:v>0.8111964603793439</c:v>
                </c:pt>
                <c:pt idx="18">
                  <c:v>0.7792606494447023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0-4FFC-8346-9BCBF0863714}"/>
            </c:ext>
          </c:extLst>
        </c:ser>
        <c:ser>
          <c:idx val="0"/>
          <c:order val="1"/>
          <c:tx>
            <c:strRef>
              <c:f>INT_KM!$X$2</c:f>
              <c:strCache>
                <c:ptCount val="1"/>
                <c:pt idx="0">
                  <c:v>Bruttoregionalprodukt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INT_KM!$AF$7:$AF$25</c:f>
              <c:numCache>
                <c:formatCode>0.00</c:formatCode>
                <c:ptCount val="19"/>
                <c:pt idx="0">
                  <c:v>1</c:v>
                </c:pt>
                <c:pt idx="1">
                  <c:v>1.1020000000000001</c:v>
                </c:pt>
                <c:pt idx="2">
                  <c:v>1.0589999999999999</c:v>
                </c:pt>
                <c:pt idx="3">
                  <c:v>1.0620000000000001</c:v>
                </c:pt>
                <c:pt idx="4">
                  <c:v>1.1020000000000001</c:v>
                </c:pt>
                <c:pt idx="5">
                  <c:v>1.1259999999999999</c:v>
                </c:pt>
                <c:pt idx="6">
                  <c:v>1.1619999999999999</c:v>
                </c:pt>
                <c:pt idx="7">
                  <c:v>1.202</c:v>
                </c:pt>
                <c:pt idx="8">
                  <c:v>1.216</c:v>
                </c:pt>
                <c:pt idx="9">
                  <c:v>1.167</c:v>
                </c:pt>
                <c:pt idx="10">
                  <c:v>1.1909999999999998</c:v>
                </c:pt>
                <c:pt idx="11">
                  <c:v>1.2309999999999999</c:v>
                </c:pt>
                <c:pt idx="12">
                  <c:v>1.236</c:v>
                </c:pt>
                <c:pt idx="13">
                  <c:v>1.2529999999999999</c:v>
                </c:pt>
                <c:pt idx="14">
                  <c:v>1.2829999999999999</c:v>
                </c:pt>
                <c:pt idx="15">
                  <c:v>1.3069999999999999</c:v>
                </c:pt>
                <c:pt idx="16">
                  <c:v>1.3199999999999998</c:v>
                </c:pt>
                <c:pt idx="17">
                  <c:v>1.355</c:v>
                </c:pt>
                <c:pt idx="18">
                  <c:v>1.377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0-4FFC-8346-9BCBF0863714}"/>
            </c:ext>
          </c:extLst>
        </c:ser>
        <c:ser>
          <c:idx val="2"/>
          <c:order val="2"/>
          <c:tx>
            <c:strRef>
              <c:f>INT_KM!$AJ$2</c:f>
              <c:strCache>
                <c:ptCount val="1"/>
                <c:pt idx="0">
                  <c:v>Bruttoinlandsverbrauch</c:v>
                </c:pt>
              </c:strCache>
            </c:strRef>
          </c:tx>
          <c:marker>
            <c:symbol val="none"/>
          </c:marker>
          <c:cat>
            <c:numRef>
              <c:f>INT_KM!$AI$7:$AI$25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INT_KM!$AR$7:$AR$25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1.0497246275933974</c:v>
                </c:pt>
                <c:pt idx="2">
                  <c:v>1.0850340705603565</c:v>
                </c:pt>
                <c:pt idx="3">
                  <c:v>1.1575295647664552</c:v>
                </c:pt>
                <c:pt idx="4">
                  <c:v>1.1535343667551707</c:v>
                </c:pt>
                <c:pt idx="5">
                  <c:v>1.1819349944647606</c:v>
                </c:pt>
                <c:pt idx="6">
                  <c:v>1.1365626255697825</c:v>
                </c:pt>
                <c:pt idx="7">
                  <c:v>1.0941223257077137</c:v>
                </c:pt>
                <c:pt idx="8">
                  <c:v>1.1084676820901194</c:v>
                </c:pt>
                <c:pt idx="9">
                  <c:v>1.1237259366167445</c:v>
                </c:pt>
                <c:pt idx="10">
                  <c:v>1.1484213286228693</c:v>
                </c:pt>
                <c:pt idx="11">
                  <c:v>1.1025143467620886</c:v>
                </c:pt>
                <c:pt idx="12">
                  <c:v>1.0716189115700436</c:v>
                </c:pt>
                <c:pt idx="13">
                  <c:v>1.0623311729748073</c:v>
                </c:pt>
                <c:pt idx="14">
                  <c:v>0.9979651726105021</c:v>
                </c:pt>
                <c:pt idx="15">
                  <c:v>1.0531632272780516</c:v>
                </c:pt>
                <c:pt idx="16">
                  <c:v>1.0727993202710542</c:v>
                </c:pt>
                <c:pt idx="17">
                  <c:v>1.0991712038140109</c:v>
                </c:pt>
                <c:pt idx="18">
                  <c:v>1.0730419142853551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0-4FFC-8346-9BCBF086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2"/>
      </c:valAx>
      <c:spPr>
        <a:ln>
          <a:noFill/>
          <a:prstDash val="sysDash"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40A5-B1D9-74558196E1F1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1-40A5-B1D9-74558196E1F1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51-40A5-B1D9-74558196E1F1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51-40A5-B1D9-74558196E1F1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51-40A5-B1D9-74558196E1F1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51-40A5-B1D9-74558196E1F1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51-40A5-B1D9-7455819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2506365736725613"/>
          <c:y val="7.18737552194083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854175860154594"/>
          <c:w val="0.78743743630758112"/>
          <c:h val="0.627358965963928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SUB!$L$13:$T$13</c:f>
              <c:numCache>
                <c:formatCode>0%</c:formatCode>
                <c:ptCount val="9"/>
                <c:pt idx="0">
                  <c:v>0.16901323856266559</c:v>
                </c:pt>
                <c:pt idx="1">
                  <c:v>0.32259265688341993</c:v>
                </c:pt>
                <c:pt idx="2">
                  <c:v>0.24244661855229577</c:v>
                </c:pt>
                <c:pt idx="3">
                  <c:v>0.41546432563267371</c:v>
                </c:pt>
                <c:pt idx="4">
                  <c:v>0.26011809369433669</c:v>
                </c:pt>
                <c:pt idx="5">
                  <c:v>0.38575466283465171</c:v>
                </c:pt>
                <c:pt idx="6">
                  <c:v>0.25355284917715809</c:v>
                </c:pt>
                <c:pt idx="7">
                  <c:v>0.25948431664926036</c:v>
                </c:pt>
                <c:pt idx="8">
                  <c:v>6.1408843043927797E-2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8-4E28-9790-308C24D77F1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SUB!$L$14:$T$14</c:f>
              <c:numCache>
                <c:formatCode>0%</c:formatCode>
                <c:ptCount val="9"/>
                <c:pt idx="0">
                  <c:v>0.39891830311686677</c:v>
                </c:pt>
                <c:pt idx="1">
                  <c:v>0.33574076625474081</c:v>
                </c:pt>
                <c:pt idx="2">
                  <c:v>0.43470018219806966</c:v>
                </c:pt>
                <c:pt idx="3">
                  <c:v>0.29293575260310267</c:v>
                </c:pt>
                <c:pt idx="4">
                  <c:v>0.37884330118865633</c:v>
                </c:pt>
                <c:pt idx="5">
                  <c:v>0.31389311795080771</c:v>
                </c:pt>
                <c:pt idx="6">
                  <c:v>0.3625232277881329</c:v>
                </c:pt>
                <c:pt idx="7">
                  <c:v>0.35955704873680872</c:v>
                </c:pt>
                <c:pt idx="8">
                  <c:v>0.37441152388814047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8-4E28-9790-308C24D77F1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SUB!$L$15:$T$15</c:f>
              <c:numCache>
                <c:formatCode>0%</c:formatCode>
                <c:ptCount val="9"/>
                <c:pt idx="0">
                  <c:v>7.2196043517774394E-2</c:v>
                </c:pt>
                <c:pt idx="1">
                  <c:v>9.1867781070409063E-2</c:v>
                </c:pt>
                <c:pt idx="2">
                  <c:v>6.9162929042266078E-2</c:v>
                </c:pt>
                <c:pt idx="3">
                  <c:v>6.6987352212598564E-2</c:v>
                </c:pt>
                <c:pt idx="4">
                  <c:v>8.7325079944879133E-2</c:v>
                </c:pt>
                <c:pt idx="5">
                  <c:v>5.9368161822906766E-2</c:v>
                </c:pt>
                <c:pt idx="6">
                  <c:v>0.1022620579570501</c:v>
                </c:pt>
                <c:pt idx="7">
                  <c:v>7.7403979680609969E-2</c:v>
                </c:pt>
                <c:pt idx="8">
                  <c:v>0.24352666977663567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8-4E28-9790-308C24D77F1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SUB!$L$16:$T$16</c:f>
              <c:numCache>
                <c:formatCode>0%</c:formatCode>
                <c:ptCount val="9"/>
                <c:pt idx="0">
                  <c:v>0.32433958584820405</c:v>
                </c:pt>
                <c:pt idx="1">
                  <c:v>0.22912965818046208</c:v>
                </c:pt>
                <c:pt idx="2">
                  <c:v>0.22754604108984658</c:v>
                </c:pt>
                <c:pt idx="3">
                  <c:v>0.20346677237152822</c:v>
                </c:pt>
                <c:pt idx="4">
                  <c:v>0.25485523818940264</c:v>
                </c:pt>
                <c:pt idx="5">
                  <c:v>0.22012460172800705</c:v>
                </c:pt>
                <c:pt idx="6">
                  <c:v>0.26546545215203743</c:v>
                </c:pt>
                <c:pt idx="7">
                  <c:v>0.28958528285366408</c:v>
                </c:pt>
                <c:pt idx="8">
                  <c:v>0.31599057126624808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8-4E28-9790-308C24D77F1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8-4E28-9790-308C24D7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SUB!$L$6:$T$6</c:f>
              <c:numCache>
                <c:formatCode>_-* #\ ##0_-;\-* #\ ##0_-;_-* "-"??_-;_-@_-</c:formatCode>
                <c:ptCount val="9"/>
                <c:pt idx="0">
                  <c:v>1.6351865448297445</c:v>
                </c:pt>
                <c:pt idx="1">
                  <c:v>7.7640250274030089</c:v>
                </c:pt>
                <c:pt idx="2">
                  <c:v>17.087886133874566</c:v>
                </c:pt>
                <c:pt idx="3">
                  <c:v>27.182410261470604</c:v>
                </c:pt>
                <c:pt idx="4">
                  <c:v>4.7318610821650626</c:v>
                </c:pt>
                <c:pt idx="5">
                  <c:v>20.135130638923346</c:v>
                </c:pt>
                <c:pt idx="6">
                  <c:v>6.1417261268985337</c:v>
                </c:pt>
                <c:pt idx="7">
                  <c:v>2.951222719786275</c:v>
                </c:pt>
                <c:pt idx="8">
                  <c:v>2.2815873750163447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181-B761-2ECE50555976}"/>
            </c:ext>
          </c:extLst>
        </c:ser>
        <c:ser>
          <c:idx val="1"/>
          <c:order val="1"/>
          <c:tx>
            <c:strRef>
              <c:f>SUB!$K$7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SUB!$L$7:$T$7</c:f>
              <c:numCache>
                <c:formatCode>_-* #\ ##0_-;\-* #\ ##0_-;_-* "-"??_-;_-@_-</c:formatCode>
                <c:ptCount val="9"/>
                <c:pt idx="0">
                  <c:v>3.8594955477476192</c:v>
                </c:pt>
                <c:pt idx="1">
                  <c:v>8.080468219905244</c:v>
                </c:pt>
                <c:pt idx="2">
                  <c:v>30.638114320298918</c:v>
                </c:pt>
                <c:pt idx="3">
                  <c:v>19.165784680512591</c:v>
                </c:pt>
                <c:pt idx="4">
                  <c:v>6.8916154492507307</c:v>
                </c:pt>
                <c:pt idx="5">
                  <c:v>16.384193233479039</c:v>
                </c:pt>
                <c:pt idx="6">
                  <c:v>8.7812792754629605</c:v>
                </c:pt>
                <c:pt idx="7">
                  <c:v>4.0893913936451218</c:v>
                </c:pt>
                <c:pt idx="8">
                  <c:v>13.910905394402828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181-B761-2ECE50555976}"/>
            </c:ext>
          </c:extLst>
        </c:ser>
        <c:ser>
          <c:idx val="2"/>
          <c:order val="2"/>
          <c:tx>
            <c:strRef>
              <c:f>SUB!$K$8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SUB!$L$8:$T$8</c:f>
              <c:numCache>
                <c:formatCode>_-* #\ ##0_-;\-* #\ ##0_-;_-* "-"??_-;_-@_-</c:formatCode>
                <c:ptCount val="9"/>
                <c:pt idx="0">
                  <c:v>0.69848965651549311</c:v>
                </c:pt>
                <c:pt idx="1">
                  <c:v>2.2110352986131332</c:v>
                </c:pt>
                <c:pt idx="2">
                  <c:v>4.8746741167873386</c:v>
                </c:pt>
                <c:pt idx="3">
                  <c:v>4.3827534106559733</c:v>
                </c:pt>
                <c:pt idx="4">
                  <c:v>1.5885482682865086</c:v>
                </c:pt>
                <c:pt idx="5">
                  <c:v>3.0988237065312014</c:v>
                </c:pt>
                <c:pt idx="6">
                  <c:v>2.4770597340296319</c:v>
                </c:pt>
                <c:pt idx="7">
                  <c:v>0.88034755389114372</c:v>
                </c:pt>
                <c:pt idx="8">
                  <c:v>9.048002660540071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5-4181-B761-2ECE50555976}"/>
            </c:ext>
          </c:extLst>
        </c:ser>
        <c:ser>
          <c:idx val="3"/>
          <c:order val="3"/>
          <c:tx>
            <c:strRef>
              <c:f>SUB!$K$9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SUB!$L$9:$T$9</c:f>
              <c:numCache>
                <c:formatCode>_-* #\ ##0_-;\-* #\ ##0_-;_-* "-"??_-;_-@_-</c:formatCode>
                <c:ptCount val="9"/>
                <c:pt idx="0">
                  <c:v>3.1379537558414006</c:v>
                </c:pt>
                <c:pt idx="1">
                  <c:v>5.5145966985736328</c:v>
                </c:pt>
                <c:pt idx="2">
                  <c:v>16.037678164269959</c:v>
                </c:pt>
                <c:pt idx="3">
                  <c:v>13.312135218247425</c:v>
                </c:pt>
                <c:pt idx="4">
                  <c:v>4.6361234085908469</c:v>
                </c:pt>
                <c:pt idx="5">
                  <c:v>11.489783636223239</c:v>
                </c:pt>
                <c:pt idx="6">
                  <c:v>6.4302811368998833</c:v>
                </c:pt>
                <c:pt idx="7">
                  <c:v>3.2935734887926005</c:v>
                </c:pt>
                <c:pt idx="8">
                  <c:v>11.740330256825507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5-4181-B761-2ECE50555976}"/>
            </c:ext>
          </c:extLst>
        </c:ser>
        <c:ser>
          <c:idx val="4"/>
          <c:order val="4"/>
          <c:tx>
            <c:strRef>
              <c:f>SUB!$K$10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SUB!$L$10:$T$10</c:f>
              <c:numCache>
                <c:formatCode>_-* #\ ##0_-;\-* #\ ##0_-;_-* "-"??_-;_-@_-</c:formatCode>
                <c:ptCount val="9"/>
                <c:pt idx="0">
                  <c:v>0.34377664318037843</c:v>
                </c:pt>
                <c:pt idx="1">
                  <c:v>0.49745615184410846</c:v>
                </c:pt>
                <c:pt idx="2">
                  <c:v>1.8426720607026279</c:v>
                </c:pt>
                <c:pt idx="3">
                  <c:v>1.3834972073232468</c:v>
                </c:pt>
                <c:pt idx="4">
                  <c:v>0.34305492933035442</c:v>
                </c:pt>
                <c:pt idx="5">
                  <c:v>1.0887953025832586</c:v>
                </c:pt>
                <c:pt idx="6">
                  <c:v>0.39232031014498425</c:v>
                </c:pt>
                <c:pt idx="7">
                  <c:v>0.15887946059705949</c:v>
                </c:pt>
                <c:pt idx="8">
                  <c:v>0.17322675781592742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5-4181-B761-2ECE5055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SUB!$K$5</c:f>
              <c:strCache>
                <c:ptCount val="1"/>
                <c:pt idx="0">
                  <c:v>TWh</c:v>
                </c:pt>
              </c:strCache>
            </c:strRef>
          </c:tx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381-B60F-44C4E58F7093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E-4381-B60F-44C4E58F7093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E-4381-B60F-44C4E58F7093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E-4381-B60F-44C4E58F7093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E-4381-B60F-44C4E58F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6.318362661409764E-2"/>
          <c:w val="0.99722697080701328"/>
          <c:h val="0.936816373385902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SUB!$K$29</c:f>
              <c:strCache>
                <c:ptCount val="1"/>
                <c:pt idx="0">
                  <c:v>Raumheizung und Klimaanlagen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SUB!$L$29:$T$29</c:f>
              <c:numCache>
                <c:formatCode>_-* #\ ##0_-;\-* #\ ##0_-;_-* "-"??_-;_-@_-</c:formatCode>
                <c:ptCount val="9"/>
                <c:pt idx="0">
                  <c:v>3.0928707759288687</c:v>
                </c:pt>
                <c:pt idx="1">
                  <c:v>6.4626397190235805</c:v>
                </c:pt>
                <c:pt idx="2">
                  <c:v>17.16358990385093</c:v>
                </c:pt>
                <c:pt idx="3">
                  <c:v>15.153712794327012</c:v>
                </c:pt>
                <c:pt idx="4">
                  <c:v>4.9800919417902989</c:v>
                </c:pt>
                <c:pt idx="5">
                  <c:v>11.859315697432018</c:v>
                </c:pt>
                <c:pt idx="6">
                  <c:v>6.8471821551118346</c:v>
                </c:pt>
                <c:pt idx="7">
                  <c:v>3.4579138288300442</c:v>
                </c:pt>
                <c:pt idx="8">
                  <c:v>13.359054666139487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7FF-806B-D92C4C7C8A25}"/>
            </c:ext>
          </c:extLst>
        </c:ser>
        <c:ser>
          <c:idx val="1"/>
          <c:order val="1"/>
          <c:tx>
            <c:strRef>
              <c:f>SUB!$K$30</c:f>
              <c:strCache>
                <c:ptCount val="1"/>
                <c:pt idx="0">
                  <c:v>Dampferzeugung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SUB!$L$30:$T$30</c:f>
              <c:numCache>
                <c:formatCode>_-* #\ ##0_-;\-* #\ ##0_-;_-* "-"??_-;_-@_-</c:formatCode>
                <c:ptCount val="9"/>
                <c:pt idx="0">
                  <c:v>0.51250410248829559</c:v>
                </c:pt>
                <c:pt idx="1">
                  <c:v>2.4794506886609229</c:v>
                </c:pt>
                <c:pt idx="2">
                  <c:v>5.2238170655681202</c:v>
                </c:pt>
                <c:pt idx="3">
                  <c:v>8.3510607562133821</c:v>
                </c:pt>
                <c:pt idx="4">
                  <c:v>1.3924107220901354</c:v>
                </c:pt>
                <c:pt idx="5">
                  <c:v>7.3787724247144197</c:v>
                </c:pt>
                <c:pt idx="6">
                  <c:v>1.0828780031782614</c:v>
                </c:pt>
                <c:pt idx="7">
                  <c:v>0.54432999503076074</c:v>
                </c:pt>
                <c:pt idx="8">
                  <c:v>0.73701876738811978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FF-47FF-806B-D92C4C7C8A25}"/>
            </c:ext>
          </c:extLst>
        </c:ser>
        <c:ser>
          <c:idx val="2"/>
          <c:order val="2"/>
          <c:tx>
            <c:strRef>
              <c:f>SUB!$K$31</c:f>
              <c:strCache>
                <c:ptCount val="1"/>
                <c:pt idx="0">
                  <c:v>Industrieöfen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SUB!$L$31:$T$31</c:f>
              <c:numCache>
                <c:formatCode>_-* #\ ##0_-;\-* #\ ##0_-;_-* "-"??_-;_-@_-</c:formatCode>
                <c:ptCount val="9"/>
                <c:pt idx="0">
                  <c:v>0.96253290250158019</c:v>
                </c:pt>
                <c:pt idx="1">
                  <c:v>3.6696779689296508</c:v>
                </c:pt>
                <c:pt idx="2">
                  <c:v>8.4511223272113938</c:v>
                </c:pt>
                <c:pt idx="3">
                  <c:v>12.204111326819755</c:v>
                </c:pt>
                <c:pt idx="4">
                  <c:v>2.5739383841886943</c:v>
                </c:pt>
                <c:pt idx="5">
                  <c:v>9.2930844441409715</c:v>
                </c:pt>
                <c:pt idx="6">
                  <c:v>3.7723088061139665</c:v>
                </c:pt>
                <c:pt idx="7">
                  <c:v>1.463901413097364</c:v>
                </c:pt>
                <c:pt idx="8">
                  <c:v>4.4317858110488526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FF-47FF-806B-D92C4C7C8A25}"/>
            </c:ext>
          </c:extLst>
        </c:ser>
        <c:ser>
          <c:idx val="3"/>
          <c:order val="3"/>
          <c:tx>
            <c:strRef>
              <c:f>SUB!$K$32</c:f>
              <c:strCache>
                <c:ptCount val="1"/>
                <c:pt idx="0">
                  <c:v>Standmotoren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SUB!$L$32:$T$32</c:f>
              <c:numCache>
                <c:formatCode>_-* #\ ##0_-;\-* #\ ##0_-;_-* "-"??_-;_-@_-</c:formatCode>
                <c:ptCount val="9"/>
                <c:pt idx="0">
                  <c:v>0.82494052294075015</c:v>
                </c:pt>
                <c:pt idx="1">
                  <c:v>2.5669290957800959</c:v>
                </c:pt>
                <c:pt idx="2">
                  <c:v>6.4703776086301321</c:v>
                </c:pt>
                <c:pt idx="3">
                  <c:v>8.2686909656963774</c:v>
                </c:pt>
                <c:pt idx="4">
                  <c:v>1.7530961626599806</c:v>
                </c:pt>
                <c:pt idx="5">
                  <c:v>5.5911917439460588</c:v>
                </c:pt>
                <c:pt idx="6">
                  <c:v>2.8592792852455635</c:v>
                </c:pt>
                <c:pt idx="7">
                  <c:v>1.402915957404925</c:v>
                </c:pt>
                <c:pt idx="8">
                  <c:v>2.8257138727268836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FF-47FF-806B-D92C4C7C8A25}"/>
            </c:ext>
          </c:extLst>
        </c:ser>
        <c:ser>
          <c:idx val="4"/>
          <c:order val="4"/>
          <c:tx>
            <c:strRef>
              <c:f>SUB!$K$33</c:f>
              <c:strCache>
                <c:ptCount val="1"/>
                <c:pt idx="0">
                  <c:v>Traktion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SUB!$L$33:$T$33</c:f>
              <c:numCache>
                <c:formatCode>_-* #\ ##0_-;\-* #\ ##0_-;_-* "-"??_-;_-@_-</c:formatCode>
                <c:ptCount val="9"/>
                <c:pt idx="0">
                  <c:v>4.0448388331328893</c:v>
                </c:pt>
                <c:pt idx="1">
                  <c:v>8.2766854284887774</c:v>
                </c:pt>
                <c:pt idx="2">
                  <c:v>31.555338897738451</c:v>
                </c:pt>
                <c:pt idx="3">
                  <c:v>19.700023565840528</c:v>
                </c:pt>
                <c:pt idx="4">
                  <c:v>7.0289224950540961</c:v>
                </c:pt>
                <c:pt idx="5">
                  <c:v>16.78255859252841</c:v>
                </c:pt>
                <c:pt idx="6">
                  <c:v>8.9404278882764832</c:v>
                </c:pt>
                <c:pt idx="7">
                  <c:v>4.139272244754447</c:v>
                </c:pt>
                <c:pt idx="8">
                  <c:v>13.917337927044978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FF-47FF-806B-D92C4C7C8A25}"/>
            </c:ext>
          </c:extLst>
        </c:ser>
        <c:ser>
          <c:idx val="5"/>
          <c:order val="5"/>
          <c:tx>
            <c:strRef>
              <c:f>SUB!$K$34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SUB!$L$34:$T$34</c:f>
              <c:numCache>
                <c:formatCode>_-* #\ ##0_-;\-* #\ ##0_-;_-* "-"??_-;_-@_-</c:formatCode>
                <c:ptCount val="9"/>
                <c:pt idx="0">
                  <c:v>0.23503491262707432</c:v>
                </c:pt>
                <c:pt idx="1">
                  <c:v>0.59476029504479977</c:v>
                </c:pt>
                <c:pt idx="2">
                  <c:v>1.5916151710218163</c:v>
                </c:pt>
                <c:pt idx="3">
                  <c:v>1.7099926314521585</c:v>
                </c:pt>
                <c:pt idx="4">
                  <c:v>0.45542799700253522</c:v>
                </c:pt>
                <c:pt idx="5">
                  <c:v>1.2627220905190992</c:v>
                </c:pt>
                <c:pt idx="6">
                  <c:v>0.71004261230701582</c:v>
                </c:pt>
                <c:pt idx="7">
                  <c:v>0.34043948396599361</c:v>
                </c:pt>
                <c:pt idx="8">
                  <c:v>1.8753015686238859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FF-47FF-806B-D92C4C7C8A25}"/>
            </c:ext>
          </c:extLst>
        </c:ser>
        <c:ser>
          <c:idx val="6"/>
          <c:order val="6"/>
          <c:tx>
            <c:strRef>
              <c:f>SUB!$K$35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SUB!$L$35:$T$35</c:f>
              <c:numCache>
                <c:formatCode>_-* #\ ##0_-;\-* #\ ##0_-;_-* "-"??_-;_-@_-</c:formatCode>
                <c:ptCount val="9"/>
                <c:pt idx="0">
                  <c:v>2.1800984951791079E-3</c:v>
                </c:pt>
                <c:pt idx="1">
                  <c:v>1.7438200411303322E-2</c:v>
                </c:pt>
                <c:pt idx="2">
                  <c:v>2.5163821912554635E-2</c:v>
                </c:pt>
                <c:pt idx="3">
                  <c:v>3.8988737860626184E-2</c:v>
                </c:pt>
                <c:pt idx="4">
                  <c:v>7.3154348377621539E-3</c:v>
                </c:pt>
                <c:pt idx="5">
                  <c:v>2.9081524459104151E-2</c:v>
                </c:pt>
                <c:pt idx="6">
                  <c:v>1.0547833202867958E-2</c:v>
                </c:pt>
                <c:pt idx="7">
                  <c:v>2.4641693628665844E-2</c:v>
                </c:pt>
                <c:pt idx="8">
                  <c:v>7.83983162847267E-3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FF-47FF-806B-D92C4C7C8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SUB!$K$5</c:f>
              <c:strCache>
                <c:ptCount val="1"/>
                <c:pt idx="0">
                  <c:v>TWh</c:v>
                </c:pt>
              </c:strCache>
            </c:strRef>
          </c:tx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relativ</a:t>
            </a:r>
          </a:p>
        </c:rich>
      </c:tx>
      <c:layout>
        <c:manualLayout>
          <c:xMode val="edge"/>
          <c:yMode val="edge"/>
          <c:x val="0.51625222887512057"/>
          <c:y val="8.25445184142481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081-BF41-D0D682282282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3-4081-BF41-D0D682282282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3-4081-BF41-D0D682282282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3-4081-BF41-D0D682282282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3-4081-BF41-D0D682282282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53-4081-BF41-D0D682282282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53-4081-BF41-D0D68228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absolut</a:t>
            </a:r>
          </a:p>
        </c:rich>
      </c:tx>
      <c:layout>
        <c:manualLayout>
          <c:xMode val="edge"/>
          <c:yMode val="edge"/>
          <c:x val="0.42813786393753417"/>
          <c:y val="7.8944628738619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01897335345692"/>
          <c:y val="0.13909677014696759"/>
          <c:w val="0.78743743630758112"/>
          <c:h val="0.62680353267926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SUB!$K$54</c:f>
              <c:strCache>
                <c:ptCount val="1"/>
                <c:pt idx="0">
                  <c:v> Energie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SUB!$L$54:$T$54</c:f>
              <c:numCache>
                <c:formatCode>_(* #,##0.00_);_(* \(#,##0.00\);_(* "-"??_);_(@_)</c:formatCode>
                <c:ptCount val="9"/>
                <c:pt idx="0">
                  <c:v>0.01</c:v>
                </c:pt>
                <c:pt idx="1">
                  <c:v>0.29899999999999999</c:v>
                </c:pt>
                <c:pt idx="2">
                  <c:v>5.0940000000000003</c:v>
                </c:pt>
                <c:pt idx="3">
                  <c:v>1.0760000000000001</c:v>
                </c:pt>
                <c:pt idx="4">
                  <c:v>0.26800000000000002</c:v>
                </c:pt>
                <c:pt idx="5">
                  <c:v>1.7969999999999999</c:v>
                </c:pt>
                <c:pt idx="6">
                  <c:v>8.8999999999999996E-2</c:v>
                </c:pt>
                <c:pt idx="7">
                  <c:v>8.0000000000000002E-3</c:v>
                </c:pt>
                <c:pt idx="8">
                  <c:v>2.2440000000000002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1-4202-B607-A2DC7DCC216E}"/>
            </c:ext>
          </c:extLst>
        </c:ser>
        <c:ser>
          <c:idx val="1"/>
          <c:order val="1"/>
          <c:tx>
            <c:strRef>
              <c:f>SUB!$K$55</c:f>
              <c:strCache>
                <c:ptCount val="1"/>
                <c:pt idx="0">
                  <c:v> Industrie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SUB!$L$55:$T$55</c:f>
              <c:numCache>
                <c:formatCode>_(* #,##0.00_);_(* \(#,##0.00\);_(* "-"??_);_(@_)</c:formatCode>
                <c:ptCount val="9"/>
                <c:pt idx="0">
                  <c:v>0.224</c:v>
                </c:pt>
                <c:pt idx="1">
                  <c:v>0.99</c:v>
                </c:pt>
                <c:pt idx="2">
                  <c:v>3.0539999999999998</c:v>
                </c:pt>
                <c:pt idx="3">
                  <c:v>13.634</c:v>
                </c:pt>
                <c:pt idx="4">
                  <c:v>0.67400000000000004</c:v>
                </c:pt>
                <c:pt idx="5">
                  <c:v>5.681</c:v>
                </c:pt>
                <c:pt idx="6">
                  <c:v>0.98099999999999998</c:v>
                </c:pt>
                <c:pt idx="7">
                  <c:v>0.315</c:v>
                </c:pt>
                <c:pt idx="8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F1-4202-B607-A2DC7DCC216E}"/>
            </c:ext>
          </c:extLst>
        </c:ser>
        <c:ser>
          <c:idx val="2"/>
          <c:order val="2"/>
          <c:tx>
            <c:strRef>
              <c:f>SUB!$K$56</c:f>
              <c:strCache>
                <c:ptCount val="1"/>
                <c:pt idx="0">
                  <c:v> Verkehr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SUB!$L$56:$T$56</c:f>
              <c:numCache>
                <c:formatCode>_(* #,##0.00_);_(* \(#,##0.00\);_(* "-"??_);_(@_)</c:formatCode>
                <c:ptCount val="9"/>
                <c:pt idx="0">
                  <c:v>0.94599999999999995</c:v>
                </c:pt>
                <c:pt idx="1">
                  <c:v>1.7090000000000001</c:v>
                </c:pt>
                <c:pt idx="2">
                  <c:v>5.18</c:v>
                </c:pt>
                <c:pt idx="3">
                  <c:v>4.431</c:v>
                </c:pt>
                <c:pt idx="4">
                  <c:v>1.5189999999999999</c:v>
                </c:pt>
                <c:pt idx="5">
                  <c:v>3.5739999999999998</c:v>
                </c:pt>
                <c:pt idx="6">
                  <c:v>1.988</c:v>
                </c:pt>
                <c:pt idx="7">
                  <c:v>0.98199999999999998</c:v>
                </c:pt>
                <c:pt idx="8">
                  <c:v>3.3519999999999999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F1-4202-B607-A2DC7DCC216E}"/>
            </c:ext>
          </c:extLst>
        </c:ser>
        <c:ser>
          <c:idx val="3"/>
          <c:order val="3"/>
          <c:tx>
            <c:strRef>
              <c:f>SUB!$K$57</c:f>
              <c:strCache>
                <c:ptCount val="1"/>
                <c:pt idx="0">
                  <c:v> Gebäude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SUB!$L$57:$T$57</c:f>
              <c:numCache>
                <c:formatCode>_(* #,##0.00_);_(* \(#,##0.00\);_(* "-"??_);_(@_)</c:formatCode>
                <c:ptCount val="9"/>
                <c:pt idx="0">
                  <c:v>0.33</c:v>
                </c:pt>
                <c:pt idx="1">
                  <c:v>0.44800000000000001</c:v>
                </c:pt>
                <c:pt idx="2">
                  <c:v>1.7529999999999999</c:v>
                </c:pt>
                <c:pt idx="3">
                  <c:v>1.405</c:v>
                </c:pt>
                <c:pt idx="4">
                  <c:v>0.47699999999999998</c:v>
                </c:pt>
                <c:pt idx="5">
                  <c:v>1.044</c:v>
                </c:pt>
                <c:pt idx="6">
                  <c:v>0.91100000000000003</c:v>
                </c:pt>
                <c:pt idx="7">
                  <c:v>0.42699999999999999</c:v>
                </c:pt>
                <c:pt idx="8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F1-4202-B607-A2DC7DCC216E}"/>
            </c:ext>
          </c:extLst>
        </c:ser>
        <c:ser>
          <c:idx val="4"/>
          <c:order val="4"/>
          <c:tx>
            <c:strRef>
              <c:f>SUB!$K$58</c:f>
              <c:strCache>
                <c:ptCount val="1"/>
                <c:pt idx="0">
                  <c:v> Landwirtschaft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SUB!$L$58:$T$58</c:f>
              <c:numCache>
                <c:formatCode>_(* #,##0.00_);_(* \(#,##0.00\);_(* "-"??_);_(@_)</c:formatCode>
                <c:ptCount val="9"/>
                <c:pt idx="0">
                  <c:v>8.1000000000000003E-2</c:v>
                </c:pt>
                <c:pt idx="1">
                  <c:v>0.16200000000000001</c:v>
                </c:pt>
                <c:pt idx="2">
                  <c:v>0.64500000000000002</c:v>
                </c:pt>
                <c:pt idx="3">
                  <c:v>0.60599999999999998</c:v>
                </c:pt>
                <c:pt idx="4">
                  <c:v>0.10299999999999999</c:v>
                </c:pt>
                <c:pt idx="5">
                  <c:v>0.38</c:v>
                </c:pt>
                <c:pt idx="6">
                  <c:v>0.13600000000000001</c:v>
                </c:pt>
                <c:pt idx="7">
                  <c:v>6.3E-2</c:v>
                </c:pt>
                <c:pt idx="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F1-4202-B607-A2DC7DCC216E}"/>
            </c:ext>
          </c:extLst>
        </c:ser>
        <c:ser>
          <c:idx val="5"/>
          <c:order val="5"/>
          <c:tx>
            <c:strRef>
              <c:f>SUB!$K$59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SUB!$L$59:$T$59</c:f>
              <c:numCache>
                <c:formatCode>_(* #,##0.00_);_(* \(#,##0.00\);_(* "-"??_);_(@_)</c:formatCode>
                <c:ptCount val="9"/>
                <c:pt idx="0">
                  <c:v>0.246</c:v>
                </c:pt>
                <c:pt idx="1">
                  <c:v>0.68100000000000005</c:v>
                </c:pt>
                <c:pt idx="2">
                  <c:v>2.173</c:v>
                </c:pt>
                <c:pt idx="3">
                  <c:v>2.2189999999999999</c:v>
                </c:pt>
                <c:pt idx="4">
                  <c:v>0.59599999999999997</c:v>
                </c:pt>
                <c:pt idx="5">
                  <c:v>1.4</c:v>
                </c:pt>
                <c:pt idx="6">
                  <c:v>0.66</c:v>
                </c:pt>
                <c:pt idx="7">
                  <c:v>0.23799999999999999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F1-4202-B607-A2DC7DCC216E}"/>
            </c:ext>
          </c:extLst>
        </c:ser>
        <c:ser>
          <c:idx val="6"/>
          <c:order val="6"/>
          <c:tx>
            <c:strRef>
              <c:f>SUB!$K$60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SUB!$L$60:$T$60</c:f>
              <c:numCache>
                <c:formatCode>_(* #,##0.00_);_(* \(#,##0.00\);_(* "-"??_);_(@_)</c:formatCode>
                <c:ptCount val="9"/>
                <c:pt idx="0">
                  <c:v>6.0999999999999999E-2</c:v>
                </c:pt>
                <c:pt idx="1">
                  <c:v>0.436</c:v>
                </c:pt>
                <c:pt idx="2">
                  <c:v>0.34799999999999998</c:v>
                </c:pt>
                <c:pt idx="3">
                  <c:v>0.32300000000000001</c:v>
                </c:pt>
                <c:pt idx="4">
                  <c:v>0.115</c:v>
                </c:pt>
                <c:pt idx="5">
                  <c:v>0.26800000000000002</c:v>
                </c:pt>
                <c:pt idx="6">
                  <c:v>0.156</c:v>
                </c:pt>
                <c:pt idx="7">
                  <c:v>8.1000000000000003E-2</c:v>
                </c:pt>
                <c:pt idx="8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F1-4202-B607-A2DC7DCC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SUB!$K$5</c:f>
              <c:strCache>
                <c:ptCount val="1"/>
                <c:pt idx="0">
                  <c:v>TWh</c:v>
                </c:pt>
              </c:strCache>
            </c:strRef>
          </c:tx>
          <c:overlay val="0"/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220230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98620497449549394"/>
          <c:y val="0.57379920338665547"/>
          <c:w val="6.004271310413342E-3"/>
          <c:h val="8.1306419847201258E-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[1]EEV_nach_Sektoren_2018!$B$3</c:f>
              <c:strCache>
                <c:ptCount val="1"/>
                <c:pt idx="0">
                  <c:v>Produzierender Bereich Gesamt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[1]EEV_nach_Sektoren_2018!$C$3:$K$3</c:f>
              <c:numCache>
                <c:formatCode>General</c:formatCode>
                <c:ptCount val="9"/>
                <c:pt idx="0">
                  <c:v>5.8862006653338534</c:v>
                </c:pt>
                <c:pt idx="1">
                  <c:v>27.948254238311769</c:v>
                </c:pt>
                <c:pt idx="2">
                  <c:v>61.511469164415288</c:v>
                </c:pt>
                <c:pt idx="3">
                  <c:v>97.848849033371508</c:v>
                </c:pt>
                <c:pt idx="4">
                  <c:v>17.03333722881592</c:v>
                </c:pt>
                <c:pt idx="5">
                  <c:v>72.480671846376339</c:v>
                </c:pt>
                <c:pt idx="6">
                  <c:v>22.108445381204227</c:v>
                </c:pt>
                <c:pt idx="7">
                  <c:v>10.623551907078024</c:v>
                </c:pt>
                <c:pt idx="8">
                  <c:v>8.213057505458405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4AA8-8E19-15C4A3695135}"/>
            </c:ext>
          </c:extLst>
        </c:ser>
        <c:ser>
          <c:idx val="2"/>
          <c:order val="1"/>
          <c:tx>
            <c:strRef>
              <c:f>[1]EEV_nach_Sektoren_2018!$B$4</c:f>
              <c:strCache>
                <c:ptCount val="1"/>
                <c:pt idx="0">
                  <c:v>Transport Gesamt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[1]EEV_nach_Sektoren_2018!$C$4:$K$4</c:f>
              <c:numCache>
                <c:formatCode>General</c:formatCode>
                <c:ptCount val="9"/>
                <c:pt idx="0">
                  <c:v>13.893072526089343</c:v>
                </c:pt>
                <c:pt idx="1">
                  <c:v>29.087358602970642</c:v>
                </c:pt>
                <c:pt idx="2">
                  <c:v>110.28838848199754</c:v>
                </c:pt>
                <c:pt idx="3">
                  <c:v>68.991305545401701</c:v>
                </c:pt>
                <c:pt idx="4">
                  <c:v>24.807830990823366</c:v>
                </c:pt>
                <c:pt idx="5">
                  <c:v>58.978377370334911</c:v>
                </c:pt>
                <c:pt idx="6">
                  <c:v>31.610076585539819</c:v>
                </c:pt>
                <c:pt idx="7">
                  <c:v>14.720631366613111</c:v>
                </c:pt>
                <c:pt idx="8">
                  <c:v>50.075253399578216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4AA8-8E19-15C4A3695135}"/>
            </c:ext>
          </c:extLst>
        </c:ser>
        <c:ser>
          <c:idx val="4"/>
          <c:order val="2"/>
          <c:tx>
            <c:strRef>
              <c:f>[1]EEV_nach_Sektoren_2018!$B$5</c:f>
              <c:strCache>
                <c:ptCount val="1"/>
                <c:pt idx="0">
                  <c:v>Offentliche und Private Dienstleistungen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[1]EEV_nach_Sektoren_2018!$C$5:$K$5</c:f>
              <c:numCache>
                <c:formatCode>General</c:formatCode>
                <c:ptCount val="9"/>
                <c:pt idx="0">
                  <c:v>2.5143616145266132</c:v>
                </c:pt>
                <c:pt idx="1">
                  <c:v>7.9590903477794575</c:v>
                </c:pt>
                <c:pt idx="2">
                  <c:v>17.547423026592291</c:v>
                </c:pt>
                <c:pt idx="3">
                  <c:v>15.776650146349798</c:v>
                </c:pt>
                <c:pt idx="4">
                  <c:v>5.7183163005273894</c:v>
                </c:pt>
                <c:pt idx="5">
                  <c:v>11.154872953676032</c:v>
                </c:pt>
                <c:pt idx="6">
                  <c:v>8.9167017063701657</c:v>
                </c:pt>
                <c:pt idx="7">
                  <c:v>3.1689976741941819</c:v>
                </c:pt>
                <c:pt idx="8">
                  <c:v>32.570203961627328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D-4AA8-8E19-15C4A3695135}"/>
            </c:ext>
          </c:extLst>
        </c:ser>
        <c:ser>
          <c:idx val="5"/>
          <c:order val="3"/>
          <c:tx>
            <c:strRef>
              <c:f>[1]EEV_nach_Sektoren_2018!$B$6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[1]EEV_nach_Sektoren_2018!$C$6:$K$6</c:f>
              <c:numCache>
                <c:formatCode>General</c:formatCode>
                <c:ptCount val="9"/>
                <c:pt idx="0">
                  <c:v>11.295729862640032</c:v>
                </c:pt>
                <c:pt idx="1">
                  <c:v>19.850960038062034</c:v>
                </c:pt>
                <c:pt idx="2">
                  <c:v>57.731022909539092</c:v>
                </c:pt>
                <c:pt idx="3">
                  <c:v>47.919853197434939</c:v>
                </c:pt>
                <c:pt idx="4">
                  <c:v>16.688709174193114</c:v>
                </c:pt>
                <c:pt idx="5">
                  <c:v>41.359912297419868</c:v>
                </c:pt>
                <c:pt idx="6">
                  <c:v>23.147160320013981</c:v>
                </c:pt>
                <c:pt idx="7">
                  <c:v>11.855916086366452</c:v>
                </c:pt>
                <c:pt idx="8">
                  <c:v>42.26180797993343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D-4AA8-8E19-15C4A3695135}"/>
            </c:ext>
          </c:extLst>
        </c:ser>
        <c:ser>
          <c:idx val="6"/>
          <c:order val="4"/>
          <c:tx>
            <c:strRef>
              <c:f>[1]EEV_nach_Sektoren_2018!$B$7</c:f>
              <c:strCache>
                <c:ptCount val="1"/>
                <c:pt idx="0">
                  <c:v>Landwirtschaft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[1]EEV_nach_Sektoren_2018!$C$2:$K$2</c:f>
              <c:strCache>
                <c:ptCount val="9"/>
                <c:pt idx="0">
                  <c:v>Bgd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Vbg</c:v>
                </c:pt>
                <c:pt idx="8">
                  <c:v>Wie</c:v>
                </c:pt>
              </c:strCache>
            </c:strRef>
          </c:cat>
          <c:val>
            <c:numRef>
              <c:f>[1]EEV_nach_Sektoren_2018!$C$7:$K$7</c:f>
              <c:numCache>
                <c:formatCode>General</c:formatCode>
                <c:ptCount val="9"/>
                <c:pt idx="0">
                  <c:v>1.2374969156961066</c:v>
                </c:pt>
                <c:pt idx="1">
                  <c:v>1.7906988907275323</c:v>
                </c:pt>
                <c:pt idx="2">
                  <c:v>6.6330887714277464</c:v>
                </c:pt>
                <c:pt idx="3">
                  <c:v>4.9801915310412053</c:v>
                </c:pt>
                <c:pt idx="4">
                  <c:v>1.2348989536729822</c:v>
                </c:pt>
                <c:pt idx="5">
                  <c:v>3.9193495413364241</c:v>
                </c:pt>
                <c:pt idx="6">
                  <c:v>1.4122401373109585</c:v>
                </c:pt>
                <c:pt idx="7">
                  <c:v>0.57192030452505216</c:v>
                </c:pt>
                <c:pt idx="8">
                  <c:v>0.62356644282191298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D-4AA8-8E19-15C4A36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62021560"/>
        <c:axId val="1362021888"/>
      </c:bar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E7E6E6">
                <a:lumMod val="90000"/>
              </a:srgb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SUB!$K$38</c:f>
              <c:strCache>
                <c:ptCount val="1"/>
                <c:pt idx="0">
                  <c:v>Raumheizung und Klimaanlagen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SUB!$L$38:$T$38</c:f>
              <c:numCache>
                <c:formatCode>0%</c:formatCode>
                <c:ptCount val="9"/>
                <c:pt idx="0">
                  <c:v>0.31967979919379141</c:v>
                </c:pt>
                <c:pt idx="1">
                  <c:v>0.26852053027673978</c:v>
                </c:pt>
                <c:pt idx="2">
                  <c:v>0.2435207199887541</c:v>
                </c:pt>
                <c:pt idx="3">
                  <c:v>0.231614010912426</c:v>
                </c:pt>
                <c:pt idx="4">
                  <c:v>0.27376374746156007</c:v>
                </c:pt>
                <c:pt idx="5">
                  <c:v>0.22720420395331495</c:v>
                </c:pt>
                <c:pt idx="6">
                  <c:v>0.28267664633563061</c:v>
                </c:pt>
                <c:pt idx="7">
                  <c:v>0.30403479916655396</c:v>
                </c:pt>
                <c:pt idx="8">
                  <c:v>0.3595584811659181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B-4A8F-B90A-5EAEC882CE6B}"/>
            </c:ext>
          </c:extLst>
        </c:ser>
        <c:ser>
          <c:idx val="1"/>
          <c:order val="1"/>
          <c:tx>
            <c:strRef>
              <c:f>SUB!$K$39</c:f>
              <c:strCache>
                <c:ptCount val="1"/>
                <c:pt idx="0">
                  <c:v>Dampferzeugung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SUB!$L$39:$T$39</c:f>
              <c:numCache>
                <c:formatCode>0%</c:formatCode>
                <c:ptCount val="9"/>
                <c:pt idx="0">
                  <c:v>5.297253601558833E-2</c:v>
                </c:pt>
                <c:pt idx="1">
                  <c:v>0.10302035122806592</c:v>
                </c:pt>
                <c:pt idx="2">
                  <c:v>7.4116644596085995E-2</c:v>
                </c:pt>
                <c:pt idx="3">
                  <c:v>0.12764018319286347</c:v>
                </c:pt>
                <c:pt idx="4">
                  <c:v>7.6543080276549533E-2</c:v>
                </c:pt>
                <c:pt idx="5">
                  <c:v>0.14136465860951261</c:v>
                </c:pt>
                <c:pt idx="6">
                  <c:v>4.4705152483862275E-2</c:v>
                </c:pt>
                <c:pt idx="7">
                  <c:v>4.7859856813002935E-2</c:v>
                </c:pt>
                <c:pt idx="8">
                  <c:v>1.9836833908954264E-2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B-4A8F-B90A-5EAEC882CE6B}"/>
            </c:ext>
          </c:extLst>
        </c:ser>
        <c:ser>
          <c:idx val="2"/>
          <c:order val="2"/>
          <c:tx>
            <c:strRef>
              <c:f>SUB!$K$40</c:f>
              <c:strCache>
                <c:ptCount val="1"/>
                <c:pt idx="0">
                  <c:v>Industrieöfen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SUB!$L$40:$T$40</c:f>
              <c:numCache>
                <c:formatCode>0%</c:formatCode>
                <c:ptCount val="9"/>
                <c:pt idx="0">
                  <c:v>9.948761111647525E-2</c:v>
                </c:pt>
                <c:pt idx="1">
                  <c:v>0.15247389874779183</c:v>
                </c:pt>
                <c:pt idx="2">
                  <c:v>0.11990634857651794</c:v>
                </c:pt>
                <c:pt idx="3">
                  <c:v>0.18653139414683131</c:v>
                </c:pt>
                <c:pt idx="4">
                  <c:v>0.14149357602770157</c:v>
                </c:pt>
                <c:pt idx="5">
                  <c:v>0.17803960255979914</c:v>
                </c:pt>
                <c:pt idx="6">
                  <c:v>0.15573466253684703</c:v>
                </c:pt>
                <c:pt idx="7">
                  <c:v>0.12871256895411984</c:v>
                </c:pt>
                <c:pt idx="8">
                  <c:v>0.11928135746852807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B-4A8F-B90A-5EAEC882CE6B}"/>
            </c:ext>
          </c:extLst>
        </c:ser>
        <c:ser>
          <c:idx val="3"/>
          <c:order val="3"/>
          <c:tx>
            <c:strRef>
              <c:f>SUB!$K$41</c:f>
              <c:strCache>
                <c:ptCount val="1"/>
                <c:pt idx="0">
                  <c:v>Standmotoren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SUB!$L$41:$T$41</c:f>
              <c:numCache>
                <c:formatCode>0%</c:formatCode>
                <c:ptCount val="9"/>
                <c:pt idx="0">
                  <c:v>8.526603270106535E-2</c:v>
                </c:pt>
                <c:pt idx="1">
                  <c:v>0.10665504994076995</c:v>
                </c:pt>
                <c:pt idx="2">
                  <c:v>9.1803114772580033E-2</c:v>
                </c:pt>
                <c:pt idx="3">
                  <c:v>0.126381217959815</c:v>
                </c:pt>
                <c:pt idx="4">
                  <c:v>9.6370545114423098E-2</c:v>
                </c:pt>
                <c:pt idx="5">
                  <c:v>0.10711767033983986</c:v>
                </c:pt>
                <c:pt idx="6">
                  <c:v>0.11804147472354687</c:v>
                </c:pt>
                <c:pt idx="7">
                  <c:v>0.1233504628718509</c:v>
                </c:pt>
                <c:pt idx="8">
                  <c:v>7.6053988375567455E-2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B-4A8F-B90A-5EAEC882CE6B}"/>
            </c:ext>
          </c:extLst>
        </c:ser>
        <c:ser>
          <c:idx val="4"/>
          <c:order val="4"/>
          <c:tx>
            <c:strRef>
              <c:f>SUB!$K$42</c:f>
              <c:strCache>
                <c:ptCount val="1"/>
                <c:pt idx="0">
                  <c:v>Traktion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SUB!$L$42:$T$42</c:f>
              <c:numCache>
                <c:formatCode>0%</c:formatCode>
                <c:ptCount val="9"/>
                <c:pt idx="0">
                  <c:v>0.41807542559188704</c:v>
                </c:pt>
                <c:pt idx="1">
                  <c:v>0.3438935259920935</c:v>
                </c:pt>
                <c:pt idx="2">
                  <c:v>0.44771396257506074</c:v>
                </c:pt>
                <c:pt idx="3">
                  <c:v>0.30110122417403751</c:v>
                </c:pt>
                <c:pt idx="4">
                  <c:v>0.38639129264170019</c:v>
                </c:pt>
                <c:pt idx="5">
                  <c:v>0.32152511684472262</c:v>
                </c:pt>
                <c:pt idx="6">
                  <c:v>0.36909346283080779</c:v>
                </c:pt>
                <c:pt idx="7">
                  <c:v>0.36394278976448824</c:v>
                </c:pt>
                <c:pt idx="8">
                  <c:v>0.37458465527540269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B-4A8F-B90A-5EAEC882CE6B}"/>
            </c:ext>
          </c:extLst>
        </c:ser>
        <c:ser>
          <c:idx val="5"/>
          <c:order val="5"/>
          <c:tx>
            <c:strRef>
              <c:f>SUB!$K$43</c:f>
              <c:strCache>
                <c:ptCount val="1"/>
                <c:pt idx="0">
                  <c:v>Beleuchtung und EDV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SUB!$L$43:$T$43</c:f>
              <c:numCache>
                <c:formatCode>0%</c:formatCode>
                <c:ptCount val="9"/>
                <c:pt idx="0">
                  <c:v>2.4293259924378245E-2</c:v>
                </c:pt>
                <c:pt idx="1">
                  <c:v>2.4712092388945547E-2</c:v>
                </c:pt>
                <c:pt idx="2">
                  <c:v>2.2582179751643582E-2</c:v>
                </c:pt>
                <c:pt idx="3">
                  <c:v>2.6136053743185488E-2</c:v>
                </c:pt>
                <c:pt idx="4">
                  <c:v>2.5035617136318359E-2</c:v>
                </c:pt>
                <c:pt idx="5">
                  <c:v>2.4191595426773335E-2</c:v>
                </c:pt>
                <c:pt idx="6">
                  <c:v>2.931314807398451E-2</c:v>
                </c:pt>
                <c:pt idx="7">
                  <c:v>2.9932917724264495E-2</c:v>
                </c:pt>
                <c:pt idx="8">
                  <c:v>5.0473675016206997E-2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B-4A8F-B90A-5EAEC882CE6B}"/>
            </c:ext>
          </c:extLst>
        </c:ser>
        <c:ser>
          <c:idx val="6"/>
          <c:order val="6"/>
          <c:tx>
            <c:strRef>
              <c:f>SUB!$K$44</c:f>
              <c:strCache>
                <c:ptCount val="1"/>
                <c:pt idx="0">
                  <c:v>Elektrochemische Zwecke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SUB!$L$44:$T$44</c:f>
              <c:numCache>
                <c:formatCode>0%</c:formatCode>
                <c:ptCount val="9"/>
                <c:pt idx="0">
                  <c:v>2.2533545681430449E-4</c:v>
                </c:pt>
                <c:pt idx="1">
                  <c:v>7.2455142559342534E-4</c:v>
                </c:pt>
                <c:pt idx="2">
                  <c:v>3.5702973935768502E-4</c:v>
                </c:pt>
                <c:pt idx="3">
                  <c:v>5.9591587084146223E-4</c:v>
                </c:pt>
                <c:pt idx="4">
                  <c:v>4.0214134174732999E-4</c:v>
                </c:pt>
                <c:pt idx="5">
                  <c:v>5.571522660376073E-4</c:v>
                </c:pt>
                <c:pt idx="6">
                  <c:v>4.354530153208154E-4</c:v>
                </c:pt>
                <c:pt idx="7">
                  <c:v>2.1666047057193453E-3</c:v>
                </c:pt>
                <c:pt idx="8">
                  <c:v>2.1100878942243012E-4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B-4A8F-B90A-5EAEC882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136995312470358E-3"/>
          <c:y val="9.8554116952791218E-2"/>
          <c:w val="0.9082480782242498"/>
          <c:h val="0.90144588304720874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EEV!$L$24</c:f>
              <c:numCache>
                <c:formatCode>_-* #\ ##0_-;\-* #\ ##0_-;_-* "-"??_-;_-@_-</c:formatCode>
                <c:ptCount val="1"/>
                <c:pt idx="0">
                  <c:v>9.6749021338607051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599-442F-ABBE-16E4D430B0FF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EEV!$M$24</c:f>
              <c:numCache>
                <c:formatCode>_-* #\ ##0_-;\-* #\ ##0_-;_-* "-"??_-;_-@_-</c:formatCode>
                <c:ptCount val="1"/>
                <c:pt idx="0">
                  <c:v>24.06758137508136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599-442F-ABBE-16E4D430B0FF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EEV!$N$24</c:f>
              <c:numCache>
                <c:formatCode>_-* #\ ##0_-;\-* #\ ##0_-;_-* "-"??_-;_-@_-</c:formatCode>
                <c:ptCount val="1"/>
                <c:pt idx="0">
                  <c:v>70.481024756821967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599-442F-ABBE-16E4D430B0FF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EEV!$O$24</c:f>
              <c:numCache>
                <c:formatCode>_-* #\ ##0_-;\-* #\ ##0_-;_-* "-"??_-;_-@_-</c:formatCode>
                <c:ptCount val="1"/>
                <c:pt idx="0">
                  <c:v>65.426580745357654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599-442F-ABBE-16E4D430B0FF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EEV!$P$24</c:f>
              <c:numCache>
                <c:formatCode>_-* #\ ##0_-;\-* #\ ##0_-;_-* "-"??_-;_-@_-</c:formatCode>
                <c:ptCount val="1"/>
                <c:pt idx="0">
                  <c:v>18.191203122520221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599-442F-ABBE-16E4D430B0FF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3-1599-442F-ABBE-16E4D430B0FF}"/>
              </c:ext>
            </c:extLst>
          </c:dPt>
          <c:val>
            <c:numRef>
              <c:f>EEV!$Q$24</c:f>
              <c:numCache>
                <c:formatCode>_-* #\ ##0_-;\-* #\ ##0_-;_-* "-"??_-;_-@_-</c:formatCode>
                <c:ptCount val="1"/>
                <c:pt idx="0">
                  <c:v>52.196726480734135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599-442F-ABBE-16E4D430B0FF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EEV!$R$24</c:f>
              <c:numCache>
                <c:formatCode>_-* #\ ##0_-;\-* #\ ##0_-;_-* "-"??_-;_-@_-</c:formatCode>
                <c:ptCount val="1"/>
                <c:pt idx="0">
                  <c:v>24.222665968399088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599-442F-ABBE-16E4D430B0FF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EEV!$S$24</c:f>
              <c:numCache>
                <c:formatCode>_-* #\ ##0_-;\-* #\ ##0_-;_-* "-"??_-;_-@_-</c:formatCode>
                <c:ptCount val="1"/>
                <c:pt idx="0">
                  <c:v>11.37341460838979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599-442F-ABBE-16E4D430B0FF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EEV!$T$24</c:f>
              <c:numCache>
                <c:formatCode>_-* #\ ##0_-;\-* #\ ##0_-;_-* "-"??_-;_-@_-</c:formatCode>
                <c:ptCount val="1"/>
                <c:pt idx="0">
                  <c:v>37.154052444586057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599-442F-ABBE-16E4D430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EEV!$K$5</c:f>
              <c:strCache>
                <c:ptCount val="1"/>
                <c:pt idx="0">
                  <c:v>TWh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723251413036449"/>
          <c:y val="0.50434291746463566"/>
          <c:w val="4.9559554087634343E-2"/>
          <c:h val="0.21484804174048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SUB!$K$63</c:f>
              <c:strCache>
                <c:ptCount val="1"/>
                <c:pt idx="0">
                  <c:v> Energie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SUB!$L$63:$T$63</c:f>
              <c:numCache>
                <c:formatCode>0%</c:formatCode>
                <c:ptCount val="9"/>
                <c:pt idx="0">
                  <c:v>5.2687038988408859E-3</c:v>
                </c:pt>
                <c:pt idx="1">
                  <c:v>6.3280423280423284E-2</c:v>
                </c:pt>
                <c:pt idx="2">
                  <c:v>0.27916917849509509</c:v>
                </c:pt>
                <c:pt idx="3">
                  <c:v>4.5412340676964626E-2</c:v>
                </c:pt>
                <c:pt idx="4">
                  <c:v>7.1428571428571425E-2</c:v>
                </c:pt>
                <c:pt idx="5">
                  <c:v>0.1270503393665158</c:v>
                </c:pt>
                <c:pt idx="6">
                  <c:v>1.8085754927860194E-2</c:v>
                </c:pt>
                <c:pt idx="7">
                  <c:v>3.7842951750236523E-3</c:v>
                </c:pt>
                <c:pt idx="8">
                  <c:v>0.25601825442099263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BE-43E4-B1C9-C11037FA8E0C}"/>
            </c:ext>
          </c:extLst>
        </c:ser>
        <c:ser>
          <c:idx val="1"/>
          <c:order val="1"/>
          <c:tx>
            <c:strRef>
              <c:f>SUB!$K$64</c:f>
              <c:strCache>
                <c:ptCount val="1"/>
                <c:pt idx="0">
                  <c:v> Industrie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SUB!$L$64:$T$64</c:f>
              <c:numCache>
                <c:formatCode>0%</c:formatCode>
                <c:ptCount val="9"/>
                <c:pt idx="0">
                  <c:v>0.11801896733403583</c:v>
                </c:pt>
                <c:pt idx="1">
                  <c:v>0.20952380952380953</c:v>
                </c:pt>
                <c:pt idx="2">
                  <c:v>0.16736997862662353</c:v>
                </c:pt>
                <c:pt idx="3">
                  <c:v>0.57541993753692899</c:v>
                </c:pt>
                <c:pt idx="4">
                  <c:v>0.17963752665245203</c:v>
                </c:pt>
                <c:pt idx="5">
                  <c:v>0.40165441176470584</c:v>
                </c:pt>
                <c:pt idx="6">
                  <c:v>0.19934972566551515</c:v>
                </c:pt>
                <c:pt idx="7">
                  <c:v>0.1490066225165563</c:v>
                </c:pt>
                <c:pt idx="8">
                  <c:v>5.9098687963491166E-2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BE-43E4-B1C9-C11037FA8E0C}"/>
            </c:ext>
          </c:extLst>
        </c:ser>
        <c:ser>
          <c:idx val="2"/>
          <c:order val="2"/>
          <c:tx>
            <c:strRef>
              <c:f>SUB!$K$65</c:f>
              <c:strCache>
                <c:ptCount val="1"/>
                <c:pt idx="0">
                  <c:v> Verkehr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SUB!$L$65:$T$65</c:f>
              <c:numCache>
                <c:formatCode>0%</c:formatCode>
                <c:ptCount val="9"/>
                <c:pt idx="0">
                  <c:v>0.49841938883034775</c:v>
                </c:pt>
                <c:pt idx="1">
                  <c:v>0.36169312169312173</c:v>
                </c:pt>
                <c:pt idx="2">
                  <c:v>0.28388228201896198</c:v>
                </c:pt>
                <c:pt idx="3">
                  <c:v>0.18700936946062291</c:v>
                </c:pt>
                <c:pt idx="4">
                  <c:v>0.40485074626865669</c:v>
                </c:pt>
                <c:pt idx="5">
                  <c:v>0.25268665158371034</c:v>
                </c:pt>
                <c:pt idx="6">
                  <c:v>0.40398293029871984</c:v>
                </c:pt>
                <c:pt idx="7">
                  <c:v>0.46452223273415327</c:v>
                </c:pt>
                <c:pt idx="8">
                  <c:v>0.38243011979463781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BE-43E4-B1C9-C11037FA8E0C}"/>
            </c:ext>
          </c:extLst>
        </c:ser>
        <c:ser>
          <c:idx val="3"/>
          <c:order val="3"/>
          <c:tx>
            <c:strRef>
              <c:f>SUB!$K$66</c:f>
              <c:strCache>
                <c:ptCount val="1"/>
                <c:pt idx="0">
                  <c:v> Gebäude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SUB!$L$66:$T$66</c:f>
              <c:numCache>
                <c:formatCode>0%</c:formatCode>
                <c:ptCount val="9"/>
                <c:pt idx="0">
                  <c:v>0.17386722866174922</c:v>
                </c:pt>
                <c:pt idx="1">
                  <c:v>9.4814814814814824E-2</c:v>
                </c:pt>
                <c:pt idx="2">
                  <c:v>9.6070586945799299E-2</c:v>
                </c:pt>
                <c:pt idx="3">
                  <c:v>5.9297712501055103E-2</c:v>
                </c:pt>
                <c:pt idx="4">
                  <c:v>0.12713219616204691</c:v>
                </c:pt>
                <c:pt idx="5">
                  <c:v>7.3812217194570123E-2</c:v>
                </c:pt>
                <c:pt idx="6">
                  <c:v>0.18512497459865884</c:v>
                </c:pt>
                <c:pt idx="7">
                  <c:v>0.20198675496688742</c:v>
                </c:pt>
                <c:pt idx="8">
                  <c:v>0.17706788362806619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BE-43E4-B1C9-C11037FA8E0C}"/>
            </c:ext>
          </c:extLst>
        </c:ser>
        <c:ser>
          <c:idx val="4"/>
          <c:order val="4"/>
          <c:tx>
            <c:strRef>
              <c:f>SUB!$K$67</c:f>
              <c:strCache>
                <c:ptCount val="1"/>
                <c:pt idx="0">
                  <c:v> Landwirtschaft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SUB!$L$67:$T$67</c:f>
              <c:numCache>
                <c:formatCode>0%</c:formatCode>
                <c:ptCount val="9"/>
                <c:pt idx="0">
                  <c:v>4.2676501580611176E-2</c:v>
                </c:pt>
                <c:pt idx="1">
                  <c:v>3.4285714285714287E-2</c:v>
                </c:pt>
                <c:pt idx="2">
                  <c:v>3.5348276429002026E-2</c:v>
                </c:pt>
                <c:pt idx="3">
                  <c:v>2.5576095213978214E-2</c:v>
                </c:pt>
                <c:pt idx="4">
                  <c:v>2.7452025586353943E-2</c:v>
                </c:pt>
                <c:pt idx="5">
                  <c:v>2.6866515837104071E-2</c:v>
                </c:pt>
                <c:pt idx="6">
                  <c:v>2.7636659215606589E-2</c:v>
                </c:pt>
                <c:pt idx="7">
                  <c:v>2.9801324503311261E-2</c:v>
                </c:pt>
                <c:pt idx="8">
                  <c:v>7.7581289218482619E-2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BE-43E4-B1C9-C11037FA8E0C}"/>
            </c:ext>
          </c:extLst>
        </c:ser>
        <c:ser>
          <c:idx val="5"/>
          <c:order val="5"/>
          <c:tx>
            <c:strRef>
              <c:f>SUB!$K$68</c:f>
              <c:strCache>
                <c:ptCount val="1"/>
                <c:pt idx="0">
                  <c:v> Abfallwirtschaft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SUB!$L$68:$T$68</c:f>
              <c:numCache>
                <c:formatCode>0%</c:formatCode>
                <c:ptCount val="9"/>
                <c:pt idx="0">
                  <c:v>0.12961011591148577</c:v>
                </c:pt>
                <c:pt idx="1">
                  <c:v>0.14412698412698416</c:v>
                </c:pt>
                <c:pt idx="2">
                  <c:v>0.1190880692716611</c:v>
                </c:pt>
                <c:pt idx="3">
                  <c:v>9.3652401451844322E-2</c:v>
                </c:pt>
                <c:pt idx="4">
                  <c:v>0.15884861407249465</c:v>
                </c:pt>
                <c:pt idx="5">
                  <c:v>9.8981900452488669E-2</c:v>
                </c:pt>
                <c:pt idx="6">
                  <c:v>0.13411908148750257</c:v>
                </c:pt>
                <c:pt idx="7">
                  <c:v>0.11258278145695365</c:v>
                </c:pt>
                <c:pt idx="8">
                  <c:v>3.0804335424985743E-3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BE-43E4-B1C9-C11037FA8E0C}"/>
            </c:ext>
          </c:extLst>
        </c:ser>
        <c:ser>
          <c:idx val="6"/>
          <c:order val="6"/>
          <c:tx>
            <c:strRef>
              <c:f>SUB!$K$69</c:f>
              <c:strCache>
                <c:ptCount val="1"/>
                <c:pt idx="0">
                  <c:v> Fluorierte Gase </c:v>
                </c:pt>
              </c:strCache>
            </c:strRef>
          </c:tx>
          <c:invertIfNegative val="0"/>
          <c:cat>
            <c:strRef>
              <c:f>SUB!$L$5:$T$5</c:f>
              <c:strCache>
                <c:ptCount val="9"/>
                <c:pt idx="0">
                  <c:v>BGL</c:v>
                </c:pt>
                <c:pt idx="1">
                  <c:v>KTN</c:v>
                </c:pt>
                <c:pt idx="2">
                  <c:v>NOE</c:v>
                </c:pt>
                <c:pt idx="3">
                  <c:v>OOE</c:v>
                </c:pt>
                <c:pt idx="4">
                  <c:v>SBG</c:v>
                </c:pt>
                <c:pt idx="5">
                  <c:v>STK</c:v>
                </c:pt>
                <c:pt idx="6">
                  <c:v>TIR</c:v>
                </c:pt>
                <c:pt idx="7">
                  <c:v>VOR</c:v>
                </c:pt>
                <c:pt idx="8">
                  <c:v>WIE</c:v>
                </c:pt>
              </c:strCache>
            </c:strRef>
          </c:cat>
          <c:val>
            <c:numRef>
              <c:f>SUB!$L$69:$T$69</c:f>
              <c:numCache>
                <c:formatCode>0%</c:formatCode>
                <c:ptCount val="9"/>
                <c:pt idx="0">
                  <c:v>3.2139093782929402E-2</c:v>
                </c:pt>
                <c:pt idx="1">
                  <c:v>9.2275132275132288E-2</c:v>
                </c:pt>
                <c:pt idx="2">
                  <c:v>1.9071628212856906E-2</c:v>
                </c:pt>
                <c:pt idx="3">
                  <c:v>1.3632143158605552E-2</c:v>
                </c:pt>
                <c:pt idx="4">
                  <c:v>3.0650319829424306E-2</c:v>
                </c:pt>
                <c:pt idx="5">
                  <c:v>1.8947963800904976E-2</c:v>
                </c:pt>
                <c:pt idx="6">
                  <c:v>3.1700873806136967E-2</c:v>
                </c:pt>
                <c:pt idx="7">
                  <c:v>3.8315988647114475E-2</c:v>
                </c:pt>
                <c:pt idx="8">
                  <c:v>4.4723331431831152E-2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BE-43E4-B1C9-C11037FA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2202304"/>
        <c:axId val="512194104"/>
      </c:barChart>
      <c:catAx>
        <c:axId val="5122023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 </a:t>
                </a:r>
              </a:p>
            </c:rich>
          </c:tx>
          <c:layout>
            <c:manualLayout>
              <c:xMode val="edge"/>
              <c:yMode val="edge"/>
              <c:x val="0.81532586805555551"/>
              <c:y val="0.4543652234845734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12194104"/>
        <c:crosses val="autoZero"/>
        <c:auto val="1"/>
        <c:lblAlgn val="ctr"/>
        <c:lblOffset val="100"/>
        <c:noMultiLvlLbl val="0"/>
      </c:catAx>
      <c:valAx>
        <c:axId val="512194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22023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8441733125233845E-2"/>
          <c:y val="9.8554860999682484E-2"/>
          <c:w val="0.93246886049578392"/>
          <c:h val="0.66297842704147647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2018 pro Einwohner*in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71024305555556"/>
          <c:y val="0.10563"/>
          <c:w val="0.84538784722222227"/>
          <c:h val="0.751106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007DBE"/>
            </a:solidFill>
            <a:ln>
              <a:noFill/>
            </a:ln>
            <a:effectLst/>
          </c:spPr>
          <c:invertIfNegative val="0"/>
          <c:val>
            <c:numRef>
              <c:f>EEV!$L$52</c:f>
              <c:numCache>
                <c:formatCode>_(* #,##0.00_);_(* \(#,##0.00\);_(* "-"??_);_(@_)</c:formatCode>
                <c:ptCount val="1"/>
                <c:pt idx="0">
                  <c:v>33.056810912652963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417-4E0A-9D09-415CF55D6F0E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EEV!$M$52</c:f>
              <c:numCache>
                <c:formatCode>_(* #,##0.00_);_(* \(#,##0.00\);_(* "-"??_);_(@_)</c:formatCode>
                <c:ptCount val="1"/>
                <c:pt idx="0">
                  <c:v>42.909016211648748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417-4E0A-9D09-415CF55D6F0E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val>
            <c:numRef>
              <c:f>EEV!$N$52</c:f>
              <c:numCache>
                <c:formatCode>_(* #,##0.00_);_(* \(#,##0.00\);_(* "-"??_);_(@_)</c:formatCode>
                <c:ptCount val="1"/>
                <c:pt idx="0">
                  <c:v>42.187331508607315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417-4E0A-9D09-415CF55D6F0E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val>
            <c:numRef>
              <c:f>EEV!$O$52</c:f>
              <c:numCache>
                <c:formatCode>_(* #,##0.00_);_(* \(#,##0.00\);_(* "-"??_);_(@_)</c:formatCode>
                <c:ptCount val="1"/>
                <c:pt idx="0">
                  <c:v>44.399868581842853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417-4E0A-9D09-415CF55D6F0E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val>
            <c:numRef>
              <c:f>EEV!$P$52</c:f>
              <c:numCache>
                <c:formatCode>_(* #,##0.00_);_(* \(#,##0.00\);_(* "-"??_);_(@_)</c:formatCode>
                <c:ptCount val="1"/>
                <c:pt idx="0">
                  <c:v>32.920547329015797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417-4E0A-9D09-415CF55D6F0E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2-4417-4E0A-9D09-415CF55D6F0E}"/>
              </c:ext>
            </c:extLst>
          </c:dPt>
          <c:val>
            <c:numRef>
              <c:f>EEV!$Q$52</c:f>
              <c:numCache>
                <c:formatCode>_(* #,##0.00_);_(* \(#,##0.00\);_(* "-"??_);_(@_)</c:formatCode>
                <c:ptCount val="1"/>
                <c:pt idx="0">
                  <c:v>42.086870879327392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417-4E0A-9D09-415CF55D6F0E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val>
            <c:numRef>
              <c:f>EEV!$R$52</c:f>
              <c:numCache>
                <c:formatCode>_(* #,##0.00_);_(* \(#,##0.00\);_(* "-"??_);_(@_)</c:formatCode>
                <c:ptCount val="1"/>
                <c:pt idx="0">
                  <c:v>32.2478711936511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417-4E0A-9D09-415CF55D6F0E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EEV!$S$52</c:f>
              <c:numCache>
                <c:formatCode>_(* #,##0.00_);_(* \(#,##0.00\);_(* "-"??_);_(@_)</c:formatCode>
                <c:ptCount val="1"/>
                <c:pt idx="0">
                  <c:v>29.032995291250572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417-4E0A-9D09-415CF55D6F0E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val>
            <c:numRef>
              <c:f>EEV!$T$52</c:f>
              <c:numCache>
                <c:formatCode>_(* #,##0.00_);_(* \(#,##0.00\);_(* "-"??_);_(@_)</c:formatCode>
                <c:ptCount val="1"/>
                <c:pt idx="0">
                  <c:v>19.670968100286142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417-4E0A-9D09-415CF55D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0"/>
        <c:axId val="1362021560"/>
        <c:axId val="1362021888"/>
      </c:barChart>
      <c:catAx>
        <c:axId val="1362021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EEV!$K$33</c:f>
              <c:strCache>
                <c:ptCount val="1"/>
                <c:pt idx="0">
                  <c:v>kWh/Person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10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Endenergieverbrauch Entwicklung Index 2000-2018 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EEV!$L$5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EEV!$L$62:$L$80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1.0796697117980327</c:v>
                </c:pt>
                <c:pt idx="2">
                  <c:v>1.0973182196129312</c:v>
                </c:pt>
                <c:pt idx="3">
                  <c:v>1.1377913966644191</c:v>
                </c:pt>
                <c:pt idx="4">
                  <c:v>1.1611567745900566</c:v>
                </c:pt>
                <c:pt idx="5">
                  <c:v>1.1762936480919222</c:v>
                </c:pt>
                <c:pt idx="6">
                  <c:v>1.2099795004048928</c:v>
                </c:pt>
                <c:pt idx="7">
                  <c:v>1.1922731475216783</c:v>
                </c:pt>
                <c:pt idx="8">
                  <c:v>1.1908413600217485</c:v>
                </c:pt>
                <c:pt idx="9">
                  <c:v>1.1797390735853273</c:v>
                </c:pt>
                <c:pt idx="10">
                  <c:v>1.2188391553578073</c:v>
                </c:pt>
                <c:pt idx="11">
                  <c:v>1.2306137569752145</c:v>
                </c:pt>
                <c:pt idx="12">
                  <c:v>1.1956774732006688</c:v>
                </c:pt>
                <c:pt idx="13">
                  <c:v>1.1964815648464917</c:v>
                </c:pt>
                <c:pt idx="14">
                  <c:v>1.1650913999504591</c:v>
                </c:pt>
                <c:pt idx="15">
                  <c:v>1.2234669651722165</c:v>
                </c:pt>
                <c:pt idx="16">
                  <c:v>1.2594929737172984</c:v>
                </c:pt>
                <c:pt idx="17">
                  <c:v>1.2829336358897796</c:v>
                </c:pt>
                <c:pt idx="18">
                  <c:v>1.2403434867938476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3A5-45C1-B1ED-3079BF83A371}"/>
            </c:ext>
          </c:extLst>
        </c:ser>
        <c:ser>
          <c:idx val="2"/>
          <c:order val="1"/>
          <c:tx>
            <c:strRef>
              <c:f>EEV!$M$5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EEV!$M$62:$M$80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1.0883199521895701</c:v>
                </c:pt>
                <c:pt idx="2">
                  <c:v>1.0870344351253125</c:v>
                </c:pt>
                <c:pt idx="3">
                  <c:v>1.1686239680565751</c:v>
                </c:pt>
                <c:pt idx="4">
                  <c:v>1.1658417274619766</c:v>
                </c:pt>
                <c:pt idx="5">
                  <c:v>1.2089164974164246</c:v>
                </c:pt>
                <c:pt idx="6">
                  <c:v>1.2516142723138137</c:v>
                </c:pt>
                <c:pt idx="7">
                  <c:v>1.2326674554440158</c:v>
                </c:pt>
                <c:pt idx="8">
                  <c:v>1.2587275305076624</c:v>
                </c:pt>
                <c:pt idx="9">
                  <c:v>1.1708893722499074</c:v>
                </c:pt>
                <c:pt idx="10">
                  <c:v>1.2192926042236765</c:v>
                </c:pt>
                <c:pt idx="11">
                  <c:v>1.1885749490330952</c:v>
                </c:pt>
                <c:pt idx="12">
                  <c:v>1.1739869020040714</c:v>
                </c:pt>
                <c:pt idx="13">
                  <c:v>1.2568558319910492</c:v>
                </c:pt>
                <c:pt idx="14">
                  <c:v>1.175043122064547</c:v>
                </c:pt>
                <c:pt idx="15">
                  <c:v>1.2115790362142687</c:v>
                </c:pt>
                <c:pt idx="16">
                  <c:v>1.2327871594065956</c:v>
                </c:pt>
                <c:pt idx="17">
                  <c:v>1.2691605752346835</c:v>
                </c:pt>
                <c:pt idx="18">
                  <c:v>1.2598229159080845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3A5-45C1-B1ED-3079BF83A371}"/>
            </c:ext>
          </c:extLst>
        </c:ser>
        <c:ser>
          <c:idx val="3"/>
          <c:order val="2"/>
          <c:tx>
            <c:strRef>
              <c:f>EEV!$N$5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EEV!$N$62:$N$80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1.0850149066587613</c:v>
                </c:pt>
                <c:pt idx="2">
                  <c:v>1.0757404113282012</c:v>
                </c:pt>
                <c:pt idx="3">
                  <c:v>1.1065533543652066</c:v>
                </c:pt>
                <c:pt idx="4">
                  <c:v>1.1411962359993466</c:v>
                </c:pt>
                <c:pt idx="5">
                  <c:v>1.1755309285340343</c:v>
                </c:pt>
                <c:pt idx="6">
                  <c:v>1.1772040719103993</c:v>
                </c:pt>
                <c:pt idx="7">
                  <c:v>1.1606686163728652</c:v>
                </c:pt>
                <c:pt idx="8">
                  <c:v>1.1664355772285655</c:v>
                </c:pt>
                <c:pt idx="9">
                  <c:v>1.1550310098517877</c:v>
                </c:pt>
                <c:pt idx="10">
                  <c:v>1.2165939633037499</c:v>
                </c:pt>
                <c:pt idx="11">
                  <c:v>1.1855204317971035</c:v>
                </c:pt>
                <c:pt idx="12">
                  <c:v>1.1831830242658339</c:v>
                </c:pt>
                <c:pt idx="13">
                  <c:v>1.2135927042213339</c:v>
                </c:pt>
                <c:pt idx="14">
                  <c:v>1.1753814956815776</c:v>
                </c:pt>
                <c:pt idx="15">
                  <c:v>1.2158758586250034</c:v>
                </c:pt>
                <c:pt idx="16">
                  <c:v>1.2467391361422113</c:v>
                </c:pt>
                <c:pt idx="17">
                  <c:v>1.2575827170073994</c:v>
                </c:pt>
                <c:pt idx="18">
                  <c:v>1.2490179299587265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3A5-45C1-B1ED-3079BF83A371}"/>
            </c:ext>
          </c:extLst>
        </c:ser>
        <c:ser>
          <c:idx val="4"/>
          <c:order val="3"/>
          <c:tx>
            <c:strRef>
              <c:f>EEV!$O$5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EEV!$O$62:$O$80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1.051233988183639</c:v>
                </c:pt>
                <c:pt idx="2">
                  <c:v>1.050361849413127</c:v>
                </c:pt>
                <c:pt idx="3">
                  <c:v>1.1412218884211007</c:v>
                </c:pt>
                <c:pt idx="4">
                  <c:v>1.1265707692133635</c:v>
                </c:pt>
                <c:pt idx="5">
                  <c:v>1.1546360783238347</c:v>
                </c:pt>
                <c:pt idx="6">
                  <c:v>1.1558852694101851</c:v>
                </c:pt>
                <c:pt idx="7">
                  <c:v>1.1395830186682945</c:v>
                </c:pt>
                <c:pt idx="8">
                  <c:v>1.1538649786608361</c:v>
                </c:pt>
                <c:pt idx="9">
                  <c:v>1.1047016737858364</c:v>
                </c:pt>
                <c:pt idx="10">
                  <c:v>1.1723075065283373</c:v>
                </c:pt>
                <c:pt idx="11">
                  <c:v>1.1358433210410583</c:v>
                </c:pt>
                <c:pt idx="12">
                  <c:v>1.1641549749012665</c:v>
                </c:pt>
                <c:pt idx="13">
                  <c:v>1.1719318621162622</c:v>
                </c:pt>
                <c:pt idx="14">
                  <c:v>1.1382315188698688</c:v>
                </c:pt>
                <c:pt idx="15">
                  <c:v>1.1545304408957338</c:v>
                </c:pt>
                <c:pt idx="16">
                  <c:v>1.2035932147756578</c:v>
                </c:pt>
                <c:pt idx="17">
                  <c:v>1.2145709074299325</c:v>
                </c:pt>
                <c:pt idx="18">
                  <c:v>1.1963211291438696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3A5-45C1-B1ED-3079BF83A371}"/>
            </c:ext>
          </c:extLst>
        </c:ser>
        <c:ser>
          <c:idx val="5"/>
          <c:order val="4"/>
          <c:tx>
            <c:strRef>
              <c:f>EEV!$P$5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EEV!$P$62:$P$80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1.074908424181966</c:v>
                </c:pt>
                <c:pt idx="2">
                  <c:v>1.1191138839376369</c:v>
                </c:pt>
                <c:pt idx="3">
                  <c:v>1.1753814513090806</c:v>
                </c:pt>
                <c:pt idx="4">
                  <c:v>1.2025638506545286</c:v>
                </c:pt>
                <c:pt idx="5">
                  <c:v>1.284032082848384</c:v>
                </c:pt>
                <c:pt idx="6">
                  <c:v>1.2762892582616105</c:v>
                </c:pt>
                <c:pt idx="7">
                  <c:v>1.2585212388515392</c:v>
                </c:pt>
                <c:pt idx="8">
                  <c:v>1.2691401234678594</c:v>
                </c:pt>
                <c:pt idx="9">
                  <c:v>1.2055546775724959</c:v>
                </c:pt>
                <c:pt idx="10">
                  <c:v>1.2546407089298059</c:v>
                </c:pt>
                <c:pt idx="11">
                  <c:v>1.188514575490941</c:v>
                </c:pt>
                <c:pt idx="12">
                  <c:v>1.1587331315216816</c:v>
                </c:pt>
                <c:pt idx="13">
                  <c:v>1.2186165994653611</c:v>
                </c:pt>
                <c:pt idx="14">
                  <c:v>1.1634190099700579</c:v>
                </c:pt>
                <c:pt idx="15">
                  <c:v>1.1832487335674131</c:v>
                </c:pt>
                <c:pt idx="16">
                  <c:v>1.1979946256704912</c:v>
                </c:pt>
                <c:pt idx="17">
                  <c:v>1.2092032334874423</c:v>
                </c:pt>
                <c:pt idx="18">
                  <c:v>1.1730170015142167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3A5-45C1-B1ED-3079BF83A371}"/>
            </c:ext>
          </c:extLst>
        </c:ser>
        <c:ser>
          <c:idx val="6"/>
          <c:order val="5"/>
          <c:tx>
            <c:strRef>
              <c:f>EEV!$Q$5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EEV!$Q$62:$Q$80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1.0395277446118978</c:v>
                </c:pt>
                <c:pt idx="2">
                  <c:v>1.0404778285433394</c:v>
                </c:pt>
                <c:pt idx="3">
                  <c:v>1.0769878243866082</c:v>
                </c:pt>
                <c:pt idx="4">
                  <c:v>1.120929133527667</c:v>
                </c:pt>
                <c:pt idx="5">
                  <c:v>1.1437268327045558</c:v>
                </c:pt>
                <c:pt idx="6">
                  <c:v>1.1567069041826206</c:v>
                </c:pt>
                <c:pt idx="7">
                  <c:v>1.1506596675090663</c:v>
                </c:pt>
                <c:pt idx="8">
                  <c:v>1.1295416457802929</c:v>
                </c:pt>
                <c:pt idx="9">
                  <c:v>1.0873876447619109</c:v>
                </c:pt>
                <c:pt idx="10">
                  <c:v>1.1604050751559212</c:v>
                </c:pt>
                <c:pt idx="11">
                  <c:v>1.1456603704520936</c:v>
                </c:pt>
                <c:pt idx="12">
                  <c:v>1.1280570684924576</c:v>
                </c:pt>
                <c:pt idx="13">
                  <c:v>1.1532029154253542</c:v>
                </c:pt>
                <c:pt idx="14">
                  <c:v>1.1018376405316321</c:v>
                </c:pt>
                <c:pt idx="15">
                  <c:v>1.1281893530208138</c:v>
                </c:pt>
                <c:pt idx="16">
                  <c:v>1.1620108549817831</c:v>
                </c:pt>
                <c:pt idx="17">
                  <c:v>1.1825745912179706</c:v>
                </c:pt>
                <c:pt idx="18">
                  <c:v>1.1792844773593465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3A5-45C1-B1ED-3079BF83A371}"/>
            </c:ext>
          </c:extLst>
        </c:ser>
        <c:ser>
          <c:idx val="7"/>
          <c:order val="6"/>
          <c:tx>
            <c:strRef>
              <c:f>EEV!$R$5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EEV!$R$62:$R$80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1.059464870562731</c:v>
                </c:pt>
                <c:pt idx="2">
                  <c:v>1.0896252302825618</c:v>
                </c:pt>
                <c:pt idx="3">
                  <c:v>1.1573199003005781</c:v>
                </c:pt>
                <c:pt idx="4">
                  <c:v>1.1784667515828751</c:v>
                </c:pt>
                <c:pt idx="5">
                  <c:v>1.2387688016600245</c:v>
                </c:pt>
                <c:pt idx="6">
                  <c:v>1.2331232169196875</c:v>
                </c:pt>
                <c:pt idx="7">
                  <c:v>1.2169416696138586</c:v>
                </c:pt>
                <c:pt idx="8">
                  <c:v>1.2098312524037826</c:v>
                </c:pt>
                <c:pt idx="9">
                  <c:v>1.1522081516615712</c:v>
                </c:pt>
                <c:pt idx="10">
                  <c:v>1.2040931836564457</c:v>
                </c:pt>
                <c:pt idx="11">
                  <c:v>1.1440762539509655</c:v>
                </c:pt>
                <c:pt idx="12">
                  <c:v>1.1890507214056474</c:v>
                </c:pt>
                <c:pt idx="13">
                  <c:v>1.2298077797127458</c:v>
                </c:pt>
                <c:pt idx="14">
                  <c:v>1.1862112984650013</c:v>
                </c:pt>
                <c:pt idx="15">
                  <c:v>1.2467564025967062</c:v>
                </c:pt>
                <c:pt idx="16">
                  <c:v>1.2412884761861656</c:v>
                </c:pt>
                <c:pt idx="17">
                  <c:v>1.2881085926663327</c:v>
                </c:pt>
                <c:pt idx="18">
                  <c:v>1.2592261584909112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3A5-45C1-B1ED-3079BF83A371}"/>
            </c:ext>
          </c:extLst>
        </c:ser>
        <c:ser>
          <c:idx val="8"/>
          <c:order val="7"/>
          <c:tx>
            <c:strRef>
              <c:f>EEV!$S$5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EEV!$S$62:$S$80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1.0529558178959637</c:v>
                </c:pt>
                <c:pt idx="2">
                  <c:v>1.0691656314611326</c:v>
                </c:pt>
                <c:pt idx="3">
                  <c:v>1.1165455541424152</c:v>
                </c:pt>
                <c:pt idx="4">
                  <c:v>1.1400856046606072</c:v>
                </c:pt>
                <c:pt idx="5">
                  <c:v>1.1765333351798632</c:v>
                </c:pt>
                <c:pt idx="6">
                  <c:v>1.1732120073727972</c:v>
                </c:pt>
                <c:pt idx="7">
                  <c:v>1.1567087279762884</c:v>
                </c:pt>
                <c:pt idx="8">
                  <c:v>1.1664872241067004</c:v>
                </c:pt>
                <c:pt idx="9">
                  <c:v>1.140492426319365</c:v>
                </c:pt>
                <c:pt idx="10">
                  <c:v>1.2052338644118055</c:v>
                </c:pt>
                <c:pt idx="11">
                  <c:v>1.1213248768588957</c:v>
                </c:pt>
                <c:pt idx="12">
                  <c:v>1.1427285145486439</c:v>
                </c:pt>
                <c:pt idx="13">
                  <c:v>1.1815866372712789</c:v>
                </c:pt>
                <c:pt idx="14">
                  <c:v>1.1126656042565573</c:v>
                </c:pt>
                <c:pt idx="15">
                  <c:v>1.1715569514671667</c:v>
                </c:pt>
                <c:pt idx="16">
                  <c:v>1.1851238377939142</c:v>
                </c:pt>
                <c:pt idx="17">
                  <c:v>1.2132855716532291</c:v>
                </c:pt>
                <c:pt idx="18">
                  <c:v>1.1948020767868972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3A5-45C1-B1ED-3079BF83A371}"/>
            </c:ext>
          </c:extLst>
        </c:ser>
        <c:ser>
          <c:idx val="9"/>
          <c:order val="8"/>
          <c:tx>
            <c:strRef>
              <c:f>EEV!$T$5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numRef>
              <c:f>EEV!$K$62:$K$80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EEV!$T$62:$T$80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1.0678547668859706</c:v>
                </c:pt>
                <c:pt idx="2">
                  <c:v>1.1013115183717261</c:v>
                </c:pt>
                <c:pt idx="3">
                  <c:v>1.1631451087158033</c:v>
                </c:pt>
                <c:pt idx="4">
                  <c:v>1.1704610616622433</c:v>
                </c:pt>
                <c:pt idx="5">
                  <c:v>1.1768353148582011</c:v>
                </c:pt>
                <c:pt idx="6">
                  <c:v>1.1576814872253298</c:v>
                </c:pt>
                <c:pt idx="7">
                  <c:v>1.1188038912542315</c:v>
                </c:pt>
                <c:pt idx="8">
                  <c:v>1.1158368965406653</c:v>
                </c:pt>
                <c:pt idx="9">
                  <c:v>1.121757385538124</c:v>
                </c:pt>
                <c:pt idx="10">
                  <c:v>1.1645328983923966</c:v>
                </c:pt>
                <c:pt idx="11">
                  <c:v>1.1047474543482787</c:v>
                </c:pt>
                <c:pt idx="12">
                  <c:v>1.1012269650049091</c:v>
                </c:pt>
                <c:pt idx="13">
                  <c:v>1.124129838218128</c:v>
                </c:pt>
                <c:pt idx="14">
                  <c:v>1.0563212378061007</c:v>
                </c:pt>
                <c:pt idx="15">
                  <c:v>1.0899660782680773</c:v>
                </c:pt>
                <c:pt idx="16">
                  <c:v>1.1180558845646085</c:v>
                </c:pt>
                <c:pt idx="17">
                  <c:v>1.1319592074237121</c:v>
                </c:pt>
                <c:pt idx="18">
                  <c:v>1.1092549717157696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3A5-45C1-B1ED-3079BF83A371}"/>
            </c:ext>
          </c:extLst>
        </c:ser>
        <c:ser>
          <c:idx val="0"/>
          <c:order val="9"/>
          <c:tx>
            <c:strRef>
              <c:f>EEV!$U$61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EEV!$U$62:$U$80</c:f>
              <c:numCache>
                <c:formatCode>_(* #,##0.00_);_(* \(#,##0.00\);_(* "-"??_);_(@_)</c:formatCode>
                <c:ptCount val="19"/>
                <c:pt idx="0">
                  <c:v>1</c:v>
                </c:pt>
                <c:pt idx="1">
                  <c:v>1.0643739940571368</c:v>
                </c:pt>
                <c:pt idx="2">
                  <c:v>1.0725447360901588</c:v>
                </c:pt>
                <c:pt idx="3">
                  <c:v>1.1298243285334659</c:v>
                </c:pt>
                <c:pt idx="4">
                  <c:v>1.1472255737711472</c:v>
                </c:pt>
                <c:pt idx="5">
                  <c:v>1.1795519806751285</c:v>
                </c:pt>
                <c:pt idx="6">
                  <c:v>1.1830662465278279</c:v>
                </c:pt>
                <c:pt idx="7">
                  <c:v>1.1652288312093138</c:v>
                </c:pt>
                <c:pt idx="8">
                  <c:v>1.1678440871705349</c:v>
                </c:pt>
                <c:pt idx="9">
                  <c:v>1.1328251528819295</c:v>
                </c:pt>
                <c:pt idx="10">
                  <c:v>1.1922045286086991</c:v>
                </c:pt>
                <c:pt idx="11">
                  <c:v>1.1542242288560345</c:v>
                </c:pt>
                <c:pt idx="12">
                  <c:v>1.1564362761893796</c:v>
                </c:pt>
                <c:pt idx="13">
                  <c:v>1.1860214379648657</c:v>
                </c:pt>
                <c:pt idx="14">
                  <c:v>1.1371736027937798</c:v>
                </c:pt>
                <c:pt idx="15">
                  <c:v>1.1704597883035861</c:v>
                </c:pt>
                <c:pt idx="16">
                  <c:v>1.2004605796022279</c:v>
                </c:pt>
                <c:pt idx="17">
                  <c:v>1.2189513402545298</c:v>
                </c:pt>
                <c:pt idx="18">
                  <c:v>1.2028355698798843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3A5-45C1-B1ED-3079BF83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Jahr = 2000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Treibhausgasemissionen je BL pro Person</a:t>
            </a:r>
          </a:p>
        </c:rich>
      </c:tx>
      <c:layout>
        <c:manualLayout>
          <c:xMode val="edge"/>
          <c:yMode val="edge"/>
          <c:x val="8.7499999999950017E-6"/>
          <c:y val="1.41388888888889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30055555555556"/>
          <c:y val="0.11974111111111113"/>
          <c:w val="0.72015173611111116"/>
          <c:h val="0.73699555555555551"/>
        </c:manualLayout>
      </c:layout>
      <c:lineChart>
        <c:grouping val="standard"/>
        <c:varyColors val="0"/>
        <c:ser>
          <c:idx val="1"/>
          <c:order val="0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ln w="19050" cap="rnd">
              <a:solidFill>
                <a:srgbClr val="007DBE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THG!$L$33:$L$50</c:f>
              <c:numCache>
                <c:formatCode>_(* #,##0.00_);_(* \(#,##0.00\);_(* "-"??_);_(@_)</c:formatCode>
                <c:ptCount val="18"/>
                <c:pt idx="0">
                  <c:v>6.5562256992462693</c:v>
                </c:pt>
                <c:pt idx="1">
                  <c:v>6.9721259911000306</c:v>
                </c:pt>
                <c:pt idx="2">
                  <c:v>7.3516389383857472</c:v>
                </c:pt>
                <c:pt idx="3">
                  <c:v>7.5395419140673026</c:v>
                </c:pt>
                <c:pt idx="4">
                  <c:v>7.5471834446082253</c:v>
                </c:pt>
                <c:pt idx="5">
                  <c:v>7.4379927490360824</c:v>
                </c:pt>
                <c:pt idx="6">
                  <c:v>7.1687798027421206</c:v>
                </c:pt>
                <c:pt idx="7">
                  <c:v>6.9734558776270967</c:v>
                </c:pt>
                <c:pt idx="8">
                  <c:v>6.7016161465173303</c:v>
                </c:pt>
                <c:pt idx="9">
                  <c:v>6.4609215035169054</c:v>
                </c:pt>
                <c:pt idx="10">
                  <c:v>6.5809649026954817</c:v>
                </c:pt>
                <c:pt idx="11">
                  <c:v>6.388339348023937</c:v>
                </c:pt>
                <c:pt idx="12">
                  <c:v>6.2250246691534104</c:v>
                </c:pt>
                <c:pt idx="13">
                  <c:v>6.3343460380688619</c:v>
                </c:pt>
                <c:pt idx="14">
                  <c:v>6.1304868204971195</c:v>
                </c:pt>
                <c:pt idx="15">
                  <c:v>6.2006686179583568</c:v>
                </c:pt>
                <c:pt idx="16">
                  <c:v>6.4464917133716595</c:v>
                </c:pt>
                <c:pt idx="17">
                  <c:v>6.5012913523919131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AC2-4CE1-8D54-23F50026A825}"/>
            </c:ext>
          </c:extLst>
        </c:ser>
        <c:ser>
          <c:idx val="2"/>
          <c:order val="1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THG!$M$33:$M$50</c:f>
              <c:numCache>
                <c:formatCode>_(* #,##0.00_);_(* \(#,##0.00\);_(* "-"??_);_(@_)</c:formatCode>
                <c:ptCount val="18"/>
                <c:pt idx="0">
                  <c:v>8.83366387489834</c:v>
                </c:pt>
                <c:pt idx="1">
                  <c:v>9.4983478414714124</c:v>
                </c:pt>
                <c:pt idx="2">
                  <c:v>9.4475589043689148</c:v>
                </c:pt>
                <c:pt idx="3">
                  <c:v>10.144587673618881</c:v>
                </c:pt>
                <c:pt idx="4">
                  <c:v>10.110640006021224</c:v>
                </c:pt>
                <c:pt idx="5">
                  <c:v>9.6005553507977801</c:v>
                </c:pt>
                <c:pt idx="6">
                  <c:v>9.97180288121986</c:v>
                </c:pt>
                <c:pt idx="7">
                  <c:v>9.6837107364589841</c:v>
                </c:pt>
                <c:pt idx="8">
                  <c:v>9.6031015784819065</c:v>
                </c:pt>
                <c:pt idx="9">
                  <c:v>8.5403476911747358</c:v>
                </c:pt>
                <c:pt idx="10">
                  <c:v>8.6344395499625453</c:v>
                </c:pt>
                <c:pt idx="11">
                  <c:v>8.5590909580793149</c:v>
                </c:pt>
                <c:pt idx="12">
                  <c:v>8.3970742427975615</c:v>
                </c:pt>
                <c:pt idx="13">
                  <c:v>8.6538859674547641</c:v>
                </c:pt>
                <c:pt idx="14">
                  <c:v>8.2841471466015211</c:v>
                </c:pt>
                <c:pt idx="15">
                  <c:v>8.3440780000035861</c:v>
                </c:pt>
                <c:pt idx="16">
                  <c:v>8.3142723584343479</c:v>
                </c:pt>
                <c:pt idx="17">
                  <c:v>8.4195217412226846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AC2-4CE1-8D54-23F50026A825}"/>
            </c:ext>
          </c:extLst>
        </c:ser>
        <c:ser>
          <c:idx val="3"/>
          <c:order val="2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ln w="19050" cap="rnd">
              <a:solidFill>
                <a:srgbClr val="A510B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THG!$N$33:$N$50</c:f>
              <c:numCache>
                <c:formatCode>_(* #,##0.00_);_(* \(#,##0.00\);_(* "-"??_);_(@_)</c:formatCode>
                <c:ptCount val="18"/>
                <c:pt idx="0">
                  <c:v>11.785030516265245</c:v>
                </c:pt>
                <c:pt idx="1">
                  <c:v>12.634661456032678</c:v>
                </c:pt>
                <c:pt idx="2">
                  <c:v>12.873972189475143</c:v>
                </c:pt>
                <c:pt idx="3">
                  <c:v>14.011123955878547</c:v>
                </c:pt>
                <c:pt idx="4">
                  <c:v>14.153424119191596</c:v>
                </c:pt>
                <c:pt idx="5">
                  <c:v>14.165533742651927</c:v>
                </c:pt>
                <c:pt idx="6">
                  <c:v>13.712740453818125</c:v>
                </c:pt>
                <c:pt idx="7">
                  <c:v>13.284929121654926</c:v>
                </c:pt>
                <c:pt idx="8">
                  <c:v>12.705084227356513</c:v>
                </c:pt>
                <c:pt idx="9">
                  <c:v>11.947287452322518</c:v>
                </c:pt>
                <c:pt idx="10">
                  <c:v>12.591093949362879</c:v>
                </c:pt>
                <c:pt idx="11">
                  <c:v>12.353725502866153</c:v>
                </c:pt>
                <c:pt idx="12">
                  <c:v>11.650990581961095</c:v>
                </c:pt>
                <c:pt idx="13">
                  <c:v>11.830034993376959</c:v>
                </c:pt>
                <c:pt idx="14">
                  <c:v>10.949347425537608</c:v>
                </c:pt>
                <c:pt idx="15">
                  <c:v>11.091302546832862</c:v>
                </c:pt>
                <c:pt idx="16">
                  <c:v>10.879904407776301</c:v>
                </c:pt>
                <c:pt idx="17">
                  <c:v>10.954205095233206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AC2-4CE1-8D54-23F50026A825}"/>
            </c:ext>
          </c:extLst>
        </c:ser>
        <c:ser>
          <c:idx val="4"/>
          <c:order val="3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ln w="19050" cap="rnd">
              <a:solidFill>
                <a:srgbClr val="E664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THG!$O$33:$O$50</c:f>
              <c:numCache>
                <c:formatCode>_(* #,##0.00_);_(* \(#,##0.00\);_(* "-"??_);_(@_)</c:formatCode>
                <c:ptCount val="18"/>
                <c:pt idx="0">
                  <c:v>16.417098833241486</c:v>
                </c:pt>
                <c:pt idx="1">
                  <c:v>16.67717790106428</c:v>
                </c:pt>
                <c:pt idx="2">
                  <c:v>16.742608879940658</c:v>
                </c:pt>
                <c:pt idx="3">
                  <c:v>17.551130823735001</c:v>
                </c:pt>
                <c:pt idx="4">
                  <c:v>16.815280564588665</c:v>
                </c:pt>
                <c:pt idx="5">
                  <c:v>17.615646370684996</c:v>
                </c:pt>
                <c:pt idx="6">
                  <c:v>17.31787840635527</c:v>
                </c:pt>
                <c:pt idx="7">
                  <c:v>17.082447852511606</c:v>
                </c:pt>
                <c:pt idx="8">
                  <c:v>17.257544306931045</c:v>
                </c:pt>
                <c:pt idx="9">
                  <c:v>15.15739884241232</c:v>
                </c:pt>
                <c:pt idx="10">
                  <c:v>16.832321804530487</c:v>
                </c:pt>
                <c:pt idx="11">
                  <c:v>16.179012949734155</c:v>
                </c:pt>
                <c:pt idx="12">
                  <c:v>15.993736322961299</c:v>
                </c:pt>
                <c:pt idx="13">
                  <c:v>15.801925698873033</c:v>
                </c:pt>
                <c:pt idx="14">
                  <c:v>15.518211448960377</c:v>
                </c:pt>
                <c:pt idx="15">
                  <c:v>15.685499610019406</c:v>
                </c:pt>
                <c:pt idx="16">
                  <c:v>15.783232962939527</c:v>
                </c:pt>
                <c:pt idx="17">
                  <c:v>16.17356463453341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AC2-4CE1-8D54-23F50026A825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ln w="19050" cap="rnd">
              <a:solidFill>
                <a:srgbClr val="003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THG!$P$33:$P$50</c:f>
              <c:numCache>
                <c:formatCode>_(* #,##0.00_);_(* \(#,##0.00\);_(* "-"??_);_(@_)</c:formatCode>
                <c:ptCount val="18"/>
                <c:pt idx="0">
                  <c:v>7.1092357669044208</c:v>
                </c:pt>
                <c:pt idx="1">
                  <c:v>7.5361609475362776</c:v>
                </c:pt>
                <c:pt idx="2">
                  <c:v>7.6994487960545399</c:v>
                </c:pt>
                <c:pt idx="3">
                  <c:v>8.0431806050854409</c:v>
                </c:pt>
                <c:pt idx="4">
                  <c:v>8.3107077090040047</c:v>
                </c:pt>
                <c:pt idx="5">
                  <c:v>8.2585298897905499</c:v>
                </c:pt>
                <c:pt idx="6">
                  <c:v>8.0793263735426351</c:v>
                </c:pt>
                <c:pt idx="7">
                  <c:v>7.8167771762272649</c:v>
                </c:pt>
                <c:pt idx="8">
                  <c:v>7.8240268925969305</c:v>
                </c:pt>
                <c:pt idx="9">
                  <c:v>7.5090326733105623</c:v>
                </c:pt>
                <c:pt idx="10">
                  <c:v>7.3662027983976612</c:v>
                </c:pt>
                <c:pt idx="11">
                  <c:v>6.9352094959896649</c:v>
                </c:pt>
                <c:pt idx="12">
                  <c:v>6.8566595683627085</c:v>
                </c:pt>
                <c:pt idx="13">
                  <c:v>6.8603378843312059</c:v>
                </c:pt>
                <c:pt idx="14">
                  <c:v>6.4536657495273921</c:v>
                </c:pt>
                <c:pt idx="15">
                  <c:v>6.4596388618112615</c:v>
                </c:pt>
                <c:pt idx="16">
                  <c:v>6.7532039244066215</c:v>
                </c:pt>
                <c:pt idx="17">
                  <c:v>6.8309716838745738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AC2-4CE1-8D54-23F50026A825}"/>
            </c:ext>
          </c:extLst>
        </c:ser>
        <c:ser>
          <c:idx val="6"/>
          <c:order val="5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THG!$Q$33:$Q$50</c:f>
              <c:numCache>
                <c:formatCode>_(* #,##0.00_);_(* \(#,##0.00\);_(* "-"??_);_(@_)</c:formatCode>
                <c:ptCount val="18"/>
                <c:pt idx="0">
                  <c:v>12.437760476105939</c:v>
                </c:pt>
                <c:pt idx="1">
                  <c:v>12.952020439074762</c:v>
                </c:pt>
                <c:pt idx="2">
                  <c:v>13.136753366882218</c:v>
                </c:pt>
                <c:pt idx="3">
                  <c:v>13.809629913017156</c:v>
                </c:pt>
                <c:pt idx="4">
                  <c:v>13.862140235268855</c:v>
                </c:pt>
                <c:pt idx="5">
                  <c:v>13.446915890974115</c:v>
                </c:pt>
                <c:pt idx="6">
                  <c:v>12.905815361401137</c:v>
                </c:pt>
                <c:pt idx="7">
                  <c:v>12.305371468868998</c:v>
                </c:pt>
                <c:pt idx="8">
                  <c:v>12.297904546062519</c:v>
                </c:pt>
                <c:pt idx="9">
                  <c:v>10.870729045190261</c:v>
                </c:pt>
                <c:pt idx="10">
                  <c:v>11.356422374268181</c:v>
                </c:pt>
                <c:pt idx="11">
                  <c:v>11.579539719097539</c:v>
                </c:pt>
                <c:pt idx="12">
                  <c:v>11.145896073123431</c:v>
                </c:pt>
                <c:pt idx="13">
                  <c:v>11.149730257784869</c:v>
                </c:pt>
                <c:pt idx="14">
                  <c:v>10.520503667570187</c:v>
                </c:pt>
                <c:pt idx="15">
                  <c:v>10.971127319760637</c:v>
                </c:pt>
                <c:pt idx="16">
                  <c:v>10.698759427667913</c:v>
                </c:pt>
                <c:pt idx="17">
                  <c:v>11.432169129829678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AC2-4CE1-8D54-23F50026A825}"/>
            </c:ext>
          </c:extLst>
        </c:ser>
        <c:ser>
          <c:idx val="7"/>
          <c:order val="6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ln w="19050" cap="rnd">
              <a:solidFill>
                <a:srgbClr val="6CE4F4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THG!$R$33:$R$50</c:f>
              <c:numCache>
                <c:formatCode>_(* #,##0.00_);_(* \(#,##0.00\);_(* "-"??_);_(@_)</c:formatCode>
                <c:ptCount val="18"/>
                <c:pt idx="0">
                  <c:v>6.7090263222160464</c:v>
                </c:pt>
                <c:pt idx="1">
                  <c:v>6.9531729343015254</c:v>
                </c:pt>
                <c:pt idx="2">
                  <c:v>7.2176894809982519</c:v>
                </c:pt>
                <c:pt idx="3">
                  <c:v>7.5736948769384966</c:v>
                </c:pt>
                <c:pt idx="4">
                  <c:v>7.6414598933062621</c:v>
                </c:pt>
                <c:pt idx="5">
                  <c:v>7.7029816214144917</c:v>
                </c:pt>
                <c:pt idx="6">
                  <c:v>7.4569357280415067</c:v>
                </c:pt>
                <c:pt idx="7">
                  <c:v>7.2613527657822914</c:v>
                </c:pt>
                <c:pt idx="8">
                  <c:v>7.1370578111688596</c:v>
                </c:pt>
                <c:pt idx="9">
                  <c:v>6.7345003999988613</c:v>
                </c:pt>
                <c:pt idx="10">
                  <c:v>6.7961661051681519</c:v>
                </c:pt>
                <c:pt idx="11">
                  <c:v>6.4888900196037689</c:v>
                </c:pt>
                <c:pt idx="12">
                  <c:v>6.4911795002958206</c:v>
                </c:pt>
                <c:pt idx="13">
                  <c:v>6.6337192409985919</c:v>
                </c:pt>
                <c:pt idx="14">
                  <c:v>6.3403865170531191</c:v>
                </c:pt>
                <c:pt idx="15">
                  <c:v>6.553004420808259</c:v>
                </c:pt>
                <c:pt idx="16">
                  <c:v>6.4886306905737623</c:v>
                </c:pt>
                <c:pt idx="17">
                  <c:v>6.5965023259304729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AC2-4CE1-8D54-23F50026A825}"/>
            </c:ext>
          </c:extLst>
        </c:ser>
        <c:ser>
          <c:idx val="8"/>
          <c:order val="7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ln w="19050" cap="rnd">
              <a:solidFill>
                <a:srgbClr val="5F5F5F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THG!$S$33:$S$50</c:f>
              <c:numCache>
                <c:formatCode>_(* #,##0.00_);_(* \(#,##0.00\);_(* "-"??_);_(@_)</c:formatCode>
                <c:ptCount val="18"/>
                <c:pt idx="0">
                  <c:v>6.0166606385238515</c:v>
                </c:pt>
                <c:pt idx="1">
                  <c:v>6.1748669775996845</c:v>
                </c:pt>
                <c:pt idx="2">
                  <c:v>6.2710239552547833</c:v>
                </c:pt>
                <c:pt idx="3">
                  <c:v>6.514290548638626</c:v>
                </c:pt>
                <c:pt idx="4">
                  <c:v>6.5169659560643911</c:v>
                </c:pt>
                <c:pt idx="5">
                  <c:v>6.5767912590889148</c:v>
                </c:pt>
                <c:pt idx="6">
                  <c:v>6.2901580122990373</c:v>
                </c:pt>
                <c:pt idx="7">
                  <c:v>6.0532189123971571</c:v>
                </c:pt>
                <c:pt idx="8">
                  <c:v>5.9522181312879878</c:v>
                </c:pt>
                <c:pt idx="9">
                  <c:v>5.8029292533019481</c:v>
                </c:pt>
                <c:pt idx="10">
                  <c:v>5.9668916240912573</c:v>
                </c:pt>
                <c:pt idx="11">
                  <c:v>5.5185486054698067</c:v>
                </c:pt>
                <c:pt idx="12">
                  <c:v>5.4997492761359412</c:v>
                </c:pt>
                <c:pt idx="13">
                  <c:v>5.6601798697272967</c:v>
                </c:pt>
                <c:pt idx="14">
                  <c:v>5.2920204006587044</c:v>
                </c:pt>
                <c:pt idx="15">
                  <c:v>5.3302763925281038</c:v>
                </c:pt>
                <c:pt idx="16">
                  <c:v>5.3651336597708692</c:v>
                </c:pt>
                <c:pt idx="17">
                  <c:v>5.4379141457793141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AC2-4CE1-8D54-23F50026A825}"/>
            </c:ext>
          </c:extLst>
        </c:ser>
        <c:ser>
          <c:idx val="9"/>
          <c:order val="8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ln w="19050" cap="rnd">
              <a:solidFill>
                <a:srgbClr val="A50000"/>
              </a:solidFill>
              <a:round/>
            </a:ln>
            <a:effectLst/>
          </c:spPr>
          <c:marker>
            <c:symbol val="none"/>
          </c:marker>
          <c:cat>
            <c:strRef>
              <c:f>THG!$K$33:$K$50</c:f>
              <c:strCache>
                <c:ptCount val="18"/>
                <c:pt idx="0">
                  <c:v> 2000 </c:v>
                </c:pt>
                <c:pt idx="1">
                  <c:v> 2001 </c:v>
                </c:pt>
                <c:pt idx="2">
                  <c:v> 2002 </c:v>
                </c:pt>
                <c:pt idx="3">
                  <c:v> 2003 </c:v>
                </c:pt>
                <c:pt idx="4">
                  <c:v> 2004 </c:v>
                </c:pt>
                <c:pt idx="5">
                  <c:v> 2005 </c:v>
                </c:pt>
                <c:pt idx="6">
                  <c:v> 2006 </c:v>
                </c:pt>
                <c:pt idx="7">
                  <c:v> 2007 </c:v>
                </c:pt>
                <c:pt idx="8">
                  <c:v> 2008 </c:v>
                </c:pt>
                <c:pt idx="9">
                  <c:v> 2009 </c:v>
                </c:pt>
                <c:pt idx="10">
                  <c:v> 2010 </c:v>
                </c:pt>
                <c:pt idx="11">
                  <c:v> 2011 </c:v>
                </c:pt>
                <c:pt idx="12">
                  <c:v> 2012 </c:v>
                </c:pt>
                <c:pt idx="13">
                  <c:v> 2013 </c:v>
                </c:pt>
                <c:pt idx="14">
                  <c:v> 2014 </c:v>
                </c:pt>
                <c:pt idx="15">
                  <c:v> 2015 </c:v>
                </c:pt>
                <c:pt idx="16">
                  <c:v> 2016 </c:v>
                </c:pt>
                <c:pt idx="17">
                  <c:v> 2017 </c:v>
                </c:pt>
              </c:strCache>
            </c:strRef>
          </c:cat>
          <c:val>
            <c:numRef>
              <c:f>THG!$T$33:$T$50</c:f>
              <c:numCache>
                <c:formatCode>_(* #,##0.00_);_(* \(#,##0.00\);_(* "-"??_);_(@_)</c:formatCode>
                <c:ptCount val="18"/>
                <c:pt idx="0">
                  <c:v>5.2533455771479787</c:v>
                </c:pt>
                <c:pt idx="1">
                  <c:v>5.6050493064153679</c:v>
                </c:pt>
                <c:pt idx="2">
                  <c:v>5.8276786731528976</c:v>
                </c:pt>
                <c:pt idx="3">
                  <c:v>6.2937660012330134</c:v>
                </c:pt>
                <c:pt idx="4">
                  <c:v>6.1388093715265057</c:v>
                </c:pt>
                <c:pt idx="5">
                  <c:v>6.2827359823688926</c:v>
                </c:pt>
                <c:pt idx="6">
                  <c:v>5.7000246301096134</c:v>
                </c:pt>
                <c:pt idx="7">
                  <c:v>5.3231128923711477</c:v>
                </c:pt>
                <c:pt idx="8">
                  <c:v>5.3493822779871723</c:v>
                </c:pt>
                <c:pt idx="9">
                  <c:v>5.5400310094129344</c:v>
                </c:pt>
                <c:pt idx="10">
                  <c:v>5.666288953517614</c:v>
                </c:pt>
                <c:pt idx="11">
                  <c:v>5.237087127206955</c:v>
                </c:pt>
                <c:pt idx="12">
                  <c:v>4.7627256441734946</c:v>
                </c:pt>
                <c:pt idx="13">
                  <c:v>4.6851507483721422</c:v>
                </c:pt>
                <c:pt idx="14">
                  <c:v>4.2999955851039138</c:v>
                </c:pt>
                <c:pt idx="15">
                  <c:v>4.4977653050040143</c:v>
                </c:pt>
                <c:pt idx="16">
                  <c:v>4.562483086316572</c:v>
                </c:pt>
                <c:pt idx="17">
                  <c:v>4.6932343532974725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AC2-4CE1-8D54-23F50026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1560"/>
        <c:axId val="1362021888"/>
      </c:lineChart>
      <c:catAx>
        <c:axId val="136202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888"/>
        <c:crosses val="autoZero"/>
        <c:auto val="1"/>
        <c:lblAlgn val="ctr"/>
        <c:lblOffset val="100"/>
        <c:noMultiLvlLbl val="0"/>
      </c:catAx>
      <c:valAx>
        <c:axId val="13620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THG!$K$32</c:f>
              <c:strCache>
                <c:ptCount val="1"/>
                <c:pt idx="0">
                  <c:v>t CO²-Äquivalent/Person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out"/>
        <c:minorTickMark val="none"/>
        <c:tickLblPos val="low"/>
        <c:spPr>
          <a:noFill/>
          <a:ln>
            <a:solidFill>
              <a:srgbClr val="E7E6E6">
                <a:lumMod val="90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202156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4774982638888885"/>
          <c:y val="0.12279722222222221"/>
          <c:w val="0.14166684027777779"/>
          <c:h val="0.7400169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Treibhausgasemissionen gesamt per Emittent</a:t>
            </a:r>
          </a:p>
        </c:rich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913506944444443"/>
          <c:y val="0.13084527777777777"/>
          <c:w val="0.65841979166666653"/>
          <c:h val="0.74280055555555558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THG!$L$59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THG!$L$60:$L$77</c:f>
              <c:numCache>
                <c:formatCode>0.0</c:formatCode>
                <c:ptCount val="18"/>
                <c:pt idx="0">
                  <c:v>12.913</c:v>
                </c:pt>
                <c:pt idx="1">
                  <c:v>14.428000000000001</c:v>
                </c:pt>
                <c:pt idx="2">
                  <c:v>13.787000000000001</c:v>
                </c:pt>
                <c:pt idx="3">
                  <c:v>16.547000000000001</c:v>
                </c:pt>
                <c:pt idx="4">
                  <c:v>16.23</c:v>
                </c:pt>
                <c:pt idx="5">
                  <c:v>16.593</c:v>
                </c:pt>
                <c:pt idx="6">
                  <c:v>15.414999999999999</c:v>
                </c:pt>
                <c:pt idx="7">
                  <c:v>14.215999999999999</c:v>
                </c:pt>
                <c:pt idx="8">
                  <c:v>13.965</c:v>
                </c:pt>
                <c:pt idx="9">
                  <c:v>12.744</c:v>
                </c:pt>
                <c:pt idx="10">
                  <c:v>13.864000000000001</c:v>
                </c:pt>
                <c:pt idx="11">
                  <c:v>13.606999999999999</c:v>
                </c:pt>
                <c:pt idx="12">
                  <c:v>12.05</c:v>
                </c:pt>
                <c:pt idx="13">
                  <c:v>11.131</c:v>
                </c:pt>
                <c:pt idx="14">
                  <c:v>9.2680000000000007</c:v>
                </c:pt>
                <c:pt idx="15">
                  <c:v>10.427</c:v>
                </c:pt>
                <c:pt idx="16">
                  <c:v>10.086</c:v>
                </c:pt>
                <c:pt idx="17">
                  <c:v>10.885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25-4510-9A65-29EBF183A674}"/>
            </c:ext>
          </c:extLst>
        </c:ser>
        <c:ser>
          <c:idx val="8"/>
          <c:order val="1"/>
          <c:tx>
            <c:strRef>
              <c:f>THG!$M$59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THG!$M$60:$M$77</c:f>
              <c:numCache>
                <c:formatCode>0.0</c:formatCode>
                <c:ptCount val="18"/>
                <c:pt idx="0">
                  <c:v>23.309000000000001</c:v>
                </c:pt>
                <c:pt idx="1">
                  <c:v>23.04</c:v>
                </c:pt>
                <c:pt idx="2">
                  <c:v>24.041</c:v>
                </c:pt>
                <c:pt idx="3">
                  <c:v>24.53</c:v>
                </c:pt>
                <c:pt idx="4">
                  <c:v>24.236000000000001</c:v>
                </c:pt>
                <c:pt idx="5">
                  <c:v>25.474</c:v>
                </c:pt>
                <c:pt idx="6">
                  <c:v>25.81</c:v>
                </c:pt>
                <c:pt idx="7">
                  <c:v>26.11</c:v>
                </c:pt>
                <c:pt idx="8">
                  <c:v>26.747</c:v>
                </c:pt>
                <c:pt idx="9">
                  <c:v>23.048999999999999</c:v>
                </c:pt>
                <c:pt idx="10">
                  <c:v>25.42</c:v>
                </c:pt>
                <c:pt idx="11">
                  <c:v>25.47</c:v>
                </c:pt>
                <c:pt idx="12">
                  <c:v>24.863</c:v>
                </c:pt>
                <c:pt idx="13">
                  <c:v>25.248000000000001</c:v>
                </c:pt>
                <c:pt idx="14">
                  <c:v>24.905999999999999</c:v>
                </c:pt>
                <c:pt idx="15">
                  <c:v>25.07</c:v>
                </c:pt>
                <c:pt idx="16">
                  <c:v>24.873000000000001</c:v>
                </c:pt>
                <c:pt idx="17">
                  <c:v>26.071000000000002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25-4510-9A65-29EBF183A674}"/>
            </c:ext>
          </c:extLst>
        </c:ser>
        <c:ser>
          <c:idx val="7"/>
          <c:order val="2"/>
          <c:tx>
            <c:strRef>
              <c:f>THG!$N$59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THG!$N$60:$N$77</c:f>
              <c:numCache>
                <c:formatCode>0.0</c:formatCode>
                <c:ptCount val="18"/>
                <c:pt idx="0">
                  <c:v>18.52</c:v>
                </c:pt>
                <c:pt idx="1">
                  <c:v>19.855</c:v>
                </c:pt>
                <c:pt idx="2">
                  <c:v>21.988</c:v>
                </c:pt>
                <c:pt idx="3">
                  <c:v>23.745999999999999</c:v>
                </c:pt>
                <c:pt idx="4">
                  <c:v>24.262</c:v>
                </c:pt>
                <c:pt idx="5">
                  <c:v>24.63</c:v>
                </c:pt>
                <c:pt idx="6">
                  <c:v>23.253</c:v>
                </c:pt>
                <c:pt idx="7">
                  <c:v>23.449000000000002</c:v>
                </c:pt>
                <c:pt idx="8">
                  <c:v>21.994</c:v>
                </c:pt>
                <c:pt idx="9">
                  <c:v>21.363</c:v>
                </c:pt>
                <c:pt idx="10">
                  <c:v>22.155999999999999</c:v>
                </c:pt>
                <c:pt idx="11">
                  <c:v>21.390999999999998</c:v>
                </c:pt>
                <c:pt idx="12">
                  <c:v>21.32</c:v>
                </c:pt>
                <c:pt idx="13">
                  <c:v>22.353000000000002</c:v>
                </c:pt>
                <c:pt idx="14">
                  <c:v>21.753</c:v>
                </c:pt>
                <c:pt idx="15">
                  <c:v>22.143999999999998</c:v>
                </c:pt>
                <c:pt idx="16">
                  <c:v>23.013999999999999</c:v>
                </c:pt>
                <c:pt idx="17">
                  <c:v>23.681000000000001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25-4510-9A65-29EBF183A674}"/>
            </c:ext>
          </c:extLst>
        </c:ser>
        <c:ser>
          <c:idx val="6"/>
          <c:order val="3"/>
          <c:tx>
            <c:strRef>
              <c:f>THG!$O$59</c:f>
              <c:strCache>
                <c:ptCount val="1"/>
                <c:pt idx="0">
                  <c:v>Gebäude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THG!$O$60:$O$77</c:f>
              <c:numCache>
                <c:formatCode>0.0</c:formatCode>
                <c:ptCount val="18"/>
                <c:pt idx="0">
                  <c:v>12.385999999999999</c:v>
                </c:pt>
                <c:pt idx="1">
                  <c:v>13.592000000000001</c:v>
                </c:pt>
                <c:pt idx="2">
                  <c:v>12.867000000000001</c:v>
                </c:pt>
                <c:pt idx="3">
                  <c:v>13.552</c:v>
                </c:pt>
                <c:pt idx="4">
                  <c:v>13.023</c:v>
                </c:pt>
                <c:pt idx="5">
                  <c:v>12.483000000000001</c:v>
                </c:pt>
                <c:pt idx="6">
                  <c:v>12.295</c:v>
                </c:pt>
                <c:pt idx="7">
                  <c:v>10.396000000000001</c:v>
                </c:pt>
                <c:pt idx="8">
                  <c:v>10.696999999999999</c:v>
                </c:pt>
                <c:pt idx="9">
                  <c:v>9.9339999999999993</c:v>
                </c:pt>
                <c:pt idx="10">
                  <c:v>10.089</c:v>
                </c:pt>
                <c:pt idx="11">
                  <c:v>8.7669999999999995</c:v>
                </c:pt>
                <c:pt idx="12">
                  <c:v>8.4499999999999993</c:v>
                </c:pt>
                <c:pt idx="13">
                  <c:v>8.6189999999999998</c:v>
                </c:pt>
                <c:pt idx="14">
                  <c:v>7.5140000000000002</c:v>
                </c:pt>
                <c:pt idx="15">
                  <c:v>8.0850000000000009</c:v>
                </c:pt>
                <c:pt idx="16">
                  <c:v>8.2029999999999994</c:v>
                </c:pt>
                <c:pt idx="17">
                  <c:v>8.3469999999999995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425-4510-9A65-29EBF183A674}"/>
            </c:ext>
          </c:extLst>
        </c:ser>
        <c:ser>
          <c:idx val="5"/>
          <c:order val="4"/>
          <c:tx>
            <c:strRef>
              <c:f>THG!$P$59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THG!$P$60:$P$77</c:f>
              <c:numCache>
                <c:formatCode>0.0</c:formatCode>
                <c:ptCount val="18"/>
                <c:pt idx="0">
                  <c:v>8.6170000000000009</c:v>
                </c:pt>
                <c:pt idx="1">
                  <c:v>8.593</c:v>
                </c:pt>
                <c:pt idx="2">
                  <c:v>8.4320000000000004</c:v>
                </c:pt>
                <c:pt idx="3">
                  <c:v>8.2710000000000008</c:v>
                </c:pt>
                <c:pt idx="4">
                  <c:v>8.2710000000000008</c:v>
                </c:pt>
                <c:pt idx="5">
                  <c:v>8.16</c:v>
                </c:pt>
                <c:pt idx="6">
                  <c:v>8.1120000000000001</c:v>
                </c:pt>
                <c:pt idx="7">
                  <c:v>8.14</c:v>
                </c:pt>
                <c:pt idx="8">
                  <c:v>8.3330000000000002</c:v>
                </c:pt>
                <c:pt idx="9">
                  <c:v>8.2360000000000007</c:v>
                </c:pt>
                <c:pt idx="10">
                  <c:v>8.0719999999999992</c:v>
                </c:pt>
                <c:pt idx="11">
                  <c:v>8.1829999999999998</c:v>
                </c:pt>
                <c:pt idx="12">
                  <c:v>8.0410000000000004</c:v>
                </c:pt>
                <c:pt idx="13">
                  <c:v>8.0259999999999998</c:v>
                </c:pt>
                <c:pt idx="14">
                  <c:v>8.2430000000000003</c:v>
                </c:pt>
                <c:pt idx="15">
                  <c:v>8.1750000000000007</c:v>
                </c:pt>
                <c:pt idx="16">
                  <c:v>8.36</c:v>
                </c:pt>
                <c:pt idx="17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425-4510-9A65-29EBF183A674}"/>
            </c:ext>
          </c:extLst>
        </c:ser>
        <c:ser>
          <c:idx val="4"/>
          <c:order val="5"/>
          <c:tx>
            <c:strRef>
              <c:f>THG!$Q$59</c:f>
              <c:strCache>
                <c:ptCount val="1"/>
                <c:pt idx="0">
                  <c:v>Abfallwirtschaft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THG!$Q$60:$Q$77</c:f>
              <c:numCache>
                <c:formatCode>0.0</c:formatCode>
                <c:ptCount val="18"/>
                <c:pt idx="0">
                  <c:v>3.2850000000000001</c:v>
                </c:pt>
                <c:pt idx="1">
                  <c:v>3.198</c:v>
                </c:pt>
                <c:pt idx="2">
                  <c:v>3.3010000000000002</c:v>
                </c:pt>
                <c:pt idx="3">
                  <c:v>3.3719999999999999</c:v>
                </c:pt>
                <c:pt idx="4">
                  <c:v>3.5310000000000001</c:v>
                </c:pt>
                <c:pt idx="5">
                  <c:v>3.391</c:v>
                </c:pt>
                <c:pt idx="6">
                  <c:v>3.4209999999999998</c:v>
                </c:pt>
                <c:pt idx="7">
                  <c:v>3.3050000000000002</c:v>
                </c:pt>
                <c:pt idx="8">
                  <c:v>3.194</c:v>
                </c:pt>
                <c:pt idx="9">
                  <c:v>3.3090000000000002</c:v>
                </c:pt>
                <c:pt idx="10">
                  <c:v>3.25</c:v>
                </c:pt>
                <c:pt idx="11">
                  <c:v>3.242</c:v>
                </c:pt>
                <c:pt idx="12">
                  <c:v>3.2269999999999999</c:v>
                </c:pt>
                <c:pt idx="13">
                  <c:v>3.093</c:v>
                </c:pt>
                <c:pt idx="14">
                  <c:v>3.0329999999999999</c:v>
                </c:pt>
                <c:pt idx="15">
                  <c:v>3.008</c:v>
                </c:pt>
                <c:pt idx="16">
                  <c:v>2.9820000000000002</c:v>
                </c:pt>
                <c:pt idx="17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425-4510-9A65-29EBF183A674}"/>
            </c:ext>
          </c:extLst>
        </c:ser>
        <c:ser>
          <c:idx val="3"/>
          <c:order val="6"/>
          <c:tx>
            <c:strRef>
              <c:f>THG!$R$59</c:f>
              <c:strCache>
                <c:ptCount val="1"/>
                <c:pt idx="0">
                  <c:v>Fluorierte Gase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cat>
            <c:numRef>
              <c:f>THG!$K$60:$K$77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THG!$R$60:$R$77</c:f>
              <c:numCache>
                <c:formatCode>0.0</c:formatCode>
                <c:ptCount val="18"/>
                <c:pt idx="0">
                  <c:v>1.385</c:v>
                </c:pt>
                <c:pt idx="1">
                  <c:v>1.619</c:v>
                </c:pt>
                <c:pt idx="2">
                  <c:v>1.6950000000000001</c:v>
                </c:pt>
                <c:pt idx="3">
                  <c:v>1.7689999999999999</c:v>
                </c:pt>
                <c:pt idx="4">
                  <c:v>1.829</c:v>
                </c:pt>
                <c:pt idx="5">
                  <c:v>1.8320000000000001</c:v>
                </c:pt>
                <c:pt idx="6">
                  <c:v>1.8149999999999999</c:v>
                </c:pt>
                <c:pt idx="7">
                  <c:v>1.8560000000000001</c:v>
                </c:pt>
                <c:pt idx="8">
                  <c:v>1.885</c:v>
                </c:pt>
                <c:pt idx="9">
                  <c:v>1.6930000000000001</c:v>
                </c:pt>
                <c:pt idx="10">
                  <c:v>1.9039999999999999</c:v>
                </c:pt>
                <c:pt idx="11">
                  <c:v>1.7989999999999999</c:v>
                </c:pt>
                <c:pt idx="12">
                  <c:v>1.863</c:v>
                </c:pt>
                <c:pt idx="13">
                  <c:v>1.8839999999999999</c:v>
                </c:pt>
                <c:pt idx="14">
                  <c:v>1.9630000000000001</c:v>
                </c:pt>
                <c:pt idx="15">
                  <c:v>1.9870000000000001</c:v>
                </c:pt>
                <c:pt idx="16">
                  <c:v>2.081</c:v>
                </c:pt>
                <c:pt idx="17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25-4510-9A65-29EBF183A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2316666666666671"/>
          <c:y val="0.10879388888888888"/>
          <c:w val="0.16360416666666666"/>
          <c:h val="0.779201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THG!$L$2</c:f>
          <c:strCache>
            <c:ptCount val="1"/>
            <c:pt idx="0">
              <c:v>Treibhausgasemissionen je BL Entwicklung 2000-2017 </c:v>
            </c:pt>
          </c:strCache>
        </c:strRef>
      </c:tx>
      <c:layout>
        <c:manualLayout>
          <c:xMode val="edge"/>
          <c:yMode val="edge"/>
          <c:x val="2.0762152777777706E-3"/>
          <c:y val="7.05555555555555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913506944444443"/>
          <c:y val="0.13084527777777777"/>
          <c:w val="0.74220451388888886"/>
          <c:h val="0.74280055555555558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THG!$T$5</c:f>
              <c:strCache>
                <c:ptCount val="1"/>
                <c:pt idx="0">
                  <c:v>WIE</c:v>
                </c:pt>
              </c:strCache>
            </c:strRef>
          </c:tx>
          <c:spPr>
            <a:solidFill>
              <a:srgbClr val="A50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THG!$T$6:$T$23</c:f>
              <c:numCache>
                <c:formatCode>_(* #,##0.00_);_(* \(#,##0.00\);_(* "-"??_);_(@_)</c:formatCode>
                <c:ptCount val="18"/>
                <c:pt idx="0">
                  <c:v>8.1349999999999998</c:v>
                </c:pt>
                <c:pt idx="1">
                  <c:v>8.7100000000000009</c:v>
                </c:pt>
                <c:pt idx="2">
                  <c:v>9.1560000000000006</c:v>
                </c:pt>
                <c:pt idx="3">
                  <c:v>10.025</c:v>
                </c:pt>
                <c:pt idx="4">
                  <c:v>9.8859999999999992</c:v>
                </c:pt>
                <c:pt idx="5">
                  <c:v>10.257</c:v>
                </c:pt>
                <c:pt idx="6">
                  <c:v>9.4190000000000005</c:v>
                </c:pt>
                <c:pt idx="7">
                  <c:v>8.843</c:v>
                </c:pt>
                <c:pt idx="8">
                  <c:v>8.94</c:v>
                </c:pt>
                <c:pt idx="9">
                  <c:v>9.3079999999999998</c:v>
                </c:pt>
                <c:pt idx="10">
                  <c:v>9.5760000000000005</c:v>
                </c:pt>
                <c:pt idx="11">
                  <c:v>8.9179999999999993</c:v>
                </c:pt>
                <c:pt idx="12">
                  <c:v>8.1780000000000008</c:v>
                </c:pt>
                <c:pt idx="13">
                  <c:v>8.1579999999999995</c:v>
                </c:pt>
                <c:pt idx="14">
                  <c:v>7.5970000000000004</c:v>
                </c:pt>
                <c:pt idx="15">
                  <c:v>8.0839999999999996</c:v>
                </c:pt>
                <c:pt idx="16">
                  <c:v>8.3960000000000008</c:v>
                </c:pt>
                <c:pt idx="17">
                  <c:v>8.7650000000000006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E-4B59-B4F9-D2354B27A21C}"/>
            </c:ext>
          </c:extLst>
        </c:ser>
        <c:ser>
          <c:idx val="8"/>
          <c:order val="1"/>
          <c:tx>
            <c:strRef>
              <c:f>THG!$S$5</c:f>
              <c:strCache>
                <c:ptCount val="1"/>
                <c:pt idx="0">
                  <c:v>VOR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THG!$S$6:$S$23</c:f>
              <c:numCache>
                <c:formatCode>_(* #,##0.00_);_(* \(#,##0.00\);_(* "-"??_);_(@_)</c:formatCode>
                <c:ptCount val="18"/>
                <c:pt idx="0">
                  <c:v>2.0960000000000001</c:v>
                </c:pt>
                <c:pt idx="1">
                  <c:v>2.1619999999999999</c:v>
                </c:pt>
                <c:pt idx="2">
                  <c:v>2.2109999999999999</c:v>
                </c:pt>
                <c:pt idx="3">
                  <c:v>2.31</c:v>
                </c:pt>
                <c:pt idx="4">
                  <c:v>2.327</c:v>
                </c:pt>
                <c:pt idx="5">
                  <c:v>2.3679999999999999</c:v>
                </c:pt>
                <c:pt idx="6">
                  <c:v>2.2810000000000001</c:v>
                </c:pt>
                <c:pt idx="7">
                  <c:v>2.2050000000000001</c:v>
                </c:pt>
                <c:pt idx="8">
                  <c:v>2.1760000000000002</c:v>
                </c:pt>
                <c:pt idx="9">
                  <c:v>2.13</c:v>
                </c:pt>
                <c:pt idx="10">
                  <c:v>2.198</c:v>
                </c:pt>
                <c:pt idx="11">
                  <c:v>2.0379999999999998</c:v>
                </c:pt>
                <c:pt idx="12">
                  <c:v>2.04</c:v>
                </c:pt>
                <c:pt idx="13">
                  <c:v>2.109</c:v>
                </c:pt>
                <c:pt idx="14">
                  <c:v>1.986</c:v>
                </c:pt>
                <c:pt idx="15">
                  <c:v>2.0179999999999998</c:v>
                </c:pt>
                <c:pt idx="16">
                  <c:v>2.0609999999999999</c:v>
                </c:pt>
                <c:pt idx="17">
                  <c:v>2.1139999999999999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E-4B59-B4F9-D2354B27A21C}"/>
            </c:ext>
          </c:extLst>
        </c:ser>
        <c:ser>
          <c:idx val="7"/>
          <c:order val="2"/>
          <c:tx>
            <c:strRef>
              <c:f>THG!$R$5</c:f>
              <c:strCache>
                <c:ptCount val="1"/>
                <c:pt idx="0">
                  <c:v>TIR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THG!$R$6:$R$23</c:f>
              <c:numCache>
                <c:formatCode>_(* #,##0.00_);_(* \(#,##0.00\);_(* "-"??_);_(@_)</c:formatCode>
                <c:ptCount val="18"/>
                <c:pt idx="0">
                  <c:v>4.4779999999999998</c:v>
                </c:pt>
                <c:pt idx="1">
                  <c:v>4.6689999999999996</c:v>
                </c:pt>
                <c:pt idx="2">
                  <c:v>4.8769999999999998</c:v>
                </c:pt>
                <c:pt idx="3">
                  <c:v>5.1459999999999999</c:v>
                </c:pt>
                <c:pt idx="4">
                  <c:v>5.2240000000000002</c:v>
                </c:pt>
                <c:pt idx="5">
                  <c:v>5.3070000000000004</c:v>
                </c:pt>
                <c:pt idx="6">
                  <c:v>5.1769999999999996</c:v>
                </c:pt>
                <c:pt idx="7">
                  <c:v>5.0629999999999997</c:v>
                </c:pt>
                <c:pt idx="8">
                  <c:v>4.9930000000000003</c:v>
                </c:pt>
                <c:pt idx="9">
                  <c:v>4.7309999999999999</c:v>
                </c:pt>
                <c:pt idx="10">
                  <c:v>4.7889999999999997</c:v>
                </c:pt>
                <c:pt idx="11">
                  <c:v>4.5910000000000002</c:v>
                </c:pt>
                <c:pt idx="12">
                  <c:v>4.6189999999999998</c:v>
                </c:pt>
                <c:pt idx="13">
                  <c:v>4.7489999999999997</c:v>
                </c:pt>
                <c:pt idx="14">
                  <c:v>4.5780000000000003</c:v>
                </c:pt>
                <c:pt idx="15">
                  <c:v>4.7759999999999998</c:v>
                </c:pt>
                <c:pt idx="16">
                  <c:v>4.7960000000000003</c:v>
                </c:pt>
                <c:pt idx="17">
                  <c:v>4.9219999999999997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E-4B59-B4F9-D2354B27A21C}"/>
            </c:ext>
          </c:extLst>
        </c:ser>
        <c:ser>
          <c:idx val="6"/>
          <c:order val="3"/>
          <c:tx>
            <c:strRef>
              <c:f>THG!$Q$5</c:f>
              <c:strCache>
                <c:ptCount val="1"/>
                <c:pt idx="0">
                  <c:v>STK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THG!$Q$6:$Q$23</c:f>
              <c:numCache>
                <c:formatCode>_(* #,##0.00_);_(* \(#,##0.00\);_(* "-"??_);_(@_)</c:formatCode>
                <c:ptCount val="18"/>
                <c:pt idx="0">
                  <c:v>14.712999999999999</c:v>
                </c:pt>
                <c:pt idx="1">
                  <c:v>15.315</c:v>
                </c:pt>
                <c:pt idx="2">
                  <c:v>15.608000000000001</c:v>
                </c:pt>
                <c:pt idx="3">
                  <c:v>16.423999999999999</c:v>
                </c:pt>
                <c:pt idx="4">
                  <c:v>16.526</c:v>
                </c:pt>
                <c:pt idx="5">
                  <c:v>16.093</c:v>
                </c:pt>
                <c:pt idx="6">
                  <c:v>15.497999999999999</c:v>
                </c:pt>
                <c:pt idx="7">
                  <c:v>14.797000000000001</c:v>
                </c:pt>
                <c:pt idx="8">
                  <c:v>14.803000000000001</c:v>
                </c:pt>
                <c:pt idx="9">
                  <c:v>13.097</c:v>
                </c:pt>
                <c:pt idx="10">
                  <c:v>13.685</c:v>
                </c:pt>
                <c:pt idx="11">
                  <c:v>13.972</c:v>
                </c:pt>
                <c:pt idx="12">
                  <c:v>13.472</c:v>
                </c:pt>
                <c:pt idx="13">
                  <c:v>13.502000000000001</c:v>
                </c:pt>
                <c:pt idx="14">
                  <c:v>12.785</c:v>
                </c:pt>
                <c:pt idx="15">
                  <c:v>13.401999999999999</c:v>
                </c:pt>
                <c:pt idx="16">
                  <c:v>13.180999999999999</c:v>
                </c:pt>
                <c:pt idx="17">
                  <c:v>14.145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E-4B59-B4F9-D2354B27A21C}"/>
            </c:ext>
          </c:extLst>
        </c:ser>
        <c:ser>
          <c:idx val="5"/>
          <c:order val="4"/>
          <c:tx>
            <c:strRef>
              <c:f>THG!$P$5</c:f>
              <c:strCache>
                <c:ptCount val="1"/>
                <c:pt idx="0">
                  <c:v>SBG</c:v>
                </c:pt>
              </c:strCache>
            </c:strRef>
          </c:tx>
          <c:spPr>
            <a:solidFill>
              <a:srgbClr val="003F5F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THG!$P$6:$P$23</c:f>
              <c:numCache>
                <c:formatCode>_(* #,##0.00_);_(* \(#,##0.00\);_(* "-"??_);_(@_)</c:formatCode>
                <c:ptCount val="18"/>
                <c:pt idx="0">
                  <c:v>3.6459999999999999</c:v>
                </c:pt>
                <c:pt idx="1">
                  <c:v>3.88</c:v>
                </c:pt>
                <c:pt idx="2">
                  <c:v>3.9809999999999999</c:v>
                </c:pt>
                <c:pt idx="3">
                  <c:v>4.1589999999999998</c:v>
                </c:pt>
                <c:pt idx="4">
                  <c:v>4.319</c:v>
                </c:pt>
                <c:pt idx="5">
                  <c:v>4.3140000000000001</c:v>
                </c:pt>
                <c:pt idx="6">
                  <c:v>4.2409999999999997</c:v>
                </c:pt>
                <c:pt idx="7">
                  <c:v>4.1120000000000001</c:v>
                </c:pt>
                <c:pt idx="8">
                  <c:v>4.1150000000000002</c:v>
                </c:pt>
                <c:pt idx="9">
                  <c:v>3.9550000000000001</c:v>
                </c:pt>
                <c:pt idx="10">
                  <c:v>3.88</c:v>
                </c:pt>
                <c:pt idx="11">
                  <c:v>3.661</c:v>
                </c:pt>
                <c:pt idx="12">
                  <c:v>3.6320000000000001</c:v>
                </c:pt>
                <c:pt idx="13">
                  <c:v>3.649</c:v>
                </c:pt>
                <c:pt idx="14">
                  <c:v>3.448</c:v>
                </c:pt>
                <c:pt idx="15">
                  <c:v>3.4790000000000001</c:v>
                </c:pt>
                <c:pt idx="16">
                  <c:v>3.6859999999999999</c:v>
                </c:pt>
                <c:pt idx="17">
                  <c:v>3.7519999999999998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E-4B59-B4F9-D2354B27A21C}"/>
            </c:ext>
          </c:extLst>
        </c:ser>
        <c:ser>
          <c:idx val="4"/>
          <c:order val="5"/>
          <c:tx>
            <c:strRef>
              <c:f>THG!$O$5</c:f>
              <c:strCache>
                <c:ptCount val="1"/>
                <c:pt idx="0">
                  <c:v>OOE</c:v>
                </c:pt>
              </c:strCache>
            </c:strRef>
          </c:tx>
          <c:spPr>
            <a:solidFill>
              <a:srgbClr val="E664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THG!$O$6:$O$23</c:f>
              <c:numCache>
                <c:formatCode>_(* #,##0.00_);_(* \(#,##0.00\);_(* "-"??_);_(@_)</c:formatCode>
                <c:ptCount val="18"/>
                <c:pt idx="0">
                  <c:v>22.492000000000001</c:v>
                </c:pt>
                <c:pt idx="1">
                  <c:v>22.9</c:v>
                </c:pt>
                <c:pt idx="2">
                  <c:v>23.068000000000001</c:v>
                </c:pt>
                <c:pt idx="3">
                  <c:v>24.265000000000001</c:v>
                </c:pt>
                <c:pt idx="4">
                  <c:v>23.331</c:v>
                </c:pt>
                <c:pt idx="5">
                  <c:v>24.568999999999999</c:v>
                </c:pt>
                <c:pt idx="6">
                  <c:v>24.25</c:v>
                </c:pt>
                <c:pt idx="7">
                  <c:v>23.978000000000002</c:v>
                </c:pt>
                <c:pt idx="8">
                  <c:v>24.26</c:v>
                </c:pt>
                <c:pt idx="9">
                  <c:v>21.350999999999999</c:v>
                </c:pt>
                <c:pt idx="10">
                  <c:v>23.721</c:v>
                </c:pt>
                <c:pt idx="11">
                  <c:v>22.815999999999999</c:v>
                </c:pt>
                <c:pt idx="12">
                  <c:v>22.613</c:v>
                </c:pt>
                <c:pt idx="13">
                  <c:v>22.414999999999999</c:v>
                </c:pt>
                <c:pt idx="14">
                  <c:v>22.12</c:v>
                </c:pt>
                <c:pt idx="15">
                  <c:v>22.544</c:v>
                </c:pt>
                <c:pt idx="16">
                  <c:v>22.948</c:v>
                </c:pt>
                <c:pt idx="17">
                  <c:v>23.695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E-4B59-B4F9-D2354B27A21C}"/>
            </c:ext>
          </c:extLst>
        </c:ser>
        <c:ser>
          <c:idx val="3"/>
          <c:order val="6"/>
          <c:tx>
            <c:strRef>
              <c:f>THG!$N$5</c:f>
              <c:strCache>
                <c:ptCount val="1"/>
                <c:pt idx="0">
                  <c:v>NOE</c:v>
                </c:pt>
              </c:strCache>
            </c:strRef>
          </c:tx>
          <c:spPr>
            <a:solidFill>
              <a:srgbClr val="780A69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THG!$N$6:$N$23</c:f>
              <c:numCache>
                <c:formatCode>_(* #,##0.00_);_(* \(#,##0.00\);_(* "-"??_);_(@_)</c:formatCode>
                <c:ptCount val="18"/>
                <c:pt idx="0">
                  <c:v>18.091000000000001</c:v>
                </c:pt>
                <c:pt idx="1">
                  <c:v>19.45</c:v>
                </c:pt>
                <c:pt idx="2">
                  <c:v>19.885999999999999</c:v>
                </c:pt>
                <c:pt idx="3">
                  <c:v>21.707000000000001</c:v>
                </c:pt>
                <c:pt idx="4">
                  <c:v>22.041</c:v>
                </c:pt>
                <c:pt idx="5">
                  <c:v>22.225000000000001</c:v>
                </c:pt>
                <c:pt idx="6">
                  <c:v>21.672999999999998</c:v>
                </c:pt>
                <c:pt idx="7">
                  <c:v>21.103999999999999</c:v>
                </c:pt>
                <c:pt idx="8">
                  <c:v>20.271000000000001</c:v>
                </c:pt>
                <c:pt idx="9">
                  <c:v>19.151</c:v>
                </c:pt>
                <c:pt idx="10">
                  <c:v>20.22</c:v>
                </c:pt>
                <c:pt idx="11">
                  <c:v>19.882999999999999</c:v>
                </c:pt>
                <c:pt idx="12">
                  <c:v>18.809999999999999</c:v>
                </c:pt>
                <c:pt idx="13">
                  <c:v>19.148</c:v>
                </c:pt>
                <c:pt idx="14">
                  <c:v>17.797999999999998</c:v>
                </c:pt>
                <c:pt idx="15">
                  <c:v>18.154</c:v>
                </c:pt>
                <c:pt idx="16">
                  <c:v>17.992000000000001</c:v>
                </c:pt>
                <c:pt idx="17">
                  <c:v>18.247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E-4B59-B4F9-D2354B27A21C}"/>
            </c:ext>
          </c:extLst>
        </c:ser>
        <c:ser>
          <c:idx val="2"/>
          <c:order val="7"/>
          <c:tx>
            <c:strRef>
              <c:f>THG!$M$5</c:f>
              <c:strCache>
                <c:ptCount val="1"/>
                <c:pt idx="0">
                  <c:v>KTN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THG!$M$6:$M$23</c:f>
              <c:numCache>
                <c:formatCode>_(* #,##0.00_);_(* \(#,##0.00\);_(* "-"??_);_(@_)</c:formatCode>
                <c:ptCount val="18"/>
                <c:pt idx="0">
                  <c:v>4.9530000000000003</c:v>
                </c:pt>
                <c:pt idx="1">
                  <c:v>5.3150000000000004</c:v>
                </c:pt>
                <c:pt idx="2">
                  <c:v>5.29</c:v>
                </c:pt>
                <c:pt idx="3">
                  <c:v>5.6669999999999998</c:v>
                </c:pt>
                <c:pt idx="4">
                  <c:v>5.6420000000000003</c:v>
                </c:pt>
                <c:pt idx="5">
                  <c:v>5.3659999999999997</c:v>
                </c:pt>
                <c:pt idx="6">
                  <c:v>5.577</c:v>
                </c:pt>
                <c:pt idx="7">
                  <c:v>5.4169999999999998</c:v>
                </c:pt>
                <c:pt idx="8">
                  <c:v>5.375</c:v>
                </c:pt>
                <c:pt idx="9">
                  <c:v>4.7779999999999996</c:v>
                </c:pt>
                <c:pt idx="10">
                  <c:v>4.8179999999999996</c:v>
                </c:pt>
                <c:pt idx="11">
                  <c:v>4.7649999999999997</c:v>
                </c:pt>
                <c:pt idx="12">
                  <c:v>4.6689999999999996</c:v>
                </c:pt>
                <c:pt idx="13">
                  <c:v>4.8070000000000004</c:v>
                </c:pt>
                <c:pt idx="14">
                  <c:v>4.6050000000000004</c:v>
                </c:pt>
                <c:pt idx="15">
                  <c:v>4.6529999999999996</c:v>
                </c:pt>
                <c:pt idx="16">
                  <c:v>4.66</c:v>
                </c:pt>
                <c:pt idx="17">
                  <c:v>4.7240000000000002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E-4B59-B4F9-D2354B27A21C}"/>
            </c:ext>
          </c:extLst>
        </c:ser>
        <c:ser>
          <c:idx val="1"/>
          <c:order val="8"/>
          <c:tx>
            <c:strRef>
              <c:f>THG!$L$5</c:f>
              <c:strCache>
                <c:ptCount val="1"/>
                <c:pt idx="0">
                  <c:v>BGL</c:v>
                </c:pt>
              </c:strCache>
            </c:strRef>
          </c:tx>
          <c:spPr>
            <a:solidFill>
              <a:srgbClr val="6CE4F4"/>
            </a:solidFill>
            <a:ln>
              <a:noFill/>
            </a:ln>
            <a:effectLst/>
          </c:spPr>
          <c:invertIfNegative val="0"/>
          <c:cat>
            <c:numRef>
              <c:f>THG!$K$6:$K$23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THG!$L$6:$L$23</c:f>
              <c:numCache>
                <c:formatCode>_(* #,##0.00_);_(* \(#,##0.00\);_(* "-"??_);_(@_)</c:formatCode>
                <c:ptCount val="18"/>
                <c:pt idx="0">
                  <c:v>1.8109999999999999</c:v>
                </c:pt>
                <c:pt idx="1">
                  <c:v>1.9239999999999999</c:v>
                </c:pt>
                <c:pt idx="2">
                  <c:v>2.0339999999999998</c:v>
                </c:pt>
                <c:pt idx="3">
                  <c:v>2.085</c:v>
                </c:pt>
                <c:pt idx="4">
                  <c:v>2.089</c:v>
                </c:pt>
                <c:pt idx="5">
                  <c:v>2.0680000000000001</c:v>
                </c:pt>
                <c:pt idx="6">
                  <c:v>2.0009999999999999</c:v>
                </c:pt>
                <c:pt idx="7">
                  <c:v>1.9530000000000001</c:v>
                </c:pt>
                <c:pt idx="8">
                  <c:v>1.883</c:v>
                </c:pt>
                <c:pt idx="9">
                  <c:v>1.827</c:v>
                </c:pt>
                <c:pt idx="10">
                  <c:v>1.867</c:v>
                </c:pt>
                <c:pt idx="11">
                  <c:v>1.8180000000000001</c:v>
                </c:pt>
                <c:pt idx="12">
                  <c:v>1.7789999999999999</c:v>
                </c:pt>
                <c:pt idx="13">
                  <c:v>1.8160000000000001</c:v>
                </c:pt>
                <c:pt idx="14">
                  <c:v>1.762</c:v>
                </c:pt>
                <c:pt idx="15">
                  <c:v>1.788</c:v>
                </c:pt>
                <c:pt idx="16">
                  <c:v>1.8759999999999999</c:v>
                </c:pt>
                <c:pt idx="17">
                  <c:v>1.8979999999999999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E-4B59-B4F9-D2354B27A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1616104"/>
        <c:axId val="881618400"/>
      </c:barChart>
      <c:catAx>
        <c:axId val="8816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8400"/>
        <c:crosses val="autoZero"/>
        <c:auto val="1"/>
        <c:lblAlgn val="ctr"/>
        <c:lblOffset val="100"/>
        <c:noMultiLvlLbl val="0"/>
      </c:catAx>
      <c:valAx>
        <c:axId val="88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THG!$K$5</c:f>
              <c:strCache>
                <c:ptCount val="1"/>
                <c:pt idx="0">
                  <c:v>Mio t CO²-Äquivalent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616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7083333333331"/>
          <c:y val="0.10879388888888888"/>
          <c:w val="7.0999999999999994E-2"/>
          <c:h val="0.779201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542810</xdr:colOff>
      <xdr:row>0</xdr:row>
      <xdr:rowOff>170327</xdr:rowOff>
    </xdr:from>
    <xdr:to>
      <xdr:col>9</xdr:col>
      <xdr:colOff>780551</xdr:colOff>
      <xdr:row>20</xdr:row>
      <xdr:rowOff>94798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528917</xdr:colOff>
      <xdr:row>57</xdr:row>
      <xdr:rowOff>0</xdr:rowOff>
    </xdr:from>
    <xdr:to>
      <xdr:col>9</xdr:col>
      <xdr:colOff>766658</xdr:colOff>
      <xdr:row>75</xdr:row>
      <xdr:rowOff>166518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519951</xdr:colOff>
      <xdr:row>28</xdr:row>
      <xdr:rowOff>167970</xdr:rowOff>
    </xdr:from>
    <xdr:to>
      <xdr:col>9</xdr:col>
      <xdr:colOff>757692</xdr:colOff>
      <xdr:row>47</xdr:row>
      <xdr:rowOff>146229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250371</xdr:colOff>
      <xdr:row>0</xdr:row>
      <xdr:rowOff>179614</xdr:rowOff>
    </xdr:from>
    <xdr:to>
      <xdr:col>9</xdr:col>
      <xdr:colOff>523971</xdr:colOff>
      <xdr:row>19</xdr:row>
      <xdr:rowOff>176443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B08FF-2D65-4E44-AE7D-B3ACC8CD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272143</xdr:colOff>
      <xdr:row>23</xdr:row>
      <xdr:rowOff>174171</xdr:rowOff>
    </xdr:from>
    <xdr:to>
      <xdr:col>9</xdr:col>
      <xdr:colOff>545743</xdr:colOff>
      <xdr:row>42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A341A6-BFBB-4594-A6D5-88124131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272143</xdr:colOff>
      <xdr:row>46</xdr:row>
      <xdr:rowOff>163285</xdr:rowOff>
    </xdr:from>
    <xdr:to>
      <xdr:col>9</xdr:col>
      <xdr:colOff>545743</xdr:colOff>
      <xdr:row>65</xdr:row>
      <xdr:rowOff>170999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1885A6-E48B-4626-97CE-BC4696788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12877DD6-CDF6-4F70-BDB9-8AE23331113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12877DD6-CDF6-4F70-BDB9-8AE23331113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12877DD6-CDF6-4F70-BDB9-8AE23331113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26893</xdr:rowOff>
    </xdr:from>
    <xdr:to>
      <xdr:col>4</xdr:col>
      <xdr:colOff>441600</xdr:colOff>
      <xdr:row>13</xdr:row>
      <xdr:rowOff>71222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6C898-4C0A-468C-B60E-E3FFE137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430306</xdr:colOff>
      <xdr:row>2</xdr:row>
      <xdr:rowOff>26894</xdr:rowOff>
    </xdr:from>
    <xdr:to>
      <xdr:col>9</xdr:col>
      <xdr:colOff>262306</xdr:colOff>
      <xdr:row>13</xdr:row>
      <xdr:rowOff>71223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304C66-43CD-4042-8C5E-D6FE38B93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34637</xdr:rowOff>
    </xdr:from>
    <xdr:to>
      <xdr:col>4</xdr:col>
      <xdr:colOff>441600</xdr:colOff>
      <xdr:row>24</xdr:row>
      <xdr:rowOff>122509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4C42EE-4772-4C46-9717-9A912CD1B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430306</xdr:colOff>
      <xdr:row>13</xdr:row>
      <xdr:rowOff>34638</xdr:rowOff>
    </xdr:from>
    <xdr:to>
      <xdr:col>9</xdr:col>
      <xdr:colOff>262306</xdr:colOff>
      <xdr:row>24</xdr:row>
      <xdr:rowOff>122510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336EF3-1883-412A-9175-E858DDF7D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110836</xdr:rowOff>
    </xdr:from>
    <xdr:to>
      <xdr:col>4</xdr:col>
      <xdr:colOff>441600</xdr:colOff>
      <xdr:row>36</xdr:row>
      <xdr:rowOff>18599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971F8C-B72E-479C-B411-EAB0A3957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430306</xdr:colOff>
      <xdr:row>24</xdr:row>
      <xdr:rowOff>110837</xdr:rowOff>
    </xdr:from>
    <xdr:to>
      <xdr:col>9</xdr:col>
      <xdr:colOff>262306</xdr:colOff>
      <xdr:row>36</xdr:row>
      <xdr:rowOff>18600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A750E2-9B04-4E04-940B-0E28F26DB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8965</xdr:rowOff>
    </xdr:from>
    <xdr:to>
      <xdr:col>4</xdr:col>
      <xdr:colOff>441600</xdr:colOff>
      <xdr:row>47</xdr:row>
      <xdr:rowOff>113952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DE4B38F-38BB-4DAF-88B7-12B6F6572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430306</xdr:colOff>
      <xdr:row>36</xdr:row>
      <xdr:rowOff>8966</xdr:rowOff>
    </xdr:from>
    <xdr:to>
      <xdr:col>9</xdr:col>
      <xdr:colOff>262306</xdr:colOff>
      <xdr:row>47</xdr:row>
      <xdr:rowOff>113953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9A159F-2D9D-4A39-9785-97B826567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110836</xdr:rowOff>
    </xdr:from>
    <xdr:to>
      <xdr:col>4</xdr:col>
      <xdr:colOff>441600</xdr:colOff>
      <xdr:row>59</xdr:row>
      <xdr:rowOff>77278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AA68CE-A11A-4424-921C-5CA83527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43544</xdr:rowOff>
    </xdr:from>
    <xdr:to>
      <xdr:col>9</xdr:col>
      <xdr:colOff>261257</xdr:colOff>
      <xdr:row>2</xdr:row>
      <xdr:rowOff>21772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92C2150-29A0-4430-9824-6DE8D9B16CCF}"/>
            </a:ext>
          </a:extLst>
        </xdr:cNvPr>
        <xdr:cNvSpPr txBox="1"/>
      </xdr:nvSpPr>
      <xdr:spPr>
        <a:xfrm>
          <a:off x="0" y="43544"/>
          <a:ext cx="5747657" cy="3701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Energieintensität bezogen auf Bruttoregionalprodukt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26893</xdr:rowOff>
    </xdr:from>
    <xdr:to>
      <xdr:col>4</xdr:col>
      <xdr:colOff>441600</xdr:colOff>
      <xdr:row>13</xdr:row>
      <xdr:rowOff>71222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89F41-92FD-4227-B6DD-57A5EF2AF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430306</xdr:colOff>
      <xdr:row>2</xdr:row>
      <xdr:rowOff>26894</xdr:rowOff>
    </xdr:from>
    <xdr:to>
      <xdr:col>9</xdr:col>
      <xdr:colOff>262306</xdr:colOff>
      <xdr:row>13</xdr:row>
      <xdr:rowOff>71223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15195-6C35-4D27-A284-650FB3636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34637</xdr:rowOff>
    </xdr:from>
    <xdr:to>
      <xdr:col>4</xdr:col>
      <xdr:colOff>441600</xdr:colOff>
      <xdr:row>24</xdr:row>
      <xdr:rowOff>122509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FF7C7F-3A28-47C2-9565-914422012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430306</xdr:colOff>
      <xdr:row>13</xdr:row>
      <xdr:rowOff>34638</xdr:rowOff>
    </xdr:from>
    <xdr:to>
      <xdr:col>9</xdr:col>
      <xdr:colOff>262306</xdr:colOff>
      <xdr:row>24</xdr:row>
      <xdr:rowOff>122510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48F34-1B86-414B-BA4E-340BF4288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110836</xdr:rowOff>
    </xdr:from>
    <xdr:to>
      <xdr:col>4</xdr:col>
      <xdr:colOff>441600</xdr:colOff>
      <xdr:row>36</xdr:row>
      <xdr:rowOff>18599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8E804-59C0-49D3-8360-C8038075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430306</xdr:colOff>
      <xdr:row>24</xdr:row>
      <xdr:rowOff>110837</xdr:rowOff>
    </xdr:from>
    <xdr:to>
      <xdr:col>9</xdr:col>
      <xdr:colOff>262306</xdr:colOff>
      <xdr:row>36</xdr:row>
      <xdr:rowOff>18600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44583D-BE76-4EA6-B636-6222BFF4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8965</xdr:rowOff>
    </xdr:from>
    <xdr:to>
      <xdr:col>4</xdr:col>
      <xdr:colOff>441600</xdr:colOff>
      <xdr:row>47</xdr:row>
      <xdr:rowOff>113952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42B37E-58E5-4997-BBBA-09728A24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430306</xdr:colOff>
      <xdr:row>36</xdr:row>
      <xdr:rowOff>8966</xdr:rowOff>
    </xdr:from>
    <xdr:to>
      <xdr:col>9</xdr:col>
      <xdr:colOff>262306</xdr:colOff>
      <xdr:row>47</xdr:row>
      <xdr:rowOff>113953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8A1E21-B333-43CD-B270-8B8B1782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110836</xdr:rowOff>
    </xdr:from>
    <xdr:to>
      <xdr:col>4</xdr:col>
      <xdr:colOff>441600</xdr:colOff>
      <xdr:row>59</xdr:row>
      <xdr:rowOff>77278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4BADFE-5305-4F59-8DA2-37D53061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133894</xdr:colOff>
      <xdr:row>23</xdr:row>
      <xdr:rowOff>149804</xdr:rowOff>
    </xdr:from>
    <xdr:to>
      <xdr:col>9</xdr:col>
      <xdr:colOff>578114</xdr:colOff>
      <xdr:row>42</xdr:row>
      <xdr:rowOff>130907</xdr:rowOff>
    </xdr:to>
    <xdr:graphicFrame macro="">
      <xdr:nvGraphicFramePr>
        <xdr:cNvPr id="12" name="Diagramm 5">
          <a:extLst>
            <a:ext uri="{FF2B5EF4-FFF2-40B4-BE49-F238E27FC236}">
              <a16:creationId xmlns:a16="http://schemas.microsoft.com/office/drawing/2014/main" id="{AFA3C7F0-4981-4AFD-BC4F-882123FF4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0</xdr:row>
      <xdr:rowOff>177142</xdr:rowOff>
    </xdr:from>
    <xdr:to>
      <xdr:col>10</xdr:col>
      <xdr:colOff>3108</xdr:colOff>
      <xdr:row>19</xdr:row>
      <xdr:rowOff>146458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364941-43BD-4CA3-84A7-EF89E81FCA6A}"/>
            </a:ext>
          </a:extLst>
        </xdr:cNvPr>
        <xdr:cNvGrpSpPr/>
      </xdr:nvGrpSpPr>
      <xdr:grpSpPr>
        <a:xfrm>
          <a:off x="304799" y="177142"/>
          <a:ext cx="5794309" cy="3483481"/>
          <a:chOff x="2066092" y="16103597"/>
          <a:chExt cx="5789042" cy="3601343"/>
        </a:xfrm>
      </xdr:grpSpPr>
      <xdr:graphicFrame macro="">
        <xdr:nvGraphicFramePr>
          <xdr:cNvPr id="3" name="Diagramm 5">
            <a:extLst>
              <a:ext uri="{FF2B5EF4-FFF2-40B4-BE49-F238E27FC236}">
                <a16:creationId xmlns:a16="http://schemas.microsoft.com/office/drawing/2014/main" id="{714E8C44-416B-4B2F-8367-4BC90B8A0D52}"/>
              </a:ext>
            </a:extLst>
          </xdr:cNvPr>
          <xdr:cNvGraphicFramePr>
            <a:graphicFrameLocks/>
          </xdr:cNvGraphicFramePr>
        </xdr:nvGraphicFramePr>
        <xdr:xfrm>
          <a:off x="4956579" y="16104940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Diagramm 5">
            <a:extLst>
              <a:ext uri="{FF2B5EF4-FFF2-40B4-BE49-F238E27FC236}">
                <a16:creationId xmlns:a16="http://schemas.microsoft.com/office/drawing/2014/main" id="{3509253A-D753-4F46-8704-53FCF46EA5B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Diagramm 7">
            <a:extLst>
              <a:ext uri="{FF2B5EF4-FFF2-40B4-BE49-F238E27FC236}">
                <a16:creationId xmlns:a16="http://schemas.microsoft.com/office/drawing/2014/main" id="{3CAA12A3-3E91-42E6-B0DB-C873E8CDC476}"/>
              </a:ext>
            </a:extLst>
          </xdr:cNvPr>
          <xdr:cNvGraphicFramePr>
            <a:graphicFrameLocks/>
          </xdr:cNvGraphicFramePr>
        </xdr:nvGraphicFramePr>
        <xdr:xfrm>
          <a:off x="2066092" y="19126651"/>
          <a:ext cx="5766077" cy="5352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47798C6-A643-4D2A-ADFE-D2B65E309AAF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je BL und Sektor</a:t>
            </a:r>
          </a:p>
        </xdr:txBody>
      </xdr:sp>
    </xdr:grpSp>
    <xdr:clientData/>
  </xdr:twoCellAnchor>
  <xdr:twoCellAnchor>
    <xdr:from>
      <xdr:col>0</xdr:col>
      <xdr:colOff>304800</xdr:colOff>
      <xdr:row>23</xdr:row>
      <xdr:rowOff>152401</xdr:rowOff>
    </xdr:from>
    <xdr:to>
      <xdr:col>9</xdr:col>
      <xdr:colOff>599843</xdr:colOff>
      <xdr:row>42</xdr:row>
      <xdr:rowOff>133158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8D853C3-024E-4080-A59B-FD5A763AFAFA}"/>
            </a:ext>
          </a:extLst>
        </xdr:cNvPr>
        <xdr:cNvGrpSpPr/>
      </xdr:nvGrpSpPr>
      <xdr:grpSpPr>
        <a:xfrm>
          <a:off x="304800" y="4383742"/>
          <a:ext cx="5781443" cy="3503887"/>
          <a:chOff x="2078946" y="16103597"/>
          <a:chExt cx="5776188" cy="3600000"/>
        </a:xfrm>
      </xdr:grpSpPr>
      <xdr:graphicFrame macro="">
        <xdr:nvGraphicFramePr>
          <xdr:cNvPr id="9" name="Diagramm 5">
            <a:extLst>
              <a:ext uri="{FF2B5EF4-FFF2-40B4-BE49-F238E27FC236}">
                <a16:creationId xmlns:a16="http://schemas.microsoft.com/office/drawing/2014/main" id="{CCB82122-D9FC-4B3F-B2D3-E3DF0E58E122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F6B48DB-258E-456A-B6C2-06E18E5E7A40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5</xdr:col>
      <xdr:colOff>133894</xdr:colOff>
      <xdr:row>48</xdr:row>
      <xdr:rowOff>149804</xdr:rowOff>
    </xdr:from>
    <xdr:to>
      <xdr:col>9</xdr:col>
      <xdr:colOff>578114</xdr:colOff>
      <xdr:row>67</xdr:row>
      <xdr:rowOff>130907</xdr:rowOff>
    </xdr:to>
    <xdr:graphicFrame macro="">
      <xdr:nvGraphicFramePr>
        <xdr:cNvPr id="13" name="Diagramm 5">
          <a:extLst>
            <a:ext uri="{FF2B5EF4-FFF2-40B4-BE49-F238E27FC236}">
              <a16:creationId xmlns:a16="http://schemas.microsoft.com/office/drawing/2014/main" id="{817AB3F5-9470-40A7-B7D0-1ADFD4F6A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304800</xdr:colOff>
      <xdr:row>48</xdr:row>
      <xdr:rowOff>152400</xdr:rowOff>
    </xdr:from>
    <xdr:to>
      <xdr:col>9</xdr:col>
      <xdr:colOff>599843</xdr:colOff>
      <xdr:row>67</xdr:row>
      <xdr:rowOff>138114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2C8F2BD8-8DC7-422D-8F19-7B8AAD21760C}"/>
            </a:ext>
          </a:extLst>
        </xdr:cNvPr>
        <xdr:cNvGrpSpPr/>
      </xdr:nvGrpSpPr>
      <xdr:grpSpPr>
        <a:xfrm>
          <a:off x="304800" y="9000565"/>
          <a:ext cx="5781443" cy="3490914"/>
          <a:chOff x="2078946" y="16103597"/>
          <a:chExt cx="5776188" cy="3607803"/>
        </a:xfrm>
      </xdr:grpSpPr>
      <xdr:graphicFrame macro="">
        <xdr:nvGraphicFramePr>
          <xdr:cNvPr id="15" name="Diagramm 5">
            <a:extLst>
              <a:ext uri="{FF2B5EF4-FFF2-40B4-BE49-F238E27FC236}">
                <a16:creationId xmlns:a16="http://schemas.microsoft.com/office/drawing/2014/main" id="{690EA9B8-37E2-418C-8E9E-8B771752960A}"/>
              </a:ext>
            </a:extLst>
          </xdr:cNvPr>
          <xdr:cNvGraphicFramePr>
            <a:graphicFrameLocks/>
          </xdr:cNvGraphicFramePr>
        </xdr:nvGraphicFramePr>
        <xdr:xfrm>
          <a:off x="2078946" y="16103597"/>
          <a:ext cx="288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Diagramm 7">
            <a:extLst>
              <a:ext uri="{FF2B5EF4-FFF2-40B4-BE49-F238E27FC236}">
                <a16:creationId xmlns:a16="http://schemas.microsoft.com/office/drawing/2014/main" id="{13869F8E-D39A-4150-973D-23A0E06FA1DC}"/>
              </a:ext>
            </a:extLst>
          </xdr:cNvPr>
          <xdr:cNvGraphicFramePr>
            <a:graphicFrameLocks/>
          </xdr:cNvGraphicFramePr>
        </xdr:nvGraphicFramePr>
        <xdr:xfrm>
          <a:off x="2078946" y="19226619"/>
          <a:ext cx="5743933" cy="4847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69B3A906-E7D7-4213-9B06-90AAAC7046AC}"/>
              </a:ext>
            </a:extLst>
          </xdr:cNvPr>
          <xdr:cNvSpPr txBox="1">
            <a:spLocks noChangeAspect="1"/>
          </xdr:cNvSpPr>
        </xdr:nvSpPr>
        <xdr:spPr>
          <a:xfrm>
            <a:off x="2085994" y="16113904"/>
            <a:ext cx="5769140" cy="3618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Endenergieverbrauch 2018 nach Nutzenergiekategorie </a:t>
            </a:r>
          </a:p>
        </xdr:txBody>
      </xdr:sp>
    </xdr:grpSp>
    <xdr:clientData/>
  </xdr:twoCellAnchor>
  <xdr:twoCellAnchor>
    <xdr:from>
      <xdr:col>0</xdr:col>
      <xdr:colOff>311426</xdr:colOff>
      <xdr:row>39</xdr:row>
      <xdr:rowOff>101756</xdr:rowOff>
    </xdr:from>
    <xdr:to>
      <xdr:col>9</xdr:col>
      <xdr:colOff>576470</xdr:colOff>
      <xdr:row>43</xdr:row>
      <xdr:rowOff>66261</xdr:rowOff>
    </xdr:to>
    <xdr:graphicFrame macro="">
      <xdr:nvGraphicFramePr>
        <xdr:cNvPr id="18" name="Diagramm 5">
          <a:extLst>
            <a:ext uri="{FF2B5EF4-FFF2-40B4-BE49-F238E27FC236}">
              <a16:creationId xmlns:a16="http://schemas.microsoft.com/office/drawing/2014/main" id="{82236ECD-E9AB-4286-B82F-E37FCF3D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439615</xdr:colOff>
      <xdr:row>64</xdr:row>
      <xdr:rowOff>163614</xdr:rowOff>
    </xdr:from>
    <xdr:to>
      <xdr:col>9</xdr:col>
      <xdr:colOff>576263</xdr:colOff>
      <xdr:row>67</xdr:row>
      <xdr:rowOff>35170</xdr:rowOff>
    </xdr:to>
    <xdr:graphicFrame macro="">
      <xdr:nvGraphicFramePr>
        <xdr:cNvPr id="19" name="Diagramm 5">
          <a:extLst>
            <a:ext uri="{FF2B5EF4-FFF2-40B4-BE49-F238E27FC236}">
              <a16:creationId xmlns:a16="http://schemas.microsoft.com/office/drawing/2014/main" id="{83DA31F6-771C-45CC-98E1-886DEE5C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178256"/>
          <a:ext cx="4642603" cy="269720"/>
          <a:chOff x="50800" y="50800"/>
          <a:chExt cx="6152472" cy="373716"/>
        </a:xfrm>
      </cdr:grpSpPr>
      <cdr:sp macro="" textlink="">
        <cdr:nvSpPr>
          <cdr:cNvPr id="12" name="Textfeld 1"/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" name="Textfeld 2"/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" name="Textfeld 3"/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" name="Textfeld 4"/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" name="Textfeld 5"/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" name="Textfeld 6"/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" name="Textfeld 7"/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" name="Textfeld 8"/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" name="Textfeld 9"/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178256"/>
          <a:ext cx="4642603" cy="269720"/>
          <a:chOff x="50800" y="50800"/>
          <a:chExt cx="6152472" cy="373716"/>
        </a:xfrm>
      </cdr:grpSpPr>
      <cdr:sp macro="" textlink="">
        <cdr:nvSpPr>
          <cdr:cNvPr id="1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3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0C1A5B9B-2DE5-4A08-8FCD-3D33E0823E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E58849-4D99-4DB6-B1F6-4D5B6EC2445D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58428571-9803-4F6D-9750-2FF9862B825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D8B1B0D0-6EF8-4194-88D5-437779E2B9CA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FAE46F-5850-44E4-9DB6-A2DA20BF4625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682DD82F-7192-44A5-B568-4714874DC1F1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CE160A10-1F0C-43F1-A506-B871F22BF41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1C6C41BC-2E51-4DDC-936B-282B0A86AE6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B51D4F41-B86A-48C1-9276-A89A9E1F746B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B0312E45-AD00-4767-B758-B7B8C70C14D3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9" name="Textfeld 1">
          <a:extLst xmlns:a="http://schemas.openxmlformats.org/drawingml/2006/main">
            <a:ext uri="{FF2B5EF4-FFF2-40B4-BE49-F238E27FC236}">
              <a16:creationId xmlns:a16="http://schemas.microsoft.com/office/drawing/2014/main" id="{B7764BC7-D51B-4E4F-9FF9-0E6E07D51CB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0" name="Textfeld 1">
          <a:extLst xmlns:a="http://schemas.openxmlformats.org/drawingml/2006/main">
            <a:ext uri="{FF2B5EF4-FFF2-40B4-BE49-F238E27FC236}">
              <a16:creationId xmlns:a16="http://schemas.microsoft.com/office/drawing/2014/main" id="{8E19520D-04D1-4996-AB3F-7C25BD59EC6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1" name="Textfeld 1">
          <a:extLst xmlns:a="http://schemas.openxmlformats.org/drawingml/2006/main">
            <a:ext uri="{FF2B5EF4-FFF2-40B4-BE49-F238E27FC236}">
              <a16:creationId xmlns:a16="http://schemas.microsoft.com/office/drawing/2014/main" id="{1F4BA912-1BCE-46D8-9033-5A8B8DACCE6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2" name="Textfeld 1">
          <a:extLst xmlns:a="http://schemas.openxmlformats.org/drawingml/2006/main">
            <a:ext uri="{FF2B5EF4-FFF2-40B4-BE49-F238E27FC236}">
              <a16:creationId xmlns:a16="http://schemas.microsoft.com/office/drawing/2014/main" id="{F375AB40-EB3B-40E0-B43A-E746E10CD83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AE5C27B7-A4A3-4AE1-A597-BA738D04094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01EE955C-1D87-4988-91DA-C7A7F6EB44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FEBF3329-DF97-488D-B9FC-6073AB80263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96FE9862-F4CE-4466-9A5F-2862BB7C6EB3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1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120" name="Textfeld 1">
            <a:extLst xmlns:a="http://schemas.openxmlformats.org/drawingml/2006/main">
              <a:ext uri="{FF2B5EF4-FFF2-40B4-BE49-F238E27FC236}">
                <a16:creationId xmlns:a16="http://schemas.microsoft.com/office/drawing/2014/main" id="{55AD5C1B-6F89-477B-A54F-8F610A2FCBD4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21" name="Textfeld 2">
            <a:extLst xmlns:a="http://schemas.openxmlformats.org/drawingml/2006/main">
              <a:ext uri="{FF2B5EF4-FFF2-40B4-BE49-F238E27FC236}">
                <a16:creationId xmlns:a16="http://schemas.microsoft.com/office/drawing/2014/main" id="{636A654D-8412-45BE-8288-4B37209A02A7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ED9BCA5C-6B4B-43F4-9628-1327C885162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391977C-FB62-4D4A-AB5B-2E3D663B9270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58DD949F-A1D3-4662-AC38-33FD7EEB71B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2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A8B5B36-B1FE-40F6-82C5-66E5EB31CF3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2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32F0B22-FBF8-4B34-B6AF-14561C5CA4B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2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687987D-BFA9-4922-9F7E-326993E675AD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28" name="Textfeld 9">
            <a:extLst xmlns:a="http://schemas.openxmlformats.org/drawingml/2006/main">
              <a:ext uri="{FF2B5EF4-FFF2-40B4-BE49-F238E27FC236}">
                <a16:creationId xmlns:a16="http://schemas.microsoft.com/office/drawing/2014/main" id="{DAD4110C-302B-43B1-BEC0-2AD41DF02B32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9" name="Textfeld 1">
          <a:extLst xmlns:a="http://schemas.openxmlformats.org/drawingml/2006/main">
            <a:ext uri="{FF2B5EF4-FFF2-40B4-BE49-F238E27FC236}">
              <a16:creationId xmlns:a16="http://schemas.microsoft.com/office/drawing/2014/main" id="{D2D99B0B-2EAD-4F48-8CFE-D5E9CC9644A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0" name="Textfeld 1">
          <a:extLst xmlns:a="http://schemas.openxmlformats.org/drawingml/2006/main">
            <a:ext uri="{FF2B5EF4-FFF2-40B4-BE49-F238E27FC236}">
              <a16:creationId xmlns:a16="http://schemas.microsoft.com/office/drawing/2014/main" id="{1A192935-B37C-47C5-A63F-E12DE773F4D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1" name="Textfeld 1">
          <a:extLst xmlns:a="http://schemas.openxmlformats.org/drawingml/2006/main">
            <a:ext uri="{FF2B5EF4-FFF2-40B4-BE49-F238E27FC236}">
              <a16:creationId xmlns:a16="http://schemas.microsoft.com/office/drawing/2014/main" id="{C5C74B80-B393-41D5-BA7C-A66E465C5F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2" name="Textfeld 1">
          <a:extLst xmlns:a="http://schemas.openxmlformats.org/drawingml/2006/main">
            <a:ext uri="{FF2B5EF4-FFF2-40B4-BE49-F238E27FC236}">
              <a16:creationId xmlns:a16="http://schemas.microsoft.com/office/drawing/2014/main" id="{E1A1BA80-532C-40AB-B736-4F3874E92B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3" name="Textfeld 1">
          <a:extLst xmlns:a="http://schemas.openxmlformats.org/drawingml/2006/main">
            <a:ext uri="{FF2B5EF4-FFF2-40B4-BE49-F238E27FC236}">
              <a16:creationId xmlns:a16="http://schemas.microsoft.com/office/drawing/2014/main" id="{E3E83C71-162B-47F6-846D-FED2945584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4" name="Textfeld 1">
          <a:extLst xmlns:a="http://schemas.openxmlformats.org/drawingml/2006/main">
            <a:ext uri="{FF2B5EF4-FFF2-40B4-BE49-F238E27FC236}">
              <a16:creationId xmlns:a16="http://schemas.microsoft.com/office/drawing/2014/main" id="{F3A2CBE5-EF26-456D-A5B6-8D6F5882EF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6" name="Textfeld 1">
          <a:extLst xmlns:a="http://schemas.openxmlformats.org/drawingml/2006/main">
            <a:ext uri="{FF2B5EF4-FFF2-40B4-BE49-F238E27FC236}">
              <a16:creationId xmlns:a16="http://schemas.microsoft.com/office/drawing/2014/main" id="{BB67CB2A-EDBC-408D-A5C7-8BADA426FA2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3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14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4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4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4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4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4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4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4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4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8" name="Textfeld 1">
          <a:extLst xmlns:a="http://schemas.openxmlformats.org/drawingml/2006/main">
            <a:ext uri="{FF2B5EF4-FFF2-40B4-BE49-F238E27FC236}">
              <a16:creationId xmlns:a16="http://schemas.microsoft.com/office/drawing/2014/main" id="{AA53B278-BEC2-462A-B181-541FF6D2372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5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160" name="Textfeld 1">
            <a:extLst xmlns:a="http://schemas.openxmlformats.org/drawingml/2006/main">
              <a:ext uri="{FF2B5EF4-FFF2-40B4-BE49-F238E27FC236}">
                <a16:creationId xmlns:a16="http://schemas.microsoft.com/office/drawing/2014/main" id="{FFB4A1C8-61E5-4D0C-B920-41B6A79BE58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61" name="Textfeld 2">
            <a:extLst xmlns:a="http://schemas.openxmlformats.org/drawingml/2006/main">
              <a:ext uri="{FF2B5EF4-FFF2-40B4-BE49-F238E27FC236}">
                <a16:creationId xmlns:a16="http://schemas.microsoft.com/office/drawing/2014/main" id="{39FE621D-C856-47FF-8D91-BBBAE89C0190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62" name="Textfeld 3">
            <a:extLst xmlns:a="http://schemas.openxmlformats.org/drawingml/2006/main">
              <a:ext uri="{FF2B5EF4-FFF2-40B4-BE49-F238E27FC236}">
                <a16:creationId xmlns:a16="http://schemas.microsoft.com/office/drawing/2014/main" id="{020E83F3-6157-432C-8702-33E26CD06DF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63" name="Textfeld 4">
            <a:extLst xmlns:a="http://schemas.openxmlformats.org/drawingml/2006/main">
              <a:ext uri="{FF2B5EF4-FFF2-40B4-BE49-F238E27FC236}">
                <a16:creationId xmlns:a16="http://schemas.microsoft.com/office/drawing/2014/main" id="{525780E0-597F-4E6E-A633-A7774F4B9A97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4" name="Textfeld 5">
            <a:extLst xmlns:a="http://schemas.openxmlformats.org/drawingml/2006/main">
              <a:ext uri="{FF2B5EF4-FFF2-40B4-BE49-F238E27FC236}">
                <a16:creationId xmlns:a16="http://schemas.microsoft.com/office/drawing/2014/main" id="{7AB36FB2-0475-4752-92FC-6114A9B1011D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65" name="Textfeld 6">
            <a:extLst xmlns:a="http://schemas.openxmlformats.org/drawingml/2006/main">
              <a:ext uri="{FF2B5EF4-FFF2-40B4-BE49-F238E27FC236}">
                <a16:creationId xmlns:a16="http://schemas.microsoft.com/office/drawing/2014/main" id="{E8662C9B-399F-4A15-AC15-D730E706A7C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66" name="Textfeld 7">
            <a:extLst xmlns:a="http://schemas.openxmlformats.org/drawingml/2006/main">
              <a:ext uri="{FF2B5EF4-FFF2-40B4-BE49-F238E27FC236}">
                <a16:creationId xmlns:a16="http://schemas.microsoft.com/office/drawing/2014/main" id="{40260D01-A8EE-4ED4-B160-7EE3E047653E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67" name="Textfeld 8">
            <a:extLst xmlns:a="http://schemas.openxmlformats.org/drawingml/2006/main">
              <a:ext uri="{FF2B5EF4-FFF2-40B4-BE49-F238E27FC236}">
                <a16:creationId xmlns:a16="http://schemas.microsoft.com/office/drawing/2014/main" id="{5700FF18-9CE3-4325-AE5E-D3F46A7DAF29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68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D94A2F-59A0-454B-B6C8-0ECC46B08985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9" name="Textfeld 1">
          <a:extLst xmlns:a="http://schemas.openxmlformats.org/drawingml/2006/main">
            <a:ext uri="{FF2B5EF4-FFF2-40B4-BE49-F238E27FC236}">
              <a16:creationId xmlns:a16="http://schemas.microsoft.com/office/drawing/2014/main" id="{17E911DA-D045-4A55-8CF4-4E217FE81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0" name="Textfeld 1">
          <a:extLst xmlns:a="http://schemas.openxmlformats.org/drawingml/2006/main">
            <a:ext uri="{FF2B5EF4-FFF2-40B4-BE49-F238E27FC236}">
              <a16:creationId xmlns:a16="http://schemas.microsoft.com/office/drawing/2014/main" id="{871E9C89-62C3-4465-8D26-6073F2CBA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1" name="Textfeld 1">
          <a:extLst xmlns:a="http://schemas.openxmlformats.org/drawingml/2006/main">
            <a:ext uri="{FF2B5EF4-FFF2-40B4-BE49-F238E27FC236}">
              <a16:creationId xmlns:a16="http://schemas.microsoft.com/office/drawing/2014/main" id="{2ABC4B70-4E7F-457F-85C3-F495FA54770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2" name="Textfeld 1">
          <a:extLst xmlns:a="http://schemas.openxmlformats.org/drawingml/2006/main">
            <a:ext uri="{FF2B5EF4-FFF2-40B4-BE49-F238E27FC236}">
              <a16:creationId xmlns:a16="http://schemas.microsoft.com/office/drawing/2014/main" id="{11572561-721F-4F12-A517-540B4CA6856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3" name="Textfeld 1">
          <a:extLst xmlns:a="http://schemas.openxmlformats.org/drawingml/2006/main">
            <a:ext uri="{FF2B5EF4-FFF2-40B4-BE49-F238E27FC236}">
              <a16:creationId xmlns:a16="http://schemas.microsoft.com/office/drawing/2014/main" id="{14AFEAA0-EEBD-4B0A-A88B-A12E408611D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4" name="Textfeld 1">
          <a:extLst xmlns:a="http://schemas.openxmlformats.org/drawingml/2006/main">
            <a:ext uri="{FF2B5EF4-FFF2-40B4-BE49-F238E27FC236}">
              <a16:creationId xmlns:a16="http://schemas.microsoft.com/office/drawing/2014/main" id="{4136C660-37BA-4B2B-B2BD-625A3BDB656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6" name="Textfeld 1">
          <a:extLst xmlns:a="http://schemas.openxmlformats.org/drawingml/2006/main">
            <a:ext uri="{FF2B5EF4-FFF2-40B4-BE49-F238E27FC236}">
              <a16:creationId xmlns:a16="http://schemas.microsoft.com/office/drawing/2014/main" id="{69C3533B-EEC2-4E8A-811F-CB728F2153E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7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18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8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8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8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8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8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8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8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8" name="Textfeld 1">
          <a:extLst xmlns:a="http://schemas.openxmlformats.org/drawingml/2006/main">
            <a:ext uri="{FF2B5EF4-FFF2-40B4-BE49-F238E27FC236}">
              <a16:creationId xmlns:a16="http://schemas.microsoft.com/office/drawing/2014/main" id="{68D297C2-7135-480C-973E-86509FAC83C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9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200" name="Textfeld 1">
            <a:extLst xmlns:a="http://schemas.openxmlformats.org/drawingml/2006/main">
              <a:ext uri="{FF2B5EF4-FFF2-40B4-BE49-F238E27FC236}">
                <a16:creationId xmlns:a16="http://schemas.microsoft.com/office/drawing/2014/main" id="{C8C8DCA6-85D8-4772-A1D1-04138252DC9E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0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0C1F43-874C-41C3-A784-F6C4F298F0F8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02" name="Textfeld 3">
            <a:extLst xmlns:a="http://schemas.openxmlformats.org/drawingml/2006/main">
              <a:ext uri="{FF2B5EF4-FFF2-40B4-BE49-F238E27FC236}">
                <a16:creationId xmlns:a16="http://schemas.microsoft.com/office/drawing/2014/main" id="{082D31FD-D15A-4111-BE9F-CB78B89C340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03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9F7F2F-ACC6-4FEA-B95E-2F1C715B648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04" name="Textfeld 5">
            <a:extLst xmlns:a="http://schemas.openxmlformats.org/drawingml/2006/main">
              <a:ext uri="{FF2B5EF4-FFF2-40B4-BE49-F238E27FC236}">
                <a16:creationId xmlns:a16="http://schemas.microsoft.com/office/drawing/2014/main" id="{99A1D8F0-915B-493B-9BD6-01D64255B67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05" name="Textfeld 6">
            <a:extLst xmlns:a="http://schemas.openxmlformats.org/drawingml/2006/main">
              <a:ext uri="{FF2B5EF4-FFF2-40B4-BE49-F238E27FC236}">
                <a16:creationId xmlns:a16="http://schemas.microsoft.com/office/drawing/2014/main" id="{25C07E81-A705-40EA-B4FA-C455E989253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06" name="Textfeld 7">
            <a:extLst xmlns:a="http://schemas.openxmlformats.org/drawingml/2006/main">
              <a:ext uri="{FF2B5EF4-FFF2-40B4-BE49-F238E27FC236}">
                <a16:creationId xmlns:a16="http://schemas.microsoft.com/office/drawing/2014/main" id="{584FB270-9937-48B1-9A42-9C3C631E2E9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07" name="Textfeld 8">
            <a:extLst xmlns:a="http://schemas.openxmlformats.org/drawingml/2006/main">
              <a:ext uri="{FF2B5EF4-FFF2-40B4-BE49-F238E27FC236}">
                <a16:creationId xmlns:a16="http://schemas.microsoft.com/office/drawing/2014/main" id="{ADBEB415-AAC3-4B82-BE8B-8BED28388721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8" name="Textfeld 9">
            <a:extLst xmlns:a="http://schemas.openxmlformats.org/drawingml/2006/main">
              <a:ext uri="{FF2B5EF4-FFF2-40B4-BE49-F238E27FC236}">
                <a16:creationId xmlns:a16="http://schemas.microsoft.com/office/drawing/2014/main" id="{61ABC7B0-47A3-4BCA-A7CB-A0C830A4FB1D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9" name="Textfeld 1">
          <a:extLst xmlns:a="http://schemas.openxmlformats.org/drawingml/2006/main">
            <a:ext uri="{FF2B5EF4-FFF2-40B4-BE49-F238E27FC236}">
              <a16:creationId xmlns:a16="http://schemas.microsoft.com/office/drawing/2014/main" id="{19AD36B3-B634-45F8-A3BA-9DEBE93723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0" name="Textfeld 1">
          <a:extLst xmlns:a="http://schemas.openxmlformats.org/drawingml/2006/main">
            <a:ext uri="{FF2B5EF4-FFF2-40B4-BE49-F238E27FC236}">
              <a16:creationId xmlns:a16="http://schemas.microsoft.com/office/drawing/2014/main" id="{B251260E-2B42-460E-9C38-A171A09142A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1" name="Textfeld 1">
          <a:extLst xmlns:a="http://schemas.openxmlformats.org/drawingml/2006/main">
            <a:ext uri="{FF2B5EF4-FFF2-40B4-BE49-F238E27FC236}">
              <a16:creationId xmlns:a16="http://schemas.microsoft.com/office/drawing/2014/main" id="{93CC7615-7F8B-4B7D-873F-F1043186FBB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2" name="Textfeld 1">
          <a:extLst xmlns:a="http://schemas.openxmlformats.org/drawingml/2006/main">
            <a:ext uri="{FF2B5EF4-FFF2-40B4-BE49-F238E27FC236}">
              <a16:creationId xmlns:a16="http://schemas.microsoft.com/office/drawing/2014/main" id="{7EF6B990-8DDF-4E5B-8F84-429749F5C11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3" name="Textfeld 1">
          <a:extLst xmlns:a="http://schemas.openxmlformats.org/drawingml/2006/main">
            <a:ext uri="{FF2B5EF4-FFF2-40B4-BE49-F238E27FC236}">
              <a16:creationId xmlns:a16="http://schemas.microsoft.com/office/drawing/2014/main" id="{251D9AB7-9D71-4403-ABF1-346BA11A4A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4" name="Textfeld 1">
          <a:extLst xmlns:a="http://schemas.openxmlformats.org/drawingml/2006/main">
            <a:ext uri="{FF2B5EF4-FFF2-40B4-BE49-F238E27FC236}">
              <a16:creationId xmlns:a16="http://schemas.microsoft.com/office/drawing/2014/main" id="{D3D51D8E-9DC3-4C55-81AA-57A09338E02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6" name="Textfeld 1">
          <a:extLst xmlns:a="http://schemas.openxmlformats.org/drawingml/2006/main">
            <a:ext uri="{FF2B5EF4-FFF2-40B4-BE49-F238E27FC236}">
              <a16:creationId xmlns:a16="http://schemas.microsoft.com/office/drawing/2014/main" id="{B6583300-5F00-42E4-BC65-4EDECBCCB17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8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9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50061" y="3237359"/>
          <a:ext cx="4642603" cy="274736"/>
          <a:chOff x="50800" y="50800"/>
          <a:chExt cx="6152472" cy="373716"/>
        </a:xfrm>
      </cdr:grpSpPr>
      <cdr:sp macro="" textlink="">
        <cdr:nvSpPr>
          <cdr:cNvPr id="220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21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22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23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24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25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26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27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28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9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0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1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2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3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4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5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6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7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453692</xdr:colOff>
      <xdr:row>0</xdr:row>
      <xdr:rowOff>172278</xdr:rowOff>
    </xdr:from>
    <xdr:to>
      <xdr:col>9</xdr:col>
      <xdr:colOff>727292</xdr:colOff>
      <xdr:row>19</xdr:row>
      <xdr:rowOff>5821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454638</xdr:colOff>
      <xdr:row>28</xdr:row>
      <xdr:rowOff>156322</xdr:rowOff>
    </xdr:from>
    <xdr:to>
      <xdr:col>9</xdr:col>
      <xdr:colOff>728238</xdr:colOff>
      <xdr:row>46</xdr:row>
      <xdr:rowOff>185808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432866</xdr:colOff>
      <xdr:row>56</xdr:row>
      <xdr:rowOff>163286</xdr:rowOff>
    </xdr:from>
    <xdr:to>
      <xdr:col>9</xdr:col>
      <xdr:colOff>706466</xdr:colOff>
      <xdr:row>74</xdr:row>
      <xdr:rowOff>192772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289035</xdr:colOff>
      <xdr:row>86</xdr:row>
      <xdr:rowOff>152400</xdr:rowOff>
    </xdr:from>
    <xdr:to>
      <xdr:col>7</xdr:col>
      <xdr:colOff>46014</xdr:colOff>
      <xdr:row>87</xdr:row>
      <xdr:rowOff>143213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6015EF-F473-4B65-9A7D-AA6959BA9566}"/>
            </a:ext>
          </a:extLst>
        </xdr:cNvPr>
        <xdr:cNvSpPr txBox="1"/>
      </xdr:nvSpPr>
      <xdr:spPr>
        <a:xfrm>
          <a:off x="4987159" y="16501241"/>
          <a:ext cx="540000" cy="1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7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Prozent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7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8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9" name="Textfeld 1">
          <a:extLst xmlns:a="http://schemas.openxmlformats.org/drawingml/2006/main">
            <a:ext uri="{FF2B5EF4-FFF2-40B4-BE49-F238E27FC236}">
              <a16:creationId xmlns:a16="http://schemas.microsoft.com/office/drawing/2014/main" id="{0F9821D0-07FA-4AB9-8BB4-C3DF4CD85E4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0" name="Textfeld 1">
          <a:extLst xmlns:a="http://schemas.openxmlformats.org/drawingml/2006/main">
            <a:ext uri="{FF2B5EF4-FFF2-40B4-BE49-F238E27FC236}">
              <a16:creationId xmlns:a16="http://schemas.microsoft.com/office/drawing/2014/main" id="{C054B1A5-63ED-482B-96E0-C703C2A405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1" name="Textfeld 1">
          <a:extLst xmlns:a="http://schemas.openxmlformats.org/drawingml/2006/main">
            <a:ext uri="{FF2B5EF4-FFF2-40B4-BE49-F238E27FC236}">
              <a16:creationId xmlns:a16="http://schemas.microsoft.com/office/drawing/2014/main" id="{4BE39061-D28E-4DF3-ACCC-C445D4273F6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2" name="Textfeld 1">
          <a:extLst xmlns:a="http://schemas.openxmlformats.org/drawingml/2006/main">
            <a:ext uri="{FF2B5EF4-FFF2-40B4-BE49-F238E27FC236}">
              <a16:creationId xmlns:a16="http://schemas.microsoft.com/office/drawing/2014/main" id="{3F5E4520-3E78-4791-BD90-6DFEAAB4400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4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44" name="Textfeld 1">
            <a:extLst xmlns:a="http://schemas.openxmlformats.org/drawingml/2006/main">
              <a:ext uri="{FF2B5EF4-FFF2-40B4-BE49-F238E27FC236}">
                <a16:creationId xmlns:a16="http://schemas.microsoft.com/office/drawing/2014/main" id="{AFB98238-B845-46F8-9E51-909C0496FFAA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45" name="Textfeld 2">
            <a:extLst xmlns:a="http://schemas.openxmlformats.org/drawingml/2006/main">
              <a:ext uri="{FF2B5EF4-FFF2-40B4-BE49-F238E27FC236}">
                <a16:creationId xmlns:a16="http://schemas.microsoft.com/office/drawing/2014/main" id="{9692E1F2-2677-4187-9479-1745F7A7C0E5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6" name="Textfeld 3">
            <a:extLst xmlns:a="http://schemas.openxmlformats.org/drawingml/2006/main">
              <a:ext uri="{FF2B5EF4-FFF2-40B4-BE49-F238E27FC236}">
                <a16:creationId xmlns:a16="http://schemas.microsoft.com/office/drawing/2014/main" id="{5AB35D97-9811-4A86-ABB9-360E21BEC319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7" name="Textfeld 4">
            <a:extLst xmlns:a="http://schemas.openxmlformats.org/drawingml/2006/main">
              <a:ext uri="{FF2B5EF4-FFF2-40B4-BE49-F238E27FC236}">
                <a16:creationId xmlns:a16="http://schemas.microsoft.com/office/drawing/2014/main" id="{54CC024D-A505-4301-B975-B36B2A690D1D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8" name="Textfeld 5">
            <a:extLst xmlns:a="http://schemas.openxmlformats.org/drawingml/2006/main">
              <a:ext uri="{FF2B5EF4-FFF2-40B4-BE49-F238E27FC236}">
                <a16:creationId xmlns:a16="http://schemas.microsoft.com/office/drawing/2014/main" id="{6E4212F6-B4CF-46CD-B559-9166A12A8A7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8851132-5177-43EE-9448-170C03CE84C4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50" name="Textfeld 7">
            <a:extLst xmlns:a="http://schemas.openxmlformats.org/drawingml/2006/main">
              <a:ext uri="{FF2B5EF4-FFF2-40B4-BE49-F238E27FC236}">
                <a16:creationId xmlns:a16="http://schemas.microsoft.com/office/drawing/2014/main" id="{90FE58FE-8CC5-4231-8ED3-9B8D4FB85181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51" name="Textfeld 8">
            <a:extLst xmlns:a="http://schemas.openxmlformats.org/drawingml/2006/main">
              <a:ext uri="{FF2B5EF4-FFF2-40B4-BE49-F238E27FC236}">
                <a16:creationId xmlns:a16="http://schemas.microsoft.com/office/drawing/2014/main" id="{AF843FE6-7C0C-485F-8812-E37A05E1D95E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52" name="Textfeld 9">
            <a:extLst xmlns:a="http://schemas.openxmlformats.org/drawingml/2006/main">
              <a:ext uri="{FF2B5EF4-FFF2-40B4-BE49-F238E27FC236}">
                <a16:creationId xmlns:a16="http://schemas.microsoft.com/office/drawing/2014/main" id="{B8E1036C-53DB-4BE1-A331-A1EF625BA92E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502C7F72-A14E-4507-8DDC-CAC94F947C1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B10CBC57-5AB3-4BD7-A162-1A6B7686BEF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37540352-2387-42D8-A7EF-FD0DF88879C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6" name="Textfeld 1">
          <a:extLst xmlns:a="http://schemas.openxmlformats.org/drawingml/2006/main">
            <a:ext uri="{FF2B5EF4-FFF2-40B4-BE49-F238E27FC236}">
              <a16:creationId xmlns:a16="http://schemas.microsoft.com/office/drawing/2014/main" id="{BAA6CE4F-DA87-4B3D-94B5-0616E8CBB8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7" name="Textfeld 1">
          <a:extLst xmlns:a="http://schemas.openxmlformats.org/drawingml/2006/main">
            <a:ext uri="{FF2B5EF4-FFF2-40B4-BE49-F238E27FC236}">
              <a16:creationId xmlns:a16="http://schemas.microsoft.com/office/drawing/2014/main" id="{D2461FCB-62C3-4A0D-A834-7867AA32E8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8" name="Textfeld 1">
          <a:extLst xmlns:a="http://schemas.openxmlformats.org/drawingml/2006/main">
            <a:ext uri="{FF2B5EF4-FFF2-40B4-BE49-F238E27FC236}">
              <a16:creationId xmlns:a16="http://schemas.microsoft.com/office/drawing/2014/main" id="{E422FF46-C6F6-4664-A407-D399C39A120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0" name="Textfeld 1">
          <a:extLst xmlns:a="http://schemas.openxmlformats.org/drawingml/2006/main">
            <a:ext uri="{FF2B5EF4-FFF2-40B4-BE49-F238E27FC236}">
              <a16:creationId xmlns:a16="http://schemas.microsoft.com/office/drawing/2014/main" id="{5368D594-B627-40CF-836A-88D2E2F811D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2" name="Textfeld 1">
          <a:extLst xmlns:a="http://schemas.openxmlformats.org/drawingml/2006/main">
            <a:ext uri="{FF2B5EF4-FFF2-40B4-BE49-F238E27FC236}">
              <a16:creationId xmlns:a16="http://schemas.microsoft.com/office/drawing/2014/main" id="{1C578E29-97FA-4184-A1C0-F4985CA181B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6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64" name="Textfeld 1">
            <a:extLst xmlns:a="http://schemas.openxmlformats.org/drawingml/2006/main">
              <a:ext uri="{FF2B5EF4-FFF2-40B4-BE49-F238E27FC236}">
                <a16:creationId xmlns:a16="http://schemas.microsoft.com/office/drawing/2014/main" id="{40579247-762C-4086-8126-CB0BEB99367C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65" name="Textfeld 2">
            <a:extLst xmlns:a="http://schemas.openxmlformats.org/drawingml/2006/main">
              <a:ext uri="{FF2B5EF4-FFF2-40B4-BE49-F238E27FC236}">
                <a16:creationId xmlns:a16="http://schemas.microsoft.com/office/drawing/2014/main" id="{55B49EFA-3C82-4B9A-9D42-0562F7A59E6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66" name="Textfeld 3">
            <a:extLst xmlns:a="http://schemas.openxmlformats.org/drawingml/2006/main">
              <a:ext uri="{FF2B5EF4-FFF2-40B4-BE49-F238E27FC236}">
                <a16:creationId xmlns:a16="http://schemas.microsoft.com/office/drawing/2014/main" id="{236604F4-ADD3-40C8-A1DD-AB571BDA2C0B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67" name="Textfeld 4">
            <a:extLst xmlns:a="http://schemas.openxmlformats.org/drawingml/2006/main">
              <a:ext uri="{FF2B5EF4-FFF2-40B4-BE49-F238E27FC236}">
                <a16:creationId xmlns:a16="http://schemas.microsoft.com/office/drawing/2014/main" id="{B0E0B4D8-D255-4434-BC6A-51E14067CD32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68" name="Textfeld 5">
            <a:extLst xmlns:a="http://schemas.openxmlformats.org/drawingml/2006/main">
              <a:ext uri="{FF2B5EF4-FFF2-40B4-BE49-F238E27FC236}">
                <a16:creationId xmlns:a16="http://schemas.microsoft.com/office/drawing/2014/main" id="{7CC5BA4A-ABDB-4959-86CE-B169C6CCA8C7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69" name="Textfeld 6">
            <a:extLst xmlns:a="http://schemas.openxmlformats.org/drawingml/2006/main">
              <a:ext uri="{FF2B5EF4-FFF2-40B4-BE49-F238E27FC236}">
                <a16:creationId xmlns:a16="http://schemas.microsoft.com/office/drawing/2014/main" id="{43E515C5-11AC-43CD-822E-7E796A208FA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7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11D69A9-2807-4D55-9DBC-B59B71E9903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71" name="Textfeld 8">
            <a:extLst xmlns:a="http://schemas.openxmlformats.org/drawingml/2006/main">
              <a:ext uri="{FF2B5EF4-FFF2-40B4-BE49-F238E27FC236}">
                <a16:creationId xmlns:a16="http://schemas.microsoft.com/office/drawing/2014/main" id="{5D757570-1D93-4F8B-97F0-DDB916F59014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72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7F4C07-071C-438D-8F4B-D0DDEBBCE2F6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3" name="Textfeld 1">
          <a:extLst xmlns:a="http://schemas.openxmlformats.org/drawingml/2006/main">
            <a:ext uri="{FF2B5EF4-FFF2-40B4-BE49-F238E27FC236}">
              <a16:creationId xmlns:a16="http://schemas.microsoft.com/office/drawing/2014/main" id="{130333E3-0EC9-4EA2-A4FF-221840533B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4" name="Textfeld 1">
          <a:extLst xmlns:a="http://schemas.openxmlformats.org/drawingml/2006/main">
            <a:ext uri="{FF2B5EF4-FFF2-40B4-BE49-F238E27FC236}">
              <a16:creationId xmlns:a16="http://schemas.microsoft.com/office/drawing/2014/main" id="{7C813DCB-BEEC-447F-AC49-51673CF64F5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5" name="Textfeld 1">
          <a:extLst xmlns:a="http://schemas.openxmlformats.org/drawingml/2006/main">
            <a:ext uri="{FF2B5EF4-FFF2-40B4-BE49-F238E27FC236}">
              <a16:creationId xmlns:a16="http://schemas.microsoft.com/office/drawing/2014/main" id="{CC10716B-BFC7-4551-B0C1-47359A85E5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6" name="Textfeld 1">
          <a:extLst xmlns:a="http://schemas.openxmlformats.org/drawingml/2006/main">
            <a:ext uri="{FF2B5EF4-FFF2-40B4-BE49-F238E27FC236}">
              <a16:creationId xmlns:a16="http://schemas.microsoft.com/office/drawing/2014/main" id="{D1BD5934-2A6E-4091-991A-E0A5EFB881D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7" name="Textfeld 1">
          <a:extLst xmlns:a="http://schemas.openxmlformats.org/drawingml/2006/main">
            <a:ext uri="{FF2B5EF4-FFF2-40B4-BE49-F238E27FC236}">
              <a16:creationId xmlns:a16="http://schemas.microsoft.com/office/drawing/2014/main" id="{B55F052F-FAC1-406A-BDFD-80F33DE7A6C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9C4EA0ED-266E-445B-8494-86ACF67A83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0" name="Textfeld 1">
          <a:extLst xmlns:a="http://schemas.openxmlformats.org/drawingml/2006/main">
            <a:ext uri="{FF2B5EF4-FFF2-40B4-BE49-F238E27FC236}">
              <a16:creationId xmlns:a16="http://schemas.microsoft.com/office/drawing/2014/main" id="{3DC728B9-CC98-455D-8588-9FE54F1B75B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2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83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84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85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86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87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88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89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90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91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92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3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4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5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6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7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8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9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0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1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2" name="Textfeld 1">
          <a:extLst xmlns:a="http://schemas.openxmlformats.org/drawingml/2006/main">
            <a:ext uri="{FF2B5EF4-FFF2-40B4-BE49-F238E27FC236}">
              <a16:creationId xmlns:a16="http://schemas.microsoft.com/office/drawing/2014/main" id="{56E181AD-DB6E-4114-A674-1A4FA1871AA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3" name="Textfeld 1">
          <a:extLst xmlns:a="http://schemas.openxmlformats.org/drawingml/2006/main">
            <a:ext uri="{FF2B5EF4-FFF2-40B4-BE49-F238E27FC236}">
              <a16:creationId xmlns:a16="http://schemas.microsoft.com/office/drawing/2014/main" id="{C0EA6C09-A1EA-47E0-9290-950FECBBB1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4" name="Textfeld 1">
          <a:extLst xmlns:a="http://schemas.openxmlformats.org/drawingml/2006/main">
            <a:ext uri="{FF2B5EF4-FFF2-40B4-BE49-F238E27FC236}">
              <a16:creationId xmlns:a16="http://schemas.microsoft.com/office/drawing/2014/main" id="{B10C53FA-09C3-4024-B832-BA2B1D65124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5" name="Textfeld 1">
          <a:extLst xmlns:a="http://schemas.openxmlformats.org/drawingml/2006/main">
            <a:ext uri="{FF2B5EF4-FFF2-40B4-BE49-F238E27FC236}">
              <a16:creationId xmlns:a16="http://schemas.microsoft.com/office/drawing/2014/main" id="{66408365-C0BD-4CE1-A761-E841D6FCC9C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6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07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08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0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1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1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1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1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1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1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1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6" name="Textfeld 1">
          <a:extLst xmlns:a="http://schemas.openxmlformats.org/drawingml/2006/main">
            <a:ext uri="{FF2B5EF4-FFF2-40B4-BE49-F238E27FC236}">
              <a16:creationId xmlns:a16="http://schemas.microsoft.com/office/drawing/2014/main" id="{0F6B72BF-CA21-4647-AB6C-9D0D646B3A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7" name="Textfeld 1">
          <a:extLst xmlns:a="http://schemas.openxmlformats.org/drawingml/2006/main">
            <a:ext uri="{FF2B5EF4-FFF2-40B4-BE49-F238E27FC236}">
              <a16:creationId xmlns:a16="http://schemas.microsoft.com/office/drawing/2014/main" id="{14E5DEBA-41E1-42CF-956C-0425B36AC8A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8" name="Textfeld 1">
          <a:extLst xmlns:a="http://schemas.openxmlformats.org/drawingml/2006/main">
            <a:ext uri="{FF2B5EF4-FFF2-40B4-BE49-F238E27FC236}">
              <a16:creationId xmlns:a16="http://schemas.microsoft.com/office/drawing/2014/main" id="{6071D0B4-309F-490E-A694-BFC751092B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9" name="Textfeld 1">
          <a:extLst xmlns:a="http://schemas.openxmlformats.org/drawingml/2006/main">
            <a:ext uri="{FF2B5EF4-FFF2-40B4-BE49-F238E27FC236}">
              <a16:creationId xmlns:a16="http://schemas.microsoft.com/office/drawing/2014/main" id="{DFE115EA-AD37-4029-BAF2-32110C86B3A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0" name="Textfeld 1">
          <a:extLst xmlns:a="http://schemas.openxmlformats.org/drawingml/2006/main">
            <a:ext uri="{FF2B5EF4-FFF2-40B4-BE49-F238E27FC236}">
              <a16:creationId xmlns:a16="http://schemas.microsoft.com/office/drawing/2014/main" id="{0C1A5B9B-2DE5-4A08-8FCD-3D33E0823E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3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32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E58849-4D99-4DB6-B1F6-4D5B6EC2445D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3" name="Textfeld 2">
            <a:extLst xmlns:a="http://schemas.openxmlformats.org/drawingml/2006/main">
              <a:ext uri="{FF2B5EF4-FFF2-40B4-BE49-F238E27FC236}">
                <a16:creationId xmlns:a16="http://schemas.microsoft.com/office/drawing/2014/main" id="{58428571-9803-4F6D-9750-2FF9862B825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34" name="Textfeld 3">
            <a:extLst xmlns:a="http://schemas.openxmlformats.org/drawingml/2006/main">
              <a:ext uri="{FF2B5EF4-FFF2-40B4-BE49-F238E27FC236}">
                <a16:creationId xmlns:a16="http://schemas.microsoft.com/office/drawing/2014/main" id="{D8B1B0D0-6EF8-4194-88D5-437779E2B9CA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35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FAE46F-5850-44E4-9DB6-A2DA20BF4625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36" name="Textfeld 5">
            <a:extLst xmlns:a="http://schemas.openxmlformats.org/drawingml/2006/main">
              <a:ext uri="{FF2B5EF4-FFF2-40B4-BE49-F238E27FC236}">
                <a16:creationId xmlns:a16="http://schemas.microsoft.com/office/drawing/2014/main" id="{682DD82F-7192-44A5-B568-4714874DC1F1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37" name="Textfeld 6">
            <a:extLst xmlns:a="http://schemas.openxmlformats.org/drawingml/2006/main">
              <a:ext uri="{FF2B5EF4-FFF2-40B4-BE49-F238E27FC236}">
                <a16:creationId xmlns:a16="http://schemas.microsoft.com/office/drawing/2014/main" id="{CE160A10-1F0C-43F1-A506-B871F22BF41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38" name="Textfeld 7">
            <a:extLst xmlns:a="http://schemas.openxmlformats.org/drawingml/2006/main">
              <a:ext uri="{FF2B5EF4-FFF2-40B4-BE49-F238E27FC236}">
                <a16:creationId xmlns:a16="http://schemas.microsoft.com/office/drawing/2014/main" id="{1C6C41BC-2E51-4DDC-936B-282B0A86AE6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39" name="Textfeld 8">
            <a:extLst xmlns:a="http://schemas.openxmlformats.org/drawingml/2006/main">
              <a:ext uri="{FF2B5EF4-FFF2-40B4-BE49-F238E27FC236}">
                <a16:creationId xmlns:a16="http://schemas.microsoft.com/office/drawing/2014/main" id="{B51D4F41-B86A-48C1-9276-A89A9E1F746B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40" name="Textfeld 9">
            <a:extLst xmlns:a="http://schemas.openxmlformats.org/drawingml/2006/main">
              <a:ext uri="{FF2B5EF4-FFF2-40B4-BE49-F238E27FC236}">
                <a16:creationId xmlns:a16="http://schemas.microsoft.com/office/drawing/2014/main" id="{B0312E45-AD00-4767-B758-B7B8C70C14D3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1" name="Textfeld 1">
          <a:extLst xmlns:a="http://schemas.openxmlformats.org/drawingml/2006/main">
            <a:ext uri="{FF2B5EF4-FFF2-40B4-BE49-F238E27FC236}">
              <a16:creationId xmlns:a16="http://schemas.microsoft.com/office/drawing/2014/main" id="{B7764BC7-D51B-4E4F-9FF9-0E6E07D51CB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2" name="Textfeld 1">
          <a:extLst xmlns:a="http://schemas.openxmlformats.org/drawingml/2006/main">
            <a:ext uri="{FF2B5EF4-FFF2-40B4-BE49-F238E27FC236}">
              <a16:creationId xmlns:a16="http://schemas.microsoft.com/office/drawing/2014/main" id="{8E19520D-04D1-4996-AB3F-7C25BD59EC6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3" name="Textfeld 1">
          <a:extLst xmlns:a="http://schemas.openxmlformats.org/drawingml/2006/main">
            <a:ext uri="{FF2B5EF4-FFF2-40B4-BE49-F238E27FC236}">
              <a16:creationId xmlns:a16="http://schemas.microsoft.com/office/drawing/2014/main" id="{1F4BA912-1BCE-46D8-9033-5A8B8DACCE6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4" name="Textfeld 1">
          <a:extLst xmlns:a="http://schemas.openxmlformats.org/drawingml/2006/main">
            <a:ext uri="{FF2B5EF4-FFF2-40B4-BE49-F238E27FC236}">
              <a16:creationId xmlns:a16="http://schemas.microsoft.com/office/drawing/2014/main" id="{F375AB40-EB3B-40E0-B43A-E746E10CD83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5" name="Textfeld 1">
          <a:extLst xmlns:a="http://schemas.openxmlformats.org/drawingml/2006/main">
            <a:ext uri="{FF2B5EF4-FFF2-40B4-BE49-F238E27FC236}">
              <a16:creationId xmlns:a16="http://schemas.microsoft.com/office/drawing/2014/main" id="{AE5C27B7-A4A3-4AE1-A597-BA738D04094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6" name="Textfeld 1">
          <a:extLst xmlns:a="http://schemas.openxmlformats.org/drawingml/2006/main">
            <a:ext uri="{FF2B5EF4-FFF2-40B4-BE49-F238E27FC236}">
              <a16:creationId xmlns:a16="http://schemas.microsoft.com/office/drawing/2014/main" id="{01EE955C-1D87-4988-91DA-C7A7F6EB44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8" name="Textfeld 1">
          <a:extLst xmlns:a="http://schemas.openxmlformats.org/drawingml/2006/main">
            <a:ext uri="{FF2B5EF4-FFF2-40B4-BE49-F238E27FC236}">
              <a16:creationId xmlns:a16="http://schemas.microsoft.com/office/drawing/2014/main" id="{FEBF3329-DF97-488D-B9FC-6073AB80263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0" name="Textfeld 1">
          <a:extLst xmlns:a="http://schemas.openxmlformats.org/drawingml/2006/main">
            <a:ext uri="{FF2B5EF4-FFF2-40B4-BE49-F238E27FC236}">
              <a16:creationId xmlns:a16="http://schemas.microsoft.com/office/drawing/2014/main" id="{96FE9862-F4CE-4466-9A5F-2862BB7C6EB3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5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52" name="Textfeld 1">
            <a:extLst xmlns:a="http://schemas.openxmlformats.org/drawingml/2006/main">
              <a:ext uri="{FF2B5EF4-FFF2-40B4-BE49-F238E27FC236}">
                <a16:creationId xmlns:a16="http://schemas.microsoft.com/office/drawing/2014/main" id="{55AD5C1B-6F89-477B-A54F-8F610A2FCBD4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53" name="Textfeld 2">
            <a:extLst xmlns:a="http://schemas.openxmlformats.org/drawingml/2006/main">
              <a:ext uri="{FF2B5EF4-FFF2-40B4-BE49-F238E27FC236}">
                <a16:creationId xmlns:a16="http://schemas.microsoft.com/office/drawing/2014/main" id="{636A654D-8412-45BE-8288-4B37209A02A7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54" name="Textfeld 3">
            <a:extLst xmlns:a="http://schemas.openxmlformats.org/drawingml/2006/main">
              <a:ext uri="{FF2B5EF4-FFF2-40B4-BE49-F238E27FC236}">
                <a16:creationId xmlns:a16="http://schemas.microsoft.com/office/drawing/2014/main" id="{ED9BCA5C-6B4B-43F4-9628-1327C885162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55" name="Textfeld 4">
            <a:extLst xmlns:a="http://schemas.openxmlformats.org/drawingml/2006/main">
              <a:ext uri="{FF2B5EF4-FFF2-40B4-BE49-F238E27FC236}">
                <a16:creationId xmlns:a16="http://schemas.microsoft.com/office/drawing/2014/main" id="{E391977C-FB62-4D4A-AB5B-2E3D663B9270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56" name="Textfeld 5">
            <a:extLst xmlns:a="http://schemas.openxmlformats.org/drawingml/2006/main">
              <a:ext uri="{FF2B5EF4-FFF2-40B4-BE49-F238E27FC236}">
                <a16:creationId xmlns:a16="http://schemas.microsoft.com/office/drawing/2014/main" id="{58DD949F-A1D3-4662-AC38-33FD7EEB71B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57" name="Textfeld 6">
            <a:extLst xmlns:a="http://schemas.openxmlformats.org/drawingml/2006/main">
              <a:ext uri="{FF2B5EF4-FFF2-40B4-BE49-F238E27FC236}">
                <a16:creationId xmlns:a16="http://schemas.microsoft.com/office/drawing/2014/main" id="{EA8B5B36-B1FE-40F6-82C5-66E5EB31CF3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5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32F0B22-FBF8-4B34-B6AF-14561C5CA4B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59" name="Textfeld 8">
            <a:extLst xmlns:a="http://schemas.openxmlformats.org/drawingml/2006/main">
              <a:ext uri="{FF2B5EF4-FFF2-40B4-BE49-F238E27FC236}">
                <a16:creationId xmlns:a16="http://schemas.microsoft.com/office/drawing/2014/main" id="{5687987D-BFA9-4922-9F7E-326993E675AD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60" name="Textfeld 9">
            <a:extLst xmlns:a="http://schemas.openxmlformats.org/drawingml/2006/main">
              <a:ext uri="{FF2B5EF4-FFF2-40B4-BE49-F238E27FC236}">
                <a16:creationId xmlns:a16="http://schemas.microsoft.com/office/drawing/2014/main" id="{DAD4110C-302B-43B1-BEC0-2AD41DF02B32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1" name="Textfeld 1">
          <a:extLst xmlns:a="http://schemas.openxmlformats.org/drawingml/2006/main">
            <a:ext uri="{FF2B5EF4-FFF2-40B4-BE49-F238E27FC236}">
              <a16:creationId xmlns:a16="http://schemas.microsoft.com/office/drawing/2014/main" id="{D2D99B0B-2EAD-4F48-8CFE-D5E9CC9644A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2" name="Textfeld 1">
          <a:extLst xmlns:a="http://schemas.openxmlformats.org/drawingml/2006/main">
            <a:ext uri="{FF2B5EF4-FFF2-40B4-BE49-F238E27FC236}">
              <a16:creationId xmlns:a16="http://schemas.microsoft.com/office/drawing/2014/main" id="{1A192935-B37C-47C5-A63F-E12DE773F4D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3" name="Textfeld 1">
          <a:extLst xmlns:a="http://schemas.openxmlformats.org/drawingml/2006/main">
            <a:ext uri="{FF2B5EF4-FFF2-40B4-BE49-F238E27FC236}">
              <a16:creationId xmlns:a16="http://schemas.microsoft.com/office/drawing/2014/main" id="{C5C74B80-B393-41D5-BA7C-A66E465C5F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4" name="Textfeld 1">
          <a:extLst xmlns:a="http://schemas.openxmlformats.org/drawingml/2006/main">
            <a:ext uri="{FF2B5EF4-FFF2-40B4-BE49-F238E27FC236}">
              <a16:creationId xmlns:a16="http://schemas.microsoft.com/office/drawing/2014/main" id="{E1A1BA80-532C-40AB-B736-4F3874E92B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5" name="Textfeld 1">
          <a:extLst xmlns:a="http://schemas.openxmlformats.org/drawingml/2006/main">
            <a:ext uri="{FF2B5EF4-FFF2-40B4-BE49-F238E27FC236}">
              <a16:creationId xmlns:a16="http://schemas.microsoft.com/office/drawing/2014/main" id="{E3E83C71-162B-47F6-846D-FED2945584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6" name="Textfeld 1">
          <a:extLst xmlns:a="http://schemas.openxmlformats.org/drawingml/2006/main">
            <a:ext uri="{FF2B5EF4-FFF2-40B4-BE49-F238E27FC236}">
              <a16:creationId xmlns:a16="http://schemas.microsoft.com/office/drawing/2014/main" id="{F3A2CBE5-EF26-456D-A5B6-8D6F5882EF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8" name="Textfeld 1">
          <a:extLst xmlns:a="http://schemas.openxmlformats.org/drawingml/2006/main">
            <a:ext uri="{FF2B5EF4-FFF2-40B4-BE49-F238E27FC236}">
              <a16:creationId xmlns:a16="http://schemas.microsoft.com/office/drawing/2014/main" id="{BB67CB2A-EDBC-408D-A5C7-8BADA426FA2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0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7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72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73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74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75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76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7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7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7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8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8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0" name="Textfeld 1">
          <a:extLst xmlns:a="http://schemas.openxmlformats.org/drawingml/2006/main">
            <a:ext uri="{FF2B5EF4-FFF2-40B4-BE49-F238E27FC236}">
              <a16:creationId xmlns:a16="http://schemas.microsoft.com/office/drawing/2014/main" id="{AA53B278-BEC2-462A-B181-541FF6D2372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9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92" name="Textfeld 1">
            <a:extLst xmlns:a="http://schemas.openxmlformats.org/drawingml/2006/main">
              <a:ext uri="{FF2B5EF4-FFF2-40B4-BE49-F238E27FC236}">
                <a16:creationId xmlns:a16="http://schemas.microsoft.com/office/drawing/2014/main" id="{FFB4A1C8-61E5-4D0C-B920-41B6A79BE58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93" name="Textfeld 2">
            <a:extLst xmlns:a="http://schemas.openxmlformats.org/drawingml/2006/main">
              <a:ext uri="{FF2B5EF4-FFF2-40B4-BE49-F238E27FC236}">
                <a16:creationId xmlns:a16="http://schemas.microsoft.com/office/drawing/2014/main" id="{39FE621D-C856-47FF-8D91-BBBAE89C0190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94" name="Textfeld 3">
            <a:extLst xmlns:a="http://schemas.openxmlformats.org/drawingml/2006/main">
              <a:ext uri="{FF2B5EF4-FFF2-40B4-BE49-F238E27FC236}">
                <a16:creationId xmlns:a16="http://schemas.microsoft.com/office/drawing/2014/main" id="{020E83F3-6157-432C-8702-33E26CD06DF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95" name="Textfeld 4">
            <a:extLst xmlns:a="http://schemas.openxmlformats.org/drawingml/2006/main">
              <a:ext uri="{FF2B5EF4-FFF2-40B4-BE49-F238E27FC236}">
                <a16:creationId xmlns:a16="http://schemas.microsoft.com/office/drawing/2014/main" id="{525780E0-597F-4E6E-A633-A7774F4B9A97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96" name="Textfeld 5">
            <a:extLst xmlns:a="http://schemas.openxmlformats.org/drawingml/2006/main">
              <a:ext uri="{FF2B5EF4-FFF2-40B4-BE49-F238E27FC236}">
                <a16:creationId xmlns:a16="http://schemas.microsoft.com/office/drawing/2014/main" id="{7AB36FB2-0475-4752-92FC-6114A9B1011D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97" name="Textfeld 6">
            <a:extLst xmlns:a="http://schemas.openxmlformats.org/drawingml/2006/main">
              <a:ext uri="{FF2B5EF4-FFF2-40B4-BE49-F238E27FC236}">
                <a16:creationId xmlns:a16="http://schemas.microsoft.com/office/drawing/2014/main" id="{E8662C9B-399F-4A15-AC15-D730E706A7C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98" name="Textfeld 7">
            <a:extLst xmlns:a="http://schemas.openxmlformats.org/drawingml/2006/main">
              <a:ext uri="{FF2B5EF4-FFF2-40B4-BE49-F238E27FC236}">
                <a16:creationId xmlns:a16="http://schemas.microsoft.com/office/drawing/2014/main" id="{40260D01-A8EE-4ED4-B160-7EE3E047653E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99" name="Textfeld 8">
            <a:extLst xmlns:a="http://schemas.openxmlformats.org/drawingml/2006/main">
              <a:ext uri="{FF2B5EF4-FFF2-40B4-BE49-F238E27FC236}">
                <a16:creationId xmlns:a16="http://schemas.microsoft.com/office/drawing/2014/main" id="{5700FF18-9CE3-4325-AE5E-D3F46A7DAF29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0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D94A2F-59A0-454B-B6C8-0ECC46B08985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1" name="Textfeld 1">
          <a:extLst xmlns:a="http://schemas.openxmlformats.org/drawingml/2006/main">
            <a:ext uri="{FF2B5EF4-FFF2-40B4-BE49-F238E27FC236}">
              <a16:creationId xmlns:a16="http://schemas.microsoft.com/office/drawing/2014/main" id="{17E911DA-D045-4A55-8CF4-4E217FE81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2" name="Textfeld 1">
          <a:extLst xmlns:a="http://schemas.openxmlformats.org/drawingml/2006/main">
            <a:ext uri="{FF2B5EF4-FFF2-40B4-BE49-F238E27FC236}">
              <a16:creationId xmlns:a16="http://schemas.microsoft.com/office/drawing/2014/main" id="{871E9C89-62C3-4465-8D26-6073F2CBA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3" name="Textfeld 1">
          <a:extLst xmlns:a="http://schemas.openxmlformats.org/drawingml/2006/main">
            <a:ext uri="{FF2B5EF4-FFF2-40B4-BE49-F238E27FC236}">
              <a16:creationId xmlns:a16="http://schemas.microsoft.com/office/drawing/2014/main" id="{2ABC4B70-4E7F-457F-85C3-F495FA54770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4" name="Textfeld 1">
          <a:extLst xmlns:a="http://schemas.openxmlformats.org/drawingml/2006/main">
            <a:ext uri="{FF2B5EF4-FFF2-40B4-BE49-F238E27FC236}">
              <a16:creationId xmlns:a16="http://schemas.microsoft.com/office/drawing/2014/main" id="{11572561-721F-4F12-A517-540B4CA6856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5" name="Textfeld 1">
          <a:extLst xmlns:a="http://schemas.openxmlformats.org/drawingml/2006/main">
            <a:ext uri="{FF2B5EF4-FFF2-40B4-BE49-F238E27FC236}">
              <a16:creationId xmlns:a16="http://schemas.microsoft.com/office/drawing/2014/main" id="{14AFEAA0-EEBD-4B0A-A88B-A12E408611D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6" name="Textfeld 1">
          <a:extLst xmlns:a="http://schemas.openxmlformats.org/drawingml/2006/main">
            <a:ext uri="{FF2B5EF4-FFF2-40B4-BE49-F238E27FC236}">
              <a16:creationId xmlns:a16="http://schemas.microsoft.com/office/drawing/2014/main" id="{4136C660-37BA-4B2B-B2BD-625A3BDB656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8" name="Textfeld 1">
          <a:extLst xmlns:a="http://schemas.openxmlformats.org/drawingml/2006/main">
            <a:ext uri="{FF2B5EF4-FFF2-40B4-BE49-F238E27FC236}">
              <a16:creationId xmlns:a16="http://schemas.microsoft.com/office/drawing/2014/main" id="{69C3533B-EEC2-4E8A-811F-CB728F2153E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0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12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13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14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15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16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1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1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1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2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8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0" name="Textfeld 1">
          <a:extLst xmlns:a="http://schemas.openxmlformats.org/drawingml/2006/main">
            <a:ext uri="{FF2B5EF4-FFF2-40B4-BE49-F238E27FC236}">
              <a16:creationId xmlns:a16="http://schemas.microsoft.com/office/drawing/2014/main" id="{68D297C2-7135-480C-973E-86509FAC83C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3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32" name="Textfeld 1">
            <a:extLst xmlns:a="http://schemas.openxmlformats.org/drawingml/2006/main">
              <a:ext uri="{FF2B5EF4-FFF2-40B4-BE49-F238E27FC236}">
                <a16:creationId xmlns:a16="http://schemas.microsoft.com/office/drawing/2014/main" id="{C8C8DCA6-85D8-4772-A1D1-04138252DC9E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33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0C1F43-874C-41C3-A784-F6C4F298F0F8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34" name="Textfeld 3">
            <a:extLst xmlns:a="http://schemas.openxmlformats.org/drawingml/2006/main">
              <a:ext uri="{FF2B5EF4-FFF2-40B4-BE49-F238E27FC236}">
                <a16:creationId xmlns:a16="http://schemas.microsoft.com/office/drawing/2014/main" id="{082D31FD-D15A-4111-BE9F-CB78B89C340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35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9F7F2F-ACC6-4FEA-B95E-2F1C715B648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36" name="Textfeld 5">
            <a:extLst xmlns:a="http://schemas.openxmlformats.org/drawingml/2006/main">
              <a:ext uri="{FF2B5EF4-FFF2-40B4-BE49-F238E27FC236}">
                <a16:creationId xmlns:a16="http://schemas.microsoft.com/office/drawing/2014/main" id="{99A1D8F0-915B-493B-9BD6-01D64255B67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37" name="Textfeld 6">
            <a:extLst xmlns:a="http://schemas.openxmlformats.org/drawingml/2006/main">
              <a:ext uri="{FF2B5EF4-FFF2-40B4-BE49-F238E27FC236}">
                <a16:creationId xmlns:a16="http://schemas.microsoft.com/office/drawing/2014/main" id="{25C07E81-A705-40EA-B4FA-C455E989253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38" name="Textfeld 7">
            <a:extLst xmlns:a="http://schemas.openxmlformats.org/drawingml/2006/main">
              <a:ext uri="{FF2B5EF4-FFF2-40B4-BE49-F238E27FC236}">
                <a16:creationId xmlns:a16="http://schemas.microsoft.com/office/drawing/2014/main" id="{584FB270-9937-48B1-9A42-9C3C631E2E9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39" name="Textfeld 8">
            <a:extLst xmlns:a="http://schemas.openxmlformats.org/drawingml/2006/main">
              <a:ext uri="{FF2B5EF4-FFF2-40B4-BE49-F238E27FC236}">
                <a16:creationId xmlns:a16="http://schemas.microsoft.com/office/drawing/2014/main" id="{ADBEB415-AAC3-4B82-BE8B-8BED28388721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40" name="Textfeld 9">
            <a:extLst xmlns:a="http://schemas.openxmlformats.org/drawingml/2006/main">
              <a:ext uri="{FF2B5EF4-FFF2-40B4-BE49-F238E27FC236}">
                <a16:creationId xmlns:a16="http://schemas.microsoft.com/office/drawing/2014/main" id="{61ABC7B0-47A3-4BCA-A7CB-A0C830A4FB1D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1" name="Textfeld 1">
          <a:extLst xmlns:a="http://schemas.openxmlformats.org/drawingml/2006/main">
            <a:ext uri="{FF2B5EF4-FFF2-40B4-BE49-F238E27FC236}">
              <a16:creationId xmlns:a16="http://schemas.microsoft.com/office/drawing/2014/main" id="{19AD36B3-B634-45F8-A3BA-9DEBE93723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2" name="Textfeld 1">
          <a:extLst xmlns:a="http://schemas.openxmlformats.org/drawingml/2006/main">
            <a:ext uri="{FF2B5EF4-FFF2-40B4-BE49-F238E27FC236}">
              <a16:creationId xmlns:a16="http://schemas.microsoft.com/office/drawing/2014/main" id="{B251260E-2B42-460E-9C38-A171A09142A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3" name="Textfeld 1">
          <a:extLst xmlns:a="http://schemas.openxmlformats.org/drawingml/2006/main">
            <a:ext uri="{FF2B5EF4-FFF2-40B4-BE49-F238E27FC236}">
              <a16:creationId xmlns:a16="http://schemas.microsoft.com/office/drawing/2014/main" id="{93CC7615-7F8B-4B7D-873F-F1043186FBB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4" name="Textfeld 1">
          <a:extLst xmlns:a="http://schemas.openxmlformats.org/drawingml/2006/main">
            <a:ext uri="{FF2B5EF4-FFF2-40B4-BE49-F238E27FC236}">
              <a16:creationId xmlns:a16="http://schemas.microsoft.com/office/drawing/2014/main" id="{7EF6B990-8DDF-4E5B-8F84-429749F5C11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5" name="Textfeld 1">
          <a:extLst xmlns:a="http://schemas.openxmlformats.org/drawingml/2006/main">
            <a:ext uri="{FF2B5EF4-FFF2-40B4-BE49-F238E27FC236}">
              <a16:creationId xmlns:a16="http://schemas.microsoft.com/office/drawing/2014/main" id="{251D9AB7-9D71-4403-ABF1-346BA11A4A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6" name="Textfeld 1">
          <a:extLst xmlns:a="http://schemas.openxmlformats.org/drawingml/2006/main">
            <a:ext uri="{FF2B5EF4-FFF2-40B4-BE49-F238E27FC236}">
              <a16:creationId xmlns:a16="http://schemas.microsoft.com/office/drawing/2014/main" id="{D3D51D8E-9DC3-4C55-81AA-57A09338E02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8" name="Textfeld 1">
          <a:extLst xmlns:a="http://schemas.openxmlformats.org/drawingml/2006/main">
            <a:ext uri="{FF2B5EF4-FFF2-40B4-BE49-F238E27FC236}">
              <a16:creationId xmlns:a16="http://schemas.microsoft.com/office/drawing/2014/main" id="{B6583300-5F00-42E4-BC65-4EDECBCCB17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0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51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52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53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54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55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56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57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58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59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60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1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2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3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4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5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6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7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8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9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4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35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36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39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40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41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42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43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44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45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46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7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8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49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0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1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2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3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4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5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7" name="Textfeld 1">
          <a:extLst xmlns:a="http://schemas.openxmlformats.org/drawingml/2006/main">
            <a:ext uri="{FF2B5EF4-FFF2-40B4-BE49-F238E27FC236}">
              <a16:creationId xmlns:a16="http://schemas.microsoft.com/office/drawing/2014/main" id="{C736B07C-22FA-48E2-9C8C-D17055B53D5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8" name="Textfeld 1">
          <a:extLst xmlns:a="http://schemas.openxmlformats.org/drawingml/2006/main">
            <a:ext uri="{FF2B5EF4-FFF2-40B4-BE49-F238E27FC236}">
              <a16:creationId xmlns:a16="http://schemas.microsoft.com/office/drawing/2014/main" id="{B37DCB12-262F-4970-9BE1-6CDA8D37287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59" name="Textfeld 1">
          <a:extLst xmlns:a="http://schemas.openxmlformats.org/drawingml/2006/main">
            <a:ext uri="{FF2B5EF4-FFF2-40B4-BE49-F238E27FC236}">
              <a16:creationId xmlns:a16="http://schemas.microsoft.com/office/drawing/2014/main" id="{1DC1DEF5-E37E-4C9C-B2D3-BE2CB3B5A4D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0" name="Textfeld 1">
          <a:extLst xmlns:a="http://schemas.openxmlformats.org/drawingml/2006/main">
            <a:ext uri="{FF2B5EF4-FFF2-40B4-BE49-F238E27FC236}">
              <a16:creationId xmlns:a16="http://schemas.microsoft.com/office/drawing/2014/main" id="{0661F96C-DE00-403B-A2A9-96E0FD82950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1" name="Textfeld 1">
          <a:extLst xmlns:a="http://schemas.openxmlformats.org/drawingml/2006/main">
            <a:ext uri="{FF2B5EF4-FFF2-40B4-BE49-F238E27FC236}">
              <a16:creationId xmlns:a16="http://schemas.microsoft.com/office/drawing/2014/main" id="{CBF7C06D-43DA-4AD0-A206-F3A9B653F73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2" name="Textfeld 1">
          <a:extLst xmlns:a="http://schemas.openxmlformats.org/drawingml/2006/main">
            <a:ext uri="{FF2B5EF4-FFF2-40B4-BE49-F238E27FC236}">
              <a16:creationId xmlns:a16="http://schemas.microsoft.com/office/drawing/2014/main" id="{74C9AA44-DF8C-4493-8BDB-5D9DC77965B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3" name="Textfeld 1">
          <a:extLst xmlns:a="http://schemas.openxmlformats.org/drawingml/2006/main">
            <a:ext uri="{FF2B5EF4-FFF2-40B4-BE49-F238E27FC236}">
              <a16:creationId xmlns:a16="http://schemas.microsoft.com/office/drawing/2014/main" id="{F8A18470-8191-415A-8A81-0C6040F5EF2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4" name="Textfeld 1">
          <a:extLst xmlns:a="http://schemas.openxmlformats.org/drawingml/2006/main">
            <a:ext uri="{FF2B5EF4-FFF2-40B4-BE49-F238E27FC236}">
              <a16:creationId xmlns:a16="http://schemas.microsoft.com/office/drawing/2014/main" id="{0F9821D0-07FA-4AB9-8BB4-C3DF4CD85E4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5" name="Textfeld 1">
          <a:extLst xmlns:a="http://schemas.openxmlformats.org/drawingml/2006/main">
            <a:ext uri="{FF2B5EF4-FFF2-40B4-BE49-F238E27FC236}">
              <a16:creationId xmlns:a16="http://schemas.microsoft.com/office/drawing/2014/main" id="{C054B1A5-63ED-482B-96E0-C703C2A405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6" name="Textfeld 1">
          <a:extLst xmlns:a="http://schemas.openxmlformats.org/drawingml/2006/main">
            <a:ext uri="{FF2B5EF4-FFF2-40B4-BE49-F238E27FC236}">
              <a16:creationId xmlns:a16="http://schemas.microsoft.com/office/drawing/2014/main" id="{4BE39061-D28E-4DF3-ACCC-C445D4273F6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67" name="Textfeld 1">
          <a:extLst xmlns:a="http://schemas.openxmlformats.org/drawingml/2006/main">
            <a:ext uri="{FF2B5EF4-FFF2-40B4-BE49-F238E27FC236}">
              <a16:creationId xmlns:a16="http://schemas.microsoft.com/office/drawing/2014/main" id="{3F5E4520-3E78-4791-BD90-6DFEAAB4400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68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69" name="Textfeld 1">
            <a:extLst xmlns:a="http://schemas.openxmlformats.org/drawingml/2006/main">
              <a:ext uri="{FF2B5EF4-FFF2-40B4-BE49-F238E27FC236}">
                <a16:creationId xmlns:a16="http://schemas.microsoft.com/office/drawing/2014/main" id="{AFB98238-B845-46F8-9E51-909C0496FFAA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70" name="Textfeld 2">
            <a:extLst xmlns:a="http://schemas.openxmlformats.org/drawingml/2006/main">
              <a:ext uri="{FF2B5EF4-FFF2-40B4-BE49-F238E27FC236}">
                <a16:creationId xmlns:a16="http://schemas.microsoft.com/office/drawing/2014/main" id="{9692E1F2-2677-4187-9479-1745F7A7C0E5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71" name="Textfeld 3">
            <a:extLst xmlns:a="http://schemas.openxmlformats.org/drawingml/2006/main">
              <a:ext uri="{FF2B5EF4-FFF2-40B4-BE49-F238E27FC236}">
                <a16:creationId xmlns:a16="http://schemas.microsoft.com/office/drawing/2014/main" id="{5AB35D97-9811-4A86-ABB9-360E21BEC319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72" name="Textfeld 4">
            <a:extLst xmlns:a="http://schemas.openxmlformats.org/drawingml/2006/main">
              <a:ext uri="{FF2B5EF4-FFF2-40B4-BE49-F238E27FC236}">
                <a16:creationId xmlns:a16="http://schemas.microsoft.com/office/drawing/2014/main" id="{54CC024D-A505-4301-B975-B36B2A690D1D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73" name="Textfeld 5">
            <a:extLst xmlns:a="http://schemas.openxmlformats.org/drawingml/2006/main">
              <a:ext uri="{FF2B5EF4-FFF2-40B4-BE49-F238E27FC236}">
                <a16:creationId xmlns:a16="http://schemas.microsoft.com/office/drawing/2014/main" id="{6E4212F6-B4CF-46CD-B559-9166A12A8A7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74" name="Textfeld 6">
            <a:extLst xmlns:a="http://schemas.openxmlformats.org/drawingml/2006/main">
              <a:ext uri="{FF2B5EF4-FFF2-40B4-BE49-F238E27FC236}">
                <a16:creationId xmlns:a16="http://schemas.microsoft.com/office/drawing/2014/main" id="{F8851132-5177-43EE-9448-170C03CE84C4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75" name="Textfeld 7">
            <a:extLst xmlns:a="http://schemas.openxmlformats.org/drawingml/2006/main">
              <a:ext uri="{FF2B5EF4-FFF2-40B4-BE49-F238E27FC236}">
                <a16:creationId xmlns:a16="http://schemas.microsoft.com/office/drawing/2014/main" id="{90FE58FE-8CC5-4231-8ED3-9B8D4FB85181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76" name="Textfeld 8">
            <a:extLst xmlns:a="http://schemas.openxmlformats.org/drawingml/2006/main">
              <a:ext uri="{FF2B5EF4-FFF2-40B4-BE49-F238E27FC236}">
                <a16:creationId xmlns:a16="http://schemas.microsoft.com/office/drawing/2014/main" id="{AF843FE6-7C0C-485F-8812-E37A05E1D95E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77" name="Textfeld 9">
            <a:extLst xmlns:a="http://schemas.openxmlformats.org/drawingml/2006/main">
              <a:ext uri="{FF2B5EF4-FFF2-40B4-BE49-F238E27FC236}">
                <a16:creationId xmlns:a16="http://schemas.microsoft.com/office/drawing/2014/main" id="{B8E1036C-53DB-4BE1-A331-A1EF625BA92E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8" name="Textfeld 1">
          <a:extLst xmlns:a="http://schemas.openxmlformats.org/drawingml/2006/main">
            <a:ext uri="{FF2B5EF4-FFF2-40B4-BE49-F238E27FC236}">
              <a16:creationId xmlns:a16="http://schemas.microsoft.com/office/drawing/2014/main" id="{502C7F72-A14E-4507-8DDC-CAC94F947C1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79" name="Textfeld 1">
          <a:extLst xmlns:a="http://schemas.openxmlformats.org/drawingml/2006/main">
            <a:ext uri="{FF2B5EF4-FFF2-40B4-BE49-F238E27FC236}">
              <a16:creationId xmlns:a16="http://schemas.microsoft.com/office/drawing/2014/main" id="{B10CBC57-5AB3-4BD7-A162-1A6B7686BEF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0" name="Textfeld 1">
          <a:extLst xmlns:a="http://schemas.openxmlformats.org/drawingml/2006/main">
            <a:ext uri="{FF2B5EF4-FFF2-40B4-BE49-F238E27FC236}">
              <a16:creationId xmlns:a16="http://schemas.microsoft.com/office/drawing/2014/main" id="{37540352-2387-42D8-A7EF-FD0DF88879C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1" name="Textfeld 1">
          <a:extLst xmlns:a="http://schemas.openxmlformats.org/drawingml/2006/main">
            <a:ext uri="{FF2B5EF4-FFF2-40B4-BE49-F238E27FC236}">
              <a16:creationId xmlns:a16="http://schemas.microsoft.com/office/drawing/2014/main" id="{BAA6CE4F-DA87-4B3D-94B5-0616E8CBB8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2" name="Textfeld 1">
          <a:extLst xmlns:a="http://schemas.openxmlformats.org/drawingml/2006/main">
            <a:ext uri="{FF2B5EF4-FFF2-40B4-BE49-F238E27FC236}">
              <a16:creationId xmlns:a16="http://schemas.microsoft.com/office/drawing/2014/main" id="{D2461FCB-62C3-4A0D-A834-7867AA32E8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3" name="Textfeld 1">
          <a:extLst xmlns:a="http://schemas.openxmlformats.org/drawingml/2006/main">
            <a:ext uri="{FF2B5EF4-FFF2-40B4-BE49-F238E27FC236}">
              <a16:creationId xmlns:a16="http://schemas.microsoft.com/office/drawing/2014/main" id="{E422FF46-C6F6-4664-A407-D399C39A120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4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5" name="Textfeld 1">
          <a:extLst xmlns:a="http://schemas.openxmlformats.org/drawingml/2006/main">
            <a:ext uri="{FF2B5EF4-FFF2-40B4-BE49-F238E27FC236}">
              <a16:creationId xmlns:a16="http://schemas.microsoft.com/office/drawing/2014/main" id="{5368D594-B627-40CF-836A-88D2E2F811D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6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87" name="Textfeld 1">
          <a:extLst xmlns:a="http://schemas.openxmlformats.org/drawingml/2006/main">
            <a:ext uri="{FF2B5EF4-FFF2-40B4-BE49-F238E27FC236}">
              <a16:creationId xmlns:a16="http://schemas.microsoft.com/office/drawing/2014/main" id="{1C578E29-97FA-4184-A1C0-F4985CA181B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88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89" name="Textfeld 1">
            <a:extLst xmlns:a="http://schemas.openxmlformats.org/drawingml/2006/main">
              <a:ext uri="{FF2B5EF4-FFF2-40B4-BE49-F238E27FC236}">
                <a16:creationId xmlns:a16="http://schemas.microsoft.com/office/drawing/2014/main" id="{40579247-762C-4086-8126-CB0BEB99367C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90" name="Textfeld 2">
            <a:extLst xmlns:a="http://schemas.openxmlformats.org/drawingml/2006/main">
              <a:ext uri="{FF2B5EF4-FFF2-40B4-BE49-F238E27FC236}">
                <a16:creationId xmlns:a16="http://schemas.microsoft.com/office/drawing/2014/main" id="{55B49EFA-3C82-4B9A-9D42-0562F7A59E6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91" name="Textfeld 3">
            <a:extLst xmlns:a="http://schemas.openxmlformats.org/drawingml/2006/main">
              <a:ext uri="{FF2B5EF4-FFF2-40B4-BE49-F238E27FC236}">
                <a16:creationId xmlns:a16="http://schemas.microsoft.com/office/drawing/2014/main" id="{236604F4-ADD3-40C8-A1DD-AB571BDA2C0B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92" name="Textfeld 4">
            <a:extLst xmlns:a="http://schemas.openxmlformats.org/drawingml/2006/main">
              <a:ext uri="{FF2B5EF4-FFF2-40B4-BE49-F238E27FC236}">
                <a16:creationId xmlns:a16="http://schemas.microsoft.com/office/drawing/2014/main" id="{B0E0B4D8-D255-4434-BC6A-51E14067CD32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93" name="Textfeld 5">
            <a:extLst xmlns:a="http://schemas.openxmlformats.org/drawingml/2006/main">
              <a:ext uri="{FF2B5EF4-FFF2-40B4-BE49-F238E27FC236}">
                <a16:creationId xmlns:a16="http://schemas.microsoft.com/office/drawing/2014/main" id="{7CC5BA4A-ABDB-4959-86CE-B169C6CCA8C7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94" name="Textfeld 6">
            <a:extLst xmlns:a="http://schemas.openxmlformats.org/drawingml/2006/main">
              <a:ext uri="{FF2B5EF4-FFF2-40B4-BE49-F238E27FC236}">
                <a16:creationId xmlns:a16="http://schemas.microsoft.com/office/drawing/2014/main" id="{43E515C5-11AC-43CD-822E-7E796A208FA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95" name="Textfeld 7">
            <a:extLst xmlns:a="http://schemas.openxmlformats.org/drawingml/2006/main">
              <a:ext uri="{FF2B5EF4-FFF2-40B4-BE49-F238E27FC236}">
                <a16:creationId xmlns:a16="http://schemas.microsoft.com/office/drawing/2014/main" id="{611D69A9-2807-4D55-9DBC-B59B71E9903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96" name="Textfeld 8">
            <a:extLst xmlns:a="http://schemas.openxmlformats.org/drawingml/2006/main">
              <a:ext uri="{FF2B5EF4-FFF2-40B4-BE49-F238E27FC236}">
                <a16:creationId xmlns:a16="http://schemas.microsoft.com/office/drawing/2014/main" id="{5D757570-1D93-4F8B-97F0-DDB916F59014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97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7F4C07-071C-438D-8F4B-D0DDEBBCE2F6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8" name="Textfeld 1">
          <a:extLst xmlns:a="http://schemas.openxmlformats.org/drawingml/2006/main">
            <a:ext uri="{FF2B5EF4-FFF2-40B4-BE49-F238E27FC236}">
              <a16:creationId xmlns:a16="http://schemas.microsoft.com/office/drawing/2014/main" id="{130333E3-0EC9-4EA2-A4FF-221840533B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99" name="Textfeld 1">
          <a:extLst xmlns:a="http://schemas.openxmlformats.org/drawingml/2006/main">
            <a:ext uri="{FF2B5EF4-FFF2-40B4-BE49-F238E27FC236}">
              <a16:creationId xmlns:a16="http://schemas.microsoft.com/office/drawing/2014/main" id="{7C813DCB-BEEC-447F-AC49-51673CF64F5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0" name="Textfeld 1">
          <a:extLst xmlns:a="http://schemas.openxmlformats.org/drawingml/2006/main">
            <a:ext uri="{FF2B5EF4-FFF2-40B4-BE49-F238E27FC236}">
              <a16:creationId xmlns:a16="http://schemas.microsoft.com/office/drawing/2014/main" id="{CC10716B-BFC7-4551-B0C1-47359A85E5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1" name="Textfeld 1">
          <a:extLst xmlns:a="http://schemas.openxmlformats.org/drawingml/2006/main">
            <a:ext uri="{FF2B5EF4-FFF2-40B4-BE49-F238E27FC236}">
              <a16:creationId xmlns:a16="http://schemas.microsoft.com/office/drawing/2014/main" id="{D1BD5934-2A6E-4091-991A-E0A5EFB881D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2" name="Textfeld 1">
          <a:extLst xmlns:a="http://schemas.openxmlformats.org/drawingml/2006/main">
            <a:ext uri="{FF2B5EF4-FFF2-40B4-BE49-F238E27FC236}">
              <a16:creationId xmlns:a16="http://schemas.microsoft.com/office/drawing/2014/main" id="{B55F052F-FAC1-406A-BDFD-80F33DE7A6C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3" name="Textfeld 1">
          <a:extLst xmlns:a="http://schemas.openxmlformats.org/drawingml/2006/main">
            <a:ext uri="{FF2B5EF4-FFF2-40B4-BE49-F238E27FC236}">
              <a16:creationId xmlns:a16="http://schemas.microsoft.com/office/drawing/2014/main" id="{9C4EA0ED-266E-445B-8494-86ACF67A83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4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5" name="Textfeld 1">
          <a:extLst xmlns:a="http://schemas.openxmlformats.org/drawingml/2006/main">
            <a:ext uri="{FF2B5EF4-FFF2-40B4-BE49-F238E27FC236}">
              <a16:creationId xmlns:a16="http://schemas.microsoft.com/office/drawing/2014/main" id="{3DC728B9-CC98-455D-8588-9FE54F1B75B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6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07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08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09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10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11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12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13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14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15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16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17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8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19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0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1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2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3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4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5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6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7" name="Textfeld 1">
          <a:extLst xmlns:a="http://schemas.openxmlformats.org/drawingml/2006/main">
            <a:ext uri="{FF2B5EF4-FFF2-40B4-BE49-F238E27FC236}">
              <a16:creationId xmlns:a16="http://schemas.microsoft.com/office/drawing/2014/main" id="{56E181AD-DB6E-4114-A674-1A4FA1871AA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8" name="Textfeld 1">
          <a:extLst xmlns:a="http://schemas.openxmlformats.org/drawingml/2006/main">
            <a:ext uri="{FF2B5EF4-FFF2-40B4-BE49-F238E27FC236}">
              <a16:creationId xmlns:a16="http://schemas.microsoft.com/office/drawing/2014/main" id="{C0EA6C09-A1EA-47E0-9290-950FECBBB1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29" name="Textfeld 1">
          <a:extLst xmlns:a="http://schemas.openxmlformats.org/drawingml/2006/main">
            <a:ext uri="{FF2B5EF4-FFF2-40B4-BE49-F238E27FC236}">
              <a16:creationId xmlns:a16="http://schemas.microsoft.com/office/drawing/2014/main" id="{B10C53FA-09C3-4024-B832-BA2B1D65124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0" name="Textfeld 1">
          <a:extLst xmlns:a="http://schemas.openxmlformats.org/drawingml/2006/main">
            <a:ext uri="{FF2B5EF4-FFF2-40B4-BE49-F238E27FC236}">
              <a16:creationId xmlns:a16="http://schemas.microsoft.com/office/drawing/2014/main" id="{66408365-C0BD-4CE1-A761-E841D6FCC9C0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31" name="Textfeld 1">
          <a:extLst xmlns:a="http://schemas.openxmlformats.org/drawingml/2006/main">
            <a:ext uri="{FF2B5EF4-FFF2-40B4-BE49-F238E27FC236}">
              <a16:creationId xmlns:a16="http://schemas.microsoft.com/office/drawing/2014/main" id="{7ECE2997-1835-4D35-88E1-FB0C6CB930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32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33" name="Textfeld 1">
            <a:extLst xmlns:a="http://schemas.openxmlformats.org/drawingml/2006/main">
              <a:ext uri="{FF2B5EF4-FFF2-40B4-BE49-F238E27FC236}">
                <a16:creationId xmlns:a16="http://schemas.microsoft.com/office/drawing/2014/main" id="{266F7F3C-9DD0-4028-978D-1C3039391296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34" name="Textfeld 2">
            <a:extLst xmlns:a="http://schemas.openxmlformats.org/drawingml/2006/main">
              <a:ext uri="{FF2B5EF4-FFF2-40B4-BE49-F238E27FC236}">
                <a16:creationId xmlns:a16="http://schemas.microsoft.com/office/drawing/2014/main" id="{EB96D05F-0EC7-4FD1-91B4-633A88EC5651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35" name="Textfeld 3">
            <a:extLst xmlns:a="http://schemas.openxmlformats.org/drawingml/2006/main">
              <a:ext uri="{FF2B5EF4-FFF2-40B4-BE49-F238E27FC236}">
                <a16:creationId xmlns:a16="http://schemas.microsoft.com/office/drawing/2014/main" id="{CCDCFD8B-26BE-4B08-B332-938A94FF6BA1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36" name="Textfeld 4">
            <a:extLst xmlns:a="http://schemas.openxmlformats.org/drawingml/2006/main">
              <a:ext uri="{FF2B5EF4-FFF2-40B4-BE49-F238E27FC236}">
                <a16:creationId xmlns:a16="http://schemas.microsoft.com/office/drawing/2014/main" id="{6A724061-8246-4CC1-8582-6C0237DA986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37" name="Textfeld 5">
            <a:extLst xmlns:a="http://schemas.openxmlformats.org/drawingml/2006/main">
              <a:ext uri="{FF2B5EF4-FFF2-40B4-BE49-F238E27FC236}">
                <a16:creationId xmlns:a16="http://schemas.microsoft.com/office/drawing/2014/main" id="{505D7499-46D4-4E61-B09B-FEF3DD3F70DA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38" name="Textfeld 6">
            <a:extLst xmlns:a="http://schemas.openxmlformats.org/drawingml/2006/main">
              <a:ext uri="{FF2B5EF4-FFF2-40B4-BE49-F238E27FC236}">
                <a16:creationId xmlns:a16="http://schemas.microsoft.com/office/drawing/2014/main" id="{D2648991-13FA-4806-857C-040E24DD4FA2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39" name="Textfeld 7">
            <a:extLst xmlns:a="http://schemas.openxmlformats.org/drawingml/2006/main">
              <a:ext uri="{FF2B5EF4-FFF2-40B4-BE49-F238E27FC236}">
                <a16:creationId xmlns:a16="http://schemas.microsoft.com/office/drawing/2014/main" id="{36FBD83A-1202-4CAD-ACBC-2F83249BC88D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40" name="Textfeld 8">
            <a:extLst xmlns:a="http://schemas.openxmlformats.org/drawingml/2006/main">
              <a:ext uri="{FF2B5EF4-FFF2-40B4-BE49-F238E27FC236}">
                <a16:creationId xmlns:a16="http://schemas.microsoft.com/office/drawing/2014/main" id="{EDCE2116-BF73-461B-91F2-DC52CC6231CA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41" name="Textfeld 9">
            <a:extLst xmlns:a="http://schemas.openxmlformats.org/drawingml/2006/main">
              <a:ext uri="{FF2B5EF4-FFF2-40B4-BE49-F238E27FC236}">
                <a16:creationId xmlns:a16="http://schemas.microsoft.com/office/drawing/2014/main" id="{3829AE8B-7D97-482C-AF48-93063BCE690B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2" name="Textfeld 1">
          <a:extLst xmlns:a="http://schemas.openxmlformats.org/drawingml/2006/main">
            <a:ext uri="{FF2B5EF4-FFF2-40B4-BE49-F238E27FC236}">
              <a16:creationId xmlns:a16="http://schemas.microsoft.com/office/drawing/2014/main" id="{99755975-BB45-4246-94DA-42B7215FB9E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3" name="Textfeld 1">
          <a:extLst xmlns:a="http://schemas.openxmlformats.org/drawingml/2006/main">
            <a:ext uri="{FF2B5EF4-FFF2-40B4-BE49-F238E27FC236}">
              <a16:creationId xmlns:a16="http://schemas.microsoft.com/office/drawing/2014/main" id="{CDC7DF9E-C487-4897-A316-5D2804ED50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4" name="Textfeld 1">
          <a:extLst xmlns:a="http://schemas.openxmlformats.org/drawingml/2006/main">
            <a:ext uri="{FF2B5EF4-FFF2-40B4-BE49-F238E27FC236}">
              <a16:creationId xmlns:a16="http://schemas.microsoft.com/office/drawing/2014/main" id="{B1CBD9C5-D61E-4543-8738-5B1C2B0EC58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5" name="Textfeld 1">
          <a:extLst xmlns:a="http://schemas.openxmlformats.org/drawingml/2006/main">
            <a:ext uri="{FF2B5EF4-FFF2-40B4-BE49-F238E27FC236}">
              <a16:creationId xmlns:a16="http://schemas.microsoft.com/office/drawing/2014/main" id="{823701B3-BB23-4C5B-8744-A43D8D520F1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6" name="Textfeld 1">
          <a:extLst xmlns:a="http://schemas.openxmlformats.org/drawingml/2006/main">
            <a:ext uri="{FF2B5EF4-FFF2-40B4-BE49-F238E27FC236}">
              <a16:creationId xmlns:a16="http://schemas.microsoft.com/office/drawing/2014/main" id="{812C6F32-3D0A-4EFD-8338-BF4378903D5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7" name="Textfeld 1">
          <a:extLst xmlns:a="http://schemas.openxmlformats.org/drawingml/2006/main">
            <a:ext uri="{FF2B5EF4-FFF2-40B4-BE49-F238E27FC236}">
              <a16:creationId xmlns:a16="http://schemas.microsoft.com/office/drawing/2014/main" id="{9DB0CE0D-84AB-4467-8E3E-CAFC777B69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8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49" name="Textfeld 1">
          <a:extLst xmlns:a="http://schemas.openxmlformats.org/drawingml/2006/main">
            <a:ext uri="{FF2B5EF4-FFF2-40B4-BE49-F238E27FC236}">
              <a16:creationId xmlns:a16="http://schemas.microsoft.com/office/drawing/2014/main" id="{2CE851BA-6F03-4FC3-AA29-4007EA95B3E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0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1" name="Textfeld 1">
          <a:extLst xmlns:a="http://schemas.openxmlformats.org/drawingml/2006/main">
            <a:ext uri="{FF2B5EF4-FFF2-40B4-BE49-F238E27FC236}">
              <a16:creationId xmlns:a16="http://schemas.microsoft.com/office/drawing/2014/main" id="{0F6B72BF-CA21-4647-AB6C-9D0D646B3A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2" name="Textfeld 1">
          <a:extLst xmlns:a="http://schemas.openxmlformats.org/drawingml/2006/main">
            <a:ext uri="{FF2B5EF4-FFF2-40B4-BE49-F238E27FC236}">
              <a16:creationId xmlns:a16="http://schemas.microsoft.com/office/drawing/2014/main" id="{14E5DEBA-41E1-42CF-956C-0425B36AC8A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3" name="Textfeld 1">
          <a:extLst xmlns:a="http://schemas.openxmlformats.org/drawingml/2006/main">
            <a:ext uri="{FF2B5EF4-FFF2-40B4-BE49-F238E27FC236}">
              <a16:creationId xmlns:a16="http://schemas.microsoft.com/office/drawing/2014/main" id="{6071D0B4-309F-490E-A694-BFC751092B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4" name="Textfeld 1">
          <a:extLst xmlns:a="http://schemas.openxmlformats.org/drawingml/2006/main">
            <a:ext uri="{FF2B5EF4-FFF2-40B4-BE49-F238E27FC236}">
              <a16:creationId xmlns:a16="http://schemas.microsoft.com/office/drawing/2014/main" id="{DFE115EA-AD37-4029-BAF2-32110C86B3A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55" name="Textfeld 1">
          <a:extLst xmlns:a="http://schemas.openxmlformats.org/drawingml/2006/main">
            <a:ext uri="{FF2B5EF4-FFF2-40B4-BE49-F238E27FC236}">
              <a16:creationId xmlns:a16="http://schemas.microsoft.com/office/drawing/2014/main" id="{0C1A5B9B-2DE5-4A08-8FCD-3D33E0823E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5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57" name="Textfeld 1">
            <a:extLst xmlns:a="http://schemas.openxmlformats.org/drawingml/2006/main">
              <a:ext uri="{FF2B5EF4-FFF2-40B4-BE49-F238E27FC236}">
                <a16:creationId xmlns:a16="http://schemas.microsoft.com/office/drawing/2014/main" id="{57E58849-4D99-4DB6-B1F6-4D5B6EC2445D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58" name="Textfeld 2">
            <a:extLst xmlns:a="http://schemas.openxmlformats.org/drawingml/2006/main">
              <a:ext uri="{FF2B5EF4-FFF2-40B4-BE49-F238E27FC236}">
                <a16:creationId xmlns:a16="http://schemas.microsoft.com/office/drawing/2014/main" id="{58428571-9803-4F6D-9750-2FF9862B825A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59" name="Textfeld 3">
            <a:extLst xmlns:a="http://schemas.openxmlformats.org/drawingml/2006/main">
              <a:ext uri="{FF2B5EF4-FFF2-40B4-BE49-F238E27FC236}">
                <a16:creationId xmlns:a16="http://schemas.microsoft.com/office/drawing/2014/main" id="{D8B1B0D0-6EF8-4194-88D5-437779E2B9CA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60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FAE46F-5850-44E4-9DB6-A2DA20BF4625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61" name="Textfeld 5">
            <a:extLst xmlns:a="http://schemas.openxmlformats.org/drawingml/2006/main">
              <a:ext uri="{FF2B5EF4-FFF2-40B4-BE49-F238E27FC236}">
                <a16:creationId xmlns:a16="http://schemas.microsoft.com/office/drawing/2014/main" id="{682DD82F-7192-44A5-B568-4714874DC1F1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62" name="Textfeld 6">
            <a:extLst xmlns:a="http://schemas.openxmlformats.org/drawingml/2006/main">
              <a:ext uri="{FF2B5EF4-FFF2-40B4-BE49-F238E27FC236}">
                <a16:creationId xmlns:a16="http://schemas.microsoft.com/office/drawing/2014/main" id="{CE160A10-1F0C-43F1-A506-B871F22BF41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63" name="Textfeld 7">
            <a:extLst xmlns:a="http://schemas.openxmlformats.org/drawingml/2006/main">
              <a:ext uri="{FF2B5EF4-FFF2-40B4-BE49-F238E27FC236}">
                <a16:creationId xmlns:a16="http://schemas.microsoft.com/office/drawing/2014/main" id="{1C6C41BC-2E51-4DDC-936B-282B0A86AE6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64" name="Textfeld 8">
            <a:extLst xmlns:a="http://schemas.openxmlformats.org/drawingml/2006/main">
              <a:ext uri="{FF2B5EF4-FFF2-40B4-BE49-F238E27FC236}">
                <a16:creationId xmlns:a16="http://schemas.microsoft.com/office/drawing/2014/main" id="{B51D4F41-B86A-48C1-9276-A89A9E1F746B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65" name="Textfeld 9">
            <a:extLst xmlns:a="http://schemas.openxmlformats.org/drawingml/2006/main">
              <a:ext uri="{FF2B5EF4-FFF2-40B4-BE49-F238E27FC236}">
                <a16:creationId xmlns:a16="http://schemas.microsoft.com/office/drawing/2014/main" id="{B0312E45-AD00-4767-B758-B7B8C70C14D3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6" name="Textfeld 1">
          <a:extLst xmlns:a="http://schemas.openxmlformats.org/drawingml/2006/main">
            <a:ext uri="{FF2B5EF4-FFF2-40B4-BE49-F238E27FC236}">
              <a16:creationId xmlns:a16="http://schemas.microsoft.com/office/drawing/2014/main" id="{B7764BC7-D51B-4E4F-9FF9-0E6E07D51CB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7" name="Textfeld 1">
          <a:extLst xmlns:a="http://schemas.openxmlformats.org/drawingml/2006/main">
            <a:ext uri="{FF2B5EF4-FFF2-40B4-BE49-F238E27FC236}">
              <a16:creationId xmlns:a16="http://schemas.microsoft.com/office/drawing/2014/main" id="{8E19520D-04D1-4996-AB3F-7C25BD59EC6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8" name="Textfeld 1">
          <a:extLst xmlns:a="http://schemas.openxmlformats.org/drawingml/2006/main">
            <a:ext uri="{FF2B5EF4-FFF2-40B4-BE49-F238E27FC236}">
              <a16:creationId xmlns:a16="http://schemas.microsoft.com/office/drawing/2014/main" id="{1F4BA912-1BCE-46D8-9033-5A8B8DACCE6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69" name="Textfeld 1">
          <a:extLst xmlns:a="http://schemas.openxmlformats.org/drawingml/2006/main">
            <a:ext uri="{FF2B5EF4-FFF2-40B4-BE49-F238E27FC236}">
              <a16:creationId xmlns:a16="http://schemas.microsoft.com/office/drawing/2014/main" id="{F375AB40-EB3B-40E0-B43A-E746E10CD83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0" name="Textfeld 1">
          <a:extLst xmlns:a="http://schemas.openxmlformats.org/drawingml/2006/main">
            <a:ext uri="{FF2B5EF4-FFF2-40B4-BE49-F238E27FC236}">
              <a16:creationId xmlns:a16="http://schemas.microsoft.com/office/drawing/2014/main" id="{AE5C27B7-A4A3-4AE1-A597-BA738D04094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1" name="Textfeld 1">
          <a:extLst xmlns:a="http://schemas.openxmlformats.org/drawingml/2006/main">
            <a:ext uri="{FF2B5EF4-FFF2-40B4-BE49-F238E27FC236}">
              <a16:creationId xmlns:a16="http://schemas.microsoft.com/office/drawing/2014/main" id="{01EE955C-1D87-4988-91DA-C7A7F6EB44D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3" name="Textfeld 1">
          <a:extLst xmlns:a="http://schemas.openxmlformats.org/drawingml/2006/main">
            <a:ext uri="{FF2B5EF4-FFF2-40B4-BE49-F238E27FC236}">
              <a16:creationId xmlns:a16="http://schemas.microsoft.com/office/drawing/2014/main" id="{FEBF3329-DF97-488D-B9FC-6073AB80263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75" name="Textfeld 1">
          <a:extLst xmlns:a="http://schemas.openxmlformats.org/drawingml/2006/main">
            <a:ext uri="{FF2B5EF4-FFF2-40B4-BE49-F238E27FC236}">
              <a16:creationId xmlns:a16="http://schemas.microsoft.com/office/drawing/2014/main" id="{96FE9862-F4CE-4466-9A5F-2862BB7C6EB3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7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77" name="Textfeld 1">
            <a:extLst xmlns:a="http://schemas.openxmlformats.org/drawingml/2006/main">
              <a:ext uri="{FF2B5EF4-FFF2-40B4-BE49-F238E27FC236}">
                <a16:creationId xmlns:a16="http://schemas.microsoft.com/office/drawing/2014/main" id="{55AD5C1B-6F89-477B-A54F-8F610A2FCBD4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78" name="Textfeld 2">
            <a:extLst xmlns:a="http://schemas.openxmlformats.org/drawingml/2006/main">
              <a:ext uri="{FF2B5EF4-FFF2-40B4-BE49-F238E27FC236}">
                <a16:creationId xmlns:a16="http://schemas.microsoft.com/office/drawing/2014/main" id="{636A654D-8412-45BE-8288-4B37209A02A7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79" name="Textfeld 3">
            <a:extLst xmlns:a="http://schemas.openxmlformats.org/drawingml/2006/main">
              <a:ext uri="{FF2B5EF4-FFF2-40B4-BE49-F238E27FC236}">
                <a16:creationId xmlns:a16="http://schemas.microsoft.com/office/drawing/2014/main" id="{ED9BCA5C-6B4B-43F4-9628-1327C885162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180" name="Textfeld 4">
            <a:extLst xmlns:a="http://schemas.openxmlformats.org/drawingml/2006/main">
              <a:ext uri="{FF2B5EF4-FFF2-40B4-BE49-F238E27FC236}">
                <a16:creationId xmlns:a16="http://schemas.microsoft.com/office/drawing/2014/main" id="{E391977C-FB62-4D4A-AB5B-2E3D663B9270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181" name="Textfeld 5">
            <a:extLst xmlns:a="http://schemas.openxmlformats.org/drawingml/2006/main">
              <a:ext uri="{FF2B5EF4-FFF2-40B4-BE49-F238E27FC236}">
                <a16:creationId xmlns:a16="http://schemas.microsoft.com/office/drawing/2014/main" id="{58DD949F-A1D3-4662-AC38-33FD7EEB71B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182" name="Textfeld 6">
            <a:extLst xmlns:a="http://schemas.openxmlformats.org/drawingml/2006/main">
              <a:ext uri="{FF2B5EF4-FFF2-40B4-BE49-F238E27FC236}">
                <a16:creationId xmlns:a16="http://schemas.microsoft.com/office/drawing/2014/main" id="{EA8B5B36-B1FE-40F6-82C5-66E5EB31CF3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183" name="Textfeld 7">
            <a:extLst xmlns:a="http://schemas.openxmlformats.org/drawingml/2006/main">
              <a:ext uri="{FF2B5EF4-FFF2-40B4-BE49-F238E27FC236}">
                <a16:creationId xmlns:a16="http://schemas.microsoft.com/office/drawing/2014/main" id="{632F0B22-FBF8-4B34-B6AF-14561C5CA4B2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184" name="Textfeld 8">
            <a:extLst xmlns:a="http://schemas.openxmlformats.org/drawingml/2006/main">
              <a:ext uri="{FF2B5EF4-FFF2-40B4-BE49-F238E27FC236}">
                <a16:creationId xmlns:a16="http://schemas.microsoft.com/office/drawing/2014/main" id="{5687987D-BFA9-4922-9F7E-326993E675AD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185" name="Textfeld 9">
            <a:extLst xmlns:a="http://schemas.openxmlformats.org/drawingml/2006/main">
              <a:ext uri="{FF2B5EF4-FFF2-40B4-BE49-F238E27FC236}">
                <a16:creationId xmlns:a16="http://schemas.microsoft.com/office/drawing/2014/main" id="{DAD4110C-302B-43B1-BEC0-2AD41DF02B32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6" name="Textfeld 1">
          <a:extLst xmlns:a="http://schemas.openxmlformats.org/drawingml/2006/main">
            <a:ext uri="{FF2B5EF4-FFF2-40B4-BE49-F238E27FC236}">
              <a16:creationId xmlns:a16="http://schemas.microsoft.com/office/drawing/2014/main" id="{D2D99B0B-2EAD-4F48-8CFE-D5E9CC9644A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7" name="Textfeld 1">
          <a:extLst xmlns:a="http://schemas.openxmlformats.org/drawingml/2006/main">
            <a:ext uri="{FF2B5EF4-FFF2-40B4-BE49-F238E27FC236}">
              <a16:creationId xmlns:a16="http://schemas.microsoft.com/office/drawing/2014/main" id="{1A192935-B37C-47C5-A63F-E12DE773F4D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8" name="Textfeld 1">
          <a:extLst xmlns:a="http://schemas.openxmlformats.org/drawingml/2006/main">
            <a:ext uri="{FF2B5EF4-FFF2-40B4-BE49-F238E27FC236}">
              <a16:creationId xmlns:a16="http://schemas.microsoft.com/office/drawing/2014/main" id="{C5C74B80-B393-41D5-BA7C-A66E465C5F28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89" name="Textfeld 1">
          <a:extLst xmlns:a="http://schemas.openxmlformats.org/drawingml/2006/main">
            <a:ext uri="{FF2B5EF4-FFF2-40B4-BE49-F238E27FC236}">
              <a16:creationId xmlns:a16="http://schemas.microsoft.com/office/drawing/2014/main" id="{E1A1BA80-532C-40AB-B736-4F3874E92B3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0" name="Textfeld 1">
          <a:extLst xmlns:a="http://schemas.openxmlformats.org/drawingml/2006/main">
            <a:ext uri="{FF2B5EF4-FFF2-40B4-BE49-F238E27FC236}">
              <a16:creationId xmlns:a16="http://schemas.microsoft.com/office/drawing/2014/main" id="{E3E83C71-162B-47F6-846D-FED2945584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1" name="Textfeld 1">
          <a:extLst xmlns:a="http://schemas.openxmlformats.org/drawingml/2006/main">
            <a:ext uri="{FF2B5EF4-FFF2-40B4-BE49-F238E27FC236}">
              <a16:creationId xmlns:a16="http://schemas.microsoft.com/office/drawing/2014/main" id="{F3A2CBE5-EF26-456D-A5B6-8D6F5882EF3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3" name="Textfeld 1">
          <a:extLst xmlns:a="http://schemas.openxmlformats.org/drawingml/2006/main">
            <a:ext uri="{FF2B5EF4-FFF2-40B4-BE49-F238E27FC236}">
              <a16:creationId xmlns:a16="http://schemas.microsoft.com/office/drawing/2014/main" id="{BB67CB2A-EDBC-408D-A5C7-8BADA426FA2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195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19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197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198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199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00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01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02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03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04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05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6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7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8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09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0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1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3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15" name="Textfeld 1">
          <a:extLst xmlns:a="http://schemas.openxmlformats.org/drawingml/2006/main">
            <a:ext uri="{FF2B5EF4-FFF2-40B4-BE49-F238E27FC236}">
              <a16:creationId xmlns:a16="http://schemas.microsoft.com/office/drawing/2014/main" id="{AA53B278-BEC2-462A-B181-541FF6D2372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1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17" name="Textfeld 1">
            <a:extLst xmlns:a="http://schemas.openxmlformats.org/drawingml/2006/main">
              <a:ext uri="{FF2B5EF4-FFF2-40B4-BE49-F238E27FC236}">
                <a16:creationId xmlns:a16="http://schemas.microsoft.com/office/drawing/2014/main" id="{FFB4A1C8-61E5-4D0C-B920-41B6A79BE58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18" name="Textfeld 2">
            <a:extLst xmlns:a="http://schemas.openxmlformats.org/drawingml/2006/main">
              <a:ext uri="{FF2B5EF4-FFF2-40B4-BE49-F238E27FC236}">
                <a16:creationId xmlns:a16="http://schemas.microsoft.com/office/drawing/2014/main" id="{39FE621D-C856-47FF-8D91-BBBAE89C0190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19" name="Textfeld 3">
            <a:extLst xmlns:a="http://schemas.openxmlformats.org/drawingml/2006/main">
              <a:ext uri="{FF2B5EF4-FFF2-40B4-BE49-F238E27FC236}">
                <a16:creationId xmlns:a16="http://schemas.microsoft.com/office/drawing/2014/main" id="{020E83F3-6157-432C-8702-33E26CD06DF0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20" name="Textfeld 4">
            <a:extLst xmlns:a="http://schemas.openxmlformats.org/drawingml/2006/main">
              <a:ext uri="{FF2B5EF4-FFF2-40B4-BE49-F238E27FC236}">
                <a16:creationId xmlns:a16="http://schemas.microsoft.com/office/drawing/2014/main" id="{525780E0-597F-4E6E-A633-A7774F4B9A97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21" name="Textfeld 5">
            <a:extLst xmlns:a="http://schemas.openxmlformats.org/drawingml/2006/main">
              <a:ext uri="{FF2B5EF4-FFF2-40B4-BE49-F238E27FC236}">
                <a16:creationId xmlns:a16="http://schemas.microsoft.com/office/drawing/2014/main" id="{7AB36FB2-0475-4752-92FC-6114A9B1011D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22" name="Textfeld 6">
            <a:extLst xmlns:a="http://schemas.openxmlformats.org/drawingml/2006/main">
              <a:ext uri="{FF2B5EF4-FFF2-40B4-BE49-F238E27FC236}">
                <a16:creationId xmlns:a16="http://schemas.microsoft.com/office/drawing/2014/main" id="{E8662C9B-399F-4A15-AC15-D730E706A7C9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23" name="Textfeld 7">
            <a:extLst xmlns:a="http://schemas.openxmlformats.org/drawingml/2006/main">
              <a:ext uri="{FF2B5EF4-FFF2-40B4-BE49-F238E27FC236}">
                <a16:creationId xmlns:a16="http://schemas.microsoft.com/office/drawing/2014/main" id="{40260D01-A8EE-4ED4-B160-7EE3E047653E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24" name="Textfeld 8">
            <a:extLst xmlns:a="http://schemas.openxmlformats.org/drawingml/2006/main">
              <a:ext uri="{FF2B5EF4-FFF2-40B4-BE49-F238E27FC236}">
                <a16:creationId xmlns:a16="http://schemas.microsoft.com/office/drawing/2014/main" id="{5700FF18-9CE3-4325-AE5E-D3F46A7DAF29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25" name="Textfeld 9">
            <a:extLst xmlns:a="http://schemas.openxmlformats.org/drawingml/2006/main">
              <a:ext uri="{FF2B5EF4-FFF2-40B4-BE49-F238E27FC236}">
                <a16:creationId xmlns:a16="http://schemas.microsoft.com/office/drawing/2014/main" id="{A8D94A2F-59A0-454B-B6C8-0ECC46B08985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6" name="Textfeld 1">
          <a:extLst xmlns:a="http://schemas.openxmlformats.org/drawingml/2006/main">
            <a:ext uri="{FF2B5EF4-FFF2-40B4-BE49-F238E27FC236}">
              <a16:creationId xmlns:a16="http://schemas.microsoft.com/office/drawing/2014/main" id="{17E911DA-D045-4A55-8CF4-4E217FE81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7" name="Textfeld 1">
          <a:extLst xmlns:a="http://schemas.openxmlformats.org/drawingml/2006/main">
            <a:ext uri="{FF2B5EF4-FFF2-40B4-BE49-F238E27FC236}">
              <a16:creationId xmlns:a16="http://schemas.microsoft.com/office/drawing/2014/main" id="{871E9C89-62C3-4465-8D26-6073F2CBA16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8" name="Textfeld 1">
          <a:extLst xmlns:a="http://schemas.openxmlformats.org/drawingml/2006/main">
            <a:ext uri="{FF2B5EF4-FFF2-40B4-BE49-F238E27FC236}">
              <a16:creationId xmlns:a16="http://schemas.microsoft.com/office/drawing/2014/main" id="{2ABC4B70-4E7F-457F-85C3-F495FA54770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29" name="Textfeld 1">
          <a:extLst xmlns:a="http://schemas.openxmlformats.org/drawingml/2006/main">
            <a:ext uri="{FF2B5EF4-FFF2-40B4-BE49-F238E27FC236}">
              <a16:creationId xmlns:a16="http://schemas.microsoft.com/office/drawing/2014/main" id="{11572561-721F-4F12-A517-540B4CA6856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0" name="Textfeld 1">
          <a:extLst xmlns:a="http://schemas.openxmlformats.org/drawingml/2006/main">
            <a:ext uri="{FF2B5EF4-FFF2-40B4-BE49-F238E27FC236}">
              <a16:creationId xmlns:a16="http://schemas.microsoft.com/office/drawing/2014/main" id="{14AFEAA0-EEBD-4B0A-A88B-A12E408611DD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1" name="Textfeld 1">
          <a:extLst xmlns:a="http://schemas.openxmlformats.org/drawingml/2006/main">
            <a:ext uri="{FF2B5EF4-FFF2-40B4-BE49-F238E27FC236}">
              <a16:creationId xmlns:a16="http://schemas.microsoft.com/office/drawing/2014/main" id="{4136C660-37BA-4B2B-B2BD-625A3BDB656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3" name="Textfeld 1">
          <a:extLst xmlns:a="http://schemas.openxmlformats.org/drawingml/2006/main">
            <a:ext uri="{FF2B5EF4-FFF2-40B4-BE49-F238E27FC236}">
              <a16:creationId xmlns:a16="http://schemas.microsoft.com/office/drawing/2014/main" id="{69C3533B-EEC2-4E8A-811F-CB728F2153EF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35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3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37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38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39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40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41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42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43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44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45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6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7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8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49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0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1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3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55" name="Textfeld 1">
          <a:extLst xmlns:a="http://schemas.openxmlformats.org/drawingml/2006/main">
            <a:ext uri="{FF2B5EF4-FFF2-40B4-BE49-F238E27FC236}">
              <a16:creationId xmlns:a16="http://schemas.microsoft.com/office/drawing/2014/main" id="{68D297C2-7135-480C-973E-86509FAC83C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5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57" name="Textfeld 1">
            <a:extLst xmlns:a="http://schemas.openxmlformats.org/drawingml/2006/main">
              <a:ext uri="{FF2B5EF4-FFF2-40B4-BE49-F238E27FC236}">
                <a16:creationId xmlns:a16="http://schemas.microsoft.com/office/drawing/2014/main" id="{C8C8DCA6-85D8-4772-A1D1-04138252DC9E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58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0C1F43-874C-41C3-A784-F6C4F298F0F8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59" name="Textfeld 3">
            <a:extLst xmlns:a="http://schemas.openxmlformats.org/drawingml/2006/main">
              <a:ext uri="{FF2B5EF4-FFF2-40B4-BE49-F238E27FC236}">
                <a16:creationId xmlns:a16="http://schemas.microsoft.com/office/drawing/2014/main" id="{082D31FD-D15A-4111-BE9F-CB78B89C340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60" name="Textfeld 4">
            <a:extLst xmlns:a="http://schemas.openxmlformats.org/drawingml/2006/main">
              <a:ext uri="{FF2B5EF4-FFF2-40B4-BE49-F238E27FC236}">
                <a16:creationId xmlns:a16="http://schemas.microsoft.com/office/drawing/2014/main" id="{649F7F2F-ACC6-4FEA-B95E-2F1C715B6481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61" name="Textfeld 5">
            <a:extLst xmlns:a="http://schemas.openxmlformats.org/drawingml/2006/main">
              <a:ext uri="{FF2B5EF4-FFF2-40B4-BE49-F238E27FC236}">
                <a16:creationId xmlns:a16="http://schemas.microsoft.com/office/drawing/2014/main" id="{99A1D8F0-915B-493B-9BD6-01D64255B67B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62" name="Textfeld 6">
            <a:extLst xmlns:a="http://schemas.openxmlformats.org/drawingml/2006/main">
              <a:ext uri="{FF2B5EF4-FFF2-40B4-BE49-F238E27FC236}">
                <a16:creationId xmlns:a16="http://schemas.microsoft.com/office/drawing/2014/main" id="{25C07E81-A705-40EA-B4FA-C455E9892535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63" name="Textfeld 7">
            <a:extLst xmlns:a="http://schemas.openxmlformats.org/drawingml/2006/main">
              <a:ext uri="{FF2B5EF4-FFF2-40B4-BE49-F238E27FC236}">
                <a16:creationId xmlns:a16="http://schemas.microsoft.com/office/drawing/2014/main" id="{584FB270-9937-48B1-9A42-9C3C631E2E96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64" name="Textfeld 8">
            <a:extLst xmlns:a="http://schemas.openxmlformats.org/drawingml/2006/main">
              <a:ext uri="{FF2B5EF4-FFF2-40B4-BE49-F238E27FC236}">
                <a16:creationId xmlns:a16="http://schemas.microsoft.com/office/drawing/2014/main" id="{ADBEB415-AAC3-4B82-BE8B-8BED28388721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65" name="Textfeld 9">
            <a:extLst xmlns:a="http://schemas.openxmlformats.org/drawingml/2006/main">
              <a:ext uri="{FF2B5EF4-FFF2-40B4-BE49-F238E27FC236}">
                <a16:creationId xmlns:a16="http://schemas.microsoft.com/office/drawing/2014/main" id="{61ABC7B0-47A3-4BCA-A7CB-A0C830A4FB1D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6" name="Textfeld 1">
          <a:extLst xmlns:a="http://schemas.openxmlformats.org/drawingml/2006/main">
            <a:ext uri="{FF2B5EF4-FFF2-40B4-BE49-F238E27FC236}">
              <a16:creationId xmlns:a16="http://schemas.microsoft.com/office/drawing/2014/main" id="{19AD36B3-B634-45F8-A3BA-9DEBE93723A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7" name="Textfeld 1">
          <a:extLst xmlns:a="http://schemas.openxmlformats.org/drawingml/2006/main">
            <a:ext uri="{FF2B5EF4-FFF2-40B4-BE49-F238E27FC236}">
              <a16:creationId xmlns:a16="http://schemas.microsoft.com/office/drawing/2014/main" id="{B251260E-2B42-460E-9C38-A171A09142A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8" name="Textfeld 1">
          <a:extLst xmlns:a="http://schemas.openxmlformats.org/drawingml/2006/main">
            <a:ext uri="{FF2B5EF4-FFF2-40B4-BE49-F238E27FC236}">
              <a16:creationId xmlns:a16="http://schemas.microsoft.com/office/drawing/2014/main" id="{93CC7615-7F8B-4B7D-873F-F1043186FBB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69" name="Textfeld 1">
          <a:extLst xmlns:a="http://schemas.openxmlformats.org/drawingml/2006/main">
            <a:ext uri="{FF2B5EF4-FFF2-40B4-BE49-F238E27FC236}">
              <a16:creationId xmlns:a16="http://schemas.microsoft.com/office/drawing/2014/main" id="{7EF6B990-8DDF-4E5B-8F84-429749F5C11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0" name="Textfeld 1">
          <a:extLst xmlns:a="http://schemas.openxmlformats.org/drawingml/2006/main">
            <a:ext uri="{FF2B5EF4-FFF2-40B4-BE49-F238E27FC236}">
              <a16:creationId xmlns:a16="http://schemas.microsoft.com/office/drawing/2014/main" id="{251D9AB7-9D71-4403-ABF1-346BA11A4ACE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1" name="Textfeld 1">
          <a:extLst xmlns:a="http://schemas.openxmlformats.org/drawingml/2006/main">
            <a:ext uri="{FF2B5EF4-FFF2-40B4-BE49-F238E27FC236}">
              <a16:creationId xmlns:a16="http://schemas.microsoft.com/office/drawing/2014/main" id="{D3D51D8E-9DC3-4C55-81AA-57A09338E025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3" name="Textfeld 1">
          <a:extLst xmlns:a="http://schemas.openxmlformats.org/drawingml/2006/main">
            <a:ext uri="{FF2B5EF4-FFF2-40B4-BE49-F238E27FC236}">
              <a16:creationId xmlns:a16="http://schemas.microsoft.com/office/drawing/2014/main" id="{B6583300-5F00-42E4-BC65-4EDECBCCB174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75" name="Textfeld 1">
          <a:extLst xmlns:a="http://schemas.openxmlformats.org/drawingml/2006/main">
            <a:ext uri="{FF2B5EF4-FFF2-40B4-BE49-F238E27FC236}">
              <a16:creationId xmlns:a16="http://schemas.microsoft.com/office/drawing/2014/main" id="{58BBAEE0-B2EF-4CCF-9839-46CF82EFCC0A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0.13009</cdr:x>
      <cdr:y>0.87375</cdr:y>
    </cdr:from>
    <cdr:to>
      <cdr:x>0.9353</cdr:x>
      <cdr:y>0.9479</cdr:y>
    </cdr:to>
    <cdr:grpSp>
      <cdr:nvGrpSpPr>
        <cdr:cNvPr id="276" name="Gruppieren 20">
          <a:extLst xmlns:a="http://schemas.openxmlformats.org/drawingml/2006/main">
            <a:ext uri="{FF2B5EF4-FFF2-40B4-BE49-F238E27FC236}">
              <a16:creationId xmlns:a16="http://schemas.microsoft.com/office/drawing/2014/main" id="{71330578-A7DA-4CD9-801F-237B55F05C41}"/>
            </a:ext>
          </a:extLst>
        </cdr:cNvPr>
        <cdr:cNvGrpSpPr/>
      </cdr:nvGrpSpPr>
      <cdr:grpSpPr>
        <a:xfrm xmlns:a="http://schemas.openxmlformats.org/drawingml/2006/main">
          <a:off x="749318" y="3145500"/>
          <a:ext cx="4638010" cy="266940"/>
          <a:chOff x="50800" y="50800"/>
          <a:chExt cx="6152472" cy="373716"/>
        </a:xfrm>
      </cdr:grpSpPr>
      <cdr:sp macro="" textlink="">
        <cdr:nvSpPr>
          <cdr:cNvPr id="277" name="Textfeld 1">
            <a:extLst xmlns:a="http://schemas.openxmlformats.org/drawingml/2006/main">
              <a:ext uri="{FF2B5EF4-FFF2-40B4-BE49-F238E27FC236}">
                <a16:creationId xmlns:a16="http://schemas.microsoft.com/office/drawing/2014/main" id="{D5A462E4-72D0-453A-AF5E-8E9928281975}"/>
              </a:ext>
            </a:extLst>
          </cdr:cNvPr>
          <cdr:cNvSpPr txBox="1"/>
        </cdr:nvSpPr>
        <cdr:spPr>
          <a:xfrm xmlns:a="http://schemas.openxmlformats.org/drawingml/2006/main">
            <a:off x="508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BGL</a:t>
            </a:r>
          </a:p>
        </cdr:txBody>
      </cdr:sp>
      <cdr:sp macro="" textlink="">
        <cdr:nvSpPr>
          <cdr:cNvPr id="278" name="Textfeld 2">
            <a:extLst xmlns:a="http://schemas.openxmlformats.org/drawingml/2006/main">
              <a:ext uri="{FF2B5EF4-FFF2-40B4-BE49-F238E27FC236}">
                <a16:creationId xmlns:a16="http://schemas.microsoft.com/office/drawing/2014/main" id="{D1B75517-1C4F-4A44-A2BE-462127FCFBDD}"/>
              </a:ext>
            </a:extLst>
          </cdr:cNvPr>
          <cdr:cNvSpPr txBox="1"/>
        </cdr:nvSpPr>
        <cdr:spPr>
          <a:xfrm xmlns:a="http://schemas.openxmlformats.org/drawingml/2006/main">
            <a:off x="741136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KTN</a:t>
            </a:r>
          </a:p>
        </cdr:txBody>
      </cdr:sp>
      <cdr:sp macro="" textlink="">
        <cdr:nvSpPr>
          <cdr:cNvPr id="279" name="Textfeld 3">
            <a:extLst xmlns:a="http://schemas.openxmlformats.org/drawingml/2006/main">
              <a:ext uri="{FF2B5EF4-FFF2-40B4-BE49-F238E27FC236}">
                <a16:creationId xmlns:a16="http://schemas.microsoft.com/office/drawing/2014/main" id="{3834669B-3412-4A2F-BB60-F0044F6869C8}"/>
              </a:ext>
            </a:extLst>
          </cdr:cNvPr>
          <cdr:cNvSpPr txBox="1"/>
        </cdr:nvSpPr>
        <cdr:spPr>
          <a:xfrm xmlns:a="http://schemas.openxmlformats.org/drawingml/2006/main">
            <a:off x="1431400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NOE</a:t>
            </a:r>
          </a:p>
        </cdr:txBody>
      </cdr:sp>
      <cdr:sp macro="" textlink="">
        <cdr:nvSpPr>
          <cdr:cNvPr id="280" name="Textfeld 4">
            <a:extLst xmlns:a="http://schemas.openxmlformats.org/drawingml/2006/main">
              <a:ext uri="{FF2B5EF4-FFF2-40B4-BE49-F238E27FC236}">
                <a16:creationId xmlns:a16="http://schemas.microsoft.com/office/drawing/2014/main" id="{EE7BB60F-B707-4246-A22F-BE6119B74E9F}"/>
              </a:ext>
            </a:extLst>
          </cdr:cNvPr>
          <cdr:cNvSpPr txBox="1"/>
        </cdr:nvSpPr>
        <cdr:spPr>
          <a:xfrm xmlns:a="http://schemas.openxmlformats.org/drawingml/2006/main">
            <a:off x="21216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OOE</a:t>
            </a:r>
          </a:p>
        </cdr:txBody>
      </cdr:sp>
      <cdr:sp macro="" textlink="">
        <cdr:nvSpPr>
          <cdr:cNvPr id="281" name="Textfeld 5">
            <a:extLst xmlns:a="http://schemas.openxmlformats.org/drawingml/2006/main">
              <a:ext uri="{FF2B5EF4-FFF2-40B4-BE49-F238E27FC236}">
                <a16:creationId xmlns:a16="http://schemas.microsoft.com/office/drawing/2014/main" id="{EA0052C2-D69F-43E6-9998-10BE59EDA88F}"/>
              </a:ext>
            </a:extLst>
          </cdr:cNvPr>
          <cdr:cNvSpPr txBox="1"/>
        </cdr:nvSpPr>
        <cdr:spPr>
          <a:xfrm xmlns:a="http://schemas.openxmlformats.org/drawingml/2006/main">
            <a:off x="2812000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SBG</a:t>
            </a:r>
          </a:p>
        </cdr:txBody>
      </cdr:sp>
      <cdr:sp macro="" textlink="">
        <cdr:nvSpPr>
          <cdr:cNvPr id="282" name="Textfeld 6">
            <a:extLst xmlns:a="http://schemas.openxmlformats.org/drawingml/2006/main">
              <a:ext uri="{FF2B5EF4-FFF2-40B4-BE49-F238E27FC236}">
                <a16:creationId xmlns:a16="http://schemas.microsoft.com/office/drawing/2014/main" id="{F523122A-8B79-4EA6-9528-6C4DD6DE457A}"/>
              </a:ext>
            </a:extLst>
          </cdr:cNvPr>
          <cdr:cNvSpPr txBox="1"/>
        </cdr:nvSpPr>
        <cdr:spPr>
          <a:xfrm xmlns:a="http://schemas.openxmlformats.org/drawingml/2006/main">
            <a:off x="3502264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STK</a:t>
            </a:r>
          </a:p>
        </cdr:txBody>
      </cdr:sp>
      <cdr:sp macro="" textlink="">
        <cdr:nvSpPr>
          <cdr:cNvPr id="283" name="Textfeld 7">
            <a:extLst xmlns:a="http://schemas.openxmlformats.org/drawingml/2006/main">
              <a:ext uri="{FF2B5EF4-FFF2-40B4-BE49-F238E27FC236}">
                <a16:creationId xmlns:a16="http://schemas.microsoft.com/office/drawing/2014/main" id="{620C9153-DBB8-4FD5-9058-EB81555CBEBB}"/>
              </a:ext>
            </a:extLst>
          </cdr:cNvPr>
          <cdr:cNvSpPr txBox="1"/>
        </cdr:nvSpPr>
        <cdr:spPr>
          <a:xfrm xmlns:a="http://schemas.openxmlformats.org/drawingml/2006/main">
            <a:off x="4192528" y="50800"/>
            <a:ext cx="630145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TIR</a:t>
            </a:r>
          </a:p>
        </cdr:txBody>
      </cdr:sp>
      <cdr:sp macro="" textlink="">
        <cdr:nvSpPr>
          <cdr:cNvPr id="284" name="Textfeld 8">
            <a:extLst xmlns:a="http://schemas.openxmlformats.org/drawingml/2006/main">
              <a:ext uri="{FF2B5EF4-FFF2-40B4-BE49-F238E27FC236}">
                <a16:creationId xmlns:a16="http://schemas.microsoft.com/office/drawing/2014/main" id="{9ACEE670-EA8B-449B-A6C0-10B59AEF9F36}"/>
              </a:ext>
            </a:extLst>
          </cdr:cNvPr>
          <cdr:cNvSpPr txBox="1"/>
        </cdr:nvSpPr>
        <cdr:spPr>
          <a:xfrm xmlns:a="http://schemas.openxmlformats.org/drawingml/2006/main">
            <a:off x="4882864" y="50800"/>
            <a:ext cx="630072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VOR</a:t>
            </a:r>
          </a:p>
        </cdr:txBody>
      </cdr:sp>
      <cdr:sp macro="" textlink="">
        <cdr:nvSpPr>
          <cdr:cNvPr id="285" name="Textfeld 9">
            <a:extLst xmlns:a="http://schemas.openxmlformats.org/drawingml/2006/main">
              <a:ext uri="{FF2B5EF4-FFF2-40B4-BE49-F238E27FC236}">
                <a16:creationId xmlns:a16="http://schemas.microsoft.com/office/drawing/2014/main" id="{FFA574E6-F733-4EC8-AEC3-F2862CE85611}"/>
              </a:ext>
            </a:extLst>
          </cdr:cNvPr>
          <cdr:cNvSpPr txBox="1"/>
        </cdr:nvSpPr>
        <cdr:spPr>
          <a:xfrm xmlns:a="http://schemas.openxmlformats.org/drawingml/2006/main">
            <a:off x="5573128" y="50800"/>
            <a:ext cx="630144" cy="37371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de-AT" sz="1200" b="1">
                <a:solidFill>
                  <a:schemeClr val="tx1">
                    <a:lumMod val="75000"/>
                    <a:lumOff val="25000"/>
                  </a:schemeClr>
                </a:solidFill>
              </a:rPr>
              <a:t>WIE</a:t>
            </a:r>
          </a:p>
        </cdr:txBody>
      </cdr:sp>
    </cdr:grp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86" name="Textfeld 1">
          <a:extLst xmlns:a="http://schemas.openxmlformats.org/drawingml/2006/main">
            <a:ext uri="{FF2B5EF4-FFF2-40B4-BE49-F238E27FC236}">
              <a16:creationId xmlns:a16="http://schemas.microsoft.com/office/drawing/2014/main" id="{662EB527-539C-41F5-8D72-981FD1AA91C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87" name="Textfeld 1">
          <a:extLst xmlns:a="http://schemas.openxmlformats.org/drawingml/2006/main">
            <a:ext uri="{FF2B5EF4-FFF2-40B4-BE49-F238E27FC236}">
              <a16:creationId xmlns:a16="http://schemas.microsoft.com/office/drawing/2014/main" id="{EBCE06DE-0C40-42BF-B353-51AB8827B782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88" name="Textfeld 1">
          <a:extLst xmlns:a="http://schemas.openxmlformats.org/drawingml/2006/main">
            <a:ext uri="{FF2B5EF4-FFF2-40B4-BE49-F238E27FC236}">
              <a16:creationId xmlns:a16="http://schemas.microsoft.com/office/drawing/2014/main" id="{56859A98-2F12-4A3B-8C8E-69DFFE8B2776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89" name="Textfeld 1">
          <a:extLst xmlns:a="http://schemas.openxmlformats.org/drawingml/2006/main">
            <a:ext uri="{FF2B5EF4-FFF2-40B4-BE49-F238E27FC236}">
              <a16:creationId xmlns:a16="http://schemas.microsoft.com/office/drawing/2014/main" id="{4D28CC47-0C25-41BC-9D10-ACC18AB462D9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90" name="Textfeld 1">
          <a:extLst xmlns:a="http://schemas.openxmlformats.org/drawingml/2006/main">
            <a:ext uri="{FF2B5EF4-FFF2-40B4-BE49-F238E27FC236}">
              <a16:creationId xmlns:a16="http://schemas.microsoft.com/office/drawing/2014/main" id="{DD97AE5A-8331-4A04-B2A1-731683C4407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91" name="Textfeld 1">
          <a:extLst xmlns:a="http://schemas.openxmlformats.org/drawingml/2006/main">
            <a:ext uri="{FF2B5EF4-FFF2-40B4-BE49-F238E27FC236}">
              <a16:creationId xmlns:a16="http://schemas.microsoft.com/office/drawing/2014/main" id="{1A05BC60-68CF-4CBE-805A-45129C58F601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92" name="Textfeld 1">
          <a:extLst xmlns:a="http://schemas.openxmlformats.org/drawingml/2006/main">
            <a:ext uri="{FF2B5EF4-FFF2-40B4-BE49-F238E27FC236}">
              <a16:creationId xmlns:a16="http://schemas.microsoft.com/office/drawing/2014/main" id="{18059A78-4DE6-4A95-9C82-643FF2AF285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93" name="Textfeld 1">
          <a:extLst xmlns:a="http://schemas.openxmlformats.org/drawingml/2006/main">
            <a:ext uri="{FF2B5EF4-FFF2-40B4-BE49-F238E27FC236}">
              <a16:creationId xmlns:a16="http://schemas.microsoft.com/office/drawing/2014/main" id="{6E05F99E-50A2-4C17-B2EF-1AB652AA391C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94" name="Textfeld 1">
          <a:extLst xmlns:a="http://schemas.openxmlformats.org/drawingml/2006/main">
            <a:ext uri="{FF2B5EF4-FFF2-40B4-BE49-F238E27FC236}">
              <a16:creationId xmlns:a16="http://schemas.microsoft.com/office/drawing/2014/main" id="{6E785891-8246-4699-B9F9-9649248B98D7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486987</xdr:colOff>
      <xdr:row>27</xdr:row>
      <xdr:rowOff>158635</xdr:rowOff>
    </xdr:from>
    <xdr:to>
      <xdr:col>9</xdr:col>
      <xdr:colOff>684387</xdr:colOff>
      <xdr:row>45</xdr:row>
      <xdr:rowOff>138640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82D280-391C-4FDB-B3E6-08763382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522514</xdr:colOff>
      <xdr:row>55</xdr:row>
      <xdr:rowOff>10885</xdr:rowOff>
    </xdr:from>
    <xdr:to>
      <xdr:col>9</xdr:col>
      <xdr:colOff>719914</xdr:colOff>
      <xdr:row>73</xdr:row>
      <xdr:rowOff>83914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58489-C970-49E9-96D9-020C4F7F0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424543</xdr:colOff>
      <xdr:row>0</xdr:row>
      <xdr:rowOff>163285</xdr:rowOff>
    </xdr:from>
    <xdr:to>
      <xdr:col>9</xdr:col>
      <xdr:colOff>621943</xdr:colOff>
      <xdr:row>19</xdr:row>
      <xdr:rowOff>170999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E4F6E7-6E1A-451E-9396-E9D55E7A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  <cdr:relSizeAnchor xmlns:cdr="http://schemas.openxmlformats.org/drawingml/2006/chartDrawing">
    <cdr:from>
      <cdr:x>0.01852</cdr:x>
      <cdr:y>0.3153</cdr:y>
    </cdr:from>
    <cdr:to>
      <cdr:x>0.03969</cdr:x>
      <cdr:y>0.5446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12877DD6-CDF6-4F70-BDB9-8AE23331113B}"/>
            </a:ext>
          </a:extLst>
        </cdr:cNvPr>
        <cdr:cNvSpPr txBox="1"/>
      </cdr:nvSpPr>
      <cdr:spPr>
        <a:xfrm xmlns:a="http://schemas.openxmlformats.org/drawingml/2006/main">
          <a:off x="133351" y="1362075"/>
          <a:ext cx="152400" cy="990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AT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Auswertungen\IGW_Auswertungen_22072020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tarbeiterInnen\WGO\IGW-BL-Vergleich\Tools\IGW_CONTROLLER_V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WORK/AEA/Projekte/bilanzen_monitor/enerbal/src/ig_wind/excel/IGW_Auswertungen_22072020_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EEV_nach_Sektoren_2018"/>
      <sheetName val="THG_nach_Emittent_2017"/>
      <sheetName val="Stromaufbr_ET_2018"/>
      <sheetName val="Stromverbr_Sektoren_2018"/>
    </sheetNames>
    <sheetDataSet>
      <sheetData sheetId="0">
        <row r="145">
          <cell r="M145" t="str">
            <v>Bgd</v>
          </cell>
        </row>
      </sheetData>
      <sheetData sheetId="1"/>
      <sheetData sheetId="2"/>
      <sheetData sheetId="3"/>
      <sheetData sheetId="4">
        <row r="2">
          <cell r="C2" t="str">
            <v>Bgd</v>
          </cell>
          <cell r="D2" t="str">
            <v>Ktn</v>
          </cell>
          <cell r="E2" t="str">
            <v>Noe</v>
          </cell>
          <cell r="F2" t="str">
            <v>Ooe</v>
          </cell>
          <cell r="G2" t="str">
            <v>Sbg</v>
          </cell>
          <cell r="H2" t="str">
            <v>Stk</v>
          </cell>
          <cell r="I2" t="str">
            <v>Tir</v>
          </cell>
          <cell r="J2" t="str">
            <v>Vbg</v>
          </cell>
          <cell r="K2" t="str">
            <v>Wie</v>
          </cell>
        </row>
        <row r="3">
          <cell r="B3" t="str">
            <v>Produzierender Bereich Gesamt</v>
          </cell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B4" t="str">
            <v xml:space="preserve">Transport Gesamt </v>
          </cell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B5" t="str">
            <v>Offentliche und Private Dienstleistungen</v>
          </cell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B6" t="str">
            <v>Private Haushalte</v>
          </cell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B7" t="str">
            <v>Landwirtschaft</v>
          </cell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  <sheetName val="Plotter"/>
      <sheetName val="Plots_Übersicht"/>
      <sheetName val="PDF_EXPORT"/>
      <sheetName val="EB"/>
      <sheetName val="HOUSEHOLDS"/>
      <sheetName val="ErnRL"/>
      <sheetName val="NEA"/>
      <sheetName val="THG"/>
      <sheetName val="AREA"/>
      <sheetName val="POP"/>
      <sheetName val="BRP"/>
    </sheetNames>
    <sheetDataSet>
      <sheetData sheetId="0"/>
      <sheetData sheetId="1">
        <row r="2">
          <cell r="L2" t="str">
            <v>PJ</v>
          </cell>
        </row>
      </sheetData>
      <sheetData sheetId="2">
        <row r="7">
          <cell r="AI7">
            <v>2000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Übersicht"/>
      <sheetName val="EEV_ET_2018"/>
      <sheetName val="EEV_nach_Nutzenergiekat_2018"/>
      <sheetName val="THG_nach_Emittent_2017"/>
      <sheetName val="EEV_nach_Sektoren_2018"/>
      <sheetName val="Stromaufbr_ET_2018"/>
      <sheetName val="Stromverbr_Sektoren_2018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5.8862006653338534</v>
          </cell>
          <cell r="D3">
            <v>27.948254238311769</v>
          </cell>
          <cell r="E3">
            <v>61.511469164415288</v>
          </cell>
          <cell r="F3">
            <v>97.848849033371508</v>
          </cell>
          <cell r="G3">
            <v>17.03333722881592</v>
          </cell>
          <cell r="H3">
            <v>72.480671846376339</v>
          </cell>
          <cell r="I3">
            <v>22.108445381204227</v>
          </cell>
          <cell r="J3">
            <v>10.623551907078024</v>
          </cell>
          <cell r="K3">
            <v>8.213057505458405</v>
          </cell>
        </row>
        <row r="4">
          <cell r="C4">
            <v>13.893072526089343</v>
          </cell>
          <cell r="D4">
            <v>29.087358602970642</v>
          </cell>
          <cell r="E4">
            <v>110.28838848199754</v>
          </cell>
          <cell r="F4">
            <v>68.991305545401701</v>
          </cell>
          <cell r="G4">
            <v>24.807830990823366</v>
          </cell>
          <cell r="H4">
            <v>58.978377370334911</v>
          </cell>
          <cell r="I4">
            <v>31.610076585539819</v>
          </cell>
          <cell r="J4">
            <v>14.720631366613111</v>
          </cell>
          <cell r="K4">
            <v>50.075253399578216</v>
          </cell>
        </row>
        <row r="5">
          <cell r="C5">
            <v>2.5143616145266132</v>
          </cell>
          <cell r="D5">
            <v>7.9590903477794575</v>
          </cell>
          <cell r="E5">
            <v>17.547423026592291</v>
          </cell>
          <cell r="F5">
            <v>15.776650146349798</v>
          </cell>
          <cell r="G5">
            <v>5.7183163005273894</v>
          </cell>
          <cell r="H5">
            <v>11.154872953676032</v>
          </cell>
          <cell r="I5">
            <v>8.9167017063701657</v>
          </cell>
          <cell r="J5">
            <v>3.1689976741941819</v>
          </cell>
          <cell r="K5">
            <v>32.570203961627328</v>
          </cell>
        </row>
        <row r="6">
          <cell r="C6">
            <v>11.295729862640032</v>
          </cell>
          <cell r="D6">
            <v>19.850960038062034</v>
          </cell>
          <cell r="E6">
            <v>57.731022909539092</v>
          </cell>
          <cell r="F6">
            <v>47.919853197434939</v>
          </cell>
          <cell r="G6">
            <v>16.688709174193114</v>
          </cell>
          <cell r="H6">
            <v>41.359912297419868</v>
          </cell>
          <cell r="I6">
            <v>23.147160320013981</v>
          </cell>
          <cell r="J6">
            <v>11.855916086366452</v>
          </cell>
          <cell r="K6">
            <v>42.26180797993343</v>
          </cell>
        </row>
        <row r="7">
          <cell r="C7">
            <v>1.2374969156961066</v>
          </cell>
          <cell r="D7">
            <v>1.7906988907275323</v>
          </cell>
          <cell r="E7">
            <v>6.6330887714277464</v>
          </cell>
          <cell r="F7">
            <v>4.9801915310412053</v>
          </cell>
          <cell r="G7">
            <v>1.2348989536729822</v>
          </cell>
          <cell r="H7">
            <v>3.9193495413364241</v>
          </cell>
          <cell r="I7">
            <v>1.4122401373109585</v>
          </cell>
          <cell r="J7">
            <v>0.57192030452505216</v>
          </cell>
          <cell r="K7">
            <v>0.62356644282191298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EEV_nach_Sektoren_20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s://www.oib.or.at/sites/default/files/oib-ltrs_april_2020.pdf%20,%20Tabelle%20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F80"/>
  <sheetViews>
    <sheetView tabSelected="1" zoomScale="55" zoomScaleNormal="55" workbookViewId="0">
      <selection activeCell="H24" sqref="H24"/>
    </sheetView>
  </sheetViews>
  <sheetFormatPr defaultColWidth="11.5546875" defaultRowHeight="14.4" x14ac:dyDescent="0.3"/>
  <cols>
    <col min="1" max="10" width="11.5546875" style="16"/>
    <col min="11" max="11" width="11.21875" style="16" bestFit="1" customWidth="1"/>
    <col min="12" max="20" width="11.5546875" style="16"/>
    <col min="21" max="21" width="12.77734375" style="16" bestFit="1" customWidth="1"/>
    <col min="22" max="16384" width="11.5546875" style="16"/>
  </cols>
  <sheetData>
    <row r="1" spans="11:32" ht="15" thickBot="1" x14ac:dyDescent="0.35"/>
    <row r="2" spans="11:32" ht="15" thickBot="1" x14ac:dyDescent="0.35">
      <c r="K2" s="17" t="s">
        <v>26</v>
      </c>
      <c r="L2" s="18" t="s">
        <v>22</v>
      </c>
      <c r="M2" s="19"/>
      <c r="N2" s="19"/>
      <c r="O2" s="19"/>
      <c r="P2" s="19"/>
      <c r="Q2" s="19"/>
      <c r="R2" s="19"/>
      <c r="S2" s="19"/>
      <c r="T2" s="20"/>
      <c r="U2" s="21"/>
      <c r="W2" s="17" t="s">
        <v>26</v>
      </c>
      <c r="X2" s="18" t="s">
        <v>22</v>
      </c>
      <c r="Y2" s="19"/>
      <c r="Z2" s="19"/>
      <c r="AA2" s="19"/>
      <c r="AB2" s="19"/>
      <c r="AC2" s="19"/>
      <c r="AD2" s="19"/>
      <c r="AE2" s="19"/>
      <c r="AF2" s="20"/>
    </row>
    <row r="3" spans="11:32" ht="15" thickBot="1" x14ac:dyDescent="0.35">
      <c r="K3" s="17" t="s">
        <v>25</v>
      </c>
      <c r="L3" s="22" t="s">
        <v>34</v>
      </c>
      <c r="M3" s="19"/>
      <c r="N3" s="19"/>
      <c r="O3" s="19"/>
      <c r="P3" s="19"/>
      <c r="Q3" s="19"/>
      <c r="R3" s="19"/>
      <c r="S3" s="19"/>
      <c r="T3" s="20"/>
      <c r="U3" s="21"/>
      <c r="W3" s="17" t="s">
        <v>25</v>
      </c>
      <c r="X3" s="22" t="s">
        <v>34</v>
      </c>
      <c r="Y3" s="19"/>
      <c r="Z3" s="19"/>
      <c r="AA3" s="19"/>
      <c r="AB3" s="19"/>
      <c r="AC3" s="19"/>
      <c r="AD3" s="19"/>
      <c r="AE3" s="19"/>
      <c r="AF3" s="20"/>
    </row>
    <row r="4" spans="11:32" ht="15" thickBot="1" x14ac:dyDescent="0.35">
      <c r="K4" s="17" t="s">
        <v>23</v>
      </c>
      <c r="L4" s="22" t="s">
        <v>35</v>
      </c>
      <c r="M4" s="19"/>
      <c r="N4" s="19"/>
      <c r="O4" s="19"/>
      <c r="P4" s="19"/>
      <c r="Q4" s="19"/>
      <c r="R4" s="19"/>
      <c r="S4" s="19"/>
      <c r="T4" s="20"/>
      <c r="U4" s="21"/>
      <c r="W4" s="17" t="s">
        <v>23</v>
      </c>
      <c r="X4" s="22" t="s">
        <v>35</v>
      </c>
      <c r="Y4" s="19"/>
      <c r="Z4" s="19"/>
      <c r="AA4" s="19"/>
      <c r="AB4" s="19"/>
      <c r="AC4" s="19"/>
      <c r="AD4" s="19"/>
      <c r="AE4" s="19"/>
      <c r="AF4" s="20"/>
    </row>
    <row r="5" spans="11:32" ht="18.600000000000001" thickBot="1" x14ac:dyDescent="0.35">
      <c r="K5" s="23" t="s">
        <v>9</v>
      </c>
      <c r="L5" s="65" t="s">
        <v>13</v>
      </c>
      <c r="M5" s="65" t="s">
        <v>14</v>
      </c>
      <c r="N5" s="65" t="s">
        <v>15</v>
      </c>
      <c r="O5" s="65" t="s">
        <v>16</v>
      </c>
      <c r="P5" s="65" t="s">
        <v>17</v>
      </c>
      <c r="Q5" s="65" t="s">
        <v>18</v>
      </c>
      <c r="R5" s="65" t="s">
        <v>19</v>
      </c>
      <c r="S5" s="65" t="s">
        <v>20</v>
      </c>
      <c r="T5" s="66" t="s">
        <v>21</v>
      </c>
      <c r="U5" s="65" t="s">
        <v>42</v>
      </c>
      <c r="W5" s="22" t="s">
        <v>10</v>
      </c>
      <c r="X5" s="65" t="s">
        <v>52</v>
      </c>
      <c r="Y5" s="65" t="s">
        <v>14</v>
      </c>
      <c r="Z5" s="65" t="s">
        <v>15</v>
      </c>
      <c r="AA5" s="65" t="s">
        <v>16</v>
      </c>
      <c r="AB5" s="65" t="s">
        <v>17</v>
      </c>
      <c r="AC5" s="65" t="s">
        <v>18</v>
      </c>
      <c r="AD5" s="65" t="s">
        <v>19</v>
      </c>
      <c r="AE5" s="65" t="s">
        <v>20</v>
      </c>
      <c r="AF5" s="66" t="s">
        <v>21</v>
      </c>
    </row>
    <row r="6" spans="11:32" x14ac:dyDescent="0.3">
      <c r="K6" s="24">
        <v>2000</v>
      </c>
      <c r="L6" s="25">
        <f t="shared" ref="L6:L24" si="0">X6*0.2778</f>
        <v>8.4541069620614593</v>
      </c>
      <c r="M6" s="26">
        <f t="shared" ref="M6:M24" si="1">Y6*0.2778</f>
        <v>21.704753782449576</v>
      </c>
      <c r="N6" s="26">
        <f t="shared" ref="N6:N24" si="2">Z6*0.2778</f>
        <v>83.191966027351455</v>
      </c>
      <c r="O6" s="26">
        <f t="shared" ref="O6:O24" si="3">AA6*0.2778</f>
        <v>81.994491400545257</v>
      </c>
      <c r="P6" s="26">
        <f t="shared" ref="P6:P24" si="4">AB6*0.2778</f>
        <v>17.324961771730834</v>
      </c>
      <c r="Q6" s="26">
        <f t="shared" ref="Q6:Q24" si="5">AC6*0.2778</f>
        <v>56.007056910897894</v>
      </c>
      <c r="R6" s="26">
        <f t="shared" ref="R6:R24" si="6">AD6*0.2778</f>
        <v>21.919391150245811</v>
      </c>
      <c r="S6" s="26">
        <f t="shared" ref="S6:S24" si="7">AE6*0.2778</f>
        <v>10.268342336654849</v>
      </c>
      <c r="T6" s="26">
        <f t="shared" ref="T6:T24" si="8">AF6*0.2778</f>
        <v>39.386880015907408</v>
      </c>
      <c r="U6" s="27">
        <f>SUM(L6:T6)</f>
        <v>340.25195035784458</v>
      </c>
      <c r="W6" s="28">
        <v>2000</v>
      </c>
      <c r="X6" s="29">
        <v>30.432350475383224</v>
      </c>
      <c r="Y6" s="26">
        <v>78.130863147766647</v>
      </c>
      <c r="Z6" s="26">
        <v>299.46712032883892</v>
      </c>
      <c r="AA6" s="26">
        <v>295.15655651744152</v>
      </c>
      <c r="AB6" s="26">
        <v>62.364873188375931</v>
      </c>
      <c r="AC6" s="26">
        <v>201.60927613714145</v>
      </c>
      <c r="AD6" s="26">
        <v>78.90349586121603</v>
      </c>
      <c r="AE6" s="26">
        <v>36.963075365928184</v>
      </c>
      <c r="AF6" s="27">
        <v>141.78142554322321</v>
      </c>
    </row>
    <row r="7" spans="11:32" x14ac:dyDescent="0.3">
      <c r="K7" s="30">
        <v>2001</v>
      </c>
      <c r="L7" s="31">
        <f t="shared" si="0"/>
        <v>9.0689419314581539</v>
      </c>
      <c r="M7" s="32">
        <f t="shared" si="1"/>
        <v>23.244751989142813</v>
      </c>
      <c r="N7" s="32">
        <f t="shared" si="2"/>
        <v>89.771997442743526</v>
      </c>
      <c r="O7" s="32">
        <f t="shared" si="3"/>
        <v>84.646178825534662</v>
      </c>
      <c r="P7" s="32">
        <f t="shared" si="4"/>
        <v>18.164250662349236</v>
      </c>
      <c r="Q7" s="32">
        <f t="shared" si="5"/>
        <v>58.990869885011435</v>
      </c>
      <c r="R7" s="32">
        <f t="shared" si="6"/>
        <v>23.055718258097727</v>
      </c>
      <c r="S7" s="32">
        <f t="shared" si="7"/>
        <v>10.830804980166787</v>
      </c>
      <c r="T7" s="32">
        <f t="shared" si="8"/>
        <v>41.345377956764224</v>
      </c>
      <c r="U7" s="33">
        <f t="shared" ref="U7:U24" si="9">SUM(L7:T7)</f>
        <v>359.11889193126854</v>
      </c>
      <c r="W7" s="34">
        <v>2001</v>
      </c>
      <c r="X7" s="35">
        <v>32.6455793069048</v>
      </c>
      <c r="Y7" s="32">
        <v>83.674413207857498</v>
      </c>
      <c r="Z7" s="32">
        <v>323.15333852679458</v>
      </c>
      <c r="AA7" s="32">
        <v>304.70186762251501</v>
      </c>
      <c r="AB7" s="32">
        <v>65.386071498737351</v>
      </c>
      <c r="AC7" s="32">
        <v>212.3501435745552</v>
      </c>
      <c r="AD7" s="32">
        <v>82.993946213454748</v>
      </c>
      <c r="AE7" s="32">
        <v>38.987778906287936</v>
      </c>
      <c r="AF7" s="33">
        <v>148.83145412802097</v>
      </c>
    </row>
    <row r="8" spans="11:32" x14ac:dyDescent="0.3">
      <c r="K8" s="30">
        <v>2002</v>
      </c>
      <c r="L8" s="31">
        <f t="shared" si="0"/>
        <v>9.2413551875682067</v>
      </c>
      <c r="M8" s="32">
        <f t="shared" si="1"/>
        <v>23.096412479523686</v>
      </c>
      <c r="N8" s="32">
        <f t="shared" si="2"/>
        <v>87.211175549952159</v>
      </c>
      <c r="O8" s="32">
        <f t="shared" si="3"/>
        <v>84.95870503271091</v>
      </c>
      <c r="P8" s="32">
        <f t="shared" si="4"/>
        <v>18.838098743960874</v>
      </c>
      <c r="Q8" s="32">
        <f t="shared" si="5"/>
        <v>59.087122057473202</v>
      </c>
      <c r="R8" s="32">
        <f t="shared" si="6"/>
        <v>23.807388675611843</v>
      </c>
      <c r="S8" s="32">
        <f t="shared" si="7"/>
        <v>10.935356103749379</v>
      </c>
      <c r="T8" s="32">
        <f t="shared" si="8"/>
        <v>42.736106750332375</v>
      </c>
      <c r="U8" s="33">
        <f t="shared" si="9"/>
        <v>359.91172058088262</v>
      </c>
      <c r="W8" s="34">
        <v>2002</v>
      </c>
      <c r="X8" s="35">
        <v>33.26621737785532</v>
      </c>
      <c r="Y8" s="32">
        <v>83.140433691589948</v>
      </c>
      <c r="Z8" s="32">
        <v>313.93511717045413</v>
      </c>
      <c r="AA8" s="32">
        <v>305.82687196800185</v>
      </c>
      <c r="AB8" s="32">
        <v>67.811730539815969</v>
      </c>
      <c r="AC8" s="32">
        <v>212.69662367700937</v>
      </c>
      <c r="AD8" s="32">
        <v>85.699743252742422</v>
      </c>
      <c r="AE8" s="32">
        <v>39.36413284287034</v>
      </c>
      <c r="AF8" s="33">
        <v>153.83767728701361</v>
      </c>
    </row>
    <row r="9" spans="11:32" x14ac:dyDescent="0.3">
      <c r="K9" s="30">
        <v>2003</v>
      </c>
      <c r="L9" s="31">
        <f t="shared" si="0"/>
        <v>9.6015517234556622</v>
      </c>
      <c r="M9" s="32">
        <f t="shared" si="1"/>
        <v>24.725750571598745</v>
      </c>
      <c r="N9" s="32">
        <f t="shared" si="2"/>
        <v>90.638885325670344</v>
      </c>
      <c r="O9" s="32">
        <f t="shared" si="3"/>
        <v>89.503482357059866</v>
      </c>
      <c r="P9" s="32">
        <f t="shared" si="4"/>
        <v>19.855391968122909</v>
      </c>
      <c r="Q9" s="32">
        <f t="shared" si="5"/>
        <v>61.808017468486661</v>
      </c>
      <c r="R9" s="32">
        <f t="shared" si="6"/>
        <v>25.215237028942123</v>
      </c>
      <c r="S9" s="32">
        <f t="shared" si="7"/>
        <v>11.520793744089675</v>
      </c>
      <c r="T9" s="32">
        <f t="shared" si="8"/>
        <v>45.591478082321892</v>
      </c>
      <c r="U9" s="33">
        <f t="shared" si="9"/>
        <v>378.46058826974792</v>
      </c>
      <c r="W9" s="34">
        <v>2003</v>
      </c>
      <c r="X9" s="35">
        <v>34.562821178746084</v>
      </c>
      <c r="Y9" s="32">
        <v>89.005581611226589</v>
      </c>
      <c r="Z9" s="32">
        <v>326.27388526159234</v>
      </c>
      <c r="AA9" s="32">
        <v>322.18676154449196</v>
      </c>
      <c r="AB9" s="32">
        <v>71.473693189787298</v>
      </c>
      <c r="AC9" s="32">
        <v>222.49106360146388</v>
      </c>
      <c r="AD9" s="32">
        <v>90.767591896839903</v>
      </c>
      <c r="AE9" s="32">
        <v>41.471539755542388</v>
      </c>
      <c r="AF9" s="33">
        <v>164.11619180101474</v>
      </c>
    </row>
    <row r="10" spans="11:32" x14ac:dyDescent="0.3">
      <c r="K10" s="30">
        <v>2004</v>
      </c>
      <c r="L10" s="31">
        <f t="shared" si="0"/>
        <v>9.696992095039942</v>
      </c>
      <c r="M10" s="32">
        <f t="shared" si="1"/>
        <v>24.848665707927676</v>
      </c>
      <c r="N10" s="32">
        <f t="shared" si="2"/>
        <v>95.87583316308644</v>
      </c>
      <c r="O10" s="32">
        <f t="shared" si="3"/>
        <v>88.893612791320251</v>
      </c>
      <c r="P10" s="32">
        <f t="shared" si="4"/>
        <v>20.533576551441101</v>
      </c>
      <c r="Q10" s="32">
        <f t="shared" si="5"/>
        <v>63.646274209174038</v>
      </c>
      <c r="R10" s="32">
        <f t="shared" si="6"/>
        <v>25.677923254055049</v>
      </c>
      <c r="S10" s="32">
        <f t="shared" si="7"/>
        <v>11.820270196985371</v>
      </c>
      <c r="T10" s="32">
        <f t="shared" si="8"/>
        <v>45.434119697611642</v>
      </c>
      <c r="U10" s="33">
        <f t="shared" si="9"/>
        <v>386.42726766664146</v>
      </c>
      <c r="W10" s="34">
        <v>2004</v>
      </c>
      <c r="X10" s="35">
        <v>34.906379031821245</v>
      </c>
      <c r="Y10" s="32">
        <v>89.448040705283219</v>
      </c>
      <c r="Z10" s="32">
        <v>345.12538935596274</v>
      </c>
      <c r="AA10" s="32">
        <v>319.991406736214</v>
      </c>
      <c r="AB10" s="32">
        <v>73.914962388196912</v>
      </c>
      <c r="AC10" s="32">
        <v>229.10825849234715</v>
      </c>
      <c r="AD10" s="32">
        <v>92.433129064273032</v>
      </c>
      <c r="AE10" s="32">
        <v>42.549568743647846</v>
      </c>
      <c r="AF10" s="33">
        <v>163.54974693164738</v>
      </c>
    </row>
    <row r="11" spans="11:32" x14ac:dyDescent="0.3">
      <c r="K11" s="30">
        <v>2005</v>
      </c>
      <c r="L11" s="31">
        <f t="shared" si="0"/>
        <v>9.8390633605959863</v>
      </c>
      <c r="M11" s="32">
        <f t="shared" si="1"/>
        <v>25.757087712227975</v>
      </c>
      <c r="N11" s="32">
        <f t="shared" si="2"/>
        <v>98.169797139012715</v>
      </c>
      <c r="O11" s="32">
        <f t="shared" si="3"/>
        <v>93.437414497779528</v>
      </c>
      <c r="P11" s="32">
        <f t="shared" si="4"/>
        <v>21.718607279166793</v>
      </c>
      <c r="Q11" s="32">
        <f t="shared" si="5"/>
        <v>64.89957140896685</v>
      </c>
      <c r="R11" s="32">
        <f t="shared" si="6"/>
        <v>26.889696666827298</v>
      </c>
      <c r="S11" s="32">
        <f t="shared" si="7"/>
        <v>12.231625399246616</v>
      </c>
      <c r="T11" s="32">
        <f t="shared" si="8"/>
        <v>46.552731813585709</v>
      </c>
      <c r="U11" s="33">
        <f t="shared" si="9"/>
        <v>399.49559527740951</v>
      </c>
      <c r="W11" s="34">
        <v>2005</v>
      </c>
      <c r="X11" s="35">
        <v>35.417794674571589</v>
      </c>
      <c r="Y11" s="32">
        <v>92.71809831615542</v>
      </c>
      <c r="Z11" s="32">
        <v>353.38299906052094</v>
      </c>
      <c r="AA11" s="32">
        <v>336.34778436925677</v>
      </c>
      <c r="AB11" s="32">
        <v>78.180731746460737</v>
      </c>
      <c r="AC11" s="32">
        <v>233.6197674908814</v>
      </c>
      <c r="AD11" s="32">
        <v>96.795164387427278</v>
      </c>
      <c r="AE11" s="32">
        <v>44.030329010966938</v>
      </c>
      <c r="AF11" s="33">
        <v>167.57642841463539</v>
      </c>
    </row>
    <row r="12" spans="11:32" x14ac:dyDescent="0.3">
      <c r="K12" s="30">
        <v>2006</v>
      </c>
      <c r="L12" s="31">
        <f t="shared" si="0"/>
        <v>10.359270382604906</v>
      </c>
      <c r="M12" s="32">
        <f t="shared" si="1"/>
        <v>26.677526972818185</v>
      </c>
      <c r="N12" s="32">
        <f t="shared" si="2"/>
        <v>101.4052367637814</v>
      </c>
      <c r="O12" s="32">
        <f t="shared" si="3"/>
        <v>93.753377265611704</v>
      </c>
      <c r="P12" s="32">
        <f t="shared" si="4"/>
        <v>21.778752650794349</v>
      </c>
      <c r="Q12" s="32">
        <f t="shared" si="5"/>
        <v>65.094337549499926</v>
      </c>
      <c r="R12" s="32">
        <f t="shared" si="6"/>
        <v>27.036113347053529</v>
      </c>
      <c r="S12" s="32">
        <f t="shared" si="7"/>
        <v>12.247486439819081</v>
      </c>
      <c r="T12" s="32">
        <f t="shared" si="8"/>
        <v>44.765655763881718</v>
      </c>
      <c r="U12" s="33">
        <f t="shared" si="9"/>
        <v>403.11775713586479</v>
      </c>
      <c r="W12" s="34">
        <v>2006</v>
      </c>
      <c r="X12" s="35">
        <v>37.290390146165969</v>
      </c>
      <c r="Y12" s="32">
        <v>96.03141458897835</v>
      </c>
      <c r="Z12" s="32">
        <v>365.02964997761484</v>
      </c>
      <c r="AA12" s="32">
        <v>337.48515934345465</v>
      </c>
      <c r="AB12" s="32">
        <v>78.397237763838547</v>
      </c>
      <c r="AC12" s="32">
        <v>234.32086950863905</v>
      </c>
      <c r="AD12" s="32">
        <v>97.322222271610983</v>
      </c>
      <c r="AE12" s="32">
        <v>44.087424189413539</v>
      </c>
      <c r="AF12" s="33">
        <v>161.14346927243238</v>
      </c>
    </row>
    <row r="13" spans="11:32" x14ac:dyDescent="0.3">
      <c r="K13" s="30">
        <v>2007</v>
      </c>
      <c r="L13" s="31">
        <f t="shared" si="0"/>
        <v>10.323587343029356</v>
      </c>
      <c r="M13" s="32">
        <f t="shared" si="1"/>
        <v>26.127996014611959</v>
      </c>
      <c r="N13" s="32">
        <f t="shared" si="2"/>
        <v>99.903067636242014</v>
      </c>
      <c r="O13" s="32">
        <f t="shared" si="3"/>
        <v>93.489075258238984</v>
      </c>
      <c r="P13" s="32">
        <f t="shared" si="4"/>
        <v>21.397672772834063</v>
      </c>
      <c r="Q13" s="32">
        <f t="shared" si="5"/>
        <v>63.785881448110558</v>
      </c>
      <c r="R13" s="32">
        <f t="shared" si="6"/>
        <v>26.265616589592096</v>
      </c>
      <c r="S13" s="32">
        <f t="shared" si="7"/>
        <v>12.044458402203738</v>
      </c>
      <c r="T13" s="32">
        <f t="shared" si="8"/>
        <v>43.094064765375286</v>
      </c>
      <c r="U13" s="33">
        <f t="shared" si="9"/>
        <v>396.43142023023802</v>
      </c>
      <c r="W13" s="34">
        <v>2007</v>
      </c>
      <c r="X13" s="35">
        <v>37.161941479587313</v>
      </c>
      <c r="Y13" s="32">
        <v>94.05326139169172</v>
      </c>
      <c r="Z13" s="32">
        <v>359.6222737085746</v>
      </c>
      <c r="AA13" s="32">
        <v>336.53374822980197</v>
      </c>
      <c r="AB13" s="32">
        <v>77.025459945406993</v>
      </c>
      <c r="AC13" s="32">
        <v>229.61080434885011</v>
      </c>
      <c r="AD13" s="32">
        <v>94.548655830065144</v>
      </c>
      <c r="AE13" s="32">
        <v>43.356581721395742</v>
      </c>
      <c r="AF13" s="33">
        <v>155.12622305750642</v>
      </c>
    </row>
    <row r="14" spans="11:32" x14ac:dyDescent="0.3">
      <c r="K14" s="30">
        <v>2008</v>
      </c>
      <c r="L14" s="31">
        <f t="shared" si="0"/>
        <v>10.368623256018644</v>
      </c>
      <c r="M14" s="32">
        <f t="shared" si="1"/>
        <v>26.9561702678185</v>
      </c>
      <c r="N14" s="32">
        <f t="shared" si="2"/>
        <v>99.039733340342551</v>
      </c>
      <c r="O14" s="32">
        <f t="shared" si="3"/>
        <v>96.303048406225201</v>
      </c>
      <c r="P14" s="32">
        <f t="shared" si="4"/>
        <v>21.762849616454506</v>
      </c>
      <c r="Q14" s="32">
        <f t="shared" si="5"/>
        <v>63.271767923691343</v>
      </c>
      <c r="R14" s="32">
        <f t="shared" si="6"/>
        <v>26.240328548069407</v>
      </c>
      <c r="S14" s="32">
        <f t="shared" si="7"/>
        <v>12.199622266463884</v>
      </c>
      <c r="T14" s="32">
        <f t="shared" si="8"/>
        <v>43.659083595994531</v>
      </c>
      <c r="U14" s="33">
        <f t="shared" si="9"/>
        <v>399.80122722107853</v>
      </c>
      <c r="W14" s="34">
        <v>2008</v>
      </c>
      <c r="X14" s="35">
        <v>37.324057797043359</v>
      </c>
      <c r="Y14" s="32">
        <v>97.034450208129954</v>
      </c>
      <c r="Z14" s="32">
        <v>356.51451886372411</v>
      </c>
      <c r="AA14" s="32">
        <v>346.66324120311447</v>
      </c>
      <c r="AB14" s="32">
        <v>78.339991419922626</v>
      </c>
      <c r="AC14" s="32">
        <v>227.76014371379173</v>
      </c>
      <c r="AD14" s="32">
        <v>94.457626162956828</v>
      </c>
      <c r="AE14" s="32">
        <v>43.915126949114054</v>
      </c>
      <c r="AF14" s="33">
        <v>157.1601281353295</v>
      </c>
    </row>
    <row r="15" spans="11:32" x14ac:dyDescent="0.3">
      <c r="K15" s="30">
        <v>2009</v>
      </c>
      <c r="L15" s="31">
        <f t="shared" si="0"/>
        <v>10.467694968597831</v>
      </c>
      <c r="M15" s="32">
        <f t="shared" si="1"/>
        <v>25.370581002538536</v>
      </c>
      <c r="N15" s="32">
        <f t="shared" si="2"/>
        <v>94.510012426383454</v>
      </c>
      <c r="O15" s="32">
        <f t="shared" si="3"/>
        <v>87.834724790521406</v>
      </c>
      <c r="P15" s="32">
        <f t="shared" si="4"/>
        <v>20.77483476218487</v>
      </c>
      <c r="Q15" s="32">
        <f t="shared" si="5"/>
        <v>58.59618843371323</v>
      </c>
      <c r="R15" s="32">
        <f t="shared" si="6"/>
        <v>25.211028218817209</v>
      </c>
      <c r="S15" s="32">
        <f t="shared" si="7"/>
        <v>12.199308353414338</v>
      </c>
      <c r="T15" s="32">
        <f t="shared" si="8"/>
        <v>44.260058636286885</v>
      </c>
      <c r="U15" s="33">
        <f t="shared" si="9"/>
        <v>379.22443159245773</v>
      </c>
      <c r="W15" s="34">
        <v>2009</v>
      </c>
      <c r="X15" s="35">
        <v>37.680687431957637</v>
      </c>
      <c r="Y15" s="32">
        <v>91.32678546630143</v>
      </c>
      <c r="Z15" s="32">
        <v>340.20882802873814</v>
      </c>
      <c r="AA15" s="32">
        <v>316.1797148686876</v>
      </c>
      <c r="AB15" s="32">
        <v>74.783422470067933</v>
      </c>
      <c r="AC15" s="32">
        <v>210.92940400904692</v>
      </c>
      <c r="AD15" s="32">
        <v>90.752441392430555</v>
      </c>
      <c r="AE15" s="32">
        <v>43.913996952535413</v>
      </c>
      <c r="AF15" s="33">
        <v>159.32346521341572</v>
      </c>
    </row>
    <row r="16" spans="11:32" x14ac:dyDescent="0.3">
      <c r="K16" s="30">
        <v>2010</v>
      </c>
      <c r="L16" s="31">
        <f t="shared" si="0"/>
        <v>10.631011587583586</v>
      </c>
      <c r="M16" s="32">
        <f t="shared" si="1"/>
        <v>26.315533009748531</v>
      </c>
      <c r="N16" s="32">
        <f t="shared" si="2"/>
        <v>103.14209184130762</v>
      </c>
      <c r="O16" s="32">
        <f t="shared" si="3"/>
        <v>96.700860609323698</v>
      </c>
      <c r="P16" s="32">
        <f t="shared" si="4"/>
        <v>21.508252493885248</v>
      </c>
      <c r="Q16" s="32">
        <f t="shared" si="5"/>
        <v>62.568764474000645</v>
      </c>
      <c r="R16" s="32">
        <f t="shared" si="6"/>
        <v>26.034733193633645</v>
      </c>
      <c r="S16" s="32">
        <f t="shared" si="7"/>
        <v>12.971019450013531</v>
      </c>
      <c r="T16" s="32">
        <f t="shared" si="8"/>
        <v>45.232733078177922</v>
      </c>
      <c r="U16" s="33">
        <f t="shared" si="9"/>
        <v>405.10499973767452</v>
      </c>
      <c r="W16" s="34">
        <v>2010</v>
      </c>
      <c r="X16" s="35">
        <v>38.268580228882598</v>
      </c>
      <c r="Y16" s="32">
        <v>94.728340567849287</v>
      </c>
      <c r="Z16" s="32">
        <v>371.28182808246083</v>
      </c>
      <c r="AA16" s="32">
        <v>348.09525057351942</v>
      </c>
      <c r="AB16" s="32">
        <v>77.423515096779155</v>
      </c>
      <c r="AC16" s="32">
        <v>225.22953374370283</v>
      </c>
      <c r="AD16" s="32">
        <v>93.717542093713632</v>
      </c>
      <c r="AE16" s="32">
        <v>46.69193466527549</v>
      </c>
      <c r="AF16" s="33">
        <v>162.8248130963928</v>
      </c>
    </row>
    <row r="17" spans="11:32" x14ac:dyDescent="0.3">
      <c r="K17" s="30">
        <v>2011</v>
      </c>
      <c r="L17" s="31">
        <f t="shared" si="0"/>
        <v>10.621751319154249</v>
      </c>
      <c r="M17" s="32">
        <f t="shared" si="1"/>
        <v>25.663413470331289</v>
      </c>
      <c r="N17" s="32">
        <f t="shared" si="2"/>
        <v>99.814348166168116</v>
      </c>
      <c r="O17" s="32">
        <f t="shared" si="3"/>
        <v>93.044098786091538</v>
      </c>
      <c r="P17" s="32">
        <f t="shared" si="4"/>
        <v>20.626152833327602</v>
      </c>
      <c r="Q17" s="32">
        <f t="shared" si="5"/>
        <v>62.46379760974127</v>
      </c>
      <c r="R17" s="32">
        <f t="shared" si="6"/>
        <v>25.666954679960334</v>
      </c>
      <c r="S17" s="32">
        <f t="shared" si="7"/>
        <v>12.141556546364757</v>
      </c>
      <c r="T17" s="32">
        <f t="shared" si="8"/>
        <v>43.424600291734919</v>
      </c>
      <c r="U17" s="33">
        <f t="shared" si="9"/>
        <v>393.46667370287406</v>
      </c>
      <c r="W17" s="34">
        <v>2011</v>
      </c>
      <c r="X17" s="35">
        <v>38.235245929280957</v>
      </c>
      <c r="Y17" s="32">
        <v>92.38089802135093</v>
      </c>
      <c r="Z17" s="32">
        <v>359.30290916547199</v>
      </c>
      <c r="AA17" s="32">
        <v>334.93196107304368</v>
      </c>
      <c r="AB17" s="32">
        <v>74.248210343151911</v>
      </c>
      <c r="AC17" s="32">
        <v>224.85168326040775</v>
      </c>
      <c r="AD17" s="32">
        <v>92.393645356228703</v>
      </c>
      <c r="AE17" s="32">
        <v>43.706107078346861</v>
      </c>
      <c r="AF17" s="33">
        <v>156.31605576578445</v>
      </c>
    </row>
    <row r="18" spans="11:32" x14ac:dyDescent="0.3">
      <c r="K18" s="30">
        <v>2012</v>
      </c>
      <c r="L18" s="31">
        <f t="shared" si="0"/>
        <v>10.305519037264762</v>
      </c>
      <c r="M18" s="32">
        <f t="shared" si="1"/>
        <v>26.011384237065915</v>
      </c>
      <c r="N18" s="32">
        <f t="shared" si="2"/>
        <v>99.217420888953782</v>
      </c>
      <c r="O18" s="32">
        <f t="shared" si="3"/>
        <v>94.101097059968879</v>
      </c>
      <c r="P18" s="32">
        <f t="shared" si="4"/>
        <v>20.136024270639556</v>
      </c>
      <c r="Q18" s="32">
        <f t="shared" si="5"/>
        <v>61.264004385331994</v>
      </c>
      <c r="R18" s="32">
        <f t="shared" si="6"/>
        <v>26.32472982401055</v>
      </c>
      <c r="S18" s="32">
        <f t="shared" si="7"/>
        <v>12.386276329333823</v>
      </c>
      <c r="T18" s="32">
        <f t="shared" si="8"/>
        <v>42.207725492786601</v>
      </c>
      <c r="U18" s="33">
        <f t="shared" si="9"/>
        <v>391.95418152535586</v>
      </c>
      <c r="W18" s="34">
        <v>2012</v>
      </c>
      <c r="X18" s="35">
        <v>37.096900782090579</v>
      </c>
      <c r="Y18" s="32">
        <v>93.633492574031379</v>
      </c>
      <c r="Z18" s="32">
        <v>357.15414286880412</v>
      </c>
      <c r="AA18" s="32">
        <v>338.73685046785056</v>
      </c>
      <c r="AB18" s="32">
        <v>72.483888663209342</v>
      </c>
      <c r="AC18" s="32">
        <v>220.53277316534195</v>
      </c>
      <c r="AD18" s="32">
        <v>94.76144645072192</v>
      </c>
      <c r="AE18" s="32">
        <v>44.587027823375891</v>
      </c>
      <c r="AF18" s="33">
        <v>151.93565692147806</v>
      </c>
    </row>
    <row r="19" spans="11:32" x14ac:dyDescent="0.3">
      <c r="K19" s="30">
        <v>2013</v>
      </c>
      <c r="L19" s="31">
        <f t="shared" si="0"/>
        <v>10.294762339490939</v>
      </c>
      <c r="M19" s="32">
        <f t="shared" si="1"/>
        <v>27.403539706905136</v>
      </c>
      <c r="N19" s="32">
        <f t="shared" si="2"/>
        <v>100.6691398807571</v>
      </c>
      <c r="O19" s="32">
        <f t="shared" si="3"/>
        <v>93.813295623038073</v>
      </c>
      <c r="P19" s="32">
        <f t="shared" si="4"/>
        <v>21.098205277781954</v>
      </c>
      <c r="Q19" s="32">
        <f t="shared" si="5"/>
        <v>62.387217573706714</v>
      </c>
      <c r="R19" s="32">
        <f t="shared" si="6"/>
        <v>27.313050824710114</v>
      </c>
      <c r="S19" s="32">
        <f t="shared" si="7"/>
        <v>12.638555977912054</v>
      </c>
      <c r="T19" s="32">
        <f t="shared" si="8"/>
        <v>41.841910447116916</v>
      </c>
      <c r="U19" s="33">
        <f t="shared" si="9"/>
        <v>397.45967765141899</v>
      </c>
      <c r="W19" s="34">
        <v>2013</v>
      </c>
      <c r="X19" s="35">
        <v>37.058179767785958</v>
      </c>
      <c r="Y19" s="32">
        <v>98.644851356749953</v>
      </c>
      <c r="Z19" s="32">
        <v>362.37991317767137</v>
      </c>
      <c r="AA19" s="32">
        <v>337.70084817508308</v>
      </c>
      <c r="AB19" s="32">
        <v>75.947463202958801</v>
      </c>
      <c r="AC19" s="32">
        <v>224.57601718396947</v>
      </c>
      <c r="AD19" s="32">
        <v>98.319117439561253</v>
      </c>
      <c r="AE19" s="32">
        <v>45.495161907530793</v>
      </c>
      <c r="AF19" s="33">
        <v>150.61882810337264</v>
      </c>
    </row>
    <row r="20" spans="11:32" x14ac:dyDescent="0.3">
      <c r="K20" s="30">
        <v>2014</v>
      </c>
      <c r="L20" s="31">
        <f t="shared" si="0"/>
        <v>10.181146167039003</v>
      </c>
      <c r="M20" s="32">
        <f t="shared" si="1"/>
        <v>25.680507075199976</v>
      </c>
      <c r="N20" s="32">
        <f t="shared" si="2"/>
        <v>96.809708740205664</v>
      </c>
      <c r="O20" s="32">
        <f t="shared" si="3"/>
        <v>93.204815678204568</v>
      </c>
      <c r="P20" s="32">
        <f t="shared" si="4"/>
        <v>20.075613624850028</v>
      </c>
      <c r="Q20" s="32">
        <f t="shared" si="5"/>
        <v>59.524258210311451</v>
      </c>
      <c r="R20" s="32">
        <f t="shared" si="6"/>
        <v>26.342784813119682</v>
      </c>
      <c r="S20" s="32">
        <f t="shared" si="7"/>
        <v>11.891759990843637</v>
      </c>
      <c r="T20" s="32">
        <f t="shared" si="8"/>
        <v>39.306734513664175</v>
      </c>
      <c r="U20" s="33">
        <f t="shared" si="9"/>
        <v>383.01732881343821</v>
      </c>
      <c r="W20" s="34">
        <v>2014</v>
      </c>
      <c r="X20" s="35">
        <v>36.649194265799146</v>
      </c>
      <c r="Y20" s="32">
        <v>92.442430076313812</v>
      </c>
      <c r="Z20" s="32">
        <v>348.48707249894051</v>
      </c>
      <c r="AA20" s="32">
        <v>335.51049560188829</v>
      </c>
      <c r="AB20" s="32">
        <v>72.26642773524128</v>
      </c>
      <c r="AC20" s="32">
        <v>214.27018794208587</v>
      </c>
      <c r="AD20" s="32">
        <v>94.826439212093888</v>
      </c>
      <c r="AE20" s="32">
        <v>42.806911414123967</v>
      </c>
      <c r="AF20" s="33">
        <v>141.49292481520581</v>
      </c>
    </row>
    <row r="21" spans="11:32" x14ac:dyDescent="0.3">
      <c r="K21" s="30">
        <v>2015</v>
      </c>
      <c r="L21" s="31">
        <f t="shared" si="0"/>
        <v>10.644879959471186</v>
      </c>
      <c r="M21" s="32">
        <f t="shared" si="1"/>
        <v>26.740415579556974</v>
      </c>
      <c r="N21" s="32">
        <f t="shared" si="2"/>
        <v>98.858355334524802</v>
      </c>
      <c r="O21" s="32">
        <f t="shared" si="3"/>
        <v>93.223899378395146</v>
      </c>
      <c r="P21" s="32">
        <f t="shared" si="4"/>
        <v>20.389525095533859</v>
      </c>
      <c r="Q21" s="32">
        <f t="shared" si="5"/>
        <v>61.442040323388149</v>
      </c>
      <c r="R21" s="32">
        <f t="shared" si="6"/>
        <v>27.005963198740663</v>
      </c>
      <c r="S21" s="32">
        <f t="shared" si="7"/>
        <v>12.144750624114979</v>
      </c>
      <c r="T21" s="32">
        <f t="shared" si="8"/>
        <v>41.480813669966437</v>
      </c>
      <c r="U21" s="33">
        <f t="shared" si="9"/>
        <v>391.9306431636922</v>
      </c>
      <c r="W21" s="34">
        <v>2015</v>
      </c>
      <c r="X21" s="35">
        <v>38.318502373906362</v>
      </c>
      <c r="Y21" s="32">
        <v>96.257795462768087</v>
      </c>
      <c r="Z21" s="32">
        <v>355.86161027546729</v>
      </c>
      <c r="AA21" s="32">
        <v>335.57919142690838</v>
      </c>
      <c r="AB21" s="32">
        <v>73.396418630431455</v>
      </c>
      <c r="AC21" s="32">
        <v>221.17365127209558</v>
      </c>
      <c r="AD21" s="32">
        <v>97.213690420232766</v>
      </c>
      <c r="AE21" s="32">
        <v>43.717604838426851</v>
      </c>
      <c r="AF21" s="33">
        <v>149.31898369318372</v>
      </c>
    </row>
    <row r="22" spans="11:32" x14ac:dyDescent="0.3">
      <c r="K22" s="30">
        <v>2016</v>
      </c>
      <c r="L22" s="31">
        <f t="shared" si="0"/>
        <v>10.950501639275714</v>
      </c>
      <c r="M22" s="32">
        <f t="shared" si="1"/>
        <v>26.384570707605288</v>
      </c>
      <c r="N22" s="32">
        <f t="shared" si="2"/>
        <v>98.251285738222535</v>
      </c>
      <c r="O22" s="32">
        <f t="shared" si="3"/>
        <v>95.909999908990713</v>
      </c>
      <c r="P22" s="32">
        <f t="shared" si="4"/>
        <v>20.542885086540398</v>
      </c>
      <c r="Q22" s="32">
        <f t="shared" si="5"/>
        <v>62.678745779982485</v>
      </c>
      <c r="R22" s="32">
        <f t="shared" si="6"/>
        <v>26.798394268713167</v>
      </c>
      <c r="S22" s="32">
        <f t="shared" si="7"/>
        <v>12.343776444676218</v>
      </c>
      <c r="T22" s="32">
        <f t="shared" si="8"/>
        <v>42.254218108663032</v>
      </c>
      <c r="U22" s="33">
        <f t="shared" si="9"/>
        <v>396.11437768266956</v>
      </c>
      <c r="W22" s="34">
        <v>2016</v>
      </c>
      <c r="X22" s="35">
        <v>39.418652409199836</v>
      </c>
      <c r="Y22" s="32">
        <v>94.976856398867127</v>
      </c>
      <c r="Z22" s="32">
        <v>353.67633455083705</v>
      </c>
      <c r="AA22" s="32">
        <v>345.24837980198242</v>
      </c>
      <c r="AB22" s="32">
        <v>73.948470433910728</v>
      </c>
      <c r="AC22" s="32">
        <v>225.62543477315509</v>
      </c>
      <c r="AD22" s="32">
        <v>96.466502047203633</v>
      </c>
      <c r="AE22" s="32">
        <v>44.434040477596177</v>
      </c>
      <c r="AF22" s="33">
        <v>152.10301694983093</v>
      </c>
    </row>
    <row r="23" spans="11:32" x14ac:dyDescent="0.3">
      <c r="K23" s="30">
        <v>2017</v>
      </c>
      <c r="L23" s="31">
        <f t="shared" si="0"/>
        <v>11.059750422149788</v>
      </c>
      <c r="M23" s="32">
        <f t="shared" si="1"/>
        <v>27.481142629114039</v>
      </c>
      <c r="N23" s="32">
        <f t="shared" si="2"/>
        <v>99.372224746301995</v>
      </c>
      <c r="O23" s="32">
        <f t="shared" si="3"/>
        <v>97.476530701685419</v>
      </c>
      <c r="P23" s="32">
        <f t="shared" si="4"/>
        <v>20.70527034707213</v>
      </c>
      <c r="Q23" s="32">
        <f t="shared" si="5"/>
        <v>64.890916754553601</v>
      </c>
      <c r="R23" s="32">
        <f t="shared" si="6"/>
        <v>27.844203131570733</v>
      </c>
      <c r="S23" s="32">
        <f t="shared" si="7"/>
        <v>12.734727025441613</v>
      </c>
      <c r="T23" s="32">
        <f t="shared" si="8"/>
        <v>43.292924321562957</v>
      </c>
      <c r="U23" s="33">
        <f t="shared" si="9"/>
        <v>404.85769007945225</v>
      </c>
      <c r="W23" s="34">
        <v>2017</v>
      </c>
      <c r="X23" s="35">
        <v>39.811916566413927</v>
      </c>
      <c r="Y23" s="32">
        <v>98.924199528848234</v>
      </c>
      <c r="Z23" s="32">
        <v>357.71139217531316</v>
      </c>
      <c r="AA23" s="32">
        <v>350.88743953090506</v>
      </c>
      <c r="AB23" s="32">
        <v>74.533010608610979</v>
      </c>
      <c r="AC23" s="32">
        <v>233.5886132273348</v>
      </c>
      <c r="AD23" s="32">
        <v>100.23111278463188</v>
      </c>
      <c r="AE23" s="32">
        <v>45.841349983591122</v>
      </c>
      <c r="AF23" s="33">
        <v>155.84206019281123</v>
      </c>
    </row>
    <row r="24" spans="11:32" ht="15" thickBot="1" x14ac:dyDescent="0.35">
      <c r="K24" s="36">
        <v>2018</v>
      </c>
      <c r="L24" s="37">
        <f t="shared" si="0"/>
        <v>10.943396187004183</v>
      </c>
      <c r="M24" s="38">
        <f t="shared" si="1"/>
        <v>27.239623775171054</v>
      </c>
      <c r="N24" s="38">
        <f t="shared" si="2"/>
        <v>99.820576304933084</v>
      </c>
      <c r="O24" s="38">
        <f t="shared" si="3"/>
        <v>91.628369223185857</v>
      </c>
      <c r="P24" s="38">
        <f t="shared" si="4"/>
        <v>20.032348578210858</v>
      </c>
      <c r="Q24" s="38">
        <f t="shared" si="5"/>
        <v>63.863028291947174</v>
      </c>
      <c r="R24" s="38">
        <f t="shared" si="6"/>
        <v>27.009326244141043</v>
      </c>
      <c r="S24" s="38">
        <f t="shared" si="7"/>
        <v>12.611877769402454</v>
      </c>
      <c r="T24" s="38">
        <f t="shared" si="8"/>
        <v>42.263773129996885</v>
      </c>
      <c r="U24" s="39">
        <f t="shared" si="9"/>
        <v>395.41231950399259</v>
      </c>
      <c r="W24" s="40">
        <v>2018</v>
      </c>
      <c r="X24" s="41">
        <v>39.39307482722888</v>
      </c>
      <c r="Y24" s="38">
        <v>98.054801206519272</v>
      </c>
      <c r="Z24" s="38">
        <v>359.3253286714654</v>
      </c>
      <c r="AA24" s="38">
        <v>329.83574234408155</v>
      </c>
      <c r="AB24" s="38">
        <v>72.110686026676959</v>
      </c>
      <c r="AC24" s="38">
        <v>229.88851077014823</v>
      </c>
      <c r="AD24" s="38">
        <v>97.225796415194537</v>
      </c>
      <c r="AE24" s="38">
        <v>45.399128039605671</v>
      </c>
      <c r="AF24" s="39">
        <v>152.1374122750068</v>
      </c>
    </row>
    <row r="27" spans="11:32" s="3" customFormat="1" x14ac:dyDescent="0.3"/>
    <row r="29" spans="11:32" ht="15" thickBot="1" x14ac:dyDescent="0.35"/>
    <row r="30" spans="11:32" ht="15" thickBot="1" x14ac:dyDescent="0.35">
      <c r="K30" s="54" t="s">
        <v>26</v>
      </c>
      <c r="L30" s="55" t="s">
        <v>27</v>
      </c>
      <c r="M30" s="56"/>
      <c r="N30" s="56"/>
      <c r="O30" s="56"/>
      <c r="P30" s="56"/>
      <c r="Q30" s="56"/>
      <c r="R30" s="56"/>
      <c r="S30" s="56"/>
      <c r="T30" s="57"/>
      <c r="U30" s="21"/>
      <c r="W30" s="17" t="s">
        <v>26</v>
      </c>
      <c r="X30" s="18"/>
      <c r="Y30" s="19"/>
      <c r="Z30" s="19"/>
      <c r="AA30" s="19"/>
      <c r="AB30" s="19"/>
      <c r="AC30" s="19"/>
      <c r="AD30" s="19"/>
      <c r="AE30" s="19"/>
      <c r="AF30" s="20"/>
    </row>
    <row r="31" spans="11:32" ht="15" thickBot="1" x14ac:dyDescent="0.35">
      <c r="K31" s="58" t="s">
        <v>25</v>
      </c>
      <c r="L31" s="51" t="s">
        <v>37</v>
      </c>
      <c r="M31" s="51"/>
      <c r="N31" s="51"/>
      <c r="O31" s="51"/>
      <c r="P31" s="51"/>
      <c r="Q31" s="51"/>
      <c r="R31" s="51"/>
      <c r="S31" s="51"/>
      <c r="T31" s="59"/>
      <c r="U31" s="21"/>
      <c r="W31" s="17" t="s">
        <v>25</v>
      </c>
      <c r="X31" s="22" t="s">
        <v>36</v>
      </c>
      <c r="Y31" s="19"/>
      <c r="Z31" s="19"/>
      <c r="AA31" s="19"/>
      <c r="AB31" s="19"/>
      <c r="AC31" s="19"/>
      <c r="AD31" s="19"/>
      <c r="AE31" s="19"/>
      <c r="AF31" s="20"/>
    </row>
    <row r="32" spans="11:32" ht="15" thickBot="1" x14ac:dyDescent="0.35">
      <c r="K32" s="58" t="s">
        <v>23</v>
      </c>
      <c r="L32" s="51" t="s">
        <v>38</v>
      </c>
      <c r="M32" s="51"/>
      <c r="N32" s="51"/>
      <c r="O32" s="51"/>
      <c r="P32" s="51"/>
      <c r="Q32" s="51"/>
      <c r="R32" s="51"/>
      <c r="S32" s="51"/>
      <c r="T32" s="59"/>
      <c r="U32" s="21"/>
      <c r="W32" s="17" t="s">
        <v>23</v>
      </c>
      <c r="X32" s="22" t="s">
        <v>24</v>
      </c>
      <c r="Y32" s="19"/>
      <c r="Z32" s="19"/>
      <c r="AA32" s="19"/>
      <c r="AB32" s="19"/>
      <c r="AC32" s="19"/>
      <c r="AD32" s="19"/>
      <c r="AE32" s="19"/>
      <c r="AF32" s="20"/>
    </row>
    <row r="33" spans="11:32" ht="18.600000000000001" thickBot="1" x14ac:dyDescent="0.35">
      <c r="K33" s="58" t="s">
        <v>43</v>
      </c>
      <c r="L33" s="65" t="s">
        <v>13</v>
      </c>
      <c r="M33" s="65" t="s">
        <v>14</v>
      </c>
      <c r="N33" s="65" t="s">
        <v>15</v>
      </c>
      <c r="O33" s="65" t="s">
        <v>16</v>
      </c>
      <c r="P33" s="65" t="s">
        <v>17</v>
      </c>
      <c r="Q33" s="65" t="s">
        <v>18</v>
      </c>
      <c r="R33" s="65" t="s">
        <v>19</v>
      </c>
      <c r="S33" s="65" t="s">
        <v>20</v>
      </c>
      <c r="T33" s="66" t="s">
        <v>21</v>
      </c>
      <c r="U33" s="42"/>
      <c r="W33" s="23" t="s">
        <v>12</v>
      </c>
      <c r="X33" s="65" t="s">
        <v>13</v>
      </c>
      <c r="Y33" s="65" t="s">
        <v>14</v>
      </c>
      <c r="Z33" s="65" t="s">
        <v>15</v>
      </c>
      <c r="AA33" s="65" t="s">
        <v>16</v>
      </c>
      <c r="AB33" s="65" t="s">
        <v>17</v>
      </c>
      <c r="AC33" s="65" t="s">
        <v>18</v>
      </c>
      <c r="AD33" s="65" t="s">
        <v>19</v>
      </c>
      <c r="AE33" s="65" t="s">
        <v>20</v>
      </c>
      <c r="AF33" s="66" t="s">
        <v>21</v>
      </c>
    </row>
    <row r="34" spans="11:32" ht="15" thickBot="1" x14ac:dyDescent="0.35">
      <c r="K34" s="58">
        <v>2000</v>
      </c>
      <c r="L34" s="53">
        <f>(L6/X34)*1000000</f>
        <v>30.605761087158555</v>
      </c>
      <c r="M34" s="53">
        <f>(M6/Y34)*1000000</f>
        <v>38.710377428142124</v>
      </c>
      <c r="N34" s="53">
        <f>(N6/Z34)*1000000</f>
        <v>54.193790190726787</v>
      </c>
      <c r="O34" s="53">
        <f>(O6/AA34)*1000000</f>
        <v>59.848464747648968</v>
      </c>
      <c r="P34" s="53">
        <f>(P6/AB34)*1000000</f>
        <v>33.781469524915153</v>
      </c>
      <c r="Q34" s="53">
        <f>(Q6/AC34)*1000000</f>
        <v>47.346044914659274</v>
      </c>
      <c r="R34" s="53">
        <f>(R6/AD34)*1000000</f>
        <v>32.840056318434264</v>
      </c>
      <c r="S34" s="53">
        <f>(S6/AE34)*1000000</f>
        <v>29.475730515190484</v>
      </c>
      <c r="T34" s="61">
        <f>(T6/AF34)*1000000</f>
        <v>25.434897594250192</v>
      </c>
      <c r="U34" s="43"/>
      <c r="W34" s="28">
        <v>2000</v>
      </c>
      <c r="X34" s="29">
        <v>276226</v>
      </c>
      <c r="Y34" s="29">
        <v>560696</v>
      </c>
      <c r="Z34" s="29">
        <v>1535083</v>
      </c>
      <c r="AA34" s="29">
        <v>1370035</v>
      </c>
      <c r="AB34" s="29">
        <v>512854</v>
      </c>
      <c r="AC34" s="29">
        <v>1182930</v>
      </c>
      <c r="AD34" s="29">
        <v>667459</v>
      </c>
      <c r="AE34" s="29">
        <v>348366</v>
      </c>
      <c r="AF34" s="44">
        <v>1548537</v>
      </c>
    </row>
    <row r="35" spans="11:32" ht="15" thickBot="1" x14ac:dyDescent="0.35">
      <c r="K35" s="58">
        <v>2001</v>
      </c>
      <c r="L35" s="53">
        <f>(L7/X35)*1000000</f>
        <v>32.863724403376459</v>
      </c>
      <c r="M35" s="53">
        <f>(M7/Y35)*1000000</f>
        <v>41.540308538403195</v>
      </c>
      <c r="N35" s="53">
        <f>(N7/Z35)*1000000</f>
        <v>58.315619327552476</v>
      </c>
      <c r="O35" s="53">
        <f>(O7/AA35)*1000000</f>
        <v>61.644514537936331</v>
      </c>
      <c r="P35" s="53">
        <f>(P7/AB35)*1000000</f>
        <v>35.280597031663987</v>
      </c>
      <c r="Q35" s="53">
        <f>(Q7/AC35)*1000000</f>
        <v>49.889059906592742</v>
      </c>
      <c r="R35" s="53">
        <f>(R7/AD35)*1000000</f>
        <v>34.335060221265074</v>
      </c>
      <c r="S35" s="53">
        <f>(S7/AE35)*1000000</f>
        <v>30.933755787629092</v>
      </c>
      <c r="T35" s="61">
        <f>(T7/AF35)*1000000</f>
        <v>26.606530659017515</v>
      </c>
      <c r="U35" s="43"/>
      <c r="W35" s="34">
        <v>2001</v>
      </c>
      <c r="X35" s="29">
        <v>275956</v>
      </c>
      <c r="Y35" s="29">
        <v>559571</v>
      </c>
      <c r="Z35" s="29">
        <v>1539416</v>
      </c>
      <c r="AA35" s="29">
        <v>1373134</v>
      </c>
      <c r="AB35" s="29">
        <v>514851</v>
      </c>
      <c r="AC35" s="29">
        <v>1182441</v>
      </c>
      <c r="AD35" s="29">
        <v>671492</v>
      </c>
      <c r="AE35" s="29">
        <v>350129</v>
      </c>
      <c r="AF35" s="44">
        <v>1553956</v>
      </c>
    </row>
    <row r="36" spans="11:32" ht="15" thickBot="1" x14ac:dyDescent="0.35">
      <c r="K36" s="58">
        <v>2002</v>
      </c>
      <c r="L36" s="53">
        <f>(L8/X36)*1000000</f>
        <v>33.401724011986012</v>
      </c>
      <c r="M36" s="53">
        <f>(M8/Y36)*1000000</f>
        <v>41.248528805274361</v>
      </c>
      <c r="N36" s="53">
        <f>(N8/Z36)*1000000</f>
        <v>56.459531763125753</v>
      </c>
      <c r="O36" s="53">
        <f>(O8/AA36)*1000000</f>
        <v>61.662492167024659</v>
      </c>
      <c r="P36" s="53">
        <f>(P8/AB36)*1000000</f>
        <v>36.433804746080405</v>
      </c>
      <c r="Q36" s="53">
        <f>(Q8/AC36)*1000000</f>
        <v>49.731736905938725</v>
      </c>
      <c r="R36" s="53">
        <f>(R8/AD36)*1000000</f>
        <v>35.233614684027167</v>
      </c>
      <c r="S36" s="53">
        <f>(S8/AE36)*1000000</f>
        <v>31.015775705949331</v>
      </c>
      <c r="T36" s="61">
        <f>(T8/AF36)*1000000</f>
        <v>27.200993652522669</v>
      </c>
      <c r="U36" s="43"/>
      <c r="W36" s="34">
        <v>2002</v>
      </c>
      <c r="X36" s="29">
        <v>276673</v>
      </c>
      <c r="Y36" s="29">
        <v>559933</v>
      </c>
      <c r="Z36" s="29">
        <v>1544667</v>
      </c>
      <c r="AA36" s="29">
        <v>1377802</v>
      </c>
      <c r="AB36" s="29">
        <v>517050</v>
      </c>
      <c r="AC36" s="29">
        <v>1188117</v>
      </c>
      <c r="AD36" s="29">
        <v>675701</v>
      </c>
      <c r="AE36" s="29">
        <v>352574</v>
      </c>
      <c r="AF36" s="44">
        <v>1571123</v>
      </c>
    </row>
    <row r="37" spans="11:32" ht="15" thickBot="1" x14ac:dyDescent="0.35">
      <c r="K37" s="58">
        <v>2003</v>
      </c>
      <c r="L37" s="53">
        <f>(L9/X37)*1000000</f>
        <v>34.720048757352089</v>
      </c>
      <c r="M37" s="53">
        <f>(M9/Y37)*1000000</f>
        <v>44.261963026224748</v>
      </c>
      <c r="N37" s="53">
        <f>(N9/Z37)*1000000</f>
        <v>58.504291588917319</v>
      </c>
      <c r="O37" s="53">
        <f>(O9/AA37)*1000000</f>
        <v>64.738814260400389</v>
      </c>
      <c r="P37" s="53">
        <f>(P9/AB37)*1000000</f>
        <v>38.39877460552426</v>
      </c>
      <c r="Q37" s="53">
        <f>(Q9/AC37)*1000000</f>
        <v>51.969425651309081</v>
      </c>
      <c r="R37" s="53">
        <f>(R9/AD37)*1000000</f>
        <v>37.110865042147076</v>
      </c>
      <c r="S37" s="53">
        <f>(S9/AE37)*1000000</f>
        <v>32.489089956683287</v>
      </c>
      <c r="T37" s="61">
        <f>(T9/AF37)*1000000</f>
        <v>28.622652837952877</v>
      </c>
      <c r="U37" s="43"/>
      <c r="W37" s="34">
        <v>2003</v>
      </c>
      <c r="X37" s="29">
        <v>276542</v>
      </c>
      <c r="Y37" s="29">
        <v>558623</v>
      </c>
      <c r="Z37" s="29">
        <v>1549269</v>
      </c>
      <c r="AA37" s="29">
        <v>1382532</v>
      </c>
      <c r="AB37" s="29">
        <v>517084</v>
      </c>
      <c r="AC37" s="29">
        <v>1189315</v>
      </c>
      <c r="AD37" s="29">
        <v>679457</v>
      </c>
      <c r="AE37" s="29">
        <v>354605</v>
      </c>
      <c r="AF37" s="44">
        <v>1592846</v>
      </c>
    </row>
    <row r="38" spans="11:32" ht="15" thickBot="1" x14ac:dyDescent="0.35">
      <c r="K38" s="58">
        <v>2004</v>
      </c>
      <c r="L38" s="53">
        <f>(L10/X38)*1000000</f>
        <v>35.033498421341449</v>
      </c>
      <c r="M38" s="53">
        <f>(M10/Y38)*1000000</f>
        <v>44.529584119606746</v>
      </c>
      <c r="N38" s="53">
        <f>(N10/Z38)*1000000</f>
        <v>61.565778754957449</v>
      </c>
      <c r="O38" s="53">
        <f>(O10/AA38)*1000000</f>
        <v>64.068022780247659</v>
      </c>
      <c r="P38" s="53">
        <f>(P10/AB38)*1000000</f>
        <v>39.511125941070951</v>
      </c>
      <c r="Q38" s="53">
        <f>(Q10/AC38)*1000000</f>
        <v>53.387001000843874</v>
      </c>
      <c r="R38" s="53">
        <f>(R10/AD38)*1000000</f>
        <v>37.560647145723181</v>
      </c>
      <c r="S38" s="53">
        <f>(S10/AE38)*1000000</f>
        <v>33.103695086049072</v>
      </c>
      <c r="T38" s="61">
        <f>(T10/AF38)*1000000</f>
        <v>28.212765505437524</v>
      </c>
      <c r="U38" s="43"/>
      <c r="W38" s="34">
        <v>2004</v>
      </c>
      <c r="X38" s="29">
        <v>276792</v>
      </c>
      <c r="Y38" s="29">
        <v>558026</v>
      </c>
      <c r="Z38" s="29">
        <v>1557291</v>
      </c>
      <c r="AA38" s="29">
        <v>1387488</v>
      </c>
      <c r="AB38" s="29">
        <v>519691</v>
      </c>
      <c r="AC38" s="29">
        <v>1192168</v>
      </c>
      <c r="AD38" s="29">
        <v>683639</v>
      </c>
      <c r="AE38" s="29">
        <v>357068</v>
      </c>
      <c r="AF38" s="44">
        <v>1610410</v>
      </c>
    </row>
    <row r="39" spans="11:32" ht="15" thickBot="1" x14ac:dyDescent="0.35">
      <c r="K39" s="58">
        <v>2005</v>
      </c>
      <c r="L39" s="53">
        <f>(L11/X39)*1000000</f>
        <v>35.388240780183523</v>
      </c>
      <c r="M39" s="53">
        <f>(M11/Y39)*1000000</f>
        <v>46.083180442899369</v>
      </c>
      <c r="N39" s="53">
        <f>(N11/Z39)*1000000</f>
        <v>62.570419522248784</v>
      </c>
      <c r="O39" s="53">
        <f>(O11/AA39)*1000000</f>
        <v>66.993384003581724</v>
      </c>
      <c r="P39" s="53">
        <f>(P11/AB39)*1000000</f>
        <v>41.577136620218262</v>
      </c>
      <c r="Q39" s="53">
        <f>(Q11/AC39)*1000000</f>
        <v>54.228489287059318</v>
      </c>
      <c r="R39" s="53">
        <f>(R11/AD39)*1000000</f>
        <v>39.02974170529135</v>
      </c>
      <c r="S39" s="53">
        <f>(S11/AE39)*1000000</f>
        <v>33.971641473908399</v>
      </c>
      <c r="T39" s="61">
        <f>(T11/AF39)*1000000</f>
        <v>28.515016402728282</v>
      </c>
      <c r="U39" s="43"/>
      <c r="W39" s="34">
        <v>2005</v>
      </c>
      <c r="X39" s="29">
        <v>278032</v>
      </c>
      <c r="Y39" s="29">
        <v>558926</v>
      </c>
      <c r="Z39" s="29">
        <v>1568949</v>
      </c>
      <c r="AA39" s="29">
        <v>1394726</v>
      </c>
      <c r="AB39" s="29">
        <v>522369</v>
      </c>
      <c r="AC39" s="29">
        <v>1196780</v>
      </c>
      <c r="AD39" s="29">
        <v>688954</v>
      </c>
      <c r="AE39" s="29">
        <v>360054</v>
      </c>
      <c r="AF39" s="44">
        <v>1632569</v>
      </c>
    </row>
    <row r="40" spans="11:32" ht="15" thickBot="1" x14ac:dyDescent="0.35">
      <c r="K40" s="58">
        <v>2006</v>
      </c>
      <c r="L40" s="53">
        <f>(L12/X40)*1000000</f>
        <v>37.113107591185752</v>
      </c>
      <c r="M40" s="53">
        <f>(M12/Y40)*1000000</f>
        <v>47.700025162519083</v>
      </c>
      <c r="N40" s="53">
        <f>(N12/Z40)*1000000</f>
        <v>64.160185133562962</v>
      </c>
      <c r="O40" s="53">
        <f>(O12/AA40)*1000000</f>
        <v>66.952972687464566</v>
      </c>
      <c r="P40" s="53">
        <f>(P12/AB40)*1000000</f>
        <v>41.489660616464128</v>
      </c>
      <c r="Q40" s="53">
        <f>(Q12/AC40)*1000000</f>
        <v>54.206704186770352</v>
      </c>
      <c r="R40" s="53">
        <f>(R12/AD40)*1000000</f>
        <v>38.942738954031931</v>
      </c>
      <c r="S40" s="53">
        <f>(S12/AE40)*1000000</f>
        <v>33.77405741339404</v>
      </c>
      <c r="T40" s="61">
        <f>(T12/AF40)*1000000</f>
        <v>27.090491606023374</v>
      </c>
      <c r="U40" s="43"/>
      <c r="W40" s="34">
        <v>2006</v>
      </c>
      <c r="X40" s="29">
        <v>279127</v>
      </c>
      <c r="Y40" s="29">
        <v>559277</v>
      </c>
      <c r="Z40" s="29">
        <v>1580501</v>
      </c>
      <c r="AA40" s="29">
        <v>1400287</v>
      </c>
      <c r="AB40" s="29">
        <v>524920</v>
      </c>
      <c r="AC40" s="29">
        <v>1200854</v>
      </c>
      <c r="AD40" s="29">
        <v>694253</v>
      </c>
      <c r="AE40" s="29">
        <v>362630</v>
      </c>
      <c r="AF40" s="44">
        <v>1652449</v>
      </c>
    </row>
    <row r="41" spans="11:32" ht="15" thickBot="1" x14ac:dyDescent="0.35">
      <c r="K41" s="58">
        <v>2007</v>
      </c>
      <c r="L41" s="53">
        <f>(L13/X41)*1000000</f>
        <v>36.86179254247044</v>
      </c>
      <c r="M41" s="53">
        <f>(M13/Y41)*1000000</f>
        <v>46.70776361987361</v>
      </c>
      <c r="N41" s="53">
        <f>(N13/Z41)*1000000</f>
        <v>62.888797032949824</v>
      </c>
      <c r="O41" s="53">
        <f>(O13/AA41)*1000000</f>
        <v>66.603647213212142</v>
      </c>
      <c r="P41" s="53">
        <f>(P13/AB41)*1000000</f>
        <v>40.676274356777448</v>
      </c>
      <c r="Q41" s="53">
        <f>(Q13/AC41)*1000000</f>
        <v>53.045141967171723</v>
      </c>
      <c r="R41" s="53">
        <f>(R13/AD41)*1000000</f>
        <v>37.67013779731618</v>
      </c>
      <c r="S41" s="53">
        <f>(S13/AE41)*1000000</f>
        <v>33.064736231202041</v>
      </c>
      <c r="T41" s="61">
        <f>(T13/AF41)*1000000</f>
        <v>25.940808745589326</v>
      </c>
      <c r="U41" s="43"/>
      <c r="W41" s="34">
        <v>2007</v>
      </c>
      <c r="X41" s="29">
        <v>280062</v>
      </c>
      <c r="Y41" s="29">
        <v>559393</v>
      </c>
      <c r="Z41" s="29">
        <v>1588567</v>
      </c>
      <c r="AA41" s="29">
        <v>1403663</v>
      </c>
      <c r="AB41" s="29">
        <v>526048</v>
      </c>
      <c r="AC41" s="29">
        <v>1202483</v>
      </c>
      <c r="AD41" s="29">
        <v>697253</v>
      </c>
      <c r="AE41" s="29">
        <v>364269</v>
      </c>
      <c r="AF41" s="44">
        <v>1661246</v>
      </c>
    </row>
    <row r="42" spans="11:32" ht="15" thickBot="1" x14ac:dyDescent="0.35">
      <c r="K42" s="58">
        <v>2008</v>
      </c>
      <c r="L42" s="53">
        <f>(L14/X42)*1000000</f>
        <v>36.902035597286059</v>
      </c>
      <c r="M42" s="53">
        <f>(M14/Y42)*1000000</f>
        <v>48.160528604412065</v>
      </c>
      <c r="N42" s="53">
        <f>(N14/Z42)*1000000</f>
        <v>62.074300919736629</v>
      </c>
      <c r="O42" s="53">
        <f>(O14/AA42)*1000000</f>
        <v>68.505940839363419</v>
      </c>
      <c r="P42" s="53">
        <f>(P14/AB42)*1000000</f>
        <v>41.378644145487932</v>
      </c>
      <c r="Q42" s="53">
        <f>(Q14/AC42)*1000000</f>
        <v>52.56435603500482</v>
      </c>
      <c r="R42" s="53">
        <f>(R14/AD42)*1000000</f>
        <v>37.508259930229514</v>
      </c>
      <c r="S42" s="53">
        <f>(S14/AE42)*1000000</f>
        <v>33.370777963837767</v>
      </c>
      <c r="T42" s="61">
        <f>(T14/AF42)*1000000</f>
        <v>26.124063541563043</v>
      </c>
      <c r="U42" s="43"/>
      <c r="W42" s="34">
        <v>2008</v>
      </c>
      <c r="X42" s="29">
        <v>280977</v>
      </c>
      <c r="Y42" s="29">
        <v>559715</v>
      </c>
      <c r="Z42" s="29">
        <v>1595503</v>
      </c>
      <c r="AA42" s="29">
        <v>1405762</v>
      </c>
      <c r="AB42" s="29">
        <v>525944</v>
      </c>
      <c r="AC42" s="29">
        <v>1203701</v>
      </c>
      <c r="AD42" s="29">
        <v>699588</v>
      </c>
      <c r="AE42" s="29">
        <v>365578</v>
      </c>
      <c r="AF42" s="44">
        <v>1671221</v>
      </c>
    </row>
    <row r="43" spans="11:32" ht="15" thickBot="1" x14ac:dyDescent="0.35">
      <c r="K43" s="58">
        <v>2009</v>
      </c>
      <c r="L43" s="53">
        <f>(L15/X43)*1000000</f>
        <v>37.017490703267349</v>
      </c>
      <c r="M43" s="53">
        <f>(M15/Y43)*1000000</f>
        <v>45.348175573208792</v>
      </c>
      <c r="N43" s="53">
        <f>(N15/Z43)*1000000</f>
        <v>58.959755917736743</v>
      </c>
      <c r="O43" s="53">
        <f>(O15/AA43)*1000000</f>
        <v>62.355203777970772</v>
      </c>
      <c r="P43" s="53">
        <f>(P15/AB43)*1000000</f>
        <v>39.443467259639512</v>
      </c>
      <c r="Q43" s="53">
        <f>(Q15/AC43)*1000000</f>
        <v>48.635816411682676</v>
      </c>
      <c r="R43" s="53">
        <f>(R15/AD43)*1000000</f>
        <v>35.887482482351949</v>
      </c>
      <c r="S43" s="53">
        <f>(S15/AE43)*1000000</f>
        <v>33.23555085168023</v>
      </c>
      <c r="T43" s="61">
        <f>(T15/AF43)*1000000</f>
        <v>26.343156137028799</v>
      </c>
      <c r="U43" s="43"/>
      <c r="W43" s="34">
        <v>2009</v>
      </c>
      <c r="X43" s="29">
        <v>282777</v>
      </c>
      <c r="Y43" s="29">
        <v>559462</v>
      </c>
      <c r="Z43" s="29">
        <v>1602958</v>
      </c>
      <c r="AA43" s="29">
        <v>1408619</v>
      </c>
      <c r="AB43" s="29">
        <v>526699</v>
      </c>
      <c r="AC43" s="29">
        <v>1204795</v>
      </c>
      <c r="AD43" s="29">
        <v>702502</v>
      </c>
      <c r="AE43" s="29">
        <v>367056</v>
      </c>
      <c r="AF43" s="44">
        <v>1680135</v>
      </c>
    </row>
    <row r="44" spans="11:32" ht="15" thickBot="1" x14ac:dyDescent="0.35">
      <c r="K44" s="58">
        <v>2010</v>
      </c>
      <c r="L44" s="53">
        <f>(L16/X44)*1000000</f>
        <v>37.473119516891565</v>
      </c>
      <c r="M44" s="53">
        <f>(M16/Y44)*1000000</f>
        <v>47.160622456977499</v>
      </c>
      <c r="N44" s="53">
        <f>(N16/Z44)*1000000</f>
        <v>64.227090430648801</v>
      </c>
      <c r="O44" s="53">
        <f>(O16/AA44)*1000000</f>
        <v>68.618523862871825</v>
      </c>
      <c r="P44" s="53">
        <f>(P16/AB44)*1000000</f>
        <v>40.833543739459017</v>
      </c>
      <c r="Q44" s="53">
        <f>(Q16/AC44)*1000000</f>
        <v>51.922346861735988</v>
      </c>
      <c r="R44" s="53">
        <f>(R16/AD44)*1000000</f>
        <v>36.946412881116963</v>
      </c>
      <c r="S44" s="53">
        <f>(S16/AE44)*1000000</f>
        <v>35.212314518749096</v>
      </c>
      <c r="T44" s="61">
        <f>(T16/AF44)*1000000</f>
        <v>26.765010001910017</v>
      </c>
      <c r="U44" s="43"/>
      <c r="W44" s="34">
        <v>2010</v>
      </c>
      <c r="X44" s="29">
        <v>283697</v>
      </c>
      <c r="Y44" s="29">
        <v>557998</v>
      </c>
      <c r="Z44" s="29">
        <v>1605897</v>
      </c>
      <c r="AA44" s="29">
        <v>1409253</v>
      </c>
      <c r="AB44" s="29">
        <v>526730</v>
      </c>
      <c r="AC44" s="29">
        <v>1205045</v>
      </c>
      <c r="AD44" s="29">
        <v>704662</v>
      </c>
      <c r="AE44" s="29">
        <v>368366</v>
      </c>
      <c r="AF44" s="44">
        <v>1689995</v>
      </c>
    </row>
    <row r="45" spans="11:32" ht="15" thickBot="1" x14ac:dyDescent="0.35">
      <c r="K45" s="58">
        <v>2011</v>
      </c>
      <c r="L45" s="53">
        <f>(L17/X45)*1000000</f>
        <v>37.324175960989137</v>
      </c>
      <c r="M45" s="53">
        <f>(M17/Y45)*1000000</f>
        <v>46.097689441209539</v>
      </c>
      <c r="N45" s="53">
        <f>(N17/Z45)*1000000</f>
        <v>62.016750917484913</v>
      </c>
      <c r="O45" s="53">
        <f>(O17/AA45)*1000000</f>
        <v>65.978334465134949</v>
      </c>
      <c r="P45" s="53">
        <f>(P17/AB45)*1000000</f>
        <v>39.073119638193852</v>
      </c>
      <c r="Q45" s="53">
        <f>(Q17/AC45)*1000000</f>
        <v>51.767966320331304</v>
      </c>
      <c r="R45" s="53">
        <f>(R17/AD45)*1000000</f>
        <v>36.277509487348482</v>
      </c>
      <c r="S45" s="53">
        <f>(S17/AE45)*1000000</f>
        <v>32.877217834727212</v>
      </c>
      <c r="T45" s="61">
        <f>(T17/AF45)*1000000</f>
        <v>25.501055751508449</v>
      </c>
      <c r="U45" s="43"/>
      <c r="W45" s="34">
        <v>2011</v>
      </c>
      <c r="X45" s="29">
        <v>284581</v>
      </c>
      <c r="Y45" s="29">
        <v>556718</v>
      </c>
      <c r="Z45" s="29">
        <v>1609474</v>
      </c>
      <c r="AA45" s="29">
        <v>1410222</v>
      </c>
      <c r="AB45" s="29">
        <v>527886</v>
      </c>
      <c r="AC45" s="29">
        <v>1206611</v>
      </c>
      <c r="AD45" s="29">
        <v>707517</v>
      </c>
      <c r="AE45" s="29">
        <v>369300</v>
      </c>
      <c r="AF45" s="44">
        <v>1702855</v>
      </c>
    </row>
    <row r="46" spans="11:32" ht="15" thickBot="1" x14ac:dyDescent="0.35">
      <c r="K46" s="58">
        <v>2012</v>
      </c>
      <c r="L46" s="53">
        <f>(L18/X46)*1000000</f>
        <v>36.060770227882657</v>
      </c>
      <c r="M46" s="53">
        <f>(M18/Y46)*1000000</f>
        <v>46.780793445400882</v>
      </c>
      <c r="N46" s="53">
        <f>(N18/Z46)*1000000</f>
        <v>61.45567444676611</v>
      </c>
      <c r="O46" s="53">
        <f>(O18/AA46)*1000000</f>
        <v>66.555880868461998</v>
      </c>
      <c r="P46" s="53">
        <f>(P18/AB46)*1000000</f>
        <v>38.013728932837125</v>
      </c>
      <c r="Q46" s="53">
        <f>(Q18/AC46)*1000000</f>
        <v>50.686032207711449</v>
      </c>
      <c r="R46" s="53">
        <f>(R18/AD46)*1000000</f>
        <v>36.994705907002221</v>
      </c>
      <c r="S46" s="53">
        <f>(S18/AE46)*1000000</f>
        <v>33.392850135428155</v>
      </c>
      <c r="T46" s="61">
        <f>(T18/AF46)*1000000</f>
        <v>24.581048738900719</v>
      </c>
      <c r="U46" s="43"/>
      <c r="W46" s="34">
        <v>2012</v>
      </c>
      <c r="X46" s="29">
        <v>285782</v>
      </c>
      <c r="Y46" s="29">
        <v>556027</v>
      </c>
      <c r="Z46" s="29">
        <v>1614455</v>
      </c>
      <c r="AA46" s="29">
        <v>1413866</v>
      </c>
      <c r="AB46" s="29">
        <v>529704</v>
      </c>
      <c r="AC46" s="29">
        <v>1208696</v>
      </c>
      <c r="AD46" s="29">
        <v>711581</v>
      </c>
      <c r="AE46" s="29">
        <v>370926</v>
      </c>
      <c r="AF46" s="44">
        <v>1717084</v>
      </c>
    </row>
    <row r="47" spans="11:32" ht="15" thickBot="1" x14ac:dyDescent="0.35">
      <c r="K47" s="58">
        <v>2013</v>
      </c>
      <c r="L47" s="53">
        <f>(L19/X47)*1000000</f>
        <v>35.908913567188854</v>
      </c>
      <c r="M47" s="53">
        <f>(M19/Y47)*1000000</f>
        <v>49.333702460614894</v>
      </c>
      <c r="N47" s="53">
        <f>(N19/Z47)*1000000</f>
        <v>62.195500707254887</v>
      </c>
      <c r="O47" s="53">
        <f>(O19/AA47)*1000000</f>
        <v>66.135655900140904</v>
      </c>
      <c r="P47" s="53">
        <f>(P19/AB47)*1000000</f>
        <v>39.66588571076025</v>
      </c>
      <c r="Q47" s="53">
        <f>(Q19/AC47)*1000000</f>
        <v>51.51834154055441</v>
      </c>
      <c r="R47" s="53">
        <f>(R19/AD47)*1000000</f>
        <v>38.152687047010303</v>
      </c>
      <c r="S47" s="53">
        <f>(S19/AE47)*1000000</f>
        <v>33.919630217448741</v>
      </c>
      <c r="T47" s="61">
        <f>(T19/AF47)*1000000</f>
        <v>24.029867374924002</v>
      </c>
      <c r="U47" s="43"/>
      <c r="W47" s="34">
        <v>2013</v>
      </c>
      <c r="X47" s="29">
        <v>286691</v>
      </c>
      <c r="Y47" s="29">
        <v>555473</v>
      </c>
      <c r="Z47" s="29">
        <v>1618592</v>
      </c>
      <c r="AA47" s="29">
        <v>1418498</v>
      </c>
      <c r="AB47" s="29">
        <v>531898</v>
      </c>
      <c r="AC47" s="29">
        <v>1210971</v>
      </c>
      <c r="AD47" s="29">
        <v>715888</v>
      </c>
      <c r="AE47" s="29">
        <v>372603</v>
      </c>
      <c r="AF47" s="44">
        <v>1741246</v>
      </c>
    </row>
    <row r="48" spans="11:32" ht="15" thickBot="1" x14ac:dyDescent="0.35">
      <c r="K48" s="58">
        <v>2014</v>
      </c>
      <c r="L48" s="53">
        <f>(L20/X48)*1000000</f>
        <v>35.423032006008718</v>
      </c>
      <c r="M48" s="53">
        <f>(M20/Y48)*1000000</f>
        <v>46.197850034809569</v>
      </c>
      <c r="N48" s="53">
        <f>(N20/Z48)*1000000</f>
        <v>59.557429776470201</v>
      </c>
      <c r="O48" s="53">
        <f>(O20/AA48)*1000000</f>
        <v>65.38752431083887</v>
      </c>
      <c r="P48" s="53">
        <f>(P20/AB48)*1000000</f>
        <v>37.575783077563834</v>
      </c>
      <c r="Q48" s="53">
        <f>(Q20/AC48)*1000000</f>
        <v>48.981241831128386</v>
      </c>
      <c r="R48" s="53">
        <f>(R20/AD48)*1000000</f>
        <v>36.483931334804652</v>
      </c>
      <c r="S48" s="53">
        <f>(S20/AE48)*1000000</f>
        <v>31.687530952306897</v>
      </c>
      <c r="T48" s="61">
        <f>(T20/AF48)*1000000</f>
        <v>22.248095942294011</v>
      </c>
      <c r="U48" s="43"/>
      <c r="W48" s="34">
        <v>2014</v>
      </c>
      <c r="X48" s="29">
        <v>287416</v>
      </c>
      <c r="Y48" s="29">
        <v>555881</v>
      </c>
      <c r="Z48" s="29">
        <v>1625485</v>
      </c>
      <c r="AA48" s="29">
        <v>1425422</v>
      </c>
      <c r="AB48" s="29">
        <v>534270</v>
      </c>
      <c r="AC48" s="29">
        <v>1215246</v>
      </c>
      <c r="AD48" s="29">
        <v>722038</v>
      </c>
      <c r="AE48" s="29">
        <v>375282</v>
      </c>
      <c r="AF48" s="44">
        <v>1766746</v>
      </c>
    </row>
    <row r="49" spans="11:32" ht="15" thickBot="1" x14ac:dyDescent="0.35">
      <c r="K49" s="58">
        <v>2015</v>
      </c>
      <c r="L49" s="53">
        <f>(L21/X49)*1000000</f>
        <v>36.91575677104408</v>
      </c>
      <c r="M49" s="53">
        <f>(M21/Y49)*1000000</f>
        <v>47.95274303639254</v>
      </c>
      <c r="N49" s="53">
        <f>(N21/Z49)*1000000</f>
        <v>60.398145218548152</v>
      </c>
      <c r="O49" s="53">
        <f>(O21/AA49)*1000000</f>
        <v>64.862643601149102</v>
      </c>
      <c r="P49" s="53">
        <f>(P21/AB49)*1000000</f>
        <v>37.858283610516381</v>
      </c>
      <c r="Q49" s="53">
        <f>(Q21/AC49)*1000000</f>
        <v>50.297600893430705</v>
      </c>
      <c r="R49" s="53">
        <f>(R21/AD49)*1000000</f>
        <v>37.054061187088088</v>
      </c>
      <c r="S49" s="53">
        <f>(S21/AE49)*1000000</f>
        <v>32.078730200624896</v>
      </c>
      <c r="T49" s="61">
        <f>(T21/AF49)*1000000</f>
        <v>23.079040641775268</v>
      </c>
      <c r="U49" s="43"/>
      <c r="W49" s="34">
        <v>2015</v>
      </c>
      <c r="X49" s="29">
        <v>288356</v>
      </c>
      <c r="Y49" s="29">
        <v>557641</v>
      </c>
      <c r="Z49" s="29">
        <v>1636778</v>
      </c>
      <c r="AA49" s="29">
        <v>1437251</v>
      </c>
      <c r="AB49" s="29">
        <v>538575</v>
      </c>
      <c r="AC49" s="29">
        <v>1221570</v>
      </c>
      <c r="AD49" s="29">
        <v>728826</v>
      </c>
      <c r="AE49" s="29">
        <v>378592</v>
      </c>
      <c r="AF49" s="44">
        <v>1797337</v>
      </c>
    </row>
    <row r="50" spans="11:32" ht="15" thickBot="1" x14ac:dyDescent="0.35">
      <c r="K50" s="58">
        <v>2016</v>
      </c>
      <c r="L50" s="53">
        <f>(L22/X50)*1000000</f>
        <v>37.629167417299392</v>
      </c>
      <c r="M50" s="53">
        <f>(M22/Y50)*1000000</f>
        <v>47.074786893433313</v>
      </c>
      <c r="N50" s="53">
        <f>(N22/Z50)*1000000</f>
        <v>59.413327966483784</v>
      </c>
      <c r="O50" s="53">
        <f>(O22/AA50)*1000000</f>
        <v>65.965220151608392</v>
      </c>
      <c r="P50" s="53">
        <f>(P22/AB50)*1000000</f>
        <v>37.637084152213475</v>
      </c>
      <c r="Q50" s="53">
        <f>(Q22/AC50)*1000000</f>
        <v>50.875109804111062</v>
      </c>
      <c r="R50" s="53">
        <f>(R22/AD50)*1000000</f>
        <v>36.256230923700642</v>
      </c>
      <c r="S50" s="53">
        <f>(S22/AE50)*1000000</f>
        <v>32.13295026298843</v>
      </c>
      <c r="T50" s="61">
        <f>(T22/AF50)*1000000</f>
        <v>22.961428709660133</v>
      </c>
      <c r="U50" s="43"/>
      <c r="W50" s="34">
        <v>2016</v>
      </c>
      <c r="X50" s="29">
        <v>291011</v>
      </c>
      <c r="Y50" s="29">
        <v>560482</v>
      </c>
      <c r="Z50" s="29">
        <v>1653691</v>
      </c>
      <c r="AA50" s="29">
        <v>1453948</v>
      </c>
      <c r="AB50" s="29">
        <v>545815</v>
      </c>
      <c r="AC50" s="29">
        <v>1232012</v>
      </c>
      <c r="AD50" s="29">
        <v>739139</v>
      </c>
      <c r="AE50" s="29">
        <v>384147</v>
      </c>
      <c r="AF50" s="44">
        <v>1840226</v>
      </c>
    </row>
    <row r="51" spans="11:32" ht="15" thickBot="1" x14ac:dyDescent="0.35">
      <c r="K51" s="58">
        <v>2017</v>
      </c>
      <c r="L51" s="53">
        <f>(L23/X51)*1000000</f>
        <v>37.883382391535946</v>
      </c>
      <c r="M51" s="53">
        <f>(M23/Y51)*1000000</f>
        <v>48.979271346203888</v>
      </c>
      <c r="N51" s="53">
        <f>(N23/Z51)*1000000</f>
        <v>59.656038287970659</v>
      </c>
      <c r="O51" s="53">
        <f>(O23/AA51)*1000000</f>
        <v>66.534837292837707</v>
      </c>
      <c r="P51" s="53">
        <f>(P23/AB51)*1000000</f>
        <v>37.696459341102766</v>
      </c>
      <c r="Q51" s="53">
        <f>(Q23/AC51)*1000000</f>
        <v>52.445665275910578</v>
      </c>
      <c r="R51" s="53">
        <f>(R23/AD51)*1000000</f>
        <v>37.317015587380517</v>
      </c>
      <c r="S51" s="53">
        <f>(S23/AE51)*1000000</f>
        <v>32.757971728612617</v>
      </c>
      <c r="T51" s="61">
        <f>(T23/AF51)*1000000</f>
        <v>23.181270927628855</v>
      </c>
      <c r="U51" s="43"/>
      <c r="W51" s="34">
        <v>2017</v>
      </c>
      <c r="X51" s="29">
        <v>291942</v>
      </c>
      <c r="Y51" s="29">
        <v>561077</v>
      </c>
      <c r="Z51" s="29">
        <v>1665753</v>
      </c>
      <c r="AA51" s="29">
        <v>1465045</v>
      </c>
      <c r="AB51" s="29">
        <v>549263</v>
      </c>
      <c r="AC51" s="29">
        <v>1237298</v>
      </c>
      <c r="AD51" s="29">
        <v>746153</v>
      </c>
      <c r="AE51" s="29">
        <v>388752</v>
      </c>
      <c r="AF51" s="44">
        <v>1867582</v>
      </c>
    </row>
    <row r="52" spans="11:32" ht="15" thickBot="1" x14ac:dyDescent="0.35">
      <c r="K52" s="62">
        <v>2018</v>
      </c>
      <c r="L52" s="63">
        <f>(L24/X52)*1000000</f>
        <v>37.390949643817144</v>
      </c>
      <c r="M52" s="63">
        <f>(M24/Y52)*1000000</f>
        <v>48.564308974485655</v>
      </c>
      <c r="N52" s="63">
        <f>(N24/Z52)*1000000</f>
        <v>59.748900622345722</v>
      </c>
      <c r="O52" s="63">
        <f>(O24/AA52)*1000000</f>
        <v>62.180959260456092</v>
      </c>
      <c r="P52" s="63">
        <f>(P24/AB52)*1000000</f>
        <v>36.252460875659153</v>
      </c>
      <c r="Q52" s="63">
        <f>(Q24/AC52)*1000000</f>
        <v>51.493555379916025</v>
      </c>
      <c r="R52" s="63">
        <f>(R24/AD52)*1000000</f>
        <v>35.957779167852919</v>
      </c>
      <c r="S52" s="63">
        <f>(S24/AE52)*1000000</f>
        <v>32.194428894097008</v>
      </c>
      <c r="T52" s="64">
        <f>(T24/AF52)*1000000</f>
        <v>22.376276027436226</v>
      </c>
      <c r="U52" s="43"/>
      <c r="W52" s="40">
        <v>2018</v>
      </c>
      <c r="X52" s="45">
        <v>292675</v>
      </c>
      <c r="Y52" s="45">
        <v>560898</v>
      </c>
      <c r="Z52" s="45">
        <v>1670668</v>
      </c>
      <c r="AA52" s="45">
        <v>1473576</v>
      </c>
      <c r="AB52" s="45">
        <v>552579</v>
      </c>
      <c r="AC52" s="45">
        <v>1240214</v>
      </c>
      <c r="AD52" s="45">
        <v>751140</v>
      </c>
      <c r="AE52" s="45">
        <v>391741</v>
      </c>
      <c r="AF52" s="46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17" t="s">
        <v>26</v>
      </c>
      <c r="L58" s="18" t="s">
        <v>28</v>
      </c>
      <c r="M58" s="19"/>
      <c r="N58" s="19"/>
      <c r="O58" s="19"/>
      <c r="P58" s="19"/>
      <c r="Q58" s="19"/>
      <c r="R58" s="19"/>
      <c r="S58" s="19"/>
      <c r="T58" s="20"/>
      <c r="U58" s="21"/>
    </row>
    <row r="59" spans="11:32" ht="15" thickBot="1" x14ac:dyDescent="0.35">
      <c r="K59" s="17" t="s">
        <v>25</v>
      </c>
      <c r="L59" s="22" t="s">
        <v>34</v>
      </c>
      <c r="M59" s="19"/>
      <c r="N59" s="19"/>
      <c r="O59" s="19"/>
      <c r="P59" s="19"/>
      <c r="Q59" s="19"/>
      <c r="R59" s="19"/>
      <c r="S59" s="19"/>
      <c r="T59" s="20"/>
      <c r="U59" s="21"/>
    </row>
    <row r="60" spans="11:32" ht="15" thickBot="1" x14ac:dyDescent="0.35">
      <c r="K60" s="17" t="s">
        <v>23</v>
      </c>
      <c r="L60" s="22" t="s">
        <v>35</v>
      </c>
      <c r="M60" s="19"/>
      <c r="N60" s="19"/>
      <c r="O60" s="19"/>
      <c r="P60" s="19"/>
      <c r="Q60" s="19"/>
      <c r="R60" s="19"/>
      <c r="S60" s="19"/>
      <c r="T60" s="20"/>
      <c r="U60" s="21"/>
    </row>
    <row r="61" spans="11:32" ht="18.600000000000001" thickBot="1" x14ac:dyDescent="0.35">
      <c r="K61" s="23" t="s">
        <v>9</v>
      </c>
      <c r="L61" s="65" t="s">
        <v>13</v>
      </c>
      <c r="M61" s="65" t="s">
        <v>14</v>
      </c>
      <c r="N61" s="65" t="s">
        <v>15</v>
      </c>
      <c r="O61" s="65" t="s">
        <v>16</v>
      </c>
      <c r="P61" s="65" t="s">
        <v>17</v>
      </c>
      <c r="Q61" s="65" t="s">
        <v>18</v>
      </c>
      <c r="R61" s="65" t="s">
        <v>19</v>
      </c>
      <c r="S61" s="65" t="s">
        <v>20</v>
      </c>
      <c r="T61" s="66" t="s">
        <v>21</v>
      </c>
      <c r="U61" s="65" t="s">
        <v>42</v>
      </c>
    </row>
    <row r="62" spans="11:32" ht="15" thickBot="1" x14ac:dyDescent="0.35">
      <c r="K62" s="28">
        <v>2000</v>
      </c>
      <c r="L62" s="47">
        <f>L6/L$6</f>
        <v>1</v>
      </c>
      <c r="M62" s="47">
        <f t="shared" ref="M62:T62" si="10">M6/M$6</f>
        <v>1</v>
      </c>
      <c r="N62" s="47">
        <f t="shared" si="10"/>
        <v>1</v>
      </c>
      <c r="O62" s="47">
        <f t="shared" si="10"/>
        <v>1</v>
      </c>
      <c r="P62" s="47">
        <f t="shared" si="10"/>
        <v>1</v>
      </c>
      <c r="Q62" s="47">
        <f t="shared" si="10"/>
        <v>1</v>
      </c>
      <c r="R62" s="47">
        <f t="shared" si="10"/>
        <v>1</v>
      </c>
      <c r="S62" s="47">
        <f t="shared" si="10"/>
        <v>1</v>
      </c>
      <c r="T62" s="48">
        <f t="shared" si="10"/>
        <v>1</v>
      </c>
      <c r="U62" s="48">
        <f t="shared" ref="U62" si="11">U6/U$6</f>
        <v>1</v>
      </c>
    </row>
    <row r="63" spans="11:32" ht="15" thickBot="1" x14ac:dyDescent="0.35">
      <c r="K63" s="34">
        <v>2001</v>
      </c>
      <c r="L63" s="47">
        <f t="shared" ref="L63:T63" si="12">L7/L$6</f>
        <v>1.072726187657173</v>
      </c>
      <c r="M63" s="47">
        <f t="shared" si="12"/>
        <v>1.0709521159340898</v>
      </c>
      <c r="N63" s="47">
        <f t="shared" si="12"/>
        <v>1.079094553592215</v>
      </c>
      <c r="O63" s="47">
        <f t="shared" si="12"/>
        <v>1.0323398240503237</v>
      </c>
      <c r="P63" s="47">
        <f t="shared" si="12"/>
        <v>1.0484439101036211</v>
      </c>
      <c r="Q63" s="47">
        <f t="shared" si="12"/>
        <v>1.0532756609378799</v>
      </c>
      <c r="R63" s="47">
        <f t="shared" si="12"/>
        <v>1.0518411802619423</v>
      </c>
      <c r="S63" s="47">
        <f t="shared" si="12"/>
        <v>1.0547763821141918</v>
      </c>
      <c r="T63" s="48">
        <f t="shared" si="12"/>
        <v>1.0497246275933974</v>
      </c>
      <c r="U63" s="48">
        <f t="shared" ref="U63" si="13">U7/U$6</f>
        <v>1.0554499145517946</v>
      </c>
    </row>
    <row r="64" spans="11:32" ht="15" thickBot="1" x14ac:dyDescent="0.35">
      <c r="K64" s="34">
        <v>2002</v>
      </c>
      <c r="L64" s="47">
        <f t="shared" ref="L64:T64" si="14">L8/L$6</f>
        <v>1.0931202111635909</v>
      </c>
      <c r="M64" s="47">
        <f t="shared" si="14"/>
        <v>1.0641176910377763</v>
      </c>
      <c r="N64" s="47">
        <f t="shared" si="14"/>
        <v>1.0483124719192149</v>
      </c>
      <c r="O64" s="47">
        <f t="shared" si="14"/>
        <v>1.0361513753123412</v>
      </c>
      <c r="P64" s="47">
        <f t="shared" si="14"/>
        <v>1.0873385460912837</v>
      </c>
      <c r="Q64" s="47">
        <f t="shared" si="14"/>
        <v>1.0549942331637852</v>
      </c>
      <c r="R64" s="47">
        <f t="shared" si="14"/>
        <v>1.0861336664154952</v>
      </c>
      <c r="S64" s="47">
        <f t="shared" si="14"/>
        <v>1.0649582712794348</v>
      </c>
      <c r="T64" s="48">
        <f t="shared" si="14"/>
        <v>1.0850340705603565</v>
      </c>
      <c r="U64" s="48">
        <f t="shared" ref="U64" si="15">U8/U$6</f>
        <v>1.0577800368296546</v>
      </c>
    </row>
    <row r="65" spans="11:21" ht="15" thickBot="1" x14ac:dyDescent="0.35">
      <c r="K65" s="34">
        <v>2003</v>
      </c>
      <c r="L65" s="47">
        <f t="shared" ref="L65:T65" si="16">L9/L$6</f>
        <v>1.135726312257872</v>
      </c>
      <c r="M65" s="47">
        <f t="shared" si="16"/>
        <v>1.139185950664501</v>
      </c>
      <c r="N65" s="47">
        <f t="shared" si="16"/>
        <v>1.089514885318019</v>
      </c>
      <c r="O65" s="47">
        <f t="shared" si="16"/>
        <v>1.0915792125574997</v>
      </c>
      <c r="P65" s="47">
        <f t="shared" si="16"/>
        <v>1.1460568992724118</v>
      </c>
      <c r="Q65" s="47">
        <f t="shared" si="16"/>
        <v>1.1035755291840734</v>
      </c>
      <c r="R65" s="47">
        <f t="shared" si="16"/>
        <v>1.1503621088790759</v>
      </c>
      <c r="S65" s="47">
        <f t="shared" si="16"/>
        <v>1.1219721125739992</v>
      </c>
      <c r="T65" s="48">
        <f t="shared" si="16"/>
        <v>1.1575295647664552</v>
      </c>
      <c r="U65" s="48">
        <f t="shared" ref="U65" si="17">U9/U$6</f>
        <v>1.1122951326854089</v>
      </c>
    </row>
    <row r="66" spans="11:21" ht="15" thickBot="1" x14ac:dyDescent="0.35">
      <c r="K66" s="34">
        <v>2004</v>
      </c>
      <c r="L66" s="47">
        <f t="shared" ref="L66:T66" si="18">L10/L$6</f>
        <v>1.1470155438718765</v>
      </c>
      <c r="M66" s="47">
        <f t="shared" si="18"/>
        <v>1.144849002066094</v>
      </c>
      <c r="N66" s="47">
        <f t="shared" si="18"/>
        <v>1.1524650485067853</v>
      </c>
      <c r="O66" s="47">
        <f t="shared" si="18"/>
        <v>1.0841412791631648</v>
      </c>
      <c r="P66" s="47">
        <f t="shared" si="18"/>
        <v>1.1852018389411842</v>
      </c>
      <c r="Q66" s="47">
        <f t="shared" si="18"/>
        <v>1.1363974063202329</v>
      </c>
      <c r="R66" s="47">
        <f t="shared" si="18"/>
        <v>1.171470643415526</v>
      </c>
      <c r="S66" s="47">
        <f t="shared" si="18"/>
        <v>1.1511371367889258</v>
      </c>
      <c r="T66" s="48">
        <f t="shared" si="18"/>
        <v>1.1535343667551707</v>
      </c>
      <c r="U66" s="48">
        <f t="shared" ref="U66" si="19">U10/U$6</f>
        <v>1.1357091921449212</v>
      </c>
    </row>
    <row r="67" spans="11:21" ht="15" thickBot="1" x14ac:dyDescent="0.35">
      <c r="K67" s="34">
        <v>2005</v>
      </c>
      <c r="L67" s="47">
        <f t="shared" ref="L67:T67" si="20">L11/L$6</f>
        <v>1.1638205436422369</v>
      </c>
      <c r="M67" s="47">
        <f t="shared" si="20"/>
        <v>1.1867025984443607</v>
      </c>
      <c r="N67" s="47">
        <f t="shared" si="20"/>
        <v>1.1800393935483737</v>
      </c>
      <c r="O67" s="47">
        <f t="shared" si="20"/>
        <v>1.1395572178298574</v>
      </c>
      <c r="P67" s="47">
        <f t="shared" si="20"/>
        <v>1.2536020318731713</v>
      </c>
      <c r="Q67" s="47">
        <f t="shared" si="20"/>
        <v>1.1587748935320086</v>
      </c>
      <c r="R67" s="47">
        <f t="shared" si="20"/>
        <v>1.2267538127547739</v>
      </c>
      <c r="S67" s="47">
        <f t="shared" si="20"/>
        <v>1.191197663481032</v>
      </c>
      <c r="T67" s="48">
        <f t="shared" si="20"/>
        <v>1.1819349944647606</v>
      </c>
      <c r="U67" s="48">
        <f t="shared" ref="U67" si="21">U11/U$6</f>
        <v>1.1741169884765044</v>
      </c>
    </row>
    <row r="68" spans="11:21" ht="15" thickBot="1" x14ac:dyDescent="0.35">
      <c r="K68" s="34">
        <v>2006</v>
      </c>
      <c r="L68" s="47">
        <f t="shared" ref="L68:T68" si="22">L12/L$6</f>
        <v>1.2253535978540411</v>
      </c>
      <c r="M68" s="47">
        <f t="shared" si="22"/>
        <v>1.22910986414366</v>
      </c>
      <c r="N68" s="47">
        <f t="shared" si="22"/>
        <v>1.2189306444620129</v>
      </c>
      <c r="O68" s="47">
        <f t="shared" si="22"/>
        <v>1.1434106811837392</v>
      </c>
      <c r="P68" s="47">
        <f t="shared" si="22"/>
        <v>1.2570736338553297</v>
      </c>
      <c r="Q68" s="47">
        <f t="shared" si="22"/>
        <v>1.1622524221020767</v>
      </c>
      <c r="R68" s="47">
        <f t="shared" si="22"/>
        <v>1.2334335913682684</v>
      </c>
      <c r="S68" s="47">
        <f t="shared" si="22"/>
        <v>1.1927423179201273</v>
      </c>
      <c r="T68" s="48">
        <f t="shared" si="22"/>
        <v>1.1365626255697825</v>
      </c>
      <c r="U68" s="48">
        <f t="shared" ref="U68" si="23">U12/U$6</f>
        <v>1.1847625170462768</v>
      </c>
    </row>
    <row r="69" spans="11:21" ht="15" thickBot="1" x14ac:dyDescent="0.35">
      <c r="K69" s="34">
        <v>2007</v>
      </c>
      <c r="L69" s="47">
        <f t="shared" ref="L69:T69" si="24">L13/L$6</f>
        <v>1.2211328043703908</v>
      </c>
      <c r="M69" s="47">
        <f t="shared" si="24"/>
        <v>1.2037914033256165</v>
      </c>
      <c r="N69" s="47">
        <f t="shared" si="24"/>
        <v>1.2008739834733124</v>
      </c>
      <c r="O69" s="47">
        <f t="shared" si="24"/>
        <v>1.1401872694293862</v>
      </c>
      <c r="P69" s="47">
        <f t="shared" si="24"/>
        <v>1.2350776327684994</v>
      </c>
      <c r="Q69" s="47">
        <f t="shared" si="24"/>
        <v>1.1388900786125589</v>
      </c>
      <c r="R69" s="47">
        <f t="shared" si="24"/>
        <v>1.1982822154846917</v>
      </c>
      <c r="S69" s="47">
        <f t="shared" si="24"/>
        <v>1.1729700868278121</v>
      </c>
      <c r="T69" s="48">
        <f t="shared" si="24"/>
        <v>1.0941223257077137</v>
      </c>
      <c r="U69" s="48">
        <f t="shared" ref="U69" si="25">U13/U$6</f>
        <v>1.1651113823544854</v>
      </c>
    </row>
    <row r="70" spans="11:21" ht="15" thickBot="1" x14ac:dyDescent="0.35">
      <c r="K70" s="34">
        <v>2008</v>
      </c>
      <c r="L70" s="47">
        <f t="shared" ref="L70:T70" si="26">L14/L$6</f>
        <v>1.2264599090771791</v>
      </c>
      <c r="M70" s="47">
        <f t="shared" si="26"/>
        <v>1.2419477566069057</v>
      </c>
      <c r="N70" s="47">
        <f t="shared" si="26"/>
        <v>1.1904963672547508</v>
      </c>
      <c r="O70" s="47">
        <f t="shared" si="26"/>
        <v>1.1745063206232023</v>
      </c>
      <c r="P70" s="47">
        <f t="shared" si="26"/>
        <v>1.2561557077698711</v>
      </c>
      <c r="Q70" s="47">
        <f t="shared" si="26"/>
        <v>1.1297106367212071</v>
      </c>
      <c r="R70" s="47">
        <f t="shared" si="26"/>
        <v>1.1971285319106657</v>
      </c>
      <c r="S70" s="47">
        <f t="shared" si="26"/>
        <v>1.1880809839106119</v>
      </c>
      <c r="T70" s="48">
        <f t="shared" si="26"/>
        <v>1.1084676820901194</v>
      </c>
      <c r="U70" s="48">
        <f t="shared" ref="U70" si="27">U14/U$6</f>
        <v>1.1750152403258989</v>
      </c>
    </row>
    <row r="71" spans="11:21" ht="15" thickBot="1" x14ac:dyDescent="0.35">
      <c r="K71" s="34">
        <v>2009</v>
      </c>
      <c r="L71" s="47">
        <f t="shared" ref="L71:T71" si="28">L15/L$6</f>
        <v>1.238178676419937</v>
      </c>
      <c r="M71" s="47">
        <f t="shared" si="28"/>
        <v>1.1688951303862816</v>
      </c>
      <c r="N71" s="47">
        <f t="shared" si="28"/>
        <v>1.1360473485541971</v>
      </c>
      <c r="O71" s="47">
        <f t="shared" si="28"/>
        <v>1.0712271433143776</v>
      </c>
      <c r="P71" s="47">
        <f t="shared" si="28"/>
        <v>1.1991273075178266</v>
      </c>
      <c r="Q71" s="47">
        <f t="shared" si="28"/>
        <v>1.0462286659149829</v>
      </c>
      <c r="R71" s="47">
        <f t="shared" si="28"/>
        <v>1.1501700957845484</v>
      </c>
      <c r="S71" s="47">
        <f t="shared" si="28"/>
        <v>1.1880504129538543</v>
      </c>
      <c r="T71" s="48">
        <f t="shared" si="28"/>
        <v>1.1237259366167445</v>
      </c>
      <c r="U71" s="48">
        <f t="shared" ref="U71" si="29">U15/U$6</f>
        <v>1.1145400671285663</v>
      </c>
    </row>
    <row r="72" spans="11:21" ht="15" thickBot="1" x14ac:dyDescent="0.35">
      <c r="K72" s="34">
        <v>2010</v>
      </c>
      <c r="L72" s="47">
        <f t="shared" ref="L72:T72" si="30">L16/L$6</f>
        <v>1.2574966977932944</v>
      </c>
      <c r="M72" s="47">
        <f t="shared" si="30"/>
        <v>1.2124317683358021</v>
      </c>
      <c r="N72" s="47">
        <f t="shared" si="30"/>
        <v>1.2398083224454277</v>
      </c>
      <c r="O72" s="47">
        <f t="shared" si="30"/>
        <v>1.1793580148809928</v>
      </c>
      <c r="P72" s="47">
        <f t="shared" si="30"/>
        <v>1.2414603147338712</v>
      </c>
      <c r="Q72" s="47">
        <f t="shared" si="30"/>
        <v>1.1171585854536479</v>
      </c>
      <c r="R72" s="47">
        <f t="shared" si="30"/>
        <v>1.1877489212715511</v>
      </c>
      <c r="S72" s="47">
        <f t="shared" si="30"/>
        <v>1.2632048119111641</v>
      </c>
      <c r="T72" s="48">
        <f t="shared" si="30"/>
        <v>1.1484213286228693</v>
      </c>
      <c r="U72" s="48">
        <f t="shared" ref="U72" si="31">U16/U$6</f>
        <v>1.190603020237279</v>
      </c>
    </row>
    <row r="73" spans="11:21" ht="15" thickBot="1" x14ac:dyDescent="0.35">
      <c r="K73" s="34">
        <v>2011</v>
      </c>
      <c r="L73" s="47">
        <f t="shared" ref="L73:T73" si="32">L17/L$6</f>
        <v>1.2564013404159993</v>
      </c>
      <c r="M73" s="47">
        <f t="shared" si="32"/>
        <v>1.182386758567272</v>
      </c>
      <c r="N73" s="47">
        <f t="shared" si="32"/>
        <v>1.1998075407107416</v>
      </c>
      <c r="O73" s="47">
        <f t="shared" si="32"/>
        <v>1.1347603625171434</v>
      </c>
      <c r="P73" s="47">
        <f t="shared" si="32"/>
        <v>1.190545359065861</v>
      </c>
      <c r="Q73" s="47">
        <f t="shared" si="32"/>
        <v>1.1152844133394737</v>
      </c>
      <c r="R73" s="47">
        <f t="shared" si="32"/>
        <v>1.1709702383623231</v>
      </c>
      <c r="S73" s="47">
        <f t="shared" si="32"/>
        <v>1.1824261549036115</v>
      </c>
      <c r="T73" s="48">
        <f t="shared" si="32"/>
        <v>1.1025143467620886</v>
      </c>
      <c r="U73" s="48">
        <f t="shared" ref="U73" si="33">U17/U$6</f>
        <v>1.1563979965113009</v>
      </c>
    </row>
    <row r="74" spans="11:21" ht="15" thickBot="1" x14ac:dyDescent="0.35">
      <c r="K74" s="34">
        <v>2012</v>
      </c>
      <c r="L74" s="47">
        <f t="shared" ref="L74:T74" si="34">L18/L$6</f>
        <v>1.2189955820894716</v>
      </c>
      <c r="M74" s="47">
        <f t="shared" si="34"/>
        <v>1.1984187656668408</v>
      </c>
      <c r="N74" s="47">
        <f t="shared" si="34"/>
        <v>1.1926322411509491</v>
      </c>
      <c r="O74" s="47">
        <f t="shared" si="34"/>
        <v>1.1476514513674161</v>
      </c>
      <c r="P74" s="47">
        <f t="shared" si="34"/>
        <v>1.1622550477136138</v>
      </c>
      <c r="Q74" s="47">
        <f t="shared" si="34"/>
        <v>1.0938622338752315</v>
      </c>
      <c r="R74" s="47">
        <f t="shared" si="34"/>
        <v>1.2009790620354588</v>
      </c>
      <c r="S74" s="47">
        <f t="shared" si="34"/>
        <v>1.206258607596145</v>
      </c>
      <c r="T74" s="48">
        <f t="shared" si="34"/>
        <v>1.0716189115700436</v>
      </c>
      <c r="U74" s="48">
        <f t="shared" ref="U74" si="35">U18/U$6</f>
        <v>1.1519527841446193</v>
      </c>
    </row>
    <row r="75" spans="11:21" ht="15" thickBot="1" x14ac:dyDescent="0.35">
      <c r="K75" s="34">
        <v>2013</v>
      </c>
      <c r="L75" s="47">
        <f t="shared" ref="L75:T75" si="36">L19/L$6</f>
        <v>1.2177232185125622</v>
      </c>
      <c r="M75" s="47">
        <f t="shared" si="36"/>
        <v>1.2625593444447911</v>
      </c>
      <c r="N75" s="47">
        <f t="shared" si="36"/>
        <v>1.2100824717576646</v>
      </c>
      <c r="O75" s="47">
        <f t="shared" si="36"/>
        <v>1.1441414419507483</v>
      </c>
      <c r="P75" s="47">
        <f t="shared" si="36"/>
        <v>1.2177923135280984</v>
      </c>
      <c r="Q75" s="47">
        <f t="shared" si="36"/>
        <v>1.1139170850016109</v>
      </c>
      <c r="R75" s="47">
        <f t="shared" si="36"/>
        <v>1.2460679513173347</v>
      </c>
      <c r="S75" s="47">
        <f t="shared" si="36"/>
        <v>1.2308272906714715</v>
      </c>
      <c r="T75" s="48">
        <f t="shared" si="36"/>
        <v>1.0623311729748073</v>
      </c>
      <c r="U75" s="48">
        <f t="shared" ref="U75" si="37">U19/U$6</f>
        <v>1.168133429458402</v>
      </c>
    </row>
    <row r="76" spans="11:21" ht="15" thickBot="1" x14ac:dyDescent="0.35">
      <c r="K76" s="34">
        <v>2014</v>
      </c>
      <c r="L76" s="47">
        <f t="shared" ref="L76:T76" si="38">L20/L$6</f>
        <v>1.2042840494836158</v>
      </c>
      <c r="M76" s="47">
        <f t="shared" si="38"/>
        <v>1.1831743097664249</v>
      </c>
      <c r="N76" s="47">
        <f t="shared" si="38"/>
        <v>1.1636905985414148</v>
      </c>
      <c r="O76" s="47">
        <f t="shared" si="38"/>
        <v>1.1367204562913449</v>
      </c>
      <c r="P76" s="47">
        <f t="shared" si="38"/>
        <v>1.1587681340577292</v>
      </c>
      <c r="Q76" s="47">
        <f t="shared" si="38"/>
        <v>1.0627992523336676</v>
      </c>
      <c r="R76" s="47">
        <f t="shared" si="38"/>
        <v>1.2018027614249798</v>
      </c>
      <c r="S76" s="47">
        <f t="shared" si="38"/>
        <v>1.1580992920730431</v>
      </c>
      <c r="T76" s="48">
        <f t="shared" si="38"/>
        <v>0.9979651726105021</v>
      </c>
      <c r="U76" s="48">
        <f t="shared" ref="U76" si="39">U20/U$6</f>
        <v>1.1256873866868862</v>
      </c>
    </row>
    <row r="77" spans="11:21" ht="15" thickBot="1" x14ac:dyDescent="0.35">
      <c r="K77" s="34">
        <v>2015</v>
      </c>
      <c r="L77" s="47">
        <f t="shared" ref="L77:T77" si="40">L21/L$6</f>
        <v>1.25913712793569</v>
      </c>
      <c r="M77" s="47">
        <f t="shared" si="40"/>
        <v>1.232007321878916</v>
      </c>
      <c r="N77" s="47">
        <f t="shared" si="40"/>
        <v>1.1883161326181741</v>
      </c>
      <c r="O77" s="47">
        <f t="shared" si="40"/>
        <v>1.1369531999777147</v>
      </c>
      <c r="P77" s="47">
        <f t="shared" si="40"/>
        <v>1.1768871622449106</v>
      </c>
      <c r="Q77" s="47">
        <f t="shared" si="40"/>
        <v>1.0970410464727118</v>
      </c>
      <c r="R77" s="47">
        <f t="shared" si="40"/>
        <v>1.2320580901918805</v>
      </c>
      <c r="S77" s="47">
        <f t="shared" si="40"/>
        <v>1.1827372156031384</v>
      </c>
      <c r="T77" s="48">
        <f t="shared" si="40"/>
        <v>1.0531632272780516</v>
      </c>
      <c r="U77" s="48">
        <f t="shared" ref="U77" si="41">U21/U$6</f>
        <v>1.1518836049330412</v>
      </c>
    </row>
    <row r="78" spans="11:21" ht="15" thickBot="1" x14ac:dyDescent="0.35">
      <c r="K78" s="34">
        <v>2016</v>
      </c>
      <c r="L78" s="47">
        <f t="shared" ref="L78:T78" si="42">L22/L$6</f>
        <v>1.2952878037168258</v>
      </c>
      <c r="M78" s="47">
        <f t="shared" si="42"/>
        <v>1.2156125322619327</v>
      </c>
      <c r="N78" s="47">
        <f t="shared" si="42"/>
        <v>1.1810189184123856</v>
      </c>
      <c r="O78" s="47">
        <f t="shared" si="42"/>
        <v>1.1697127242422645</v>
      </c>
      <c r="P78" s="47">
        <f t="shared" si="42"/>
        <v>1.1857391293099564</v>
      </c>
      <c r="Q78" s="47">
        <f t="shared" si="42"/>
        <v>1.1191222898874804</v>
      </c>
      <c r="R78" s="47">
        <f t="shared" si="42"/>
        <v>1.2225884416690398</v>
      </c>
      <c r="S78" s="47">
        <f t="shared" si="42"/>
        <v>1.2021196839739849</v>
      </c>
      <c r="T78" s="48">
        <f t="shared" si="42"/>
        <v>1.0727993202710542</v>
      </c>
      <c r="U78" s="48">
        <f t="shared" ref="U78" si="43">U22/U$6</f>
        <v>1.164179594756398</v>
      </c>
    </row>
    <row r="79" spans="11:21" ht="15" thickBot="1" x14ac:dyDescent="0.35">
      <c r="K79" s="34">
        <v>2017</v>
      </c>
      <c r="L79" s="47">
        <f t="shared" ref="L79:T79" si="44">L23/L$6</f>
        <v>1.3082103729916572</v>
      </c>
      <c r="M79" s="47">
        <f t="shared" si="44"/>
        <v>1.2661347327208679</v>
      </c>
      <c r="N79" s="47">
        <f t="shared" si="44"/>
        <v>1.1944930441195591</v>
      </c>
      <c r="O79" s="47">
        <f t="shared" si="44"/>
        <v>1.188818041757342</v>
      </c>
      <c r="P79" s="47">
        <f t="shared" si="44"/>
        <v>1.1951120366024097</v>
      </c>
      <c r="Q79" s="47">
        <f t="shared" si="44"/>
        <v>1.1586203656048044</v>
      </c>
      <c r="R79" s="47">
        <f t="shared" si="44"/>
        <v>1.2703000252476666</v>
      </c>
      <c r="S79" s="47">
        <f t="shared" si="44"/>
        <v>1.2401930718634617</v>
      </c>
      <c r="T79" s="48">
        <f t="shared" si="44"/>
        <v>1.0991712038140109</v>
      </c>
      <c r="U79" s="48">
        <f t="shared" ref="U79" si="45">U23/U$6</f>
        <v>1.189876177502176</v>
      </c>
    </row>
    <row r="80" spans="11:21" ht="15" thickBot="1" x14ac:dyDescent="0.35">
      <c r="K80" s="40">
        <v>2018</v>
      </c>
      <c r="L80" s="49">
        <f t="shared" ref="L80:T80" si="46">L24/L$6</f>
        <v>1.2944473302873534</v>
      </c>
      <c r="M80" s="49">
        <f t="shared" si="46"/>
        <v>1.2550072692921752</v>
      </c>
      <c r="N80" s="49">
        <f t="shared" si="46"/>
        <v>1.1998824053769153</v>
      </c>
      <c r="O80" s="49">
        <f t="shared" si="46"/>
        <v>1.1174942079411023</v>
      </c>
      <c r="P80" s="49">
        <f t="shared" si="46"/>
        <v>1.1562708675581421</v>
      </c>
      <c r="Q80" s="49">
        <f t="shared" si="46"/>
        <v>1.1402675272429939</v>
      </c>
      <c r="R80" s="49">
        <f t="shared" si="46"/>
        <v>1.2322115180575237</v>
      </c>
      <c r="S80" s="49">
        <f t="shared" si="46"/>
        <v>1.2282291879169143</v>
      </c>
      <c r="T80" s="50">
        <f t="shared" si="46"/>
        <v>1.0730419142853551</v>
      </c>
      <c r="U80" s="50">
        <f t="shared" ref="U80" si="47">U24/U$6</f>
        <v>1.16211624676401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5"/>
  <sheetViews>
    <sheetView workbookViewId="0">
      <selection activeCell="B2" sqref="B2:K5"/>
    </sheetView>
  </sheetViews>
  <sheetFormatPr defaultColWidth="11.5546875" defaultRowHeight="14.4" x14ac:dyDescent="0.3"/>
  <sheetData>
    <row r="2" spans="2:11" ht="18.600000000000001" thickBot="1" x14ac:dyDescent="0.35"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2" t="s">
        <v>21</v>
      </c>
    </row>
    <row r="3" spans="2:11" x14ac:dyDescent="0.3">
      <c r="B3" s="13" t="s">
        <v>29</v>
      </c>
      <c r="C3" s="10"/>
      <c r="D3" s="5"/>
      <c r="E3" s="5"/>
      <c r="F3" s="5"/>
      <c r="G3" s="5"/>
      <c r="H3" s="5"/>
      <c r="I3" s="5"/>
      <c r="J3" s="5"/>
      <c r="K3" s="6"/>
    </row>
    <row r="4" spans="2:11" x14ac:dyDescent="0.3">
      <c r="B4" s="14" t="s">
        <v>30</v>
      </c>
      <c r="C4" s="11"/>
      <c r="D4" s="4"/>
      <c r="E4" s="4"/>
      <c r="F4" s="4"/>
      <c r="G4" s="4"/>
      <c r="H4" s="4"/>
      <c r="I4" s="4"/>
      <c r="J4" s="4"/>
      <c r="K4" s="7"/>
    </row>
    <row r="5" spans="2:11" ht="15" thickBot="1" x14ac:dyDescent="0.35">
      <c r="B5" s="15" t="s">
        <v>31</v>
      </c>
      <c r="C5" s="12"/>
      <c r="D5" s="8"/>
      <c r="E5" s="8"/>
      <c r="F5" s="8"/>
      <c r="G5" s="8"/>
      <c r="H5" s="8"/>
      <c r="I5" s="8"/>
      <c r="J5" s="8"/>
      <c r="K5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F80"/>
  <sheetViews>
    <sheetView topLeftCell="A59" zoomScale="70" zoomScaleNormal="70" workbookViewId="0">
      <selection activeCell="E52" sqref="E52"/>
    </sheetView>
  </sheetViews>
  <sheetFormatPr defaultColWidth="11.44140625" defaultRowHeight="14.4" x14ac:dyDescent="0.3"/>
  <cols>
    <col min="1" max="10" width="11.44140625" style="67"/>
    <col min="11" max="11" width="11.88671875" style="67" bestFit="1" customWidth="1"/>
    <col min="12" max="16384" width="11.44140625" style="67"/>
  </cols>
  <sheetData>
    <row r="1" spans="11:32" ht="15" thickBot="1" x14ac:dyDescent="0.35"/>
    <row r="2" spans="11:32" ht="15" thickBot="1" x14ac:dyDescent="0.35">
      <c r="K2" s="68" t="s">
        <v>26</v>
      </c>
      <c r="L2" s="69" t="s">
        <v>32</v>
      </c>
      <c r="M2" s="70"/>
      <c r="N2" s="70"/>
      <c r="O2" s="70"/>
      <c r="P2" s="70"/>
      <c r="Q2" s="70"/>
      <c r="R2" s="70"/>
      <c r="S2" s="70"/>
      <c r="T2" s="71"/>
      <c r="W2" s="68" t="s">
        <v>26</v>
      </c>
      <c r="X2" s="69" t="s">
        <v>32</v>
      </c>
      <c r="Y2" s="70"/>
      <c r="Z2" s="70"/>
      <c r="AA2" s="70"/>
      <c r="AB2" s="70"/>
      <c r="AC2" s="70"/>
      <c r="AD2" s="70"/>
      <c r="AE2" s="70"/>
      <c r="AF2" s="71"/>
    </row>
    <row r="3" spans="11:32" ht="15" thickBot="1" x14ac:dyDescent="0.35">
      <c r="K3" s="68" t="s">
        <v>25</v>
      </c>
      <c r="L3" s="72" t="s">
        <v>39</v>
      </c>
      <c r="M3" s="70"/>
      <c r="N3" s="70"/>
      <c r="O3" s="70"/>
      <c r="P3" s="70"/>
      <c r="Q3" s="70"/>
      <c r="R3" s="70"/>
      <c r="S3" s="70"/>
      <c r="T3" s="71"/>
      <c r="W3" s="68" t="s">
        <v>25</v>
      </c>
      <c r="X3" s="72" t="s">
        <v>39</v>
      </c>
      <c r="Y3" s="70"/>
      <c r="Z3" s="70"/>
      <c r="AA3" s="70"/>
      <c r="AB3" s="70"/>
      <c r="AC3" s="70"/>
      <c r="AD3" s="70"/>
      <c r="AE3" s="70"/>
      <c r="AF3" s="71"/>
    </row>
    <row r="4" spans="11:32" ht="15" thickBot="1" x14ac:dyDescent="0.35">
      <c r="K4" s="68" t="s">
        <v>23</v>
      </c>
      <c r="L4" s="96" t="s">
        <v>35</v>
      </c>
      <c r="M4" s="97"/>
      <c r="N4" s="97"/>
      <c r="O4" s="97"/>
      <c r="P4" s="97"/>
      <c r="Q4" s="97"/>
      <c r="R4" s="97"/>
      <c r="S4" s="97"/>
      <c r="T4" s="98"/>
      <c r="W4" s="68" t="s">
        <v>23</v>
      </c>
      <c r="X4" s="72" t="s">
        <v>35</v>
      </c>
      <c r="Y4" s="70"/>
      <c r="Z4" s="70"/>
      <c r="AA4" s="70"/>
      <c r="AB4" s="70"/>
      <c r="AC4" s="70"/>
      <c r="AD4" s="70"/>
      <c r="AE4" s="70"/>
      <c r="AF4" s="71"/>
    </row>
    <row r="5" spans="11:32" ht="18.600000000000001" thickBot="1" x14ac:dyDescent="0.35">
      <c r="K5" s="73" t="s">
        <v>9</v>
      </c>
      <c r="L5" s="317" t="s">
        <v>13</v>
      </c>
      <c r="M5" s="318" t="s">
        <v>14</v>
      </c>
      <c r="N5" s="318" t="s">
        <v>15</v>
      </c>
      <c r="O5" s="318" t="s">
        <v>16</v>
      </c>
      <c r="P5" s="318" t="s">
        <v>17</v>
      </c>
      <c r="Q5" s="318" t="s">
        <v>18</v>
      </c>
      <c r="R5" s="318" t="s">
        <v>19</v>
      </c>
      <c r="S5" s="318" t="s">
        <v>20</v>
      </c>
      <c r="T5" s="319" t="s">
        <v>21</v>
      </c>
      <c r="U5" s="319" t="s">
        <v>42</v>
      </c>
      <c r="W5" s="72" t="s">
        <v>10</v>
      </c>
      <c r="X5" s="65" t="s">
        <v>13</v>
      </c>
      <c r="Y5" s="65" t="s">
        <v>14</v>
      </c>
      <c r="Z5" s="65" t="s">
        <v>15</v>
      </c>
      <c r="AA5" s="65" t="s">
        <v>16</v>
      </c>
      <c r="AB5" s="65" t="s">
        <v>17</v>
      </c>
      <c r="AC5" s="65" t="s">
        <v>18</v>
      </c>
      <c r="AD5" s="65" t="s">
        <v>19</v>
      </c>
      <c r="AE5" s="65" t="s">
        <v>20</v>
      </c>
      <c r="AF5" s="66" t="s">
        <v>21</v>
      </c>
    </row>
    <row r="6" spans="11:32" ht="15" thickBot="1" x14ac:dyDescent="0.35">
      <c r="K6" s="74">
        <v>2000</v>
      </c>
      <c r="L6" s="320">
        <f>X6*0.2778</f>
        <v>7.8001797380089197</v>
      </c>
      <c r="M6" s="75">
        <f t="shared" ref="M6:T6" si="0">Y6*0.2778</f>
        <v>19.10393998328993</v>
      </c>
      <c r="N6" s="75">
        <f t="shared" si="0"/>
        <v>56.42915371050838</v>
      </c>
      <c r="O6" s="75">
        <f t="shared" si="0"/>
        <v>54.689814591989418</v>
      </c>
      <c r="P6" s="75">
        <f t="shared" si="0"/>
        <v>15.508047282381822</v>
      </c>
      <c r="Q6" s="75">
        <f t="shared" si="0"/>
        <v>44.261352949894693</v>
      </c>
      <c r="R6" s="75">
        <f t="shared" si="0"/>
        <v>19.236152143970823</v>
      </c>
      <c r="S6" s="75">
        <f t="shared" si="0"/>
        <v>9.5190783723573436</v>
      </c>
      <c r="T6" s="75">
        <f t="shared" si="0"/>
        <v>33.49460078336817</v>
      </c>
      <c r="U6" s="89">
        <f>SUM(L6:T6)</f>
        <v>260.0423195557695</v>
      </c>
      <c r="V6" s="76"/>
      <c r="W6" s="74">
        <v>2000</v>
      </c>
      <c r="X6" s="75">
        <v>28.078400784769329</v>
      </c>
      <c r="Y6" s="77">
        <v>68.768682445248132</v>
      </c>
      <c r="Z6" s="77">
        <v>203.12870306158524</v>
      </c>
      <c r="AA6" s="77">
        <v>196.86758312451195</v>
      </c>
      <c r="AB6" s="77">
        <v>55.824504256234064</v>
      </c>
      <c r="AC6" s="77">
        <v>159.32812436967131</v>
      </c>
      <c r="AD6" s="77">
        <v>69.244608149643</v>
      </c>
      <c r="AE6" s="77">
        <v>34.265940865217217</v>
      </c>
      <c r="AF6" s="78">
        <v>120.57091714675367</v>
      </c>
    </row>
    <row r="7" spans="11:32" ht="15" thickBot="1" x14ac:dyDescent="0.35">
      <c r="K7" s="79">
        <v>2001</v>
      </c>
      <c r="L7" s="320">
        <f t="shared" ref="L7:L24" si="1">X7*0.2778</f>
        <v>8.4216178097089447</v>
      </c>
      <c r="M7" s="75">
        <f t="shared" ref="M7:M24" si="2">Y7*0.2778</f>
        <v>20.791199049246512</v>
      </c>
      <c r="N7" s="75">
        <f t="shared" ref="N7:N24" si="3">Z7*0.2778</f>
        <v>61.226472946040147</v>
      </c>
      <c r="O7" s="75">
        <f t="shared" ref="O7:O24" si="4">AA7*0.2778</f>
        <v>57.491791906560806</v>
      </c>
      <c r="P7" s="75">
        <f t="shared" ref="P7:P24" si="5">AB7*0.2778</f>
        <v>16.669730666444465</v>
      </c>
      <c r="Q7" s="75">
        <f t="shared" ref="Q7:Q24" si="6">AC7*0.2778</f>
        <v>46.010904405475202</v>
      </c>
      <c r="R7" s="75">
        <f t="shared" ref="R7:R24" si="7">AD7*0.2778</f>
        <v>20.380027441337049</v>
      </c>
      <c r="S7" s="75">
        <f t="shared" ref="S7:S24" si="8">AE7*0.2778</f>
        <v>10.023168953181306</v>
      </c>
      <c r="T7" s="75">
        <f t="shared" ref="T7:T24" si="9">AF7*0.2778</f>
        <v>35.767369111462266</v>
      </c>
      <c r="U7" s="89">
        <f t="shared" ref="U7:U24" si="10">SUM(L7:T7)</f>
        <v>276.7822822894567</v>
      </c>
      <c r="V7" s="80"/>
      <c r="W7" s="79">
        <v>2001</v>
      </c>
      <c r="X7" s="81">
        <v>30.31539888304156</v>
      </c>
      <c r="Y7" s="82">
        <v>74.842329190952171</v>
      </c>
      <c r="Z7" s="82">
        <v>220.39767079208116</v>
      </c>
      <c r="AA7" s="82">
        <v>206.95389455205475</v>
      </c>
      <c r="AB7" s="82">
        <v>60.006229900808009</v>
      </c>
      <c r="AC7" s="82">
        <v>165.6260057792484</v>
      </c>
      <c r="AD7" s="82">
        <v>73.362229810428545</v>
      </c>
      <c r="AE7" s="82">
        <v>36.080521789709529</v>
      </c>
      <c r="AF7" s="83">
        <v>128.75222862297431</v>
      </c>
    </row>
    <row r="8" spans="11:32" ht="15" thickBot="1" x14ac:dyDescent="0.35">
      <c r="K8" s="79">
        <v>2002</v>
      </c>
      <c r="L8" s="320">
        <f t="shared" si="1"/>
        <v>8.5592793427728076</v>
      </c>
      <c r="M8" s="75">
        <f t="shared" si="2"/>
        <v>20.766640608403442</v>
      </c>
      <c r="N8" s="75">
        <f t="shared" si="3"/>
        <v>60.703121023444581</v>
      </c>
      <c r="O8" s="75">
        <f t="shared" si="4"/>
        <v>57.444094798903031</v>
      </c>
      <c r="P8" s="75">
        <f t="shared" si="5"/>
        <v>17.355271026474835</v>
      </c>
      <c r="Q8" s="75">
        <f t="shared" si="6"/>
        <v>46.052956405696762</v>
      </c>
      <c r="R8" s="75">
        <f t="shared" si="7"/>
        <v>20.960196709624601</v>
      </c>
      <c r="S8" s="75">
        <f t="shared" si="8"/>
        <v>10.17747143890945</v>
      </c>
      <c r="T8" s="75">
        <f t="shared" si="9"/>
        <v>36.887989645986011</v>
      </c>
      <c r="U8" s="89">
        <f t="shared" si="10"/>
        <v>278.90702100021554</v>
      </c>
      <c r="V8" s="80"/>
      <c r="W8" s="79">
        <v>2002</v>
      </c>
      <c r="X8" s="81">
        <v>30.810940758721408</v>
      </c>
      <c r="Y8" s="82">
        <v>74.753925876182294</v>
      </c>
      <c r="Z8" s="82">
        <v>218.51375458403376</v>
      </c>
      <c r="AA8" s="82">
        <v>206.78219870015491</v>
      </c>
      <c r="AB8" s="82">
        <v>62.473977777087235</v>
      </c>
      <c r="AC8" s="82">
        <v>165.77738087003874</v>
      </c>
      <c r="AD8" s="82">
        <v>75.450672100880496</v>
      </c>
      <c r="AE8" s="82">
        <v>36.635966302769802</v>
      </c>
      <c r="AF8" s="83">
        <v>132.7861398343629</v>
      </c>
    </row>
    <row r="9" spans="11:32" ht="15" thickBot="1" x14ac:dyDescent="0.35">
      <c r="K9" s="79">
        <v>2003</v>
      </c>
      <c r="L9" s="320">
        <f t="shared" si="1"/>
        <v>8.8749773983426721</v>
      </c>
      <c r="M9" s="75">
        <f t="shared" si="2"/>
        <v>22.325322148786938</v>
      </c>
      <c r="N9" s="75">
        <f t="shared" si="3"/>
        <v>62.441869322352893</v>
      </c>
      <c r="O9" s="75">
        <f t="shared" si="4"/>
        <v>62.413213486070035</v>
      </c>
      <c r="P9" s="75">
        <f t="shared" si="5"/>
        <v>18.227871121735788</v>
      </c>
      <c r="Q9" s="75">
        <f t="shared" si="6"/>
        <v>47.668938217914871</v>
      </c>
      <c r="R9" s="75">
        <f t="shared" si="7"/>
        <v>22.262381681427065</v>
      </c>
      <c r="S9" s="75">
        <f t="shared" si="8"/>
        <v>10.62848463618881</v>
      </c>
      <c r="T9" s="75">
        <f t="shared" si="9"/>
        <v>38.959081069563204</v>
      </c>
      <c r="U9" s="89">
        <f t="shared" si="10"/>
        <v>293.80213908238227</v>
      </c>
      <c r="V9" s="80"/>
      <c r="W9" s="79">
        <v>2003</v>
      </c>
      <c r="X9" s="81">
        <v>31.947362845006019</v>
      </c>
      <c r="Y9" s="82">
        <v>80.364730557188409</v>
      </c>
      <c r="Z9" s="82">
        <v>224.77274774065117</v>
      </c>
      <c r="AA9" s="82">
        <v>224.66959498225356</v>
      </c>
      <c r="AB9" s="82">
        <v>65.615086831302335</v>
      </c>
      <c r="AC9" s="82">
        <v>171.59445002849125</v>
      </c>
      <c r="AD9" s="82">
        <v>80.138163000097435</v>
      </c>
      <c r="AE9" s="82">
        <v>38.259483931565192</v>
      </c>
      <c r="AF9" s="83">
        <v>140.24147253262493</v>
      </c>
    </row>
    <row r="10" spans="11:32" ht="15" thickBot="1" x14ac:dyDescent="0.35">
      <c r="K10" s="79">
        <v>2004</v>
      </c>
      <c r="L10" s="320">
        <f t="shared" si="1"/>
        <v>9.0572315458091506</v>
      </c>
      <c r="M10" s="75">
        <f t="shared" si="2"/>
        <v>22.272170391448654</v>
      </c>
      <c r="N10" s="75">
        <f t="shared" si="3"/>
        <v>64.396737815060732</v>
      </c>
      <c r="O10" s="75">
        <f t="shared" si="4"/>
        <v>61.611946493033749</v>
      </c>
      <c r="P10" s="75">
        <f t="shared" si="5"/>
        <v>18.649417056033581</v>
      </c>
      <c r="Q10" s="75">
        <f t="shared" si="6"/>
        <v>49.613840010887706</v>
      </c>
      <c r="R10" s="75">
        <f t="shared" si="7"/>
        <v>22.669165730059252</v>
      </c>
      <c r="S10" s="75">
        <f t="shared" si="8"/>
        <v>10.85256422196073</v>
      </c>
      <c r="T10" s="75">
        <f t="shared" si="9"/>
        <v>39.204125992854117</v>
      </c>
      <c r="U10" s="89">
        <f t="shared" si="10"/>
        <v>298.3271992571477</v>
      </c>
      <c r="V10" s="80"/>
      <c r="W10" s="79">
        <v>2004</v>
      </c>
      <c r="X10" s="81">
        <v>32.603425290889675</v>
      </c>
      <c r="Y10" s="82">
        <v>80.17339953725218</v>
      </c>
      <c r="Z10" s="82">
        <v>231.80971135731005</v>
      </c>
      <c r="AA10" s="82">
        <v>221.7852645537572</v>
      </c>
      <c r="AB10" s="82">
        <v>67.132530799256955</v>
      </c>
      <c r="AC10" s="82">
        <v>178.59553639628405</v>
      </c>
      <c r="AD10" s="82">
        <v>81.602468430738853</v>
      </c>
      <c r="AE10" s="82">
        <v>39.066105910585783</v>
      </c>
      <c r="AF10" s="83">
        <v>141.12356368917969</v>
      </c>
    </row>
    <row r="11" spans="11:32" ht="15" thickBot="1" x14ac:dyDescent="0.35">
      <c r="K11" s="79">
        <v>2005</v>
      </c>
      <c r="L11" s="320">
        <f t="shared" si="1"/>
        <v>9.1753018797952066</v>
      </c>
      <c r="M11" s="75">
        <f t="shared" si="2"/>
        <v>23.09506821145245</v>
      </c>
      <c r="N11" s="75">
        <f t="shared" si="3"/>
        <v>66.334215457703664</v>
      </c>
      <c r="O11" s="75">
        <f t="shared" si="4"/>
        <v>63.146833044752299</v>
      </c>
      <c r="P11" s="75">
        <f t="shared" si="5"/>
        <v>19.912830252907952</v>
      </c>
      <c r="Q11" s="75">
        <f t="shared" si="6"/>
        <v>50.622897020601499</v>
      </c>
      <c r="R11" s="75">
        <f t="shared" si="7"/>
        <v>23.829145139936646</v>
      </c>
      <c r="S11" s="75">
        <f t="shared" si="8"/>
        <v>11.199513025268089</v>
      </c>
      <c r="T11" s="75">
        <f t="shared" si="9"/>
        <v>39.417629058944833</v>
      </c>
      <c r="U11" s="89">
        <f t="shared" si="10"/>
        <v>306.7334330913626</v>
      </c>
      <c r="V11" s="80"/>
      <c r="W11" s="79">
        <v>2005</v>
      </c>
      <c r="X11" s="81">
        <v>33.028444491703411</v>
      </c>
      <c r="Y11" s="82">
        <v>83.135594713651727</v>
      </c>
      <c r="Z11" s="82">
        <v>238.78407292189945</v>
      </c>
      <c r="AA11" s="82">
        <v>227.31041412797805</v>
      </c>
      <c r="AB11" s="82">
        <v>71.680454474110704</v>
      </c>
      <c r="AC11" s="82">
        <v>182.22785104608172</v>
      </c>
      <c r="AD11" s="82">
        <v>85.778060258951214</v>
      </c>
      <c r="AE11" s="82">
        <v>40.315021689229987</v>
      </c>
      <c r="AF11" s="83">
        <v>141.89211324314195</v>
      </c>
    </row>
    <row r="12" spans="11:32" ht="15" thickBot="1" x14ac:dyDescent="0.35">
      <c r="K12" s="79">
        <v>2006</v>
      </c>
      <c r="L12" s="320">
        <f t="shared" si="1"/>
        <v>9.4380575824644009</v>
      </c>
      <c r="M12" s="75">
        <f t="shared" si="2"/>
        <v>23.910763940512197</v>
      </c>
      <c r="N12" s="75">
        <f t="shared" si="3"/>
        <v>66.428629522468285</v>
      </c>
      <c r="O12" s="75">
        <f t="shared" si="4"/>
        <v>63.215151073654759</v>
      </c>
      <c r="P12" s="75">
        <f t="shared" si="5"/>
        <v>19.792754163117081</v>
      </c>
      <c r="Q12" s="75">
        <f t="shared" si="6"/>
        <v>51.197412545606987</v>
      </c>
      <c r="R12" s="75">
        <f t="shared" si="7"/>
        <v>23.720545812929846</v>
      </c>
      <c r="S12" s="75">
        <f t="shared" si="8"/>
        <v>11.167897045572337</v>
      </c>
      <c r="T12" s="75">
        <f t="shared" si="9"/>
        <v>38.77607924890836</v>
      </c>
      <c r="U12" s="89">
        <f t="shared" si="10"/>
        <v>307.6472909352342</v>
      </c>
      <c r="V12" s="80"/>
      <c r="W12" s="79">
        <v>2006</v>
      </c>
      <c r="X12" s="81">
        <v>33.974289353723549</v>
      </c>
      <c r="Y12" s="82">
        <v>86.071864436688983</v>
      </c>
      <c r="Z12" s="82">
        <v>239.12393636597656</v>
      </c>
      <c r="AA12" s="82">
        <v>227.5563393580085</v>
      </c>
      <c r="AB12" s="82">
        <v>71.24821513001109</v>
      </c>
      <c r="AC12" s="82">
        <v>184.29594148886605</v>
      </c>
      <c r="AD12" s="82">
        <v>85.387133955830976</v>
      </c>
      <c r="AE12" s="82">
        <v>40.201213266999055</v>
      </c>
      <c r="AF12" s="83">
        <v>139.58271867857582</v>
      </c>
    </row>
    <row r="13" spans="11:32" ht="15" thickBot="1" x14ac:dyDescent="0.35">
      <c r="K13" s="79">
        <v>2007</v>
      </c>
      <c r="L13" s="320">
        <f t="shared" si="1"/>
        <v>9.2999448474707158</v>
      </c>
      <c r="M13" s="75">
        <f t="shared" si="2"/>
        <v>23.548805088157192</v>
      </c>
      <c r="N13" s="75">
        <f t="shared" si="3"/>
        <v>65.495547760267499</v>
      </c>
      <c r="O13" s="75">
        <f t="shared" si="4"/>
        <v>62.323584003148639</v>
      </c>
      <c r="P13" s="75">
        <f t="shared" si="5"/>
        <v>19.517206877991416</v>
      </c>
      <c r="Q13" s="75">
        <f t="shared" si="6"/>
        <v>50.92975366882726</v>
      </c>
      <c r="R13" s="75">
        <f t="shared" si="7"/>
        <v>23.409275107030059</v>
      </c>
      <c r="S13" s="75">
        <f t="shared" si="8"/>
        <v>11.010801035596062</v>
      </c>
      <c r="T13" s="75">
        <f t="shared" si="9"/>
        <v>37.473889692439343</v>
      </c>
      <c r="U13" s="89">
        <f t="shared" si="10"/>
        <v>303.00880808092819</v>
      </c>
      <c r="V13" s="80"/>
      <c r="W13" s="79">
        <v>2007</v>
      </c>
      <c r="X13" s="81">
        <v>33.477123281032092</v>
      </c>
      <c r="Y13" s="82">
        <v>84.768916804021572</v>
      </c>
      <c r="Z13" s="82">
        <v>235.76511072810473</v>
      </c>
      <c r="AA13" s="82">
        <v>224.3469546549627</v>
      </c>
      <c r="AB13" s="82">
        <v>70.256324254828712</v>
      </c>
      <c r="AC13" s="82">
        <v>183.33244661204918</v>
      </c>
      <c r="AD13" s="82">
        <v>84.266649053383944</v>
      </c>
      <c r="AE13" s="82">
        <v>39.635712871116134</v>
      </c>
      <c r="AF13" s="83">
        <v>134.89521127587957</v>
      </c>
    </row>
    <row r="14" spans="11:32" ht="15" thickBot="1" x14ac:dyDescent="0.35">
      <c r="K14" s="79">
        <v>2008</v>
      </c>
      <c r="L14" s="320">
        <f t="shared" si="1"/>
        <v>9.2887766476246281</v>
      </c>
      <c r="M14" s="75">
        <f t="shared" si="2"/>
        <v>24.046655198133127</v>
      </c>
      <c r="N14" s="75">
        <f t="shared" si="3"/>
        <v>65.820972480836289</v>
      </c>
      <c r="O14" s="75">
        <f t="shared" si="4"/>
        <v>63.104661747150949</v>
      </c>
      <c r="P14" s="75">
        <f t="shared" si="5"/>
        <v>19.681885042707467</v>
      </c>
      <c r="Q14" s="75">
        <f t="shared" si="6"/>
        <v>49.995041455486479</v>
      </c>
      <c r="R14" s="75">
        <f t="shared" si="7"/>
        <v>23.272498039769932</v>
      </c>
      <c r="S14" s="75">
        <f t="shared" si="8"/>
        <v>11.103883306625246</v>
      </c>
      <c r="T14" s="75">
        <f t="shared" si="9"/>
        <v>37.374511388982079</v>
      </c>
      <c r="U14" s="89">
        <f t="shared" si="10"/>
        <v>303.68888530731618</v>
      </c>
      <c r="V14" s="80"/>
      <c r="W14" s="79">
        <v>2008</v>
      </c>
      <c r="X14" s="81">
        <v>33.436920977770441</v>
      </c>
      <c r="Y14" s="82">
        <v>86.561033830572811</v>
      </c>
      <c r="Z14" s="82">
        <v>236.93654600733007</v>
      </c>
      <c r="AA14" s="82">
        <v>227.15860960097535</v>
      </c>
      <c r="AB14" s="82">
        <v>70.849118224288944</v>
      </c>
      <c r="AC14" s="82">
        <v>179.96775181960575</v>
      </c>
      <c r="AD14" s="82">
        <v>83.774290999891761</v>
      </c>
      <c r="AE14" s="82">
        <v>39.970782241271586</v>
      </c>
      <c r="AF14" s="83">
        <v>134.53747800209533</v>
      </c>
    </row>
    <row r="15" spans="11:32" ht="15" thickBot="1" x14ac:dyDescent="0.35">
      <c r="K15" s="79">
        <v>2009</v>
      </c>
      <c r="L15" s="320">
        <f t="shared" si="1"/>
        <v>9.2021768179176835</v>
      </c>
      <c r="M15" s="75">
        <f t="shared" si="2"/>
        <v>22.368600294534254</v>
      </c>
      <c r="N15" s="75">
        <f t="shared" si="3"/>
        <v>65.177422395330254</v>
      </c>
      <c r="O15" s="75">
        <f t="shared" si="4"/>
        <v>60.415929718807774</v>
      </c>
      <c r="P15" s="75">
        <f t="shared" si="5"/>
        <v>18.695798941290839</v>
      </c>
      <c r="Q15" s="75">
        <f t="shared" si="6"/>
        <v>48.129248338161645</v>
      </c>
      <c r="R15" s="75">
        <f t="shared" si="7"/>
        <v>22.164051306885391</v>
      </c>
      <c r="S15" s="75">
        <f t="shared" si="8"/>
        <v>10.856436789214019</v>
      </c>
      <c r="T15" s="75">
        <f t="shared" si="9"/>
        <v>37.572815804394281</v>
      </c>
      <c r="U15" s="89">
        <f t="shared" si="10"/>
        <v>294.58248040653615</v>
      </c>
      <c r="V15" s="80"/>
      <c r="W15" s="79">
        <v>2009</v>
      </c>
      <c r="X15" s="81">
        <v>33.125186529581292</v>
      </c>
      <c r="Y15" s="82">
        <v>80.520519418769808</v>
      </c>
      <c r="Z15" s="82">
        <v>234.61995102710677</v>
      </c>
      <c r="AA15" s="82">
        <v>217.47994859182066</v>
      </c>
      <c r="AB15" s="82">
        <v>67.299492229268679</v>
      </c>
      <c r="AC15" s="82">
        <v>173.2514339026697</v>
      </c>
      <c r="AD15" s="82">
        <v>79.784201968629915</v>
      </c>
      <c r="AE15" s="82">
        <v>39.08004603748747</v>
      </c>
      <c r="AF15" s="83">
        <v>135.25131679047618</v>
      </c>
    </row>
    <row r="16" spans="11:32" ht="15" thickBot="1" x14ac:dyDescent="0.35">
      <c r="K16" s="79">
        <v>2010</v>
      </c>
      <c r="L16" s="320">
        <f t="shared" si="1"/>
        <v>9.5071644835138738</v>
      </c>
      <c r="M16" s="75">
        <f t="shared" si="2"/>
        <v>23.293292733158395</v>
      </c>
      <c r="N16" s="75">
        <f t="shared" si="3"/>
        <v>68.651367758543898</v>
      </c>
      <c r="O16" s="75">
        <f t="shared" si="4"/>
        <v>64.113280176832191</v>
      </c>
      <c r="P16" s="75">
        <f t="shared" si="5"/>
        <v>19.457027436484481</v>
      </c>
      <c r="Q16" s="75">
        <f t="shared" si="6"/>
        <v>51.361098596325306</v>
      </c>
      <c r="R16" s="75">
        <f t="shared" si="7"/>
        <v>23.162119676333592</v>
      </c>
      <c r="S16" s="75">
        <f t="shared" si="8"/>
        <v>11.47271561235508</v>
      </c>
      <c r="T16" s="75">
        <f t="shared" si="9"/>
        <v>39.005564530751975</v>
      </c>
      <c r="U16" s="89">
        <f t="shared" si="10"/>
        <v>310.02363100429886</v>
      </c>
      <c r="V16" s="80"/>
      <c r="W16" s="79">
        <v>2010</v>
      </c>
      <c r="X16" s="81">
        <v>34.223054296306245</v>
      </c>
      <c r="Y16" s="82">
        <v>83.849145907697604</v>
      </c>
      <c r="Z16" s="82">
        <v>247.12515391844457</v>
      </c>
      <c r="AA16" s="82">
        <v>230.78934548895677</v>
      </c>
      <c r="AB16" s="82">
        <v>70.039695595696472</v>
      </c>
      <c r="AC16" s="82">
        <v>184.88516413364042</v>
      </c>
      <c r="AD16" s="82">
        <v>83.376960677946698</v>
      </c>
      <c r="AE16" s="82">
        <v>41.298472326692149</v>
      </c>
      <c r="AF16" s="83">
        <v>140.40879960673857</v>
      </c>
    </row>
    <row r="17" spans="11:32" ht="15" thickBot="1" x14ac:dyDescent="0.35">
      <c r="K17" s="79">
        <v>2011</v>
      </c>
      <c r="L17" s="320">
        <f t="shared" si="1"/>
        <v>9.5990084924731001</v>
      </c>
      <c r="M17" s="75">
        <f t="shared" si="2"/>
        <v>22.706464491970138</v>
      </c>
      <c r="N17" s="75">
        <f t="shared" si="3"/>
        <v>66.897914672827028</v>
      </c>
      <c r="O17" s="75">
        <f t="shared" si="4"/>
        <v>62.119060633284988</v>
      </c>
      <c r="P17" s="75">
        <f t="shared" si="5"/>
        <v>18.431540232513473</v>
      </c>
      <c r="Q17" s="75">
        <f t="shared" si="6"/>
        <v>50.70847801728722</v>
      </c>
      <c r="R17" s="75">
        <f t="shared" si="7"/>
        <v>22.007624885304971</v>
      </c>
      <c r="S17" s="75">
        <f t="shared" si="8"/>
        <v>10.673979383693775</v>
      </c>
      <c r="T17" s="75">
        <f t="shared" si="9"/>
        <v>37.003074949837846</v>
      </c>
      <c r="U17" s="89">
        <f t="shared" si="10"/>
        <v>300.14714575919254</v>
      </c>
      <c r="V17" s="80"/>
      <c r="W17" s="79">
        <v>2011</v>
      </c>
      <c r="X17" s="81">
        <v>34.55366627960079</v>
      </c>
      <c r="Y17" s="82">
        <v>81.736733232433906</v>
      </c>
      <c r="Z17" s="82">
        <v>240.81322776395621</v>
      </c>
      <c r="AA17" s="82">
        <v>223.61072942147226</v>
      </c>
      <c r="AB17" s="82">
        <v>66.348236978090256</v>
      </c>
      <c r="AC17" s="82">
        <v>182.53591798879489</v>
      </c>
      <c r="AD17" s="82">
        <v>79.221111898146049</v>
      </c>
      <c r="AE17" s="82">
        <v>38.423251921143901</v>
      </c>
      <c r="AF17" s="83">
        <v>133.20041378631333</v>
      </c>
    </row>
    <row r="18" spans="11:32" ht="15" thickBot="1" x14ac:dyDescent="0.35">
      <c r="K18" s="79">
        <v>2012</v>
      </c>
      <c r="L18" s="320">
        <f t="shared" si="1"/>
        <v>9.3264991996535596</v>
      </c>
      <c r="M18" s="75">
        <f t="shared" si="2"/>
        <v>22.427775317054255</v>
      </c>
      <c r="N18" s="75">
        <f t="shared" si="3"/>
        <v>66.766016743960904</v>
      </c>
      <c r="O18" s="75">
        <f t="shared" si="4"/>
        <v>63.667419733692363</v>
      </c>
      <c r="P18" s="75">
        <f t="shared" si="5"/>
        <v>17.969688191300591</v>
      </c>
      <c r="Q18" s="75">
        <f t="shared" si="6"/>
        <v>49.929332056168192</v>
      </c>
      <c r="R18" s="75">
        <f t="shared" si="7"/>
        <v>22.872760583857296</v>
      </c>
      <c r="S18" s="75">
        <f t="shared" si="8"/>
        <v>10.877722288316029</v>
      </c>
      <c r="T18" s="75">
        <f t="shared" si="9"/>
        <v>36.885157564719584</v>
      </c>
      <c r="U18" s="89">
        <f t="shared" si="10"/>
        <v>300.72237167872277</v>
      </c>
      <c r="V18" s="80"/>
      <c r="W18" s="79">
        <v>2012</v>
      </c>
      <c r="X18" s="81">
        <v>33.57271130184867</v>
      </c>
      <c r="Y18" s="82">
        <v>80.733532458798621</v>
      </c>
      <c r="Z18" s="82">
        <v>240.33843320360296</v>
      </c>
      <c r="AA18" s="82">
        <v>229.18437629118921</v>
      </c>
      <c r="AB18" s="82">
        <v>64.685702632471532</v>
      </c>
      <c r="AC18" s="82">
        <v>179.73121690485311</v>
      </c>
      <c r="AD18" s="82">
        <v>82.335351273784369</v>
      </c>
      <c r="AE18" s="82">
        <v>39.156667704521347</v>
      </c>
      <c r="AF18" s="83">
        <v>132.77594515737792</v>
      </c>
    </row>
    <row r="19" spans="11:32" ht="15" thickBot="1" x14ac:dyDescent="0.35">
      <c r="K19" s="79">
        <v>2013</v>
      </c>
      <c r="L19" s="320">
        <f t="shared" si="1"/>
        <v>9.3327712590168108</v>
      </c>
      <c r="M19" s="75">
        <f t="shared" si="2"/>
        <v>24.010898382004935</v>
      </c>
      <c r="N19" s="75">
        <f t="shared" si="3"/>
        <v>68.482009248457189</v>
      </c>
      <c r="O19" s="75">
        <f t="shared" si="4"/>
        <v>64.092736253583283</v>
      </c>
      <c r="P19" s="75">
        <f t="shared" si="5"/>
        <v>18.898363843604169</v>
      </c>
      <c r="Q19" s="75">
        <f t="shared" si="6"/>
        <v>51.04232126248916</v>
      </c>
      <c r="R19" s="75">
        <f t="shared" si="7"/>
        <v>23.656769558393332</v>
      </c>
      <c r="S19" s="75">
        <f t="shared" si="8"/>
        <v>11.247615803915473</v>
      </c>
      <c r="T19" s="75">
        <f t="shared" si="9"/>
        <v>37.65228015978844</v>
      </c>
      <c r="U19" s="89">
        <f t="shared" si="10"/>
        <v>308.41576577125284</v>
      </c>
      <c r="V19" s="80"/>
      <c r="W19" s="79">
        <v>2013</v>
      </c>
      <c r="X19" s="81">
        <v>33.595288909347772</v>
      </c>
      <c r="Y19" s="82">
        <v>86.432319589650604</v>
      </c>
      <c r="Z19" s="82">
        <v>246.51551205348159</v>
      </c>
      <c r="AA19" s="82">
        <v>230.71539328143731</v>
      </c>
      <c r="AB19" s="82">
        <v>68.02866754357153</v>
      </c>
      <c r="AC19" s="82">
        <v>183.73765753235838</v>
      </c>
      <c r="AD19" s="82">
        <v>85.157557805591551</v>
      </c>
      <c r="AE19" s="82">
        <v>40.488177839868513</v>
      </c>
      <c r="AF19" s="83">
        <v>135.53736558599149</v>
      </c>
    </row>
    <row r="20" spans="11:32" ht="15" thickBot="1" x14ac:dyDescent="0.35">
      <c r="K20" s="79">
        <v>2014</v>
      </c>
      <c r="L20" s="320">
        <f t="shared" si="1"/>
        <v>9.0879223308220176</v>
      </c>
      <c r="M20" s="75">
        <f t="shared" si="2"/>
        <v>22.447953281698727</v>
      </c>
      <c r="N20" s="75">
        <f t="shared" si="3"/>
        <v>66.325783088302984</v>
      </c>
      <c r="O20" s="75">
        <f t="shared" si="4"/>
        <v>62.249670729751635</v>
      </c>
      <c r="P20" s="75">
        <f t="shared" si="5"/>
        <v>18.042357015837506</v>
      </c>
      <c r="Q20" s="75">
        <f t="shared" si="6"/>
        <v>48.768824701049766</v>
      </c>
      <c r="R20" s="75">
        <f t="shared" si="7"/>
        <v>22.818141012169949</v>
      </c>
      <c r="S20" s="75">
        <f t="shared" si="8"/>
        <v>10.591551089144509</v>
      </c>
      <c r="T20" s="75">
        <f t="shared" si="9"/>
        <v>35.381058159308658</v>
      </c>
      <c r="U20" s="89">
        <f t="shared" si="10"/>
        <v>295.71326140808577</v>
      </c>
      <c r="V20" s="80"/>
      <c r="W20" s="79">
        <v>2014</v>
      </c>
      <c r="X20" s="81">
        <v>32.713903278696968</v>
      </c>
      <c r="Y20" s="82">
        <v>80.806167320729756</v>
      </c>
      <c r="Z20" s="82">
        <v>238.75371882038513</v>
      </c>
      <c r="AA20" s="82">
        <v>224.08088815605342</v>
      </c>
      <c r="AB20" s="82">
        <v>64.947289473857111</v>
      </c>
      <c r="AC20" s="82">
        <v>175.55372462580911</v>
      </c>
      <c r="AD20" s="82">
        <v>82.138736544888232</v>
      </c>
      <c r="AE20" s="82">
        <v>38.126533798216379</v>
      </c>
      <c r="AF20" s="83">
        <v>127.36162044387567</v>
      </c>
    </row>
    <row r="21" spans="11:32" ht="15" thickBot="1" x14ac:dyDescent="0.35">
      <c r="K21" s="79">
        <v>2015</v>
      </c>
      <c r="L21" s="320">
        <f t="shared" si="1"/>
        <v>9.5432622318595879</v>
      </c>
      <c r="M21" s="75">
        <f t="shared" si="2"/>
        <v>23.145933192849643</v>
      </c>
      <c r="N21" s="75">
        <f t="shared" si="3"/>
        <v>68.610845719246669</v>
      </c>
      <c r="O21" s="75">
        <f t="shared" si="4"/>
        <v>63.14105575339547</v>
      </c>
      <c r="P21" s="75">
        <f t="shared" si="5"/>
        <v>18.349877306981853</v>
      </c>
      <c r="Q21" s="75">
        <f t="shared" si="6"/>
        <v>49.935187148367582</v>
      </c>
      <c r="R21" s="75">
        <f t="shared" si="7"/>
        <v>23.982795846819982</v>
      </c>
      <c r="S21" s="75">
        <f t="shared" si="8"/>
        <v>11.152142438696009</v>
      </c>
      <c r="T21" s="75">
        <f t="shared" si="9"/>
        <v>36.507978659002674</v>
      </c>
      <c r="U21" s="89">
        <f t="shared" si="10"/>
        <v>304.36907829721946</v>
      </c>
      <c r="V21" s="80"/>
      <c r="W21" s="79">
        <v>2015</v>
      </c>
      <c r="X21" s="81">
        <v>34.352995795030914</v>
      </c>
      <c r="Y21" s="82">
        <v>83.318693998738823</v>
      </c>
      <c r="Z21" s="82">
        <v>246.97928624638828</v>
      </c>
      <c r="AA21" s="82">
        <v>227.28961754282028</v>
      </c>
      <c r="AB21" s="82">
        <v>66.054273963217611</v>
      </c>
      <c r="AC21" s="82">
        <v>179.75229355063925</v>
      </c>
      <c r="AD21" s="82">
        <v>86.331158555867475</v>
      </c>
      <c r="AE21" s="82">
        <v>40.144501219208095</v>
      </c>
      <c r="AF21" s="83">
        <v>131.41820971563237</v>
      </c>
    </row>
    <row r="22" spans="11:32" ht="15" thickBot="1" x14ac:dyDescent="0.35">
      <c r="K22" s="79">
        <v>2016</v>
      </c>
      <c r="L22" s="320">
        <f t="shared" si="1"/>
        <v>9.8242715737542721</v>
      </c>
      <c r="M22" s="75">
        <f t="shared" si="2"/>
        <v>23.551091905474077</v>
      </c>
      <c r="N22" s="75">
        <f t="shared" si="3"/>
        <v>70.352434350275274</v>
      </c>
      <c r="O22" s="75">
        <f t="shared" si="4"/>
        <v>65.82428976025723</v>
      </c>
      <c r="P22" s="75">
        <f t="shared" si="5"/>
        <v>18.578557298937291</v>
      </c>
      <c r="Q22" s="75">
        <f t="shared" si="6"/>
        <v>51.432172583957602</v>
      </c>
      <c r="R22" s="75">
        <f t="shared" si="7"/>
        <v>23.877613982474784</v>
      </c>
      <c r="S22" s="75">
        <f t="shared" si="8"/>
        <v>11.28128669290918</v>
      </c>
      <c r="T22" s="75">
        <f t="shared" si="9"/>
        <v>37.44883550698713</v>
      </c>
      <c r="U22" s="89">
        <f t="shared" si="10"/>
        <v>312.17055365502682</v>
      </c>
      <c r="V22" s="80"/>
      <c r="W22" s="79">
        <v>2016</v>
      </c>
      <c r="X22" s="81">
        <v>35.364548501635248</v>
      </c>
      <c r="Y22" s="82">
        <v>84.77714868781166</v>
      </c>
      <c r="Z22" s="82">
        <v>253.24850378068854</v>
      </c>
      <c r="AA22" s="82">
        <v>236.9484872579454</v>
      </c>
      <c r="AB22" s="82">
        <v>66.877456079687875</v>
      </c>
      <c r="AC22" s="82">
        <v>185.14101002144565</v>
      </c>
      <c r="AD22" s="82">
        <v>85.952534134178492</v>
      </c>
      <c r="AE22" s="82">
        <v>40.609383343805547</v>
      </c>
      <c r="AF22" s="83">
        <v>134.80502342327981</v>
      </c>
    </row>
    <row r="23" spans="11:32" ht="15" thickBot="1" x14ac:dyDescent="0.35">
      <c r="K23" s="79">
        <v>2017</v>
      </c>
      <c r="L23" s="320">
        <f t="shared" si="1"/>
        <v>10.007112951877572</v>
      </c>
      <c r="M23" s="75">
        <f t="shared" si="2"/>
        <v>24.245967458441118</v>
      </c>
      <c r="N23" s="75">
        <f t="shared" si="3"/>
        <v>70.964328441689304</v>
      </c>
      <c r="O23" s="75">
        <f t="shared" si="4"/>
        <v>66.424657736167347</v>
      </c>
      <c r="P23" s="75">
        <f t="shared" si="5"/>
        <v>18.752380918932243</v>
      </c>
      <c r="Q23" s="75">
        <f t="shared" si="6"/>
        <v>52.342351371476035</v>
      </c>
      <c r="R23" s="75">
        <f t="shared" si="7"/>
        <v>24.778252866485715</v>
      </c>
      <c r="S23" s="75">
        <f t="shared" si="8"/>
        <v>11.54936044461747</v>
      </c>
      <c r="T23" s="75">
        <f t="shared" si="9"/>
        <v>37.914521755715086</v>
      </c>
      <c r="U23" s="89">
        <f t="shared" si="10"/>
        <v>316.97893394540193</v>
      </c>
      <c r="V23" s="80"/>
      <c r="W23" s="79">
        <v>2017</v>
      </c>
      <c r="X23" s="81">
        <v>36.022724808774555</v>
      </c>
      <c r="Y23" s="82">
        <v>87.278500570342402</v>
      </c>
      <c r="Z23" s="82">
        <v>255.45114629837761</v>
      </c>
      <c r="AA23" s="82">
        <v>239.10963907907612</v>
      </c>
      <c r="AB23" s="82">
        <v>67.503171054471721</v>
      </c>
      <c r="AC23" s="82">
        <v>188.41739154599006</v>
      </c>
      <c r="AD23" s="82">
        <v>89.194574753368315</v>
      </c>
      <c r="AE23" s="82">
        <v>41.574371650890825</v>
      </c>
      <c r="AF23" s="83">
        <v>136.48135981178936</v>
      </c>
    </row>
    <row r="24" spans="11:32" ht="15" thickBot="1" x14ac:dyDescent="0.35">
      <c r="K24" s="84">
        <v>2018</v>
      </c>
      <c r="L24" s="321">
        <f t="shared" si="1"/>
        <v>9.6749021338607051</v>
      </c>
      <c r="M24" s="90">
        <f t="shared" si="2"/>
        <v>24.06758137508136</v>
      </c>
      <c r="N24" s="90">
        <f t="shared" si="3"/>
        <v>70.481024756821967</v>
      </c>
      <c r="O24" s="90">
        <f t="shared" si="4"/>
        <v>65.426580745357654</v>
      </c>
      <c r="P24" s="90">
        <f t="shared" si="5"/>
        <v>18.191203122520221</v>
      </c>
      <c r="Q24" s="90">
        <f t="shared" si="6"/>
        <v>52.196726480734135</v>
      </c>
      <c r="R24" s="90">
        <f t="shared" si="7"/>
        <v>24.222665968399088</v>
      </c>
      <c r="S24" s="90">
        <f t="shared" si="8"/>
        <v>11.37341460838979</v>
      </c>
      <c r="T24" s="90">
        <f t="shared" si="9"/>
        <v>37.154052444586057</v>
      </c>
      <c r="U24" s="91">
        <f t="shared" si="10"/>
        <v>312.78815163575098</v>
      </c>
      <c r="V24" s="85"/>
      <c r="W24" s="84">
        <v>2018</v>
      </c>
      <c r="X24" s="86">
        <v>34.826861532975904</v>
      </c>
      <c r="Y24" s="87">
        <v>86.636362041329591</v>
      </c>
      <c r="Z24" s="87">
        <v>253.71139221318202</v>
      </c>
      <c r="AA24" s="87">
        <v>235.51684933534074</v>
      </c>
      <c r="AB24" s="87">
        <v>65.483092593665305</v>
      </c>
      <c r="AC24" s="87">
        <v>187.89318387593281</v>
      </c>
      <c r="AD24" s="87">
        <v>87.194621916483399</v>
      </c>
      <c r="AE24" s="87">
        <v>40.941017308818545</v>
      </c>
      <c r="AF24" s="88">
        <v>133.74388928936665</v>
      </c>
    </row>
    <row r="27" spans="11:32" s="3" customFormat="1" x14ac:dyDescent="0.3"/>
    <row r="29" spans="11:32" ht="15" thickBot="1" x14ac:dyDescent="0.35"/>
    <row r="30" spans="11:32" ht="15" thickBot="1" x14ac:dyDescent="0.35">
      <c r="K30" s="68" t="s">
        <v>26</v>
      </c>
      <c r="L30" s="69" t="s">
        <v>33</v>
      </c>
      <c r="M30" s="70"/>
      <c r="N30" s="70"/>
      <c r="O30" s="70"/>
      <c r="P30" s="70"/>
      <c r="Q30" s="70"/>
      <c r="R30" s="70"/>
      <c r="S30" s="70"/>
      <c r="T30" s="71"/>
      <c r="W30" s="68" t="s">
        <v>26</v>
      </c>
      <c r="X30" s="69"/>
      <c r="Y30" s="70"/>
      <c r="Z30" s="70"/>
      <c r="AA30" s="70"/>
      <c r="AB30" s="70"/>
      <c r="AC30" s="70"/>
      <c r="AD30" s="70"/>
      <c r="AE30" s="70"/>
      <c r="AF30" s="71"/>
    </row>
    <row r="31" spans="11:32" ht="15" thickBot="1" x14ac:dyDescent="0.35">
      <c r="K31" s="68" t="s">
        <v>25</v>
      </c>
      <c r="L31" s="72" t="s">
        <v>40</v>
      </c>
      <c r="M31" s="70"/>
      <c r="N31" s="70"/>
      <c r="O31" s="70"/>
      <c r="P31" s="70"/>
      <c r="Q31" s="70"/>
      <c r="R31" s="70"/>
      <c r="S31" s="70"/>
      <c r="T31" s="71"/>
      <c r="W31" s="68" t="s">
        <v>25</v>
      </c>
      <c r="X31" s="72" t="s">
        <v>98</v>
      </c>
      <c r="Y31" s="70"/>
      <c r="Z31" s="70"/>
      <c r="AA31" s="70"/>
      <c r="AB31" s="70"/>
      <c r="AC31" s="70"/>
      <c r="AD31" s="70"/>
      <c r="AE31" s="70"/>
      <c r="AF31" s="71"/>
    </row>
    <row r="32" spans="11:32" ht="15" thickBot="1" x14ac:dyDescent="0.35">
      <c r="K32" s="68" t="s">
        <v>23</v>
      </c>
      <c r="L32" s="72" t="s">
        <v>38</v>
      </c>
      <c r="M32" s="70"/>
      <c r="N32" s="70"/>
      <c r="O32" s="70"/>
      <c r="P32" s="70"/>
      <c r="Q32" s="70"/>
      <c r="R32" s="70"/>
      <c r="S32" s="70"/>
      <c r="T32" s="71"/>
      <c r="W32" s="68" t="s">
        <v>23</v>
      </c>
      <c r="X32" s="72" t="s">
        <v>24</v>
      </c>
      <c r="Y32" s="70"/>
      <c r="Z32" s="70"/>
      <c r="AA32" s="70"/>
      <c r="AB32" s="70"/>
      <c r="AC32" s="70"/>
      <c r="AD32" s="70"/>
      <c r="AE32" s="70"/>
      <c r="AF32" s="71"/>
    </row>
    <row r="33" spans="11:32" ht="18.600000000000001" thickBot="1" x14ac:dyDescent="0.35">
      <c r="K33" s="73" t="s">
        <v>43</v>
      </c>
      <c r="L33" s="65" t="s">
        <v>13</v>
      </c>
      <c r="M33" s="65" t="s">
        <v>14</v>
      </c>
      <c r="N33" s="65" t="s">
        <v>15</v>
      </c>
      <c r="O33" s="65" t="s">
        <v>16</v>
      </c>
      <c r="P33" s="65" t="s">
        <v>17</v>
      </c>
      <c r="Q33" s="65" t="s">
        <v>18</v>
      </c>
      <c r="R33" s="65" t="s">
        <v>19</v>
      </c>
      <c r="S33" s="65" t="s">
        <v>20</v>
      </c>
      <c r="T33" s="66" t="s">
        <v>21</v>
      </c>
      <c r="W33" s="73" t="s">
        <v>12</v>
      </c>
      <c r="X33" s="65" t="s">
        <v>13</v>
      </c>
      <c r="Y33" s="65" t="s">
        <v>14</v>
      </c>
      <c r="Z33" s="65" t="s">
        <v>15</v>
      </c>
      <c r="AA33" s="65" t="s">
        <v>16</v>
      </c>
      <c r="AB33" s="65" t="s">
        <v>17</v>
      </c>
      <c r="AC33" s="65" t="s">
        <v>18</v>
      </c>
      <c r="AD33" s="65" t="s">
        <v>19</v>
      </c>
      <c r="AE33" s="65" t="s">
        <v>20</v>
      </c>
      <c r="AF33" s="66" t="s">
        <v>21</v>
      </c>
    </row>
    <row r="34" spans="11:32" ht="15" thickBot="1" x14ac:dyDescent="0.35">
      <c r="K34" s="235">
        <v>2000</v>
      </c>
      <c r="L34" s="238">
        <f t="shared" ref="L34:L52" si="11">(L6/X34)*1000000</f>
        <v>28.238398043663231</v>
      </c>
      <c r="M34" s="238">
        <f t="shared" ref="M34:M52" si="12">(M6/Y34)*1000000</f>
        <v>34.071832121666517</v>
      </c>
      <c r="N34" s="238">
        <f t="shared" ref="N34:N52" si="13">(N6/Z34)*1000000</f>
        <v>36.759675998306534</v>
      </c>
      <c r="O34" s="238">
        <f t="shared" ref="O34:O52" si="14">(O6/AA34)*1000000</f>
        <v>39.918552877838458</v>
      </c>
      <c r="P34" s="238">
        <f t="shared" ref="P34:P52" si="15">(P6/AB34)*1000000</f>
        <v>30.238717612384463</v>
      </c>
      <c r="Q34" s="238">
        <f t="shared" ref="Q34:Q52" si="16">(Q6/AC34)*1000000</f>
        <v>37.416713541709733</v>
      </c>
      <c r="R34" s="238">
        <f t="shared" ref="R34:R52" si="17">(R6/AD34)*1000000</f>
        <v>28.819975674866658</v>
      </c>
      <c r="S34" s="238">
        <f t="shared" ref="S34:S52" si="18">(S6/AE34)*1000000</f>
        <v>27.324935189878872</v>
      </c>
      <c r="T34" s="238">
        <f t="shared" ref="T34:T52" si="19">(T6/AF34)*1000000</f>
        <v>21.629835634129613</v>
      </c>
      <c r="W34" s="74">
        <v>2000</v>
      </c>
      <c r="X34" s="75">
        <v>276226</v>
      </c>
      <c r="Y34" s="75">
        <v>560696</v>
      </c>
      <c r="Z34" s="75">
        <v>1535083</v>
      </c>
      <c r="AA34" s="75">
        <v>1370035</v>
      </c>
      <c r="AB34" s="75">
        <v>512854</v>
      </c>
      <c r="AC34" s="75">
        <v>1182930</v>
      </c>
      <c r="AD34" s="75">
        <v>667459</v>
      </c>
      <c r="AE34" s="75">
        <v>348366</v>
      </c>
      <c r="AF34" s="89">
        <v>1548537</v>
      </c>
    </row>
    <row r="35" spans="11:32" ht="15" thickBot="1" x14ac:dyDescent="0.35">
      <c r="K35" s="236">
        <v>2001</v>
      </c>
      <c r="L35" s="238">
        <f t="shared" si="11"/>
        <v>30.517973190323623</v>
      </c>
      <c r="M35" s="238">
        <f t="shared" si="12"/>
        <v>37.155605006775751</v>
      </c>
      <c r="N35" s="238">
        <f t="shared" si="13"/>
        <v>39.772532535740922</v>
      </c>
      <c r="O35" s="238">
        <f t="shared" si="14"/>
        <v>41.869032378894417</v>
      </c>
      <c r="P35" s="238">
        <f t="shared" si="15"/>
        <v>32.377776611960485</v>
      </c>
      <c r="Q35" s="238">
        <f t="shared" si="16"/>
        <v>38.911797210579813</v>
      </c>
      <c r="R35" s="238">
        <f t="shared" si="17"/>
        <v>30.35036521855368</v>
      </c>
      <c r="S35" s="238">
        <f t="shared" si="18"/>
        <v>28.627074458788922</v>
      </c>
      <c r="T35" s="238">
        <f t="shared" si="19"/>
        <v>23.016976742882207</v>
      </c>
      <c r="W35" s="79">
        <v>2001</v>
      </c>
      <c r="X35" s="75">
        <v>275956</v>
      </c>
      <c r="Y35" s="75">
        <v>559571</v>
      </c>
      <c r="Z35" s="75">
        <v>1539416</v>
      </c>
      <c r="AA35" s="75">
        <v>1373134</v>
      </c>
      <c r="AB35" s="75">
        <v>514851</v>
      </c>
      <c r="AC35" s="75">
        <v>1182441</v>
      </c>
      <c r="AD35" s="75">
        <v>671492</v>
      </c>
      <c r="AE35" s="75">
        <v>350129</v>
      </c>
      <c r="AF35" s="89">
        <v>1553956</v>
      </c>
    </row>
    <row r="36" spans="11:32" ht="15" thickBot="1" x14ac:dyDescent="0.35">
      <c r="K36" s="236">
        <v>2002</v>
      </c>
      <c r="L36" s="238">
        <f t="shared" si="11"/>
        <v>30.936446067280894</v>
      </c>
      <c r="M36" s="238">
        <f t="shared" si="12"/>
        <v>37.08772408199453</v>
      </c>
      <c r="N36" s="238">
        <f t="shared" si="13"/>
        <v>39.29851613548071</v>
      </c>
      <c r="O36" s="238">
        <f t="shared" si="14"/>
        <v>41.69256162997516</v>
      </c>
      <c r="P36" s="238">
        <f t="shared" si="15"/>
        <v>33.56594338356993</v>
      </c>
      <c r="Q36" s="238">
        <f t="shared" si="16"/>
        <v>38.761297419106675</v>
      </c>
      <c r="R36" s="238">
        <f t="shared" si="17"/>
        <v>31.019928503324103</v>
      </c>
      <c r="S36" s="238">
        <f t="shared" si="18"/>
        <v>28.866199546504991</v>
      </c>
      <c r="T36" s="238">
        <f t="shared" si="19"/>
        <v>23.478740777129484</v>
      </c>
      <c r="W36" s="79">
        <v>2002</v>
      </c>
      <c r="X36" s="75">
        <v>276673</v>
      </c>
      <c r="Y36" s="75">
        <v>559933</v>
      </c>
      <c r="Z36" s="75">
        <v>1544667</v>
      </c>
      <c r="AA36" s="75">
        <v>1377802</v>
      </c>
      <c r="AB36" s="75">
        <v>517050</v>
      </c>
      <c r="AC36" s="75">
        <v>1188117</v>
      </c>
      <c r="AD36" s="75">
        <v>675701</v>
      </c>
      <c r="AE36" s="75">
        <v>352574</v>
      </c>
      <c r="AF36" s="89">
        <v>1571123</v>
      </c>
    </row>
    <row r="37" spans="11:32" ht="15" thickBot="1" x14ac:dyDescent="0.35">
      <c r="K37" s="236">
        <v>2003</v>
      </c>
      <c r="L37" s="238">
        <f t="shared" si="11"/>
        <v>32.092692604894275</v>
      </c>
      <c r="M37" s="238">
        <f t="shared" si="12"/>
        <v>39.964917571934805</v>
      </c>
      <c r="N37" s="238">
        <f t="shared" si="13"/>
        <v>40.304084908658794</v>
      </c>
      <c r="O37" s="238">
        <f t="shared" si="14"/>
        <v>45.144136617503271</v>
      </c>
      <c r="P37" s="238">
        <f t="shared" si="15"/>
        <v>35.25127662378992</v>
      </c>
      <c r="Q37" s="238">
        <f t="shared" si="16"/>
        <v>40.081003113485387</v>
      </c>
      <c r="R37" s="238">
        <f t="shared" si="17"/>
        <v>32.764960374868558</v>
      </c>
      <c r="S37" s="238">
        <f t="shared" si="18"/>
        <v>29.972743295184248</v>
      </c>
      <c r="T37" s="238">
        <f t="shared" si="19"/>
        <v>24.458787019939908</v>
      </c>
      <c r="W37" s="79">
        <v>2003</v>
      </c>
      <c r="X37" s="75">
        <v>276542</v>
      </c>
      <c r="Y37" s="75">
        <v>558623</v>
      </c>
      <c r="Z37" s="75">
        <v>1549269</v>
      </c>
      <c r="AA37" s="75">
        <v>1382532</v>
      </c>
      <c r="AB37" s="75">
        <v>517084</v>
      </c>
      <c r="AC37" s="75">
        <v>1189315</v>
      </c>
      <c r="AD37" s="75">
        <v>679457</v>
      </c>
      <c r="AE37" s="75">
        <v>354605</v>
      </c>
      <c r="AF37" s="89">
        <v>1592846</v>
      </c>
    </row>
    <row r="38" spans="11:32" ht="15" thickBot="1" x14ac:dyDescent="0.35">
      <c r="K38" s="236">
        <v>2004</v>
      </c>
      <c r="L38" s="238">
        <f t="shared" si="11"/>
        <v>32.722157959078118</v>
      </c>
      <c r="M38" s="238">
        <f t="shared" si="12"/>
        <v>39.912424136955359</v>
      </c>
      <c r="N38" s="238">
        <f t="shared" si="13"/>
        <v>41.351769075311381</v>
      </c>
      <c r="O38" s="238">
        <f t="shared" si="14"/>
        <v>44.405390528086549</v>
      </c>
      <c r="P38" s="238">
        <f t="shared" si="15"/>
        <v>35.885587889791402</v>
      </c>
      <c r="Q38" s="238">
        <f t="shared" si="16"/>
        <v>41.616483591983439</v>
      </c>
      <c r="R38" s="238">
        <f t="shared" si="17"/>
        <v>33.159556037703013</v>
      </c>
      <c r="S38" s="238">
        <f t="shared" si="18"/>
        <v>30.393550309634943</v>
      </c>
      <c r="T38" s="238">
        <f t="shared" si="19"/>
        <v>24.344189363487633</v>
      </c>
      <c r="W38" s="79">
        <v>2004</v>
      </c>
      <c r="X38" s="75">
        <v>276792</v>
      </c>
      <c r="Y38" s="75">
        <v>558026</v>
      </c>
      <c r="Z38" s="75">
        <v>1557291</v>
      </c>
      <c r="AA38" s="75">
        <v>1387488</v>
      </c>
      <c r="AB38" s="75">
        <v>519691</v>
      </c>
      <c r="AC38" s="75">
        <v>1192168</v>
      </c>
      <c r="AD38" s="75">
        <v>683639</v>
      </c>
      <c r="AE38" s="75">
        <v>357068</v>
      </c>
      <c r="AF38" s="89">
        <v>1610410</v>
      </c>
    </row>
    <row r="39" spans="11:32" ht="15" thickBot="1" x14ac:dyDescent="0.35">
      <c r="K39" s="236">
        <v>2005</v>
      </c>
      <c r="L39" s="238">
        <f t="shared" si="11"/>
        <v>33.0008843578984</v>
      </c>
      <c r="M39" s="238">
        <f t="shared" si="12"/>
        <v>41.320439935613038</v>
      </c>
      <c r="N39" s="238">
        <f t="shared" si="13"/>
        <v>42.279395606679159</v>
      </c>
      <c r="O39" s="238">
        <f t="shared" si="14"/>
        <v>45.275439795882704</v>
      </c>
      <c r="P39" s="238">
        <f t="shared" si="15"/>
        <v>38.120237328225741</v>
      </c>
      <c r="Q39" s="238">
        <f t="shared" si="16"/>
        <v>42.29925050602575</v>
      </c>
      <c r="R39" s="238">
        <f t="shared" si="17"/>
        <v>34.587425488402197</v>
      </c>
      <c r="S39" s="238">
        <f t="shared" si="18"/>
        <v>31.105092639626527</v>
      </c>
      <c r="T39" s="238">
        <f t="shared" si="19"/>
        <v>24.144540940655393</v>
      </c>
      <c r="W39" s="79">
        <v>2005</v>
      </c>
      <c r="X39" s="75">
        <v>278032</v>
      </c>
      <c r="Y39" s="75">
        <v>558926</v>
      </c>
      <c r="Z39" s="75">
        <v>1568949</v>
      </c>
      <c r="AA39" s="75">
        <v>1394726</v>
      </c>
      <c r="AB39" s="75">
        <v>522369</v>
      </c>
      <c r="AC39" s="75">
        <v>1196780</v>
      </c>
      <c r="AD39" s="75">
        <v>688954</v>
      </c>
      <c r="AE39" s="75">
        <v>360054</v>
      </c>
      <c r="AF39" s="89">
        <v>1632569</v>
      </c>
    </row>
    <row r="40" spans="11:32" ht="15" thickBot="1" x14ac:dyDescent="0.35">
      <c r="K40" s="236">
        <v>2006</v>
      </c>
      <c r="L40" s="238">
        <f t="shared" si="11"/>
        <v>33.812771901193372</v>
      </c>
      <c r="M40" s="238">
        <f t="shared" si="12"/>
        <v>42.752989914679482</v>
      </c>
      <c r="N40" s="238">
        <f t="shared" si="13"/>
        <v>42.030109137841912</v>
      </c>
      <c r="O40" s="238">
        <f t="shared" si="14"/>
        <v>45.144424731254922</v>
      </c>
      <c r="P40" s="238">
        <f t="shared" si="15"/>
        <v>37.706229831435422</v>
      </c>
      <c r="Q40" s="238">
        <f t="shared" si="16"/>
        <v>42.634169137636206</v>
      </c>
      <c r="R40" s="238">
        <f t="shared" si="17"/>
        <v>34.167005130593381</v>
      </c>
      <c r="S40" s="238">
        <f t="shared" si="18"/>
        <v>30.796947427329062</v>
      </c>
      <c r="T40" s="238">
        <f t="shared" si="19"/>
        <v>23.465825117088855</v>
      </c>
      <c r="W40" s="79">
        <v>2006</v>
      </c>
      <c r="X40" s="75">
        <v>279127</v>
      </c>
      <c r="Y40" s="75">
        <v>559277</v>
      </c>
      <c r="Z40" s="75">
        <v>1580501</v>
      </c>
      <c r="AA40" s="75">
        <v>1400287</v>
      </c>
      <c r="AB40" s="75">
        <v>524920</v>
      </c>
      <c r="AC40" s="75">
        <v>1200854</v>
      </c>
      <c r="AD40" s="75">
        <v>694253</v>
      </c>
      <c r="AE40" s="75">
        <v>362630</v>
      </c>
      <c r="AF40" s="89">
        <v>1652449</v>
      </c>
    </row>
    <row r="41" spans="11:32" ht="15" thickBot="1" x14ac:dyDescent="0.35">
      <c r="K41" s="236">
        <v>2007</v>
      </c>
      <c r="L41" s="238">
        <f t="shared" si="11"/>
        <v>33.206735820892213</v>
      </c>
      <c r="M41" s="238">
        <f t="shared" si="12"/>
        <v>42.097067872063455</v>
      </c>
      <c r="N41" s="238">
        <f t="shared" si="13"/>
        <v>41.229326657463929</v>
      </c>
      <c r="O41" s="238">
        <f t="shared" si="14"/>
        <v>44.400674523121744</v>
      </c>
      <c r="P41" s="238">
        <f t="shared" si="15"/>
        <v>37.101570347176335</v>
      </c>
      <c r="Q41" s="238">
        <f t="shared" si="16"/>
        <v>42.353824269305477</v>
      </c>
      <c r="R41" s="238">
        <f t="shared" si="17"/>
        <v>33.573573877817751</v>
      </c>
      <c r="S41" s="238">
        <f t="shared" si="18"/>
        <v>30.227115224177908</v>
      </c>
      <c r="T41" s="238">
        <f t="shared" si="19"/>
        <v>22.557700480506405</v>
      </c>
      <c r="W41" s="79">
        <v>2007</v>
      </c>
      <c r="X41" s="75">
        <v>280062</v>
      </c>
      <c r="Y41" s="75">
        <v>559393</v>
      </c>
      <c r="Z41" s="75">
        <v>1588567</v>
      </c>
      <c r="AA41" s="75">
        <v>1403663</v>
      </c>
      <c r="AB41" s="75">
        <v>526048</v>
      </c>
      <c r="AC41" s="75">
        <v>1202483</v>
      </c>
      <c r="AD41" s="75">
        <v>697253</v>
      </c>
      <c r="AE41" s="75">
        <v>364269</v>
      </c>
      <c r="AF41" s="89">
        <v>1661246</v>
      </c>
    </row>
    <row r="42" spans="11:32" ht="15" thickBot="1" x14ac:dyDescent="0.35">
      <c r="K42" s="236">
        <v>2008</v>
      </c>
      <c r="L42" s="238">
        <f t="shared" si="11"/>
        <v>33.05885053803204</v>
      </c>
      <c r="M42" s="238">
        <f t="shared" si="12"/>
        <v>42.96232046333067</v>
      </c>
      <c r="N42" s="238">
        <f t="shared" si="13"/>
        <v>41.25405748584383</v>
      </c>
      <c r="O42" s="238">
        <f t="shared" si="14"/>
        <v>44.890003960237188</v>
      </c>
      <c r="P42" s="238">
        <f t="shared" si="15"/>
        <v>37.422016493595265</v>
      </c>
      <c r="Q42" s="238">
        <f t="shared" si="16"/>
        <v>41.534435424982185</v>
      </c>
      <c r="R42" s="238">
        <f t="shared" si="17"/>
        <v>33.266005191298206</v>
      </c>
      <c r="S42" s="238">
        <f t="shared" si="18"/>
        <v>30.373499791084928</v>
      </c>
      <c r="T42" s="238">
        <f t="shared" si="19"/>
        <v>22.36359607076627</v>
      </c>
      <c r="W42" s="79">
        <v>2008</v>
      </c>
      <c r="X42" s="75">
        <v>280977</v>
      </c>
      <c r="Y42" s="75">
        <v>559715</v>
      </c>
      <c r="Z42" s="75">
        <v>1595503</v>
      </c>
      <c r="AA42" s="75">
        <v>1405762</v>
      </c>
      <c r="AB42" s="75">
        <v>525944</v>
      </c>
      <c r="AC42" s="75">
        <v>1203701</v>
      </c>
      <c r="AD42" s="75">
        <v>699588</v>
      </c>
      <c r="AE42" s="75">
        <v>365578</v>
      </c>
      <c r="AF42" s="89">
        <v>1671221</v>
      </c>
    </row>
    <row r="43" spans="11:32" ht="15" thickBot="1" x14ac:dyDescent="0.35">
      <c r="K43" s="236">
        <v>2009</v>
      </c>
      <c r="L43" s="238">
        <f t="shared" si="11"/>
        <v>32.542168627284688</v>
      </c>
      <c r="M43" s="238">
        <f t="shared" si="12"/>
        <v>39.982340703272527</v>
      </c>
      <c r="N43" s="238">
        <f t="shared" si="13"/>
        <v>40.660717495611401</v>
      </c>
      <c r="O43" s="238">
        <f t="shared" si="14"/>
        <v>42.890185152129689</v>
      </c>
      <c r="P43" s="238">
        <f t="shared" si="15"/>
        <v>35.49617322472767</v>
      </c>
      <c r="Q43" s="238">
        <f t="shared" si="16"/>
        <v>39.948081074507819</v>
      </c>
      <c r="R43" s="238">
        <f t="shared" si="17"/>
        <v>31.550161148132517</v>
      </c>
      <c r="S43" s="238">
        <f t="shared" si="18"/>
        <v>29.577058512090851</v>
      </c>
      <c r="T43" s="238">
        <f t="shared" si="19"/>
        <v>22.362974287419927</v>
      </c>
      <c r="W43" s="79">
        <v>2009</v>
      </c>
      <c r="X43" s="75">
        <v>282777</v>
      </c>
      <c r="Y43" s="75">
        <v>559462</v>
      </c>
      <c r="Z43" s="75">
        <v>1602958</v>
      </c>
      <c r="AA43" s="75">
        <v>1408619</v>
      </c>
      <c r="AB43" s="75">
        <v>526699</v>
      </c>
      <c r="AC43" s="75">
        <v>1204795</v>
      </c>
      <c r="AD43" s="75">
        <v>702502</v>
      </c>
      <c r="AE43" s="75">
        <v>367056</v>
      </c>
      <c r="AF43" s="89">
        <v>1680135</v>
      </c>
    </row>
    <row r="44" spans="11:32" ht="15" thickBot="1" x14ac:dyDescent="0.35">
      <c r="K44" s="236">
        <v>2010</v>
      </c>
      <c r="L44" s="238">
        <f t="shared" si="11"/>
        <v>33.511684943844571</v>
      </c>
      <c r="M44" s="238">
        <f t="shared" si="12"/>
        <v>41.744401831473226</v>
      </c>
      <c r="N44" s="238">
        <f t="shared" si="13"/>
        <v>42.749546053416815</v>
      </c>
      <c r="O44" s="238">
        <f t="shared" si="14"/>
        <v>45.494513885606196</v>
      </c>
      <c r="P44" s="238">
        <f t="shared" si="15"/>
        <v>36.939280915240218</v>
      </c>
      <c r="Q44" s="238">
        <f t="shared" si="16"/>
        <v>42.621726654461291</v>
      </c>
      <c r="R44" s="238">
        <f t="shared" si="17"/>
        <v>32.869829331415055</v>
      </c>
      <c r="S44" s="238">
        <f t="shared" si="18"/>
        <v>31.144882025906515</v>
      </c>
      <c r="T44" s="238">
        <f t="shared" si="19"/>
        <v>23.080283983533665</v>
      </c>
      <c r="W44" s="79">
        <v>2010</v>
      </c>
      <c r="X44" s="75">
        <v>283697</v>
      </c>
      <c r="Y44" s="75">
        <v>557998</v>
      </c>
      <c r="Z44" s="75">
        <v>1605897</v>
      </c>
      <c r="AA44" s="75">
        <v>1409253</v>
      </c>
      <c r="AB44" s="75">
        <v>526730</v>
      </c>
      <c r="AC44" s="75">
        <v>1205045</v>
      </c>
      <c r="AD44" s="75">
        <v>704662</v>
      </c>
      <c r="AE44" s="75">
        <v>368366</v>
      </c>
      <c r="AF44" s="89">
        <v>1689995</v>
      </c>
    </row>
    <row r="45" spans="11:32" ht="15" thickBot="1" x14ac:dyDescent="0.35">
      <c r="K45" s="236">
        <v>2011</v>
      </c>
      <c r="L45" s="238">
        <f t="shared" si="11"/>
        <v>33.730321042069214</v>
      </c>
      <c r="M45" s="238">
        <f t="shared" si="12"/>
        <v>40.786294842218389</v>
      </c>
      <c r="N45" s="238">
        <f t="shared" si="13"/>
        <v>41.565079443859936</v>
      </c>
      <c r="O45" s="238">
        <f t="shared" si="14"/>
        <v>44.049135975247154</v>
      </c>
      <c r="P45" s="238">
        <f t="shared" si="15"/>
        <v>34.915758767069917</v>
      </c>
      <c r="Q45" s="238">
        <f t="shared" si="16"/>
        <v>42.025539314068261</v>
      </c>
      <c r="R45" s="238">
        <f t="shared" si="17"/>
        <v>31.105436173696141</v>
      </c>
      <c r="S45" s="238">
        <f t="shared" si="18"/>
        <v>28.903274800145613</v>
      </c>
      <c r="T45" s="238">
        <f t="shared" si="19"/>
        <v>21.730021023421163</v>
      </c>
      <c r="W45" s="79">
        <v>2011</v>
      </c>
      <c r="X45" s="75">
        <v>284581</v>
      </c>
      <c r="Y45" s="75">
        <v>556718</v>
      </c>
      <c r="Z45" s="75">
        <v>1609474</v>
      </c>
      <c r="AA45" s="75">
        <v>1410222</v>
      </c>
      <c r="AB45" s="75">
        <v>527886</v>
      </c>
      <c r="AC45" s="75">
        <v>1206611</v>
      </c>
      <c r="AD45" s="75">
        <v>707517</v>
      </c>
      <c r="AE45" s="75">
        <v>369300</v>
      </c>
      <c r="AF45" s="89">
        <v>1702855</v>
      </c>
    </row>
    <row r="46" spans="11:32" ht="15" thickBot="1" x14ac:dyDescent="0.35">
      <c r="K46" s="236">
        <v>2012</v>
      </c>
      <c r="L46" s="238">
        <f t="shared" si="11"/>
        <v>32.635012700777374</v>
      </c>
      <c r="M46" s="238">
        <f t="shared" si="12"/>
        <v>40.335766639127698</v>
      </c>
      <c r="N46" s="238">
        <f t="shared" si="13"/>
        <v>41.355142598561685</v>
      </c>
      <c r="O46" s="238">
        <f t="shared" si="14"/>
        <v>45.030731153937055</v>
      </c>
      <c r="P46" s="238">
        <f t="shared" si="15"/>
        <v>33.924018303242171</v>
      </c>
      <c r="Q46" s="238">
        <f t="shared" si="16"/>
        <v>41.308428303037488</v>
      </c>
      <c r="R46" s="238">
        <f t="shared" si="17"/>
        <v>32.143579696278145</v>
      </c>
      <c r="S46" s="238">
        <f t="shared" si="18"/>
        <v>29.325855529987191</v>
      </c>
      <c r="T46" s="238">
        <f t="shared" si="19"/>
        <v>21.481277307761058</v>
      </c>
      <c r="W46" s="79">
        <v>2012</v>
      </c>
      <c r="X46" s="75">
        <v>285782</v>
      </c>
      <c r="Y46" s="75">
        <v>556027</v>
      </c>
      <c r="Z46" s="75">
        <v>1614455</v>
      </c>
      <c r="AA46" s="75">
        <v>1413866</v>
      </c>
      <c r="AB46" s="75">
        <v>529704</v>
      </c>
      <c r="AC46" s="75">
        <v>1208696</v>
      </c>
      <c r="AD46" s="75">
        <v>711581</v>
      </c>
      <c r="AE46" s="75">
        <v>370926</v>
      </c>
      <c r="AF46" s="89">
        <v>1717084</v>
      </c>
    </row>
    <row r="47" spans="11:32" ht="15" thickBot="1" x14ac:dyDescent="0.35">
      <c r="K47" s="236">
        <v>2013</v>
      </c>
      <c r="L47" s="238">
        <f t="shared" si="11"/>
        <v>32.553415555482417</v>
      </c>
      <c r="M47" s="238">
        <f t="shared" si="12"/>
        <v>43.226040477223805</v>
      </c>
      <c r="N47" s="238">
        <f t="shared" si="13"/>
        <v>42.309618018906058</v>
      </c>
      <c r="O47" s="238">
        <f t="shared" si="14"/>
        <v>45.18352246783801</v>
      </c>
      <c r="P47" s="238">
        <f t="shared" si="15"/>
        <v>35.530052460441986</v>
      </c>
      <c r="Q47" s="238">
        <f t="shared" si="16"/>
        <v>42.149912146937588</v>
      </c>
      <c r="R47" s="238">
        <f t="shared" si="17"/>
        <v>33.045350052512866</v>
      </c>
      <c r="S47" s="238">
        <f t="shared" si="18"/>
        <v>30.186594858107618</v>
      </c>
      <c r="T47" s="238">
        <f t="shared" si="19"/>
        <v>21.623756872830398</v>
      </c>
      <c r="W47" s="79">
        <v>2013</v>
      </c>
      <c r="X47" s="75">
        <v>286691</v>
      </c>
      <c r="Y47" s="75">
        <v>555473</v>
      </c>
      <c r="Z47" s="75">
        <v>1618592</v>
      </c>
      <c r="AA47" s="75">
        <v>1418498</v>
      </c>
      <c r="AB47" s="75">
        <v>531898</v>
      </c>
      <c r="AC47" s="75">
        <v>1210971</v>
      </c>
      <c r="AD47" s="75">
        <v>715888</v>
      </c>
      <c r="AE47" s="75">
        <v>372603</v>
      </c>
      <c r="AF47" s="89">
        <v>1741246</v>
      </c>
    </row>
    <row r="48" spans="11:32" ht="15" thickBot="1" x14ac:dyDescent="0.35">
      <c r="K48" s="236">
        <v>2014</v>
      </c>
      <c r="L48" s="238">
        <f t="shared" si="11"/>
        <v>31.619402993646901</v>
      </c>
      <c r="M48" s="238">
        <f t="shared" si="12"/>
        <v>40.382659744979101</v>
      </c>
      <c r="N48" s="238">
        <f t="shared" si="13"/>
        <v>40.803688184328358</v>
      </c>
      <c r="O48" s="238">
        <f t="shared" si="14"/>
        <v>43.671046700381808</v>
      </c>
      <c r="P48" s="238">
        <f t="shared" si="15"/>
        <v>33.770110647869998</v>
      </c>
      <c r="Q48" s="238">
        <f t="shared" si="16"/>
        <v>40.130825117753744</v>
      </c>
      <c r="R48" s="238">
        <f t="shared" si="17"/>
        <v>31.602410139313928</v>
      </c>
      <c r="S48" s="238">
        <f t="shared" si="18"/>
        <v>28.222912607437898</v>
      </c>
      <c r="T48" s="238">
        <f t="shared" si="19"/>
        <v>20.02611476653048</v>
      </c>
      <c r="W48" s="79">
        <v>2014</v>
      </c>
      <c r="X48" s="75">
        <v>287416</v>
      </c>
      <c r="Y48" s="75">
        <v>555881</v>
      </c>
      <c r="Z48" s="75">
        <v>1625485</v>
      </c>
      <c r="AA48" s="75">
        <v>1425422</v>
      </c>
      <c r="AB48" s="75">
        <v>534270</v>
      </c>
      <c r="AC48" s="75">
        <v>1215246</v>
      </c>
      <c r="AD48" s="75">
        <v>722038</v>
      </c>
      <c r="AE48" s="75">
        <v>375282</v>
      </c>
      <c r="AF48" s="89">
        <v>1766746</v>
      </c>
    </row>
    <row r="49" spans="11:32" ht="15" thickBot="1" x14ac:dyDescent="0.35">
      <c r="K49" s="236">
        <v>2015</v>
      </c>
      <c r="L49" s="238">
        <f t="shared" si="11"/>
        <v>33.095417580558717</v>
      </c>
      <c r="M49" s="238">
        <f t="shared" si="12"/>
        <v>41.506871253816776</v>
      </c>
      <c r="N49" s="238">
        <f t="shared" si="13"/>
        <v>41.918235533008549</v>
      </c>
      <c r="O49" s="238">
        <f t="shared" si="14"/>
        <v>43.931822453694913</v>
      </c>
      <c r="P49" s="238">
        <f t="shared" si="15"/>
        <v>34.07116428906253</v>
      </c>
      <c r="Q49" s="238">
        <f t="shared" si="16"/>
        <v>40.877876133473798</v>
      </c>
      <c r="R49" s="238">
        <f t="shared" si="17"/>
        <v>32.906065160710483</v>
      </c>
      <c r="S49" s="238">
        <f t="shared" si="18"/>
        <v>29.456888784485695</v>
      </c>
      <c r="T49" s="238">
        <f t="shared" si="19"/>
        <v>20.312261228140674</v>
      </c>
      <c r="W49" s="79">
        <v>2015</v>
      </c>
      <c r="X49" s="75">
        <v>288356</v>
      </c>
      <c r="Y49" s="75">
        <v>557641</v>
      </c>
      <c r="Z49" s="75">
        <v>1636778</v>
      </c>
      <c r="AA49" s="75">
        <v>1437251</v>
      </c>
      <c r="AB49" s="75">
        <v>538575</v>
      </c>
      <c r="AC49" s="75">
        <v>1221570</v>
      </c>
      <c r="AD49" s="75">
        <v>728826</v>
      </c>
      <c r="AE49" s="75">
        <v>378592</v>
      </c>
      <c r="AF49" s="89">
        <v>1797337</v>
      </c>
    </row>
    <row r="50" spans="11:32" ht="15" thickBot="1" x14ac:dyDescent="0.35">
      <c r="K50" s="236">
        <v>2016</v>
      </c>
      <c r="L50" s="238">
        <f t="shared" si="11"/>
        <v>33.759107297505153</v>
      </c>
      <c r="M50" s="238">
        <f t="shared" si="12"/>
        <v>42.019354600993566</v>
      </c>
      <c r="N50" s="238">
        <f t="shared" si="13"/>
        <v>42.542672331333534</v>
      </c>
      <c r="O50" s="238">
        <f t="shared" si="14"/>
        <v>45.272795010727499</v>
      </c>
      <c r="P50" s="238">
        <f t="shared" si="15"/>
        <v>34.038194807649646</v>
      </c>
      <c r="Q50" s="238">
        <f t="shared" si="16"/>
        <v>41.74648670951062</v>
      </c>
      <c r="R50" s="238">
        <f t="shared" si="17"/>
        <v>32.304632799074042</v>
      </c>
      <c r="S50" s="238">
        <f t="shared" si="18"/>
        <v>29.367108666497931</v>
      </c>
      <c r="T50" s="238">
        <f t="shared" si="19"/>
        <v>20.350128466279212</v>
      </c>
      <c r="W50" s="79">
        <v>2016</v>
      </c>
      <c r="X50" s="75">
        <v>291011</v>
      </c>
      <c r="Y50" s="75">
        <v>560482</v>
      </c>
      <c r="Z50" s="75">
        <v>1653691</v>
      </c>
      <c r="AA50" s="75">
        <v>1453948</v>
      </c>
      <c r="AB50" s="75">
        <v>545815</v>
      </c>
      <c r="AC50" s="75">
        <v>1232012</v>
      </c>
      <c r="AD50" s="75">
        <v>739139</v>
      </c>
      <c r="AE50" s="75">
        <v>384147</v>
      </c>
      <c r="AF50" s="89">
        <v>1840226</v>
      </c>
    </row>
    <row r="51" spans="11:32" ht="15" thickBot="1" x14ac:dyDescent="0.35">
      <c r="K51" s="236">
        <v>2017</v>
      </c>
      <c r="L51" s="238">
        <f t="shared" si="11"/>
        <v>34.277743359563104</v>
      </c>
      <c r="M51" s="238">
        <f t="shared" si="12"/>
        <v>43.213262098501843</v>
      </c>
      <c r="N51" s="238">
        <f t="shared" si="13"/>
        <v>42.601951454801103</v>
      </c>
      <c r="O51" s="238">
        <f t="shared" si="14"/>
        <v>45.339670615010014</v>
      </c>
      <c r="P51" s="238">
        <f t="shared" si="15"/>
        <v>34.140986956944566</v>
      </c>
      <c r="Q51" s="238">
        <f t="shared" si="16"/>
        <v>42.303754933311161</v>
      </c>
      <c r="R51" s="238">
        <f t="shared" si="17"/>
        <v>33.208005417770508</v>
      </c>
      <c r="S51" s="238">
        <f t="shared" si="18"/>
        <v>29.708812931168122</v>
      </c>
      <c r="T51" s="238">
        <f t="shared" si="19"/>
        <v>20.301396006020127</v>
      </c>
      <c r="W51" s="79">
        <v>2017</v>
      </c>
      <c r="X51" s="75">
        <v>291942</v>
      </c>
      <c r="Y51" s="75">
        <v>561077</v>
      </c>
      <c r="Z51" s="75">
        <v>1665753</v>
      </c>
      <c r="AA51" s="75">
        <v>1465045</v>
      </c>
      <c r="AB51" s="75">
        <v>549263</v>
      </c>
      <c r="AC51" s="75">
        <v>1237298</v>
      </c>
      <c r="AD51" s="75">
        <v>746153</v>
      </c>
      <c r="AE51" s="75">
        <v>388752</v>
      </c>
      <c r="AF51" s="89">
        <v>1867582</v>
      </c>
    </row>
    <row r="52" spans="11:32" ht="15" thickBot="1" x14ac:dyDescent="0.35">
      <c r="K52" s="237">
        <v>2018</v>
      </c>
      <c r="L52" s="238">
        <f t="shared" si="11"/>
        <v>33.056810912652963</v>
      </c>
      <c r="M52" s="238">
        <f t="shared" si="12"/>
        <v>42.909016211648748</v>
      </c>
      <c r="N52" s="238">
        <f t="shared" si="13"/>
        <v>42.187331508607315</v>
      </c>
      <c r="O52" s="238">
        <f t="shared" si="14"/>
        <v>44.399868581842853</v>
      </c>
      <c r="P52" s="238">
        <f t="shared" si="15"/>
        <v>32.920547329015797</v>
      </c>
      <c r="Q52" s="238">
        <f t="shared" si="16"/>
        <v>42.086870879327392</v>
      </c>
      <c r="R52" s="238">
        <f t="shared" si="17"/>
        <v>32.2478711936511</v>
      </c>
      <c r="S52" s="238">
        <f t="shared" si="18"/>
        <v>29.032995291250572</v>
      </c>
      <c r="T52" s="238">
        <f t="shared" si="19"/>
        <v>19.670968100286142</v>
      </c>
      <c r="W52" s="84">
        <v>2018</v>
      </c>
      <c r="X52" s="90">
        <v>292675</v>
      </c>
      <c r="Y52" s="90">
        <v>560898</v>
      </c>
      <c r="Z52" s="90">
        <v>1670668</v>
      </c>
      <c r="AA52" s="90">
        <v>1473576</v>
      </c>
      <c r="AB52" s="90">
        <v>552579</v>
      </c>
      <c r="AC52" s="90">
        <v>1240214</v>
      </c>
      <c r="AD52" s="90">
        <v>751140</v>
      </c>
      <c r="AE52" s="90">
        <v>391741</v>
      </c>
      <c r="AF52" s="91">
        <v>1888776</v>
      </c>
    </row>
    <row r="55" spans="11:32" s="3" customFormat="1" x14ac:dyDescent="0.3"/>
    <row r="57" spans="11:32" ht="15" thickBot="1" x14ac:dyDescent="0.35"/>
    <row r="58" spans="11:32" ht="15" thickBot="1" x14ac:dyDescent="0.35">
      <c r="K58" s="68" t="s">
        <v>26</v>
      </c>
      <c r="L58" s="70" t="s">
        <v>56</v>
      </c>
      <c r="M58" s="70"/>
      <c r="N58" s="70"/>
      <c r="O58" s="70"/>
      <c r="P58" s="70"/>
      <c r="Q58" s="70"/>
      <c r="R58" s="70"/>
      <c r="S58" s="70"/>
      <c r="T58" s="71"/>
    </row>
    <row r="59" spans="11:32" ht="15" thickBot="1" x14ac:dyDescent="0.35">
      <c r="K59" s="68" t="s">
        <v>25</v>
      </c>
      <c r="L59" s="72" t="s">
        <v>41</v>
      </c>
      <c r="M59" s="70"/>
      <c r="N59" s="70"/>
      <c r="O59" s="70"/>
      <c r="P59" s="70"/>
      <c r="Q59" s="70"/>
      <c r="R59" s="70"/>
      <c r="S59" s="70"/>
      <c r="T59" s="71"/>
    </row>
    <row r="60" spans="11:32" ht="15" thickBot="1" x14ac:dyDescent="0.35">
      <c r="K60" s="68" t="s">
        <v>23</v>
      </c>
      <c r="L60" s="72" t="s">
        <v>35</v>
      </c>
      <c r="M60" s="70"/>
      <c r="N60" s="70"/>
      <c r="O60" s="70"/>
      <c r="P60" s="70"/>
      <c r="Q60" s="70"/>
      <c r="R60" s="70"/>
      <c r="S60" s="70"/>
      <c r="T60" s="71"/>
    </row>
    <row r="61" spans="11:32" ht="18.600000000000001" thickBot="1" x14ac:dyDescent="0.35">
      <c r="K61" s="73" t="s">
        <v>9</v>
      </c>
      <c r="L61" s="65" t="s">
        <v>13</v>
      </c>
      <c r="M61" s="65" t="s">
        <v>14</v>
      </c>
      <c r="N61" s="65" t="s">
        <v>15</v>
      </c>
      <c r="O61" s="65" t="s">
        <v>16</v>
      </c>
      <c r="P61" s="65" t="s">
        <v>17</v>
      </c>
      <c r="Q61" s="65" t="s">
        <v>18</v>
      </c>
      <c r="R61" s="65" t="s">
        <v>19</v>
      </c>
      <c r="S61" s="65" t="s">
        <v>20</v>
      </c>
      <c r="T61" s="66" t="s">
        <v>21</v>
      </c>
      <c r="U61" s="66" t="s">
        <v>42</v>
      </c>
    </row>
    <row r="62" spans="11:32" ht="15" thickBot="1" x14ac:dyDescent="0.35">
      <c r="K62" s="74">
        <v>2000</v>
      </c>
      <c r="L62" s="92">
        <f>L6/L$6</f>
        <v>1</v>
      </c>
      <c r="M62" s="92">
        <f t="shared" ref="M62:T62" si="20">M6/M$6</f>
        <v>1</v>
      </c>
      <c r="N62" s="92">
        <f t="shared" si="20"/>
        <v>1</v>
      </c>
      <c r="O62" s="92">
        <f t="shared" si="20"/>
        <v>1</v>
      </c>
      <c r="P62" s="92">
        <f t="shared" si="20"/>
        <v>1</v>
      </c>
      <c r="Q62" s="92">
        <f t="shared" si="20"/>
        <v>1</v>
      </c>
      <c r="R62" s="92">
        <f t="shared" si="20"/>
        <v>1</v>
      </c>
      <c r="S62" s="92">
        <f t="shared" si="20"/>
        <v>1</v>
      </c>
      <c r="T62" s="93">
        <f t="shared" si="20"/>
        <v>1</v>
      </c>
      <c r="U62" s="93">
        <f t="shared" ref="U62" si="21">U6/U$6</f>
        <v>1</v>
      </c>
    </row>
    <row r="63" spans="11:32" ht="15" thickBot="1" x14ac:dyDescent="0.35">
      <c r="K63" s="79">
        <v>2001</v>
      </c>
      <c r="L63" s="92">
        <f t="shared" ref="L63:T78" si="22">L7/L$6</f>
        <v>1.0796697117980327</v>
      </c>
      <c r="M63" s="92">
        <f t="shared" si="22"/>
        <v>1.0883199521895701</v>
      </c>
      <c r="N63" s="92">
        <f t="shared" si="22"/>
        <v>1.0850149066587613</v>
      </c>
      <c r="O63" s="92">
        <f t="shared" si="22"/>
        <v>1.051233988183639</v>
      </c>
      <c r="P63" s="92">
        <f t="shared" si="22"/>
        <v>1.074908424181966</v>
      </c>
      <c r="Q63" s="92">
        <f t="shared" si="22"/>
        <v>1.0395277446118978</v>
      </c>
      <c r="R63" s="92">
        <f t="shared" si="22"/>
        <v>1.059464870562731</v>
      </c>
      <c r="S63" s="92">
        <f t="shared" si="22"/>
        <v>1.0529558178959637</v>
      </c>
      <c r="T63" s="93">
        <f t="shared" si="22"/>
        <v>1.0678547668859706</v>
      </c>
      <c r="U63" s="93">
        <f t="shared" ref="U63" si="23">U7/U$6</f>
        <v>1.0643739940571368</v>
      </c>
    </row>
    <row r="64" spans="11:32" ht="15" thickBot="1" x14ac:dyDescent="0.35">
      <c r="K64" s="79">
        <v>2002</v>
      </c>
      <c r="L64" s="92">
        <f t="shared" si="22"/>
        <v>1.0973182196129312</v>
      </c>
      <c r="M64" s="92">
        <f t="shared" si="22"/>
        <v>1.0870344351253125</v>
      </c>
      <c r="N64" s="92">
        <f t="shared" si="22"/>
        <v>1.0757404113282012</v>
      </c>
      <c r="O64" s="92">
        <f t="shared" si="22"/>
        <v>1.050361849413127</v>
      </c>
      <c r="P64" s="92">
        <f t="shared" si="22"/>
        <v>1.1191138839376369</v>
      </c>
      <c r="Q64" s="92">
        <f t="shared" si="22"/>
        <v>1.0404778285433394</v>
      </c>
      <c r="R64" s="92">
        <f t="shared" si="22"/>
        <v>1.0896252302825618</v>
      </c>
      <c r="S64" s="92">
        <f t="shared" si="22"/>
        <v>1.0691656314611326</v>
      </c>
      <c r="T64" s="93">
        <f t="shared" si="22"/>
        <v>1.1013115183717261</v>
      </c>
      <c r="U64" s="93">
        <f t="shared" ref="U64" si="24">U8/U$6</f>
        <v>1.0725447360901588</v>
      </c>
    </row>
    <row r="65" spans="11:21" ht="15" thickBot="1" x14ac:dyDescent="0.35">
      <c r="K65" s="79">
        <v>2003</v>
      </c>
      <c r="L65" s="92">
        <f t="shared" si="22"/>
        <v>1.1377913966644191</v>
      </c>
      <c r="M65" s="92">
        <f t="shared" si="22"/>
        <v>1.1686239680565751</v>
      </c>
      <c r="N65" s="92">
        <f t="shared" si="22"/>
        <v>1.1065533543652066</v>
      </c>
      <c r="O65" s="92">
        <f t="shared" si="22"/>
        <v>1.1412218884211007</v>
      </c>
      <c r="P65" s="92">
        <f t="shared" si="22"/>
        <v>1.1753814513090806</v>
      </c>
      <c r="Q65" s="92">
        <f t="shared" si="22"/>
        <v>1.0769878243866082</v>
      </c>
      <c r="R65" s="92">
        <f t="shared" si="22"/>
        <v>1.1573199003005781</v>
      </c>
      <c r="S65" s="92">
        <f t="shared" si="22"/>
        <v>1.1165455541424152</v>
      </c>
      <c r="T65" s="93">
        <f t="shared" si="22"/>
        <v>1.1631451087158033</v>
      </c>
      <c r="U65" s="93">
        <f t="shared" ref="U65" si="25">U9/U$6</f>
        <v>1.1298243285334659</v>
      </c>
    </row>
    <row r="66" spans="11:21" ht="15" thickBot="1" x14ac:dyDescent="0.35">
      <c r="K66" s="79">
        <v>2004</v>
      </c>
      <c r="L66" s="92">
        <f t="shared" si="22"/>
        <v>1.1611567745900566</v>
      </c>
      <c r="M66" s="92">
        <f t="shared" si="22"/>
        <v>1.1658417274619766</v>
      </c>
      <c r="N66" s="92">
        <f t="shared" si="22"/>
        <v>1.1411962359993466</v>
      </c>
      <c r="O66" s="92">
        <f t="shared" si="22"/>
        <v>1.1265707692133635</v>
      </c>
      <c r="P66" s="92">
        <f t="shared" si="22"/>
        <v>1.2025638506545286</v>
      </c>
      <c r="Q66" s="92">
        <f t="shared" si="22"/>
        <v>1.120929133527667</v>
      </c>
      <c r="R66" s="92">
        <f t="shared" si="22"/>
        <v>1.1784667515828751</v>
      </c>
      <c r="S66" s="92">
        <f t="shared" si="22"/>
        <v>1.1400856046606072</v>
      </c>
      <c r="T66" s="93">
        <f t="shared" si="22"/>
        <v>1.1704610616622433</v>
      </c>
      <c r="U66" s="93">
        <f t="shared" ref="U66" si="26">U10/U$6</f>
        <v>1.1472255737711472</v>
      </c>
    </row>
    <row r="67" spans="11:21" ht="15" thickBot="1" x14ac:dyDescent="0.35">
      <c r="K67" s="79">
        <v>2005</v>
      </c>
      <c r="L67" s="92">
        <f t="shared" si="22"/>
        <v>1.1762936480919222</v>
      </c>
      <c r="M67" s="92">
        <f t="shared" si="22"/>
        <v>1.2089164974164246</v>
      </c>
      <c r="N67" s="92">
        <f t="shared" si="22"/>
        <v>1.1755309285340343</v>
      </c>
      <c r="O67" s="92">
        <f t="shared" si="22"/>
        <v>1.1546360783238347</v>
      </c>
      <c r="P67" s="92">
        <f t="shared" si="22"/>
        <v>1.284032082848384</v>
      </c>
      <c r="Q67" s="92">
        <f t="shared" si="22"/>
        <v>1.1437268327045558</v>
      </c>
      <c r="R67" s="92">
        <f t="shared" si="22"/>
        <v>1.2387688016600245</v>
      </c>
      <c r="S67" s="92">
        <f t="shared" si="22"/>
        <v>1.1765333351798632</v>
      </c>
      <c r="T67" s="93">
        <f t="shared" si="22"/>
        <v>1.1768353148582011</v>
      </c>
      <c r="U67" s="93">
        <f t="shared" ref="U67" si="27">U11/U$6</f>
        <v>1.1795519806751285</v>
      </c>
    </row>
    <row r="68" spans="11:21" ht="15" thickBot="1" x14ac:dyDescent="0.35">
      <c r="K68" s="79">
        <v>2006</v>
      </c>
      <c r="L68" s="92">
        <f t="shared" si="22"/>
        <v>1.2099795004048928</v>
      </c>
      <c r="M68" s="92">
        <f t="shared" si="22"/>
        <v>1.2516142723138137</v>
      </c>
      <c r="N68" s="92">
        <f t="shared" si="22"/>
        <v>1.1772040719103993</v>
      </c>
      <c r="O68" s="92">
        <f t="shared" si="22"/>
        <v>1.1558852694101851</v>
      </c>
      <c r="P68" s="92">
        <f t="shared" si="22"/>
        <v>1.2762892582616105</v>
      </c>
      <c r="Q68" s="92">
        <f t="shared" si="22"/>
        <v>1.1567069041826206</v>
      </c>
      <c r="R68" s="92">
        <f t="shared" si="22"/>
        <v>1.2331232169196875</v>
      </c>
      <c r="S68" s="92">
        <f t="shared" si="22"/>
        <v>1.1732120073727972</v>
      </c>
      <c r="T68" s="93">
        <f t="shared" si="22"/>
        <v>1.1576814872253298</v>
      </c>
      <c r="U68" s="93">
        <f t="shared" ref="U68" si="28">U12/U$6</f>
        <v>1.1830662465278279</v>
      </c>
    </row>
    <row r="69" spans="11:21" ht="15" thickBot="1" x14ac:dyDescent="0.35">
      <c r="K69" s="79">
        <v>2007</v>
      </c>
      <c r="L69" s="92">
        <f t="shared" si="22"/>
        <v>1.1922731475216783</v>
      </c>
      <c r="M69" s="92">
        <f t="shared" si="22"/>
        <v>1.2326674554440158</v>
      </c>
      <c r="N69" s="92">
        <f t="shared" si="22"/>
        <v>1.1606686163728652</v>
      </c>
      <c r="O69" s="92">
        <f t="shared" si="22"/>
        <v>1.1395830186682945</v>
      </c>
      <c r="P69" s="92">
        <f t="shared" si="22"/>
        <v>1.2585212388515392</v>
      </c>
      <c r="Q69" s="92">
        <f t="shared" si="22"/>
        <v>1.1506596675090663</v>
      </c>
      <c r="R69" s="92">
        <f t="shared" si="22"/>
        <v>1.2169416696138586</v>
      </c>
      <c r="S69" s="92">
        <f t="shared" si="22"/>
        <v>1.1567087279762884</v>
      </c>
      <c r="T69" s="93">
        <f t="shared" si="22"/>
        <v>1.1188038912542315</v>
      </c>
      <c r="U69" s="93">
        <f t="shared" ref="U69" si="29">U13/U$6</f>
        <v>1.1652288312093138</v>
      </c>
    </row>
    <row r="70" spans="11:21" ht="15" thickBot="1" x14ac:dyDescent="0.35">
      <c r="K70" s="79">
        <v>2008</v>
      </c>
      <c r="L70" s="92">
        <f t="shared" si="22"/>
        <v>1.1908413600217485</v>
      </c>
      <c r="M70" s="92">
        <f t="shared" si="22"/>
        <v>1.2587275305076624</v>
      </c>
      <c r="N70" s="92">
        <f t="shared" si="22"/>
        <v>1.1664355772285655</v>
      </c>
      <c r="O70" s="92">
        <f t="shared" si="22"/>
        <v>1.1538649786608361</v>
      </c>
      <c r="P70" s="92">
        <f t="shared" si="22"/>
        <v>1.2691401234678594</v>
      </c>
      <c r="Q70" s="92">
        <f t="shared" si="22"/>
        <v>1.1295416457802929</v>
      </c>
      <c r="R70" s="92">
        <f t="shared" si="22"/>
        <v>1.2098312524037826</v>
      </c>
      <c r="S70" s="92">
        <f t="shared" si="22"/>
        <v>1.1664872241067004</v>
      </c>
      <c r="T70" s="93">
        <f t="shared" si="22"/>
        <v>1.1158368965406653</v>
      </c>
      <c r="U70" s="93">
        <f t="shared" ref="U70" si="30">U14/U$6</f>
        <v>1.1678440871705349</v>
      </c>
    </row>
    <row r="71" spans="11:21" ht="15" thickBot="1" x14ac:dyDescent="0.35">
      <c r="K71" s="79">
        <v>2009</v>
      </c>
      <c r="L71" s="92">
        <f t="shared" si="22"/>
        <v>1.1797390735853273</v>
      </c>
      <c r="M71" s="92">
        <f t="shared" si="22"/>
        <v>1.1708893722499074</v>
      </c>
      <c r="N71" s="92">
        <f t="shared" si="22"/>
        <v>1.1550310098517877</v>
      </c>
      <c r="O71" s="92">
        <f t="shared" si="22"/>
        <v>1.1047016737858364</v>
      </c>
      <c r="P71" s="92">
        <f t="shared" si="22"/>
        <v>1.2055546775724959</v>
      </c>
      <c r="Q71" s="92">
        <f t="shared" si="22"/>
        <v>1.0873876447619109</v>
      </c>
      <c r="R71" s="92">
        <f t="shared" si="22"/>
        <v>1.1522081516615712</v>
      </c>
      <c r="S71" s="92">
        <f t="shared" si="22"/>
        <v>1.140492426319365</v>
      </c>
      <c r="T71" s="93">
        <f t="shared" si="22"/>
        <v>1.121757385538124</v>
      </c>
      <c r="U71" s="93">
        <f t="shared" ref="U71" si="31">U15/U$6</f>
        <v>1.1328251528819295</v>
      </c>
    </row>
    <row r="72" spans="11:21" ht="15" thickBot="1" x14ac:dyDescent="0.35">
      <c r="K72" s="79">
        <v>2010</v>
      </c>
      <c r="L72" s="92">
        <f t="shared" si="22"/>
        <v>1.2188391553578073</v>
      </c>
      <c r="M72" s="92">
        <f t="shared" si="22"/>
        <v>1.2192926042236765</v>
      </c>
      <c r="N72" s="92">
        <f t="shared" si="22"/>
        <v>1.2165939633037499</v>
      </c>
      <c r="O72" s="92">
        <f t="shared" si="22"/>
        <v>1.1723075065283373</v>
      </c>
      <c r="P72" s="92">
        <f t="shared" si="22"/>
        <v>1.2546407089298059</v>
      </c>
      <c r="Q72" s="92">
        <f t="shared" si="22"/>
        <v>1.1604050751559212</v>
      </c>
      <c r="R72" s="92">
        <f t="shared" si="22"/>
        <v>1.2040931836564457</v>
      </c>
      <c r="S72" s="92">
        <f t="shared" si="22"/>
        <v>1.2052338644118055</v>
      </c>
      <c r="T72" s="93">
        <f t="shared" si="22"/>
        <v>1.1645328983923966</v>
      </c>
      <c r="U72" s="93">
        <f t="shared" ref="U72" si="32">U16/U$6</f>
        <v>1.1922045286086991</v>
      </c>
    </row>
    <row r="73" spans="11:21" ht="15" thickBot="1" x14ac:dyDescent="0.35">
      <c r="K73" s="79">
        <v>2011</v>
      </c>
      <c r="L73" s="92">
        <f t="shared" si="22"/>
        <v>1.2306137569752145</v>
      </c>
      <c r="M73" s="92">
        <f t="shared" si="22"/>
        <v>1.1885749490330952</v>
      </c>
      <c r="N73" s="92">
        <f t="shared" si="22"/>
        <v>1.1855204317971035</v>
      </c>
      <c r="O73" s="92">
        <f t="shared" si="22"/>
        <v>1.1358433210410583</v>
      </c>
      <c r="P73" s="92">
        <f t="shared" si="22"/>
        <v>1.188514575490941</v>
      </c>
      <c r="Q73" s="92">
        <f t="shared" si="22"/>
        <v>1.1456603704520936</v>
      </c>
      <c r="R73" s="92">
        <f t="shared" si="22"/>
        <v>1.1440762539509655</v>
      </c>
      <c r="S73" s="92">
        <f t="shared" si="22"/>
        <v>1.1213248768588957</v>
      </c>
      <c r="T73" s="93">
        <f t="shared" si="22"/>
        <v>1.1047474543482787</v>
      </c>
      <c r="U73" s="93">
        <f t="shared" ref="U73" si="33">U17/U$6</f>
        <v>1.1542242288560345</v>
      </c>
    </row>
    <row r="74" spans="11:21" ht="15" thickBot="1" x14ac:dyDescent="0.35">
      <c r="K74" s="79">
        <v>2012</v>
      </c>
      <c r="L74" s="92">
        <f t="shared" si="22"/>
        <v>1.1956774732006688</v>
      </c>
      <c r="M74" s="92">
        <f t="shared" si="22"/>
        <v>1.1739869020040714</v>
      </c>
      <c r="N74" s="92">
        <f t="shared" si="22"/>
        <v>1.1831830242658339</v>
      </c>
      <c r="O74" s="92">
        <f t="shared" si="22"/>
        <v>1.1641549749012665</v>
      </c>
      <c r="P74" s="92">
        <f t="shared" si="22"/>
        <v>1.1587331315216816</v>
      </c>
      <c r="Q74" s="92">
        <f t="shared" si="22"/>
        <v>1.1280570684924576</v>
      </c>
      <c r="R74" s="92">
        <f t="shared" si="22"/>
        <v>1.1890507214056474</v>
      </c>
      <c r="S74" s="92">
        <f t="shared" si="22"/>
        <v>1.1427285145486439</v>
      </c>
      <c r="T74" s="93">
        <f t="shared" si="22"/>
        <v>1.1012269650049091</v>
      </c>
      <c r="U74" s="93">
        <f t="shared" ref="U74" si="34">U18/U$6</f>
        <v>1.1564362761893796</v>
      </c>
    </row>
    <row r="75" spans="11:21" ht="15" thickBot="1" x14ac:dyDescent="0.35">
      <c r="K75" s="79">
        <v>2013</v>
      </c>
      <c r="L75" s="92">
        <f t="shared" si="22"/>
        <v>1.1964815648464917</v>
      </c>
      <c r="M75" s="92">
        <f t="shared" si="22"/>
        <v>1.2568558319910492</v>
      </c>
      <c r="N75" s="92">
        <f t="shared" si="22"/>
        <v>1.2135927042213339</v>
      </c>
      <c r="O75" s="92">
        <f t="shared" si="22"/>
        <v>1.1719318621162622</v>
      </c>
      <c r="P75" s="92">
        <f t="shared" si="22"/>
        <v>1.2186165994653611</v>
      </c>
      <c r="Q75" s="92">
        <f t="shared" si="22"/>
        <v>1.1532029154253542</v>
      </c>
      <c r="R75" s="92">
        <f t="shared" si="22"/>
        <v>1.2298077797127458</v>
      </c>
      <c r="S75" s="92">
        <f t="shared" si="22"/>
        <v>1.1815866372712789</v>
      </c>
      <c r="T75" s="93">
        <f t="shared" si="22"/>
        <v>1.124129838218128</v>
      </c>
      <c r="U75" s="93">
        <f t="shared" ref="U75" si="35">U19/U$6</f>
        <v>1.1860214379648657</v>
      </c>
    </row>
    <row r="76" spans="11:21" ht="15" thickBot="1" x14ac:dyDescent="0.35">
      <c r="K76" s="79">
        <v>2014</v>
      </c>
      <c r="L76" s="92">
        <f t="shared" si="22"/>
        <v>1.1650913999504591</v>
      </c>
      <c r="M76" s="92">
        <f t="shared" si="22"/>
        <v>1.175043122064547</v>
      </c>
      <c r="N76" s="92">
        <f t="shared" si="22"/>
        <v>1.1753814956815776</v>
      </c>
      <c r="O76" s="92">
        <f t="shared" si="22"/>
        <v>1.1382315188698688</v>
      </c>
      <c r="P76" s="92">
        <f t="shared" si="22"/>
        <v>1.1634190099700579</v>
      </c>
      <c r="Q76" s="92">
        <f t="shared" si="22"/>
        <v>1.1018376405316321</v>
      </c>
      <c r="R76" s="92">
        <f t="shared" si="22"/>
        <v>1.1862112984650013</v>
      </c>
      <c r="S76" s="92">
        <f t="shared" si="22"/>
        <v>1.1126656042565573</v>
      </c>
      <c r="T76" s="93">
        <f t="shared" si="22"/>
        <v>1.0563212378061007</v>
      </c>
      <c r="U76" s="93">
        <f t="shared" ref="U76" si="36">U20/U$6</f>
        <v>1.1371736027937798</v>
      </c>
    </row>
    <row r="77" spans="11:21" ht="15" thickBot="1" x14ac:dyDescent="0.35">
      <c r="K77" s="79">
        <v>2015</v>
      </c>
      <c r="L77" s="92">
        <f t="shared" si="22"/>
        <v>1.2234669651722165</v>
      </c>
      <c r="M77" s="92">
        <f t="shared" si="22"/>
        <v>1.2115790362142687</v>
      </c>
      <c r="N77" s="92">
        <f t="shared" si="22"/>
        <v>1.2158758586250034</v>
      </c>
      <c r="O77" s="92">
        <f t="shared" si="22"/>
        <v>1.1545304408957338</v>
      </c>
      <c r="P77" s="92">
        <f t="shared" si="22"/>
        <v>1.1832487335674131</v>
      </c>
      <c r="Q77" s="92">
        <f t="shared" si="22"/>
        <v>1.1281893530208138</v>
      </c>
      <c r="R77" s="92">
        <f t="shared" si="22"/>
        <v>1.2467564025967062</v>
      </c>
      <c r="S77" s="92">
        <f t="shared" si="22"/>
        <v>1.1715569514671667</v>
      </c>
      <c r="T77" s="93">
        <f t="shared" si="22"/>
        <v>1.0899660782680773</v>
      </c>
      <c r="U77" s="93">
        <f t="shared" ref="U77" si="37">U21/U$6</f>
        <v>1.1704597883035861</v>
      </c>
    </row>
    <row r="78" spans="11:21" ht="15" thickBot="1" x14ac:dyDescent="0.35">
      <c r="K78" s="79">
        <v>2016</v>
      </c>
      <c r="L78" s="92">
        <f t="shared" si="22"/>
        <v>1.2594929737172984</v>
      </c>
      <c r="M78" s="92">
        <f t="shared" si="22"/>
        <v>1.2327871594065956</v>
      </c>
      <c r="N78" s="92">
        <f t="shared" si="22"/>
        <v>1.2467391361422113</v>
      </c>
      <c r="O78" s="92">
        <f t="shared" si="22"/>
        <v>1.2035932147756578</v>
      </c>
      <c r="P78" s="92">
        <f t="shared" si="22"/>
        <v>1.1979946256704912</v>
      </c>
      <c r="Q78" s="92">
        <f t="shared" si="22"/>
        <v>1.1620108549817831</v>
      </c>
      <c r="R78" s="92">
        <f t="shared" si="22"/>
        <v>1.2412884761861656</v>
      </c>
      <c r="S78" s="92">
        <f t="shared" si="22"/>
        <v>1.1851238377939142</v>
      </c>
      <c r="T78" s="93">
        <f t="shared" si="22"/>
        <v>1.1180558845646085</v>
      </c>
      <c r="U78" s="93">
        <f t="shared" ref="U78" si="38">U22/U$6</f>
        <v>1.2004605796022279</v>
      </c>
    </row>
    <row r="79" spans="11:21" ht="15" thickBot="1" x14ac:dyDescent="0.35">
      <c r="K79" s="79">
        <v>2017</v>
      </c>
      <c r="L79" s="92">
        <f t="shared" ref="L79:T80" si="39">L23/L$6</f>
        <v>1.2829336358897796</v>
      </c>
      <c r="M79" s="92">
        <f t="shared" si="39"/>
        <v>1.2691605752346835</v>
      </c>
      <c r="N79" s="92">
        <f t="shared" si="39"/>
        <v>1.2575827170073994</v>
      </c>
      <c r="O79" s="92">
        <f t="shared" si="39"/>
        <v>1.2145709074299325</v>
      </c>
      <c r="P79" s="92">
        <f t="shared" si="39"/>
        <v>1.2092032334874423</v>
      </c>
      <c r="Q79" s="92">
        <f t="shared" si="39"/>
        <v>1.1825745912179706</v>
      </c>
      <c r="R79" s="92">
        <f t="shared" si="39"/>
        <v>1.2881085926663327</v>
      </c>
      <c r="S79" s="92">
        <f t="shared" si="39"/>
        <v>1.2132855716532291</v>
      </c>
      <c r="T79" s="93">
        <f t="shared" si="39"/>
        <v>1.1319592074237121</v>
      </c>
      <c r="U79" s="93">
        <f t="shared" ref="U79" si="40">U23/U$6</f>
        <v>1.2189513402545298</v>
      </c>
    </row>
    <row r="80" spans="11:21" ht="15" thickBot="1" x14ac:dyDescent="0.35">
      <c r="K80" s="84">
        <v>2018</v>
      </c>
      <c r="L80" s="94">
        <f t="shared" si="39"/>
        <v>1.2403434867938476</v>
      </c>
      <c r="M80" s="94">
        <f t="shared" si="39"/>
        <v>1.2598229159080845</v>
      </c>
      <c r="N80" s="94">
        <f t="shared" si="39"/>
        <v>1.2490179299587265</v>
      </c>
      <c r="O80" s="94">
        <f t="shared" si="39"/>
        <v>1.1963211291438696</v>
      </c>
      <c r="P80" s="94">
        <f t="shared" si="39"/>
        <v>1.1730170015142167</v>
      </c>
      <c r="Q80" s="94">
        <f t="shared" si="39"/>
        <v>1.1792844773593465</v>
      </c>
      <c r="R80" s="94">
        <f t="shared" si="39"/>
        <v>1.2592261584909112</v>
      </c>
      <c r="S80" s="94">
        <f t="shared" si="39"/>
        <v>1.1948020767868972</v>
      </c>
      <c r="T80" s="95">
        <f t="shared" si="39"/>
        <v>1.1092549717157696</v>
      </c>
      <c r="U80" s="95">
        <f t="shared" ref="U80" si="41">U24/U$6</f>
        <v>1.2028355698798843</v>
      </c>
    </row>
  </sheetData>
  <printOptions headings="1" gridLines="1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4557-81F4-429A-BD96-766EEDFB6FDB}">
  <dimension ref="K1:AF77"/>
  <sheetViews>
    <sheetView topLeftCell="C23" zoomScale="70" zoomScaleNormal="70" workbookViewId="0">
      <selection activeCell="H22" sqref="H22"/>
    </sheetView>
  </sheetViews>
  <sheetFormatPr defaultColWidth="11.5546875" defaultRowHeight="14.4" x14ac:dyDescent="0.3"/>
  <cols>
    <col min="1" max="10" width="11.5546875" style="163"/>
    <col min="11" max="11" width="19.109375" style="163" bestFit="1" customWidth="1"/>
    <col min="12" max="20" width="11.5546875" style="163"/>
    <col min="21" max="21" width="12.77734375" style="163" bestFit="1" customWidth="1"/>
    <col min="22" max="22" width="11.5546875" style="163"/>
    <col min="23" max="23" width="11.6640625" style="163" bestFit="1" customWidth="1"/>
    <col min="24" max="25" width="14" style="163" bestFit="1" customWidth="1"/>
    <col min="26" max="27" width="15.21875" style="163" bestFit="1" customWidth="1"/>
    <col min="28" max="28" width="14" style="163" bestFit="1" customWidth="1"/>
    <col min="29" max="29" width="15.21875" style="163" bestFit="1" customWidth="1"/>
    <col min="30" max="31" width="14" style="163" bestFit="1" customWidth="1"/>
    <col min="32" max="32" width="15.21875" style="163" bestFit="1" customWidth="1"/>
    <col min="33" max="16384" width="11.5546875" style="163"/>
  </cols>
  <sheetData>
    <row r="1" spans="11:21" ht="15" thickBot="1" x14ac:dyDescent="0.35"/>
    <row r="2" spans="11:21" x14ac:dyDescent="0.3">
      <c r="K2" s="176" t="s">
        <v>26</v>
      </c>
      <c r="L2" s="177" t="s">
        <v>77</v>
      </c>
      <c r="M2" s="178"/>
      <c r="N2" s="178"/>
      <c r="O2" s="178"/>
      <c r="P2" s="178"/>
      <c r="Q2" s="178"/>
      <c r="R2" s="178"/>
      <c r="S2" s="178"/>
      <c r="T2" s="179"/>
      <c r="U2" s="167"/>
    </row>
    <row r="3" spans="11:21" x14ac:dyDescent="0.3">
      <c r="K3" s="180" t="s">
        <v>25</v>
      </c>
      <c r="L3" s="181" t="s">
        <v>74</v>
      </c>
      <c r="M3" s="181"/>
      <c r="N3" s="181"/>
      <c r="O3" s="181"/>
      <c r="P3" s="181"/>
      <c r="Q3" s="181"/>
      <c r="R3" s="181"/>
      <c r="S3" s="181"/>
      <c r="T3" s="182"/>
      <c r="U3" s="167"/>
    </row>
    <row r="4" spans="11:21" ht="15" thickBot="1" x14ac:dyDescent="0.35">
      <c r="K4" s="185" t="s">
        <v>23</v>
      </c>
      <c r="L4" s="198" t="s">
        <v>75</v>
      </c>
      <c r="M4" s="198"/>
      <c r="N4" s="198"/>
      <c r="O4" s="198"/>
      <c r="P4" s="198"/>
      <c r="Q4" s="198"/>
      <c r="R4" s="198"/>
      <c r="S4" s="198"/>
      <c r="T4" s="199"/>
      <c r="U4" s="167"/>
    </row>
    <row r="5" spans="11:21" ht="18.600000000000001" thickBot="1" x14ac:dyDescent="0.35">
      <c r="K5" s="168" t="s">
        <v>76</v>
      </c>
      <c r="L5" s="169" t="s">
        <v>13</v>
      </c>
      <c r="M5" s="169" t="s">
        <v>14</v>
      </c>
      <c r="N5" s="169" t="s">
        <v>15</v>
      </c>
      <c r="O5" s="169" t="s">
        <v>16</v>
      </c>
      <c r="P5" s="169" t="s">
        <v>17</v>
      </c>
      <c r="Q5" s="169" t="s">
        <v>18</v>
      </c>
      <c r="R5" s="169" t="s">
        <v>19</v>
      </c>
      <c r="S5" s="169" t="s">
        <v>20</v>
      </c>
      <c r="T5" s="170" t="s">
        <v>21</v>
      </c>
      <c r="U5" s="169" t="s">
        <v>42</v>
      </c>
    </row>
    <row r="6" spans="11:21" x14ac:dyDescent="0.3">
      <c r="K6" s="171">
        <v>2000</v>
      </c>
      <c r="L6" s="200">
        <v>1.8109999999999999</v>
      </c>
      <c r="M6" s="201">
        <v>4.9530000000000003</v>
      </c>
      <c r="N6" s="201">
        <v>18.091000000000001</v>
      </c>
      <c r="O6" s="201">
        <v>22.492000000000001</v>
      </c>
      <c r="P6" s="201">
        <v>3.6459999999999999</v>
      </c>
      <c r="Q6" s="201">
        <v>14.712999999999999</v>
      </c>
      <c r="R6" s="201">
        <v>4.4779999999999998</v>
      </c>
      <c r="S6" s="201">
        <v>2.0960000000000001</v>
      </c>
      <c r="T6" s="201">
        <v>8.1349999999999998</v>
      </c>
      <c r="U6" s="172">
        <f>SUM(L6:T6)</f>
        <v>80.415000000000006</v>
      </c>
    </row>
    <row r="7" spans="11:21" x14ac:dyDescent="0.3">
      <c r="K7" s="174">
        <v>2001</v>
      </c>
      <c r="L7" s="202">
        <v>1.9239999999999999</v>
      </c>
      <c r="M7" s="203">
        <v>5.3150000000000004</v>
      </c>
      <c r="N7" s="203">
        <v>19.45</v>
      </c>
      <c r="O7" s="203">
        <v>22.9</v>
      </c>
      <c r="P7" s="203">
        <v>3.88</v>
      </c>
      <c r="Q7" s="203">
        <v>15.315</v>
      </c>
      <c r="R7" s="203">
        <v>4.6689999999999996</v>
      </c>
      <c r="S7" s="203">
        <v>2.1619999999999999</v>
      </c>
      <c r="T7" s="203">
        <v>8.7100000000000009</v>
      </c>
      <c r="U7" s="175">
        <f t="shared" ref="U7:U23" si="0">SUM(L7:T7)</f>
        <v>84.325000000000017</v>
      </c>
    </row>
    <row r="8" spans="11:21" x14ac:dyDescent="0.3">
      <c r="K8" s="174">
        <v>2002</v>
      </c>
      <c r="L8" s="202">
        <v>2.0339999999999998</v>
      </c>
      <c r="M8" s="203">
        <v>5.29</v>
      </c>
      <c r="N8" s="203">
        <v>19.885999999999999</v>
      </c>
      <c r="O8" s="203">
        <v>23.068000000000001</v>
      </c>
      <c r="P8" s="203">
        <v>3.9809999999999999</v>
      </c>
      <c r="Q8" s="203">
        <v>15.608000000000001</v>
      </c>
      <c r="R8" s="203">
        <v>4.8769999999999998</v>
      </c>
      <c r="S8" s="203">
        <v>2.2109999999999999</v>
      </c>
      <c r="T8" s="203">
        <v>9.1560000000000006</v>
      </c>
      <c r="U8" s="175">
        <f t="shared" si="0"/>
        <v>86.111000000000004</v>
      </c>
    </row>
    <row r="9" spans="11:21" x14ac:dyDescent="0.3">
      <c r="K9" s="174">
        <v>2003</v>
      </c>
      <c r="L9" s="202">
        <v>2.085</v>
      </c>
      <c r="M9" s="203">
        <v>5.6669999999999998</v>
      </c>
      <c r="N9" s="203">
        <v>21.707000000000001</v>
      </c>
      <c r="O9" s="203">
        <v>24.265000000000001</v>
      </c>
      <c r="P9" s="203">
        <v>4.1589999999999998</v>
      </c>
      <c r="Q9" s="203">
        <v>16.423999999999999</v>
      </c>
      <c r="R9" s="203">
        <v>5.1459999999999999</v>
      </c>
      <c r="S9" s="203">
        <v>2.31</v>
      </c>
      <c r="T9" s="203">
        <v>10.025</v>
      </c>
      <c r="U9" s="175">
        <f t="shared" si="0"/>
        <v>91.788000000000011</v>
      </c>
    </row>
    <row r="10" spans="11:21" x14ac:dyDescent="0.3">
      <c r="K10" s="174">
        <v>2004</v>
      </c>
      <c r="L10" s="202">
        <v>2.089</v>
      </c>
      <c r="M10" s="203">
        <v>5.6420000000000003</v>
      </c>
      <c r="N10" s="203">
        <v>22.041</v>
      </c>
      <c r="O10" s="203">
        <v>23.331</v>
      </c>
      <c r="P10" s="203">
        <v>4.319</v>
      </c>
      <c r="Q10" s="203">
        <v>16.526</v>
      </c>
      <c r="R10" s="203">
        <v>5.2240000000000002</v>
      </c>
      <c r="S10" s="203">
        <v>2.327</v>
      </c>
      <c r="T10" s="203">
        <v>9.8859999999999992</v>
      </c>
      <c r="U10" s="175">
        <f t="shared" si="0"/>
        <v>91.384999999999991</v>
      </c>
    </row>
    <row r="11" spans="11:21" x14ac:dyDescent="0.3">
      <c r="K11" s="174">
        <v>2005</v>
      </c>
      <c r="L11" s="202">
        <v>2.0680000000000001</v>
      </c>
      <c r="M11" s="203">
        <v>5.3659999999999997</v>
      </c>
      <c r="N11" s="203">
        <v>22.225000000000001</v>
      </c>
      <c r="O11" s="203">
        <v>24.568999999999999</v>
      </c>
      <c r="P11" s="203">
        <v>4.3140000000000001</v>
      </c>
      <c r="Q11" s="203">
        <v>16.093</v>
      </c>
      <c r="R11" s="203">
        <v>5.3070000000000004</v>
      </c>
      <c r="S11" s="203">
        <v>2.3679999999999999</v>
      </c>
      <c r="T11" s="203">
        <v>10.257</v>
      </c>
      <c r="U11" s="175">
        <f t="shared" si="0"/>
        <v>92.566999999999993</v>
      </c>
    </row>
    <row r="12" spans="11:21" x14ac:dyDescent="0.3">
      <c r="K12" s="174">
        <v>2006</v>
      </c>
      <c r="L12" s="202">
        <v>2.0009999999999999</v>
      </c>
      <c r="M12" s="203">
        <v>5.577</v>
      </c>
      <c r="N12" s="203">
        <v>21.672999999999998</v>
      </c>
      <c r="O12" s="203">
        <v>24.25</v>
      </c>
      <c r="P12" s="203">
        <v>4.2409999999999997</v>
      </c>
      <c r="Q12" s="203">
        <v>15.497999999999999</v>
      </c>
      <c r="R12" s="203">
        <v>5.1769999999999996</v>
      </c>
      <c r="S12" s="203">
        <v>2.2810000000000001</v>
      </c>
      <c r="T12" s="203">
        <v>9.4190000000000005</v>
      </c>
      <c r="U12" s="175">
        <f t="shared" si="0"/>
        <v>90.117000000000004</v>
      </c>
    </row>
    <row r="13" spans="11:21" x14ac:dyDescent="0.3">
      <c r="K13" s="174">
        <v>2007</v>
      </c>
      <c r="L13" s="202">
        <v>1.9530000000000001</v>
      </c>
      <c r="M13" s="203">
        <v>5.4169999999999998</v>
      </c>
      <c r="N13" s="203">
        <v>21.103999999999999</v>
      </c>
      <c r="O13" s="203">
        <v>23.978000000000002</v>
      </c>
      <c r="P13" s="203">
        <v>4.1120000000000001</v>
      </c>
      <c r="Q13" s="203">
        <v>14.797000000000001</v>
      </c>
      <c r="R13" s="203">
        <v>5.0629999999999997</v>
      </c>
      <c r="S13" s="203">
        <v>2.2050000000000001</v>
      </c>
      <c r="T13" s="203">
        <v>8.843</v>
      </c>
      <c r="U13" s="175">
        <f t="shared" si="0"/>
        <v>87.472000000000008</v>
      </c>
    </row>
    <row r="14" spans="11:21" x14ac:dyDescent="0.3">
      <c r="K14" s="174">
        <v>2008</v>
      </c>
      <c r="L14" s="202">
        <v>1.883</v>
      </c>
      <c r="M14" s="203">
        <v>5.375</v>
      </c>
      <c r="N14" s="203">
        <v>20.271000000000001</v>
      </c>
      <c r="O14" s="203">
        <v>24.26</v>
      </c>
      <c r="P14" s="203">
        <v>4.1150000000000002</v>
      </c>
      <c r="Q14" s="203">
        <v>14.803000000000001</v>
      </c>
      <c r="R14" s="203">
        <v>4.9930000000000003</v>
      </c>
      <c r="S14" s="203">
        <v>2.1760000000000002</v>
      </c>
      <c r="T14" s="203">
        <v>8.94</v>
      </c>
      <c r="U14" s="175">
        <f t="shared" si="0"/>
        <v>86.816000000000003</v>
      </c>
    </row>
    <row r="15" spans="11:21" x14ac:dyDescent="0.3">
      <c r="K15" s="174">
        <v>2009</v>
      </c>
      <c r="L15" s="202">
        <v>1.827</v>
      </c>
      <c r="M15" s="203">
        <v>4.7779999999999996</v>
      </c>
      <c r="N15" s="203">
        <v>19.151</v>
      </c>
      <c r="O15" s="203">
        <v>21.350999999999999</v>
      </c>
      <c r="P15" s="203">
        <v>3.9550000000000001</v>
      </c>
      <c r="Q15" s="203">
        <v>13.097</v>
      </c>
      <c r="R15" s="203">
        <v>4.7309999999999999</v>
      </c>
      <c r="S15" s="203">
        <v>2.13</v>
      </c>
      <c r="T15" s="203">
        <v>9.3079999999999998</v>
      </c>
      <c r="U15" s="175">
        <f t="shared" si="0"/>
        <v>80.327999999999975</v>
      </c>
    </row>
    <row r="16" spans="11:21" x14ac:dyDescent="0.3">
      <c r="K16" s="174">
        <v>2010</v>
      </c>
      <c r="L16" s="202">
        <v>1.867</v>
      </c>
      <c r="M16" s="203">
        <v>4.8179999999999996</v>
      </c>
      <c r="N16" s="203">
        <v>20.22</v>
      </c>
      <c r="O16" s="203">
        <v>23.721</v>
      </c>
      <c r="P16" s="203">
        <v>3.88</v>
      </c>
      <c r="Q16" s="203">
        <v>13.685</v>
      </c>
      <c r="R16" s="203">
        <v>4.7889999999999997</v>
      </c>
      <c r="S16" s="203">
        <v>2.198</v>
      </c>
      <c r="T16" s="203">
        <v>9.5760000000000005</v>
      </c>
      <c r="U16" s="175">
        <f t="shared" si="0"/>
        <v>84.753999999999991</v>
      </c>
    </row>
    <row r="17" spans="11:32" x14ac:dyDescent="0.3">
      <c r="K17" s="174">
        <v>2011</v>
      </c>
      <c r="L17" s="202">
        <v>1.8180000000000001</v>
      </c>
      <c r="M17" s="203">
        <v>4.7649999999999997</v>
      </c>
      <c r="N17" s="203">
        <v>19.882999999999999</v>
      </c>
      <c r="O17" s="203">
        <v>22.815999999999999</v>
      </c>
      <c r="P17" s="203">
        <v>3.661</v>
      </c>
      <c r="Q17" s="203">
        <v>13.972</v>
      </c>
      <c r="R17" s="203">
        <v>4.5910000000000002</v>
      </c>
      <c r="S17" s="203">
        <v>2.0379999999999998</v>
      </c>
      <c r="T17" s="203">
        <v>8.9179999999999993</v>
      </c>
      <c r="U17" s="175">
        <f t="shared" si="0"/>
        <v>82.461999999999989</v>
      </c>
    </row>
    <row r="18" spans="11:32" x14ac:dyDescent="0.3">
      <c r="K18" s="174">
        <v>2012</v>
      </c>
      <c r="L18" s="202">
        <v>1.7789999999999999</v>
      </c>
      <c r="M18" s="203">
        <v>4.6689999999999996</v>
      </c>
      <c r="N18" s="203">
        <v>18.809999999999999</v>
      </c>
      <c r="O18" s="203">
        <v>22.613</v>
      </c>
      <c r="P18" s="203">
        <v>3.6320000000000001</v>
      </c>
      <c r="Q18" s="203">
        <v>13.472</v>
      </c>
      <c r="R18" s="203">
        <v>4.6189999999999998</v>
      </c>
      <c r="S18" s="203">
        <v>2.04</v>
      </c>
      <c r="T18" s="203">
        <v>8.1780000000000008</v>
      </c>
      <c r="U18" s="175">
        <f t="shared" si="0"/>
        <v>79.811999999999998</v>
      </c>
    </row>
    <row r="19" spans="11:32" x14ac:dyDescent="0.3">
      <c r="K19" s="174">
        <v>2013</v>
      </c>
      <c r="L19" s="202">
        <v>1.8160000000000001</v>
      </c>
      <c r="M19" s="203">
        <v>4.8070000000000004</v>
      </c>
      <c r="N19" s="203">
        <v>19.148</v>
      </c>
      <c r="O19" s="203">
        <v>22.414999999999999</v>
      </c>
      <c r="P19" s="203">
        <v>3.649</v>
      </c>
      <c r="Q19" s="203">
        <v>13.502000000000001</v>
      </c>
      <c r="R19" s="203">
        <v>4.7489999999999997</v>
      </c>
      <c r="S19" s="203">
        <v>2.109</v>
      </c>
      <c r="T19" s="203">
        <v>8.1579999999999995</v>
      </c>
      <c r="U19" s="175">
        <f t="shared" si="0"/>
        <v>80.352999999999994</v>
      </c>
    </row>
    <row r="20" spans="11:32" x14ac:dyDescent="0.3">
      <c r="K20" s="174">
        <v>2014</v>
      </c>
      <c r="L20" s="202">
        <v>1.762</v>
      </c>
      <c r="M20" s="203">
        <v>4.6050000000000004</v>
      </c>
      <c r="N20" s="203">
        <v>17.797999999999998</v>
      </c>
      <c r="O20" s="203">
        <v>22.12</v>
      </c>
      <c r="P20" s="203">
        <v>3.448</v>
      </c>
      <c r="Q20" s="203">
        <v>12.785</v>
      </c>
      <c r="R20" s="203">
        <v>4.5780000000000003</v>
      </c>
      <c r="S20" s="203">
        <v>1.986</v>
      </c>
      <c r="T20" s="203">
        <v>7.5970000000000004</v>
      </c>
      <c r="U20" s="175">
        <f t="shared" si="0"/>
        <v>76.679000000000002</v>
      </c>
    </row>
    <row r="21" spans="11:32" x14ac:dyDescent="0.3">
      <c r="K21" s="174">
        <v>2015</v>
      </c>
      <c r="L21" s="202">
        <v>1.788</v>
      </c>
      <c r="M21" s="203">
        <v>4.6529999999999996</v>
      </c>
      <c r="N21" s="203">
        <v>18.154</v>
      </c>
      <c r="O21" s="203">
        <v>22.544</v>
      </c>
      <c r="P21" s="203">
        <v>3.4790000000000001</v>
      </c>
      <c r="Q21" s="203">
        <v>13.401999999999999</v>
      </c>
      <c r="R21" s="203">
        <v>4.7759999999999998</v>
      </c>
      <c r="S21" s="203">
        <v>2.0179999999999998</v>
      </c>
      <c r="T21" s="203">
        <v>8.0839999999999996</v>
      </c>
      <c r="U21" s="175">
        <f t="shared" si="0"/>
        <v>78.897999999999996</v>
      </c>
    </row>
    <row r="22" spans="11:32" x14ac:dyDescent="0.3">
      <c r="K22" s="174">
        <v>2016</v>
      </c>
      <c r="L22" s="202">
        <v>1.8759999999999999</v>
      </c>
      <c r="M22" s="203">
        <v>4.66</v>
      </c>
      <c r="N22" s="203">
        <v>17.992000000000001</v>
      </c>
      <c r="O22" s="203">
        <v>22.948</v>
      </c>
      <c r="P22" s="203">
        <v>3.6859999999999999</v>
      </c>
      <c r="Q22" s="203">
        <v>13.180999999999999</v>
      </c>
      <c r="R22" s="203">
        <v>4.7960000000000003</v>
      </c>
      <c r="S22" s="203">
        <v>2.0609999999999999</v>
      </c>
      <c r="T22" s="203">
        <v>8.3960000000000008</v>
      </c>
      <c r="U22" s="175">
        <f t="shared" si="0"/>
        <v>79.596000000000018</v>
      </c>
    </row>
    <row r="23" spans="11:32" x14ac:dyDescent="0.3">
      <c r="K23" s="174">
        <v>2017</v>
      </c>
      <c r="L23" s="202">
        <v>1.8979999999999999</v>
      </c>
      <c r="M23" s="203">
        <v>4.7240000000000002</v>
      </c>
      <c r="N23" s="203">
        <v>18.247</v>
      </c>
      <c r="O23" s="203">
        <v>23.695</v>
      </c>
      <c r="P23" s="203">
        <v>3.7519999999999998</v>
      </c>
      <c r="Q23" s="203">
        <v>14.145</v>
      </c>
      <c r="R23" s="203">
        <v>4.9219999999999997</v>
      </c>
      <c r="S23" s="203">
        <v>2.1139999999999999</v>
      </c>
      <c r="T23" s="203">
        <v>8.7650000000000006</v>
      </c>
      <c r="U23" s="175">
        <f t="shared" si="0"/>
        <v>82.262</v>
      </c>
    </row>
    <row r="26" spans="11:32" s="3" customFormat="1" x14ac:dyDescent="0.3"/>
    <row r="28" spans="11:32" ht="15" thickBot="1" x14ac:dyDescent="0.35"/>
    <row r="29" spans="11:32" ht="15" thickBot="1" x14ac:dyDescent="0.35">
      <c r="K29" s="176" t="s">
        <v>26</v>
      </c>
      <c r="L29" s="177" t="s">
        <v>100</v>
      </c>
      <c r="M29" s="178"/>
      <c r="N29" s="178"/>
      <c r="O29" s="178"/>
      <c r="P29" s="178"/>
      <c r="Q29" s="178"/>
      <c r="R29" s="178"/>
      <c r="S29" s="178"/>
      <c r="T29" s="179"/>
      <c r="U29" s="167"/>
      <c r="W29" s="213" t="s">
        <v>26</v>
      </c>
      <c r="X29" s="214"/>
      <c r="Y29" s="215"/>
      <c r="Z29" s="215"/>
      <c r="AA29" s="215"/>
      <c r="AB29" s="215"/>
      <c r="AC29" s="215"/>
      <c r="AD29" s="215"/>
      <c r="AE29" s="215"/>
      <c r="AF29" s="186"/>
    </row>
    <row r="30" spans="11:32" ht="15" thickBot="1" x14ac:dyDescent="0.35">
      <c r="K30" s="180" t="s">
        <v>25</v>
      </c>
      <c r="L30" s="181" t="s">
        <v>96</v>
      </c>
      <c r="M30" s="181"/>
      <c r="N30" s="181"/>
      <c r="O30" s="181"/>
      <c r="P30" s="181"/>
      <c r="Q30" s="181"/>
      <c r="R30" s="181"/>
      <c r="S30" s="181"/>
      <c r="T30" s="182"/>
      <c r="U30" s="167"/>
      <c r="W30" s="213" t="s">
        <v>25</v>
      </c>
      <c r="X30" s="216" t="s">
        <v>98</v>
      </c>
      <c r="Y30" s="215"/>
      <c r="Z30" s="215"/>
      <c r="AA30" s="215"/>
      <c r="AB30" s="215"/>
      <c r="AC30" s="215"/>
      <c r="AD30" s="215"/>
      <c r="AE30" s="215"/>
      <c r="AF30" s="186"/>
    </row>
    <row r="31" spans="11:32" ht="15" thickBot="1" x14ac:dyDescent="0.35">
      <c r="K31" s="205" t="s">
        <v>23</v>
      </c>
      <c r="L31" s="208" t="s">
        <v>97</v>
      </c>
      <c r="M31" s="208"/>
      <c r="N31" s="208"/>
      <c r="O31" s="208"/>
      <c r="P31" s="208"/>
      <c r="Q31" s="208"/>
      <c r="R31" s="208"/>
      <c r="S31" s="208"/>
      <c r="T31" s="209"/>
      <c r="U31" s="167"/>
      <c r="W31" s="213" t="s">
        <v>23</v>
      </c>
      <c r="X31" s="216" t="s">
        <v>24</v>
      </c>
      <c r="Y31" s="215"/>
      <c r="Z31" s="215"/>
      <c r="AA31" s="215"/>
      <c r="AB31" s="215"/>
      <c r="AC31" s="215"/>
      <c r="AD31" s="215"/>
      <c r="AE31" s="215"/>
      <c r="AF31" s="186"/>
    </row>
    <row r="32" spans="11:32" ht="18.600000000000001" thickBot="1" x14ac:dyDescent="0.35">
      <c r="K32" s="210" t="s">
        <v>99</v>
      </c>
      <c r="L32" s="211" t="s">
        <v>13</v>
      </c>
      <c r="M32" s="211" t="s">
        <v>14</v>
      </c>
      <c r="N32" s="211" t="s">
        <v>15</v>
      </c>
      <c r="O32" s="211" t="s">
        <v>16</v>
      </c>
      <c r="P32" s="211" t="s">
        <v>17</v>
      </c>
      <c r="Q32" s="211" t="s">
        <v>18</v>
      </c>
      <c r="R32" s="211" t="s">
        <v>19</v>
      </c>
      <c r="S32" s="211" t="s">
        <v>20</v>
      </c>
      <c r="T32" s="212" t="s">
        <v>21</v>
      </c>
      <c r="U32" s="183"/>
      <c r="W32" s="217" t="s">
        <v>12</v>
      </c>
      <c r="X32" s="218" t="s">
        <v>13</v>
      </c>
      <c r="Y32" s="218" t="s">
        <v>14</v>
      </c>
      <c r="Z32" s="218" t="s">
        <v>15</v>
      </c>
      <c r="AA32" s="218" t="s">
        <v>16</v>
      </c>
      <c r="AB32" s="218" t="s">
        <v>17</v>
      </c>
      <c r="AC32" s="218" t="s">
        <v>18</v>
      </c>
      <c r="AD32" s="218" t="s">
        <v>19</v>
      </c>
      <c r="AE32" s="218" t="s">
        <v>20</v>
      </c>
      <c r="AF32" s="219" t="s">
        <v>21</v>
      </c>
    </row>
    <row r="33" spans="11:32" ht="15" thickBot="1" x14ac:dyDescent="0.35">
      <c r="K33" s="206" t="s">
        <v>78</v>
      </c>
      <c r="L33" s="222">
        <f>L6*1000000/X33</f>
        <v>6.5562256992462693</v>
      </c>
      <c r="M33" s="222">
        <f t="shared" ref="M33:T33" si="1">M6*1000000/Y33</f>
        <v>8.83366387489834</v>
      </c>
      <c r="N33" s="222">
        <f t="shared" si="1"/>
        <v>11.785030516265245</v>
      </c>
      <c r="O33" s="222">
        <f t="shared" si="1"/>
        <v>16.417098833241486</v>
      </c>
      <c r="P33" s="222">
        <f t="shared" si="1"/>
        <v>7.1092357669044208</v>
      </c>
      <c r="Q33" s="222">
        <f t="shared" si="1"/>
        <v>12.437760476105939</v>
      </c>
      <c r="R33" s="222">
        <f t="shared" si="1"/>
        <v>6.7090263222160464</v>
      </c>
      <c r="S33" s="222">
        <f t="shared" si="1"/>
        <v>6.0166606385238515</v>
      </c>
      <c r="T33" s="222">
        <f t="shared" si="1"/>
        <v>5.2533455771479787</v>
      </c>
      <c r="W33" s="220">
        <v>2000</v>
      </c>
      <c r="X33" s="173">
        <v>276226</v>
      </c>
      <c r="Y33" s="173">
        <v>560696</v>
      </c>
      <c r="Z33" s="173">
        <v>1535083</v>
      </c>
      <c r="AA33" s="173">
        <v>1370035</v>
      </c>
      <c r="AB33" s="173">
        <v>512854</v>
      </c>
      <c r="AC33" s="173">
        <v>1182930</v>
      </c>
      <c r="AD33" s="173">
        <v>667459</v>
      </c>
      <c r="AE33" s="173">
        <v>348366</v>
      </c>
      <c r="AF33" s="184">
        <v>1548537</v>
      </c>
    </row>
    <row r="34" spans="11:32" ht="15" thickBot="1" x14ac:dyDescent="0.35">
      <c r="K34" s="204" t="s">
        <v>79</v>
      </c>
      <c r="L34" s="222">
        <f t="shared" ref="L34:L50" si="2">L7*1000000/X34</f>
        <v>6.9721259911000306</v>
      </c>
      <c r="M34" s="222">
        <f t="shared" ref="M34:M50" si="3">M7*1000000/Y34</f>
        <v>9.4983478414714124</v>
      </c>
      <c r="N34" s="222">
        <f t="shared" ref="N34:N50" si="4">N7*1000000/Z34</f>
        <v>12.634661456032678</v>
      </c>
      <c r="O34" s="222">
        <f t="shared" ref="O34:O50" si="5">O7*1000000/AA34</f>
        <v>16.67717790106428</v>
      </c>
      <c r="P34" s="222">
        <f t="shared" ref="P34:P50" si="6">P7*1000000/AB34</f>
        <v>7.5361609475362776</v>
      </c>
      <c r="Q34" s="222">
        <f t="shared" ref="Q34:Q50" si="7">Q7*1000000/AC34</f>
        <v>12.952020439074762</v>
      </c>
      <c r="R34" s="222">
        <f t="shared" ref="R34:R50" si="8">R7*1000000/AD34</f>
        <v>6.9531729343015254</v>
      </c>
      <c r="S34" s="222">
        <f t="shared" ref="S34:S50" si="9">S7*1000000/AE34</f>
        <v>6.1748669775996845</v>
      </c>
      <c r="T34" s="222">
        <f t="shared" ref="T34:T50" si="10">T7*1000000/AF34</f>
        <v>5.6050493064153679</v>
      </c>
      <c r="W34" s="221">
        <v>2001</v>
      </c>
      <c r="X34" s="173">
        <v>275956</v>
      </c>
      <c r="Y34" s="173">
        <v>559571</v>
      </c>
      <c r="Z34" s="173">
        <v>1539416</v>
      </c>
      <c r="AA34" s="173">
        <v>1373134</v>
      </c>
      <c r="AB34" s="173">
        <v>514851</v>
      </c>
      <c r="AC34" s="173">
        <v>1182441</v>
      </c>
      <c r="AD34" s="173">
        <v>671492</v>
      </c>
      <c r="AE34" s="173">
        <v>350129</v>
      </c>
      <c r="AF34" s="184">
        <v>1553956</v>
      </c>
    </row>
    <row r="35" spans="11:32" ht="15" thickBot="1" x14ac:dyDescent="0.35">
      <c r="K35" s="204" t="s">
        <v>80</v>
      </c>
      <c r="L35" s="222">
        <f t="shared" si="2"/>
        <v>7.3516389383857472</v>
      </c>
      <c r="M35" s="222">
        <f t="shared" si="3"/>
        <v>9.4475589043689148</v>
      </c>
      <c r="N35" s="222">
        <f t="shared" si="4"/>
        <v>12.873972189475143</v>
      </c>
      <c r="O35" s="222">
        <f t="shared" si="5"/>
        <v>16.742608879940658</v>
      </c>
      <c r="P35" s="222">
        <f t="shared" si="6"/>
        <v>7.6994487960545399</v>
      </c>
      <c r="Q35" s="222">
        <f t="shared" si="7"/>
        <v>13.136753366882218</v>
      </c>
      <c r="R35" s="222">
        <f t="shared" si="8"/>
        <v>7.2176894809982519</v>
      </c>
      <c r="S35" s="222">
        <f t="shared" si="9"/>
        <v>6.2710239552547833</v>
      </c>
      <c r="T35" s="222">
        <f t="shared" si="10"/>
        <v>5.8276786731528976</v>
      </c>
      <c r="W35" s="221">
        <v>2002</v>
      </c>
      <c r="X35" s="173">
        <v>276673</v>
      </c>
      <c r="Y35" s="173">
        <v>559933</v>
      </c>
      <c r="Z35" s="173">
        <v>1544667</v>
      </c>
      <c r="AA35" s="173">
        <v>1377802</v>
      </c>
      <c r="AB35" s="173">
        <v>517050</v>
      </c>
      <c r="AC35" s="173">
        <v>1188117</v>
      </c>
      <c r="AD35" s="173">
        <v>675701</v>
      </c>
      <c r="AE35" s="173">
        <v>352574</v>
      </c>
      <c r="AF35" s="184">
        <v>1571123</v>
      </c>
    </row>
    <row r="36" spans="11:32" ht="15" thickBot="1" x14ac:dyDescent="0.35">
      <c r="K36" s="204" t="s">
        <v>81</v>
      </c>
      <c r="L36" s="222">
        <f t="shared" si="2"/>
        <v>7.5395419140673026</v>
      </c>
      <c r="M36" s="222">
        <f t="shared" si="3"/>
        <v>10.144587673618881</v>
      </c>
      <c r="N36" s="222">
        <f t="shared" si="4"/>
        <v>14.011123955878547</v>
      </c>
      <c r="O36" s="222">
        <f t="shared" si="5"/>
        <v>17.551130823735001</v>
      </c>
      <c r="P36" s="222">
        <f t="shared" si="6"/>
        <v>8.0431806050854409</v>
      </c>
      <c r="Q36" s="222">
        <f t="shared" si="7"/>
        <v>13.809629913017156</v>
      </c>
      <c r="R36" s="222">
        <f t="shared" si="8"/>
        <v>7.5736948769384966</v>
      </c>
      <c r="S36" s="222">
        <f t="shared" si="9"/>
        <v>6.514290548638626</v>
      </c>
      <c r="T36" s="222">
        <f t="shared" si="10"/>
        <v>6.2937660012330134</v>
      </c>
      <c r="W36" s="221">
        <v>2003</v>
      </c>
      <c r="X36" s="173">
        <v>276542</v>
      </c>
      <c r="Y36" s="173">
        <v>558623</v>
      </c>
      <c r="Z36" s="173">
        <v>1549269</v>
      </c>
      <c r="AA36" s="173">
        <v>1382532</v>
      </c>
      <c r="AB36" s="173">
        <v>517084</v>
      </c>
      <c r="AC36" s="173">
        <v>1189315</v>
      </c>
      <c r="AD36" s="173">
        <v>679457</v>
      </c>
      <c r="AE36" s="173">
        <v>354605</v>
      </c>
      <c r="AF36" s="184">
        <v>1592846</v>
      </c>
    </row>
    <row r="37" spans="11:32" ht="15" thickBot="1" x14ac:dyDescent="0.35">
      <c r="K37" s="204" t="s">
        <v>82</v>
      </c>
      <c r="L37" s="222">
        <f t="shared" si="2"/>
        <v>7.5471834446082253</v>
      </c>
      <c r="M37" s="222">
        <f t="shared" si="3"/>
        <v>10.110640006021224</v>
      </c>
      <c r="N37" s="222">
        <f t="shared" si="4"/>
        <v>14.153424119191596</v>
      </c>
      <c r="O37" s="222">
        <f t="shared" si="5"/>
        <v>16.815280564588665</v>
      </c>
      <c r="P37" s="222">
        <f t="shared" si="6"/>
        <v>8.3107077090040047</v>
      </c>
      <c r="Q37" s="222">
        <f t="shared" si="7"/>
        <v>13.862140235268855</v>
      </c>
      <c r="R37" s="222">
        <f t="shared" si="8"/>
        <v>7.6414598933062621</v>
      </c>
      <c r="S37" s="222">
        <f t="shared" si="9"/>
        <v>6.5169659560643911</v>
      </c>
      <c r="T37" s="222">
        <f t="shared" si="10"/>
        <v>6.1388093715265057</v>
      </c>
      <c r="W37" s="221">
        <v>2004</v>
      </c>
      <c r="X37" s="173">
        <v>276792</v>
      </c>
      <c r="Y37" s="173">
        <v>558026</v>
      </c>
      <c r="Z37" s="173">
        <v>1557291</v>
      </c>
      <c r="AA37" s="173">
        <v>1387488</v>
      </c>
      <c r="AB37" s="173">
        <v>519691</v>
      </c>
      <c r="AC37" s="173">
        <v>1192168</v>
      </c>
      <c r="AD37" s="173">
        <v>683639</v>
      </c>
      <c r="AE37" s="173">
        <v>357068</v>
      </c>
      <c r="AF37" s="184">
        <v>1610410</v>
      </c>
    </row>
    <row r="38" spans="11:32" ht="15" thickBot="1" x14ac:dyDescent="0.35">
      <c r="K38" s="204" t="s">
        <v>83</v>
      </c>
      <c r="L38" s="222">
        <f t="shared" si="2"/>
        <v>7.4379927490360824</v>
      </c>
      <c r="M38" s="222">
        <f t="shared" si="3"/>
        <v>9.6005553507977801</v>
      </c>
      <c r="N38" s="222">
        <f t="shared" si="4"/>
        <v>14.165533742651927</v>
      </c>
      <c r="O38" s="222">
        <f t="shared" si="5"/>
        <v>17.615646370684996</v>
      </c>
      <c r="P38" s="222">
        <f t="shared" si="6"/>
        <v>8.2585298897905499</v>
      </c>
      <c r="Q38" s="222">
        <f t="shared" si="7"/>
        <v>13.446915890974115</v>
      </c>
      <c r="R38" s="222">
        <f t="shared" si="8"/>
        <v>7.7029816214144917</v>
      </c>
      <c r="S38" s="222">
        <f t="shared" si="9"/>
        <v>6.5767912590889148</v>
      </c>
      <c r="T38" s="222">
        <f t="shared" si="10"/>
        <v>6.2827359823688926</v>
      </c>
      <c r="W38" s="221">
        <v>2005</v>
      </c>
      <c r="X38" s="173">
        <v>278032</v>
      </c>
      <c r="Y38" s="173">
        <v>558926</v>
      </c>
      <c r="Z38" s="173">
        <v>1568949</v>
      </c>
      <c r="AA38" s="173">
        <v>1394726</v>
      </c>
      <c r="AB38" s="173">
        <v>522369</v>
      </c>
      <c r="AC38" s="173">
        <v>1196780</v>
      </c>
      <c r="AD38" s="173">
        <v>688954</v>
      </c>
      <c r="AE38" s="173">
        <v>360054</v>
      </c>
      <c r="AF38" s="184">
        <v>1632569</v>
      </c>
    </row>
    <row r="39" spans="11:32" ht="15" thickBot="1" x14ac:dyDescent="0.35">
      <c r="K39" s="204" t="s">
        <v>84</v>
      </c>
      <c r="L39" s="222">
        <f t="shared" si="2"/>
        <v>7.1687798027421206</v>
      </c>
      <c r="M39" s="222">
        <f t="shared" si="3"/>
        <v>9.97180288121986</v>
      </c>
      <c r="N39" s="222">
        <f t="shared" si="4"/>
        <v>13.712740453818125</v>
      </c>
      <c r="O39" s="222">
        <f t="shared" si="5"/>
        <v>17.31787840635527</v>
      </c>
      <c r="P39" s="222">
        <f t="shared" si="6"/>
        <v>8.0793263735426351</v>
      </c>
      <c r="Q39" s="222">
        <f t="shared" si="7"/>
        <v>12.905815361401137</v>
      </c>
      <c r="R39" s="222">
        <f t="shared" si="8"/>
        <v>7.4569357280415067</v>
      </c>
      <c r="S39" s="222">
        <f t="shared" si="9"/>
        <v>6.2901580122990373</v>
      </c>
      <c r="T39" s="222">
        <f t="shared" si="10"/>
        <v>5.7000246301096134</v>
      </c>
      <c r="W39" s="221">
        <v>2006</v>
      </c>
      <c r="X39" s="173">
        <v>279127</v>
      </c>
      <c r="Y39" s="173">
        <v>559277</v>
      </c>
      <c r="Z39" s="173">
        <v>1580501</v>
      </c>
      <c r="AA39" s="173">
        <v>1400287</v>
      </c>
      <c r="AB39" s="173">
        <v>524920</v>
      </c>
      <c r="AC39" s="173">
        <v>1200854</v>
      </c>
      <c r="AD39" s="173">
        <v>694253</v>
      </c>
      <c r="AE39" s="173">
        <v>362630</v>
      </c>
      <c r="AF39" s="184">
        <v>1652449</v>
      </c>
    </row>
    <row r="40" spans="11:32" ht="15" thickBot="1" x14ac:dyDescent="0.35">
      <c r="K40" s="204" t="s">
        <v>85</v>
      </c>
      <c r="L40" s="222">
        <f t="shared" si="2"/>
        <v>6.9734558776270967</v>
      </c>
      <c r="M40" s="222">
        <f t="shared" si="3"/>
        <v>9.6837107364589841</v>
      </c>
      <c r="N40" s="222">
        <f t="shared" si="4"/>
        <v>13.284929121654926</v>
      </c>
      <c r="O40" s="222">
        <f t="shared" si="5"/>
        <v>17.082447852511606</v>
      </c>
      <c r="P40" s="222">
        <f t="shared" si="6"/>
        <v>7.8167771762272649</v>
      </c>
      <c r="Q40" s="222">
        <f t="shared" si="7"/>
        <v>12.305371468868998</v>
      </c>
      <c r="R40" s="222">
        <f t="shared" si="8"/>
        <v>7.2613527657822914</v>
      </c>
      <c r="S40" s="222">
        <f t="shared" si="9"/>
        <v>6.0532189123971571</v>
      </c>
      <c r="T40" s="222">
        <f t="shared" si="10"/>
        <v>5.3231128923711477</v>
      </c>
      <c r="W40" s="221">
        <v>2007</v>
      </c>
      <c r="X40" s="173">
        <v>280062</v>
      </c>
      <c r="Y40" s="173">
        <v>559393</v>
      </c>
      <c r="Z40" s="173">
        <v>1588567</v>
      </c>
      <c r="AA40" s="173">
        <v>1403663</v>
      </c>
      <c r="AB40" s="173">
        <v>526048</v>
      </c>
      <c r="AC40" s="173">
        <v>1202483</v>
      </c>
      <c r="AD40" s="173">
        <v>697253</v>
      </c>
      <c r="AE40" s="173">
        <v>364269</v>
      </c>
      <c r="AF40" s="184">
        <v>1661246</v>
      </c>
    </row>
    <row r="41" spans="11:32" ht="15" thickBot="1" x14ac:dyDescent="0.35">
      <c r="K41" s="204" t="s">
        <v>86</v>
      </c>
      <c r="L41" s="222">
        <f t="shared" si="2"/>
        <v>6.7016161465173303</v>
      </c>
      <c r="M41" s="222">
        <f t="shared" si="3"/>
        <v>9.6031015784819065</v>
      </c>
      <c r="N41" s="222">
        <f t="shared" si="4"/>
        <v>12.705084227356513</v>
      </c>
      <c r="O41" s="222">
        <f t="shared" si="5"/>
        <v>17.257544306931045</v>
      </c>
      <c r="P41" s="222">
        <f t="shared" si="6"/>
        <v>7.8240268925969305</v>
      </c>
      <c r="Q41" s="222">
        <f t="shared" si="7"/>
        <v>12.297904546062519</v>
      </c>
      <c r="R41" s="222">
        <f t="shared" si="8"/>
        <v>7.1370578111688596</v>
      </c>
      <c r="S41" s="222">
        <f t="shared" si="9"/>
        <v>5.9522181312879878</v>
      </c>
      <c r="T41" s="222">
        <f t="shared" si="10"/>
        <v>5.3493822779871723</v>
      </c>
      <c r="W41" s="221">
        <v>2008</v>
      </c>
      <c r="X41" s="173">
        <v>280977</v>
      </c>
      <c r="Y41" s="173">
        <v>559715</v>
      </c>
      <c r="Z41" s="173">
        <v>1595503</v>
      </c>
      <c r="AA41" s="173">
        <v>1405762</v>
      </c>
      <c r="AB41" s="173">
        <v>525944</v>
      </c>
      <c r="AC41" s="173">
        <v>1203701</v>
      </c>
      <c r="AD41" s="173">
        <v>699588</v>
      </c>
      <c r="AE41" s="173">
        <v>365578</v>
      </c>
      <c r="AF41" s="184">
        <v>1671221</v>
      </c>
    </row>
    <row r="42" spans="11:32" ht="15" thickBot="1" x14ac:dyDescent="0.35">
      <c r="K42" s="204" t="s">
        <v>87</v>
      </c>
      <c r="L42" s="222">
        <f t="shared" si="2"/>
        <v>6.4609215035169054</v>
      </c>
      <c r="M42" s="222">
        <f t="shared" si="3"/>
        <v>8.5403476911747358</v>
      </c>
      <c r="N42" s="222">
        <f t="shared" si="4"/>
        <v>11.947287452322518</v>
      </c>
      <c r="O42" s="222">
        <f t="shared" si="5"/>
        <v>15.15739884241232</v>
      </c>
      <c r="P42" s="222">
        <f t="shared" si="6"/>
        <v>7.5090326733105623</v>
      </c>
      <c r="Q42" s="222">
        <f t="shared" si="7"/>
        <v>10.870729045190261</v>
      </c>
      <c r="R42" s="222">
        <f t="shared" si="8"/>
        <v>6.7345003999988613</v>
      </c>
      <c r="S42" s="222">
        <f t="shared" si="9"/>
        <v>5.8029292533019481</v>
      </c>
      <c r="T42" s="222">
        <f t="shared" si="10"/>
        <v>5.5400310094129344</v>
      </c>
      <c r="W42" s="221">
        <v>2009</v>
      </c>
      <c r="X42" s="173">
        <v>282777</v>
      </c>
      <c r="Y42" s="173">
        <v>559462</v>
      </c>
      <c r="Z42" s="173">
        <v>1602958</v>
      </c>
      <c r="AA42" s="173">
        <v>1408619</v>
      </c>
      <c r="AB42" s="173">
        <v>526699</v>
      </c>
      <c r="AC42" s="173">
        <v>1204795</v>
      </c>
      <c r="AD42" s="173">
        <v>702502</v>
      </c>
      <c r="AE42" s="173">
        <v>367056</v>
      </c>
      <c r="AF42" s="184">
        <v>1680135</v>
      </c>
    </row>
    <row r="43" spans="11:32" ht="15" thickBot="1" x14ac:dyDescent="0.35">
      <c r="K43" s="204" t="s">
        <v>88</v>
      </c>
      <c r="L43" s="222">
        <f t="shared" si="2"/>
        <v>6.5809649026954817</v>
      </c>
      <c r="M43" s="222">
        <f t="shared" si="3"/>
        <v>8.6344395499625453</v>
      </c>
      <c r="N43" s="222">
        <f t="shared" si="4"/>
        <v>12.591093949362879</v>
      </c>
      <c r="O43" s="222">
        <f t="shared" si="5"/>
        <v>16.832321804530487</v>
      </c>
      <c r="P43" s="222">
        <f t="shared" si="6"/>
        <v>7.3662027983976612</v>
      </c>
      <c r="Q43" s="222">
        <f t="shared" si="7"/>
        <v>11.356422374268181</v>
      </c>
      <c r="R43" s="222">
        <f t="shared" si="8"/>
        <v>6.7961661051681519</v>
      </c>
      <c r="S43" s="222">
        <f t="shared" si="9"/>
        <v>5.9668916240912573</v>
      </c>
      <c r="T43" s="222">
        <f t="shared" si="10"/>
        <v>5.666288953517614</v>
      </c>
      <c r="W43" s="221">
        <v>2010</v>
      </c>
      <c r="X43" s="173">
        <v>283697</v>
      </c>
      <c r="Y43" s="173">
        <v>557998</v>
      </c>
      <c r="Z43" s="173">
        <v>1605897</v>
      </c>
      <c r="AA43" s="173">
        <v>1409253</v>
      </c>
      <c r="AB43" s="173">
        <v>526730</v>
      </c>
      <c r="AC43" s="173">
        <v>1205045</v>
      </c>
      <c r="AD43" s="173">
        <v>704662</v>
      </c>
      <c r="AE43" s="173">
        <v>368366</v>
      </c>
      <c r="AF43" s="184">
        <v>1689995</v>
      </c>
    </row>
    <row r="44" spans="11:32" ht="15" thickBot="1" x14ac:dyDescent="0.35">
      <c r="K44" s="204" t="s">
        <v>89</v>
      </c>
      <c r="L44" s="222">
        <f t="shared" si="2"/>
        <v>6.388339348023937</v>
      </c>
      <c r="M44" s="222">
        <f t="shared" si="3"/>
        <v>8.5590909580793149</v>
      </c>
      <c r="N44" s="222">
        <f t="shared" si="4"/>
        <v>12.353725502866153</v>
      </c>
      <c r="O44" s="222">
        <f t="shared" si="5"/>
        <v>16.179012949734155</v>
      </c>
      <c r="P44" s="222">
        <f t="shared" si="6"/>
        <v>6.9352094959896649</v>
      </c>
      <c r="Q44" s="222">
        <f t="shared" si="7"/>
        <v>11.579539719097539</v>
      </c>
      <c r="R44" s="222">
        <f t="shared" si="8"/>
        <v>6.4888900196037689</v>
      </c>
      <c r="S44" s="222">
        <f t="shared" si="9"/>
        <v>5.5185486054698067</v>
      </c>
      <c r="T44" s="222">
        <f t="shared" si="10"/>
        <v>5.237087127206955</v>
      </c>
      <c r="W44" s="221">
        <v>2011</v>
      </c>
      <c r="X44" s="173">
        <v>284581</v>
      </c>
      <c r="Y44" s="173">
        <v>556718</v>
      </c>
      <c r="Z44" s="173">
        <v>1609474</v>
      </c>
      <c r="AA44" s="173">
        <v>1410222</v>
      </c>
      <c r="AB44" s="173">
        <v>527886</v>
      </c>
      <c r="AC44" s="173">
        <v>1206611</v>
      </c>
      <c r="AD44" s="173">
        <v>707517</v>
      </c>
      <c r="AE44" s="173">
        <v>369300</v>
      </c>
      <c r="AF44" s="184">
        <v>1702855</v>
      </c>
    </row>
    <row r="45" spans="11:32" ht="15" thickBot="1" x14ac:dyDescent="0.35">
      <c r="K45" s="204" t="s">
        <v>90</v>
      </c>
      <c r="L45" s="222">
        <f t="shared" si="2"/>
        <v>6.2250246691534104</v>
      </c>
      <c r="M45" s="222">
        <f t="shared" si="3"/>
        <v>8.3970742427975615</v>
      </c>
      <c r="N45" s="222">
        <f t="shared" si="4"/>
        <v>11.650990581961095</v>
      </c>
      <c r="O45" s="222">
        <f t="shared" si="5"/>
        <v>15.993736322961299</v>
      </c>
      <c r="P45" s="222">
        <f t="shared" si="6"/>
        <v>6.8566595683627085</v>
      </c>
      <c r="Q45" s="222">
        <f t="shared" si="7"/>
        <v>11.145896073123431</v>
      </c>
      <c r="R45" s="222">
        <f t="shared" si="8"/>
        <v>6.4911795002958206</v>
      </c>
      <c r="S45" s="222">
        <f t="shared" si="9"/>
        <v>5.4997492761359412</v>
      </c>
      <c r="T45" s="222">
        <f t="shared" si="10"/>
        <v>4.7627256441734946</v>
      </c>
      <c r="W45" s="221">
        <v>2012</v>
      </c>
      <c r="X45" s="173">
        <v>285782</v>
      </c>
      <c r="Y45" s="173">
        <v>556027</v>
      </c>
      <c r="Z45" s="173">
        <v>1614455</v>
      </c>
      <c r="AA45" s="173">
        <v>1413866</v>
      </c>
      <c r="AB45" s="173">
        <v>529704</v>
      </c>
      <c r="AC45" s="173">
        <v>1208696</v>
      </c>
      <c r="AD45" s="173">
        <v>711581</v>
      </c>
      <c r="AE45" s="173">
        <v>370926</v>
      </c>
      <c r="AF45" s="184">
        <v>1717084</v>
      </c>
    </row>
    <row r="46" spans="11:32" ht="15" thickBot="1" x14ac:dyDescent="0.35">
      <c r="K46" s="204" t="s">
        <v>91</v>
      </c>
      <c r="L46" s="222">
        <f t="shared" si="2"/>
        <v>6.3343460380688619</v>
      </c>
      <c r="M46" s="222">
        <f t="shared" si="3"/>
        <v>8.6538859674547641</v>
      </c>
      <c r="N46" s="222">
        <f t="shared" si="4"/>
        <v>11.830034993376959</v>
      </c>
      <c r="O46" s="222">
        <f t="shared" si="5"/>
        <v>15.801925698873033</v>
      </c>
      <c r="P46" s="222">
        <f t="shared" si="6"/>
        <v>6.8603378843312059</v>
      </c>
      <c r="Q46" s="222">
        <f t="shared" si="7"/>
        <v>11.149730257784869</v>
      </c>
      <c r="R46" s="222">
        <f t="shared" si="8"/>
        <v>6.6337192409985919</v>
      </c>
      <c r="S46" s="222">
        <f t="shared" si="9"/>
        <v>5.6601798697272967</v>
      </c>
      <c r="T46" s="222">
        <f t="shared" si="10"/>
        <v>4.6851507483721422</v>
      </c>
      <c r="W46" s="221">
        <v>2013</v>
      </c>
      <c r="X46" s="173">
        <v>286691</v>
      </c>
      <c r="Y46" s="173">
        <v>555473</v>
      </c>
      <c r="Z46" s="173">
        <v>1618592</v>
      </c>
      <c r="AA46" s="173">
        <v>1418498</v>
      </c>
      <c r="AB46" s="173">
        <v>531898</v>
      </c>
      <c r="AC46" s="173">
        <v>1210971</v>
      </c>
      <c r="AD46" s="173">
        <v>715888</v>
      </c>
      <c r="AE46" s="173">
        <v>372603</v>
      </c>
      <c r="AF46" s="184">
        <v>1741246</v>
      </c>
    </row>
    <row r="47" spans="11:32" ht="15" thickBot="1" x14ac:dyDescent="0.35">
      <c r="K47" s="204" t="s">
        <v>92</v>
      </c>
      <c r="L47" s="222">
        <f t="shared" si="2"/>
        <v>6.1304868204971195</v>
      </c>
      <c r="M47" s="222">
        <f t="shared" si="3"/>
        <v>8.2841471466015211</v>
      </c>
      <c r="N47" s="222">
        <f t="shared" si="4"/>
        <v>10.949347425537608</v>
      </c>
      <c r="O47" s="222">
        <f t="shared" si="5"/>
        <v>15.518211448960377</v>
      </c>
      <c r="P47" s="222">
        <f t="shared" si="6"/>
        <v>6.4536657495273921</v>
      </c>
      <c r="Q47" s="222">
        <f t="shared" si="7"/>
        <v>10.520503667570187</v>
      </c>
      <c r="R47" s="222">
        <f t="shared" si="8"/>
        <v>6.3403865170531191</v>
      </c>
      <c r="S47" s="222">
        <f t="shared" si="9"/>
        <v>5.2920204006587044</v>
      </c>
      <c r="T47" s="222">
        <f t="shared" si="10"/>
        <v>4.2999955851039138</v>
      </c>
      <c r="W47" s="221">
        <v>2014</v>
      </c>
      <c r="X47" s="173">
        <v>287416</v>
      </c>
      <c r="Y47" s="173">
        <v>555881</v>
      </c>
      <c r="Z47" s="173">
        <v>1625485</v>
      </c>
      <c r="AA47" s="173">
        <v>1425422</v>
      </c>
      <c r="AB47" s="173">
        <v>534270</v>
      </c>
      <c r="AC47" s="173">
        <v>1215246</v>
      </c>
      <c r="AD47" s="173">
        <v>722038</v>
      </c>
      <c r="AE47" s="173">
        <v>375282</v>
      </c>
      <c r="AF47" s="184">
        <v>1766746</v>
      </c>
    </row>
    <row r="48" spans="11:32" ht="15" thickBot="1" x14ac:dyDescent="0.35">
      <c r="K48" s="204" t="s">
        <v>93</v>
      </c>
      <c r="L48" s="222">
        <f t="shared" si="2"/>
        <v>6.2006686179583568</v>
      </c>
      <c r="M48" s="222">
        <f t="shared" si="3"/>
        <v>8.3440780000035861</v>
      </c>
      <c r="N48" s="222">
        <f t="shared" si="4"/>
        <v>11.091302546832862</v>
      </c>
      <c r="O48" s="222">
        <f t="shared" si="5"/>
        <v>15.685499610019406</v>
      </c>
      <c r="P48" s="222">
        <f t="shared" si="6"/>
        <v>6.4596388618112615</v>
      </c>
      <c r="Q48" s="222">
        <f t="shared" si="7"/>
        <v>10.971127319760637</v>
      </c>
      <c r="R48" s="222">
        <f t="shared" si="8"/>
        <v>6.553004420808259</v>
      </c>
      <c r="S48" s="222">
        <f t="shared" si="9"/>
        <v>5.3302763925281038</v>
      </c>
      <c r="T48" s="222">
        <f t="shared" si="10"/>
        <v>4.4977653050040143</v>
      </c>
      <c r="W48" s="221">
        <v>2015</v>
      </c>
      <c r="X48" s="173">
        <v>288356</v>
      </c>
      <c r="Y48" s="173">
        <v>557641</v>
      </c>
      <c r="Z48" s="173">
        <v>1636778</v>
      </c>
      <c r="AA48" s="173">
        <v>1437251</v>
      </c>
      <c r="AB48" s="173">
        <v>538575</v>
      </c>
      <c r="AC48" s="173">
        <v>1221570</v>
      </c>
      <c r="AD48" s="173">
        <v>728826</v>
      </c>
      <c r="AE48" s="173">
        <v>378592</v>
      </c>
      <c r="AF48" s="184">
        <v>1797337</v>
      </c>
    </row>
    <row r="49" spans="11:32" ht="15" thickBot="1" x14ac:dyDescent="0.35">
      <c r="K49" s="204" t="s">
        <v>94</v>
      </c>
      <c r="L49" s="222">
        <f t="shared" si="2"/>
        <v>6.4464917133716595</v>
      </c>
      <c r="M49" s="222">
        <f t="shared" si="3"/>
        <v>8.3142723584343479</v>
      </c>
      <c r="N49" s="222">
        <f t="shared" si="4"/>
        <v>10.879904407776301</v>
      </c>
      <c r="O49" s="222">
        <f t="shared" si="5"/>
        <v>15.783232962939527</v>
      </c>
      <c r="P49" s="222">
        <f t="shared" si="6"/>
        <v>6.7532039244066215</v>
      </c>
      <c r="Q49" s="222">
        <f t="shared" si="7"/>
        <v>10.698759427667913</v>
      </c>
      <c r="R49" s="222">
        <f t="shared" si="8"/>
        <v>6.4886306905737623</v>
      </c>
      <c r="S49" s="222">
        <f t="shared" si="9"/>
        <v>5.3651336597708692</v>
      </c>
      <c r="T49" s="222">
        <f t="shared" si="10"/>
        <v>4.562483086316572</v>
      </c>
      <c r="W49" s="221">
        <v>2016</v>
      </c>
      <c r="X49" s="173">
        <v>291011</v>
      </c>
      <c r="Y49" s="173">
        <v>560482</v>
      </c>
      <c r="Z49" s="173">
        <v>1653691</v>
      </c>
      <c r="AA49" s="173">
        <v>1453948</v>
      </c>
      <c r="AB49" s="173">
        <v>545815</v>
      </c>
      <c r="AC49" s="173">
        <v>1232012</v>
      </c>
      <c r="AD49" s="173">
        <v>739139</v>
      </c>
      <c r="AE49" s="173">
        <v>384147</v>
      </c>
      <c r="AF49" s="184">
        <v>1840226</v>
      </c>
    </row>
    <row r="50" spans="11:32" ht="15" thickBot="1" x14ac:dyDescent="0.35">
      <c r="K50" s="207" t="s">
        <v>95</v>
      </c>
      <c r="L50" s="222">
        <f t="shared" si="2"/>
        <v>6.5012913523919131</v>
      </c>
      <c r="M50" s="222">
        <f t="shared" si="3"/>
        <v>8.4195217412226846</v>
      </c>
      <c r="N50" s="222">
        <f t="shared" si="4"/>
        <v>10.954205095233206</v>
      </c>
      <c r="O50" s="222">
        <f t="shared" si="5"/>
        <v>16.17356463453341</v>
      </c>
      <c r="P50" s="222">
        <f t="shared" si="6"/>
        <v>6.8309716838745738</v>
      </c>
      <c r="Q50" s="222">
        <f t="shared" si="7"/>
        <v>11.432169129829678</v>
      </c>
      <c r="R50" s="222">
        <f t="shared" si="8"/>
        <v>6.5965023259304729</v>
      </c>
      <c r="S50" s="222">
        <f t="shared" si="9"/>
        <v>5.4379141457793141</v>
      </c>
      <c r="T50" s="222">
        <f t="shared" si="10"/>
        <v>4.6932343532974725</v>
      </c>
      <c r="W50" s="221">
        <v>2017</v>
      </c>
      <c r="X50" s="173">
        <v>291942</v>
      </c>
      <c r="Y50" s="173">
        <v>561077</v>
      </c>
      <c r="Z50" s="173">
        <v>1665753</v>
      </c>
      <c r="AA50" s="173">
        <v>1465045</v>
      </c>
      <c r="AB50" s="173">
        <v>549263</v>
      </c>
      <c r="AC50" s="173">
        <v>1237298</v>
      </c>
      <c r="AD50" s="173">
        <v>746153</v>
      </c>
      <c r="AE50" s="173">
        <v>388752</v>
      </c>
      <c r="AF50" s="184">
        <v>1867582</v>
      </c>
    </row>
    <row r="53" spans="11:32" s="3" customFormat="1" x14ac:dyDescent="0.3"/>
    <row r="55" spans="11:32" ht="15" thickBot="1" x14ac:dyDescent="0.35"/>
    <row r="56" spans="11:32" ht="15" thickBot="1" x14ac:dyDescent="0.35">
      <c r="K56" s="164" t="s">
        <v>26</v>
      </c>
      <c r="L56" s="177" t="s">
        <v>144</v>
      </c>
      <c r="M56" s="165"/>
      <c r="N56" s="165"/>
      <c r="O56" s="165"/>
      <c r="P56" s="165"/>
      <c r="Q56" s="165"/>
      <c r="R56" s="165"/>
      <c r="S56" s="165"/>
      <c r="T56" s="166"/>
      <c r="U56" s="167"/>
    </row>
    <row r="57" spans="11:32" ht="15" thickBot="1" x14ac:dyDescent="0.35">
      <c r="K57" s="164" t="s">
        <v>25</v>
      </c>
      <c r="L57" s="181" t="s">
        <v>143</v>
      </c>
      <c r="M57" s="165"/>
      <c r="N57" s="165"/>
      <c r="O57" s="165"/>
      <c r="P57" s="165"/>
      <c r="Q57" s="165"/>
      <c r="R57" s="165"/>
      <c r="S57" s="165"/>
      <c r="T57" s="166"/>
      <c r="U57" s="167"/>
    </row>
    <row r="58" spans="11:32" ht="15" thickBot="1" x14ac:dyDescent="0.35">
      <c r="K58" s="164" t="s">
        <v>23</v>
      </c>
      <c r="L58" s="198" t="s">
        <v>75</v>
      </c>
      <c r="M58" s="165"/>
      <c r="N58" s="165"/>
      <c r="O58" s="165"/>
      <c r="P58" s="165"/>
      <c r="Q58" s="165"/>
      <c r="R58" s="165"/>
      <c r="S58" s="165"/>
      <c r="T58" s="166"/>
      <c r="U58" s="167"/>
    </row>
    <row r="59" spans="11:32" ht="15" thickBot="1" x14ac:dyDescent="0.35">
      <c r="L59" s="223" t="s">
        <v>67</v>
      </c>
      <c r="M59" s="224" t="s">
        <v>68</v>
      </c>
      <c r="N59" s="224" t="s">
        <v>69</v>
      </c>
      <c r="O59" s="224" t="s">
        <v>70</v>
      </c>
      <c r="P59" s="224" t="s">
        <v>49</v>
      </c>
      <c r="Q59" s="224" t="s">
        <v>71</v>
      </c>
      <c r="R59" s="228" t="s">
        <v>72</v>
      </c>
    </row>
    <row r="60" spans="11:32" ht="15.6" x14ac:dyDescent="0.3">
      <c r="K60" s="225">
        <v>2000</v>
      </c>
      <c r="L60" s="229">
        <v>12.913</v>
      </c>
      <c r="M60" s="229">
        <v>23.309000000000001</v>
      </c>
      <c r="N60" s="229">
        <v>18.52</v>
      </c>
      <c r="O60" s="229">
        <v>12.385999999999999</v>
      </c>
      <c r="P60" s="229">
        <v>8.6170000000000009</v>
      </c>
      <c r="Q60" s="229">
        <v>3.2850000000000001</v>
      </c>
      <c r="R60" s="230">
        <v>1.385</v>
      </c>
    </row>
    <row r="61" spans="11:32" ht="15.6" x14ac:dyDescent="0.3">
      <c r="K61" s="226">
        <v>2001</v>
      </c>
      <c r="L61" s="231">
        <v>14.428000000000001</v>
      </c>
      <c r="M61" s="231">
        <v>23.04</v>
      </c>
      <c r="N61" s="231">
        <v>19.855</v>
      </c>
      <c r="O61" s="231">
        <v>13.592000000000001</v>
      </c>
      <c r="P61" s="231">
        <v>8.593</v>
      </c>
      <c r="Q61" s="231">
        <v>3.198</v>
      </c>
      <c r="R61" s="232">
        <v>1.619</v>
      </c>
    </row>
    <row r="62" spans="11:32" ht="15.6" x14ac:dyDescent="0.3">
      <c r="K62" s="226">
        <v>2002</v>
      </c>
      <c r="L62" s="231">
        <v>13.787000000000001</v>
      </c>
      <c r="M62" s="231">
        <v>24.041</v>
      </c>
      <c r="N62" s="231">
        <v>21.988</v>
      </c>
      <c r="O62" s="231">
        <v>12.867000000000001</v>
      </c>
      <c r="P62" s="231">
        <v>8.4320000000000004</v>
      </c>
      <c r="Q62" s="231">
        <v>3.3010000000000002</v>
      </c>
      <c r="R62" s="232">
        <v>1.6950000000000001</v>
      </c>
    </row>
    <row r="63" spans="11:32" ht="15.6" x14ac:dyDescent="0.3">
      <c r="K63" s="226">
        <v>2003</v>
      </c>
      <c r="L63" s="231">
        <v>16.547000000000001</v>
      </c>
      <c r="M63" s="231">
        <v>24.53</v>
      </c>
      <c r="N63" s="231">
        <v>23.745999999999999</v>
      </c>
      <c r="O63" s="231">
        <v>13.552</v>
      </c>
      <c r="P63" s="231">
        <v>8.2710000000000008</v>
      </c>
      <c r="Q63" s="231">
        <v>3.3719999999999999</v>
      </c>
      <c r="R63" s="232">
        <v>1.7689999999999999</v>
      </c>
    </row>
    <row r="64" spans="11:32" ht="15.6" x14ac:dyDescent="0.3">
      <c r="K64" s="226">
        <v>2004</v>
      </c>
      <c r="L64" s="231">
        <v>16.23</v>
      </c>
      <c r="M64" s="231">
        <v>24.236000000000001</v>
      </c>
      <c r="N64" s="231">
        <v>24.262</v>
      </c>
      <c r="O64" s="231">
        <v>13.023</v>
      </c>
      <c r="P64" s="231">
        <v>8.2710000000000008</v>
      </c>
      <c r="Q64" s="231">
        <v>3.5310000000000001</v>
      </c>
      <c r="R64" s="232">
        <v>1.829</v>
      </c>
    </row>
    <row r="65" spans="11:18" ht="15.6" x14ac:dyDescent="0.3">
      <c r="K65" s="226">
        <v>2005</v>
      </c>
      <c r="L65" s="231">
        <v>16.593</v>
      </c>
      <c r="M65" s="231">
        <v>25.474</v>
      </c>
      <c r="N65" s="231">
        <v>24.63</v>
      </c>
      <c r="O65" s="231">
        <v>12.483000000000001</v>
      </c>
      <c r="P65" s="231">
        <v>8.16</v>
      </c>
      <c r="Q65" s="231">
        <v>3.391</v>
      </c>
      <c r="R65" s="232">
        <v>1.8320000000000001</v>
      </c>
    </row>
    <row r="66" spans="11:18" ht="15.6" x14ac:dyDescent="0.3">
      <c r="K66" s="226">
        <v>2006</v>
      </c>
      <c r="L66" s="231">
        <v>15.414999999999999</v>
      </c>
      <c r="M66" s="231">
        <v>25.81</v>
      </c>
      <c r="N66" s="231">
        <v>23.253</v>
      </c>
      <c r="O66" s="231">
        <v>12.295</v>
      </c>
      <c r="P66" s="231">
        <v>8.1120000000000001</v>
      </c>
      <c r="Q66" s="231">
        <v>3.4209999999999998</v>
      </c>
      <c r="R66" s="232">
        <v>1.8149999999999999</v>
      </c>
    </row>
    <row r="67" spans="11:18" ht="15.6" x14ac:dyDescent="0.3">
      <c r="K67" s="226">
        <v>2007</v>
      </c>
      <c r="L67" s="231">
        <v>14.215999999999999</v>
      </c>
      <c r="M67" s="231">
        <v>26.11</v>
      </c>
      <c r="N67" s="231">
        <v>23.449000000000002</v>
      </c>
      <c r="O67" s="231">
        <v>10.396000000000001</v>
      </c>
      <c r="P67" s="231">
        <v>8.14</v>
      </c>
      <c r="Q67" s="231">
        <v>3.3050000000000002</v>
      </c>
      <c r="R67" s="232">
        <v>1.8560000000000001</v>
      </c>
    </row>
    <row r="68" spans="11:18" ht="15.6" x14ac:dyDescent="0.3">
      <c r="K68" s="226">
        <v>2008</v>
      </c>
      <c r="L68" s="231">
        <v>13.965</v>
      </c>
      <c r="M68" s="231">
        <v>26.747</v>
      </c>
      <c r="N68" s="231">
        <v>21.994</v>
      </c>
      <c r="O68" s="231">
        <v>10.696999999999999</v>
      </c>
      <c r="P68" s="231">
        <v>8.3330000000000002</v>
      </c>
      <c r="Q68" s="231">
        <v>3.194</v>
      </c>
      <c r="R68" s="232">
        <v>1.885</v>
      </c>
    </row>
    <row r="69" spans="11:18" ht="15.6" x14ac:dyDescent="0.3">
      <c r="K69" s="226">
        <v>2009</v>
      </c>
      <c r="L69" s="231">
        <v>12.744</v>
      </c>
      <c r="M69" s="231">
        <v>23.048999999999999</v>
      </c>
      <c r="N69" s="231">
        <v>21.363</v>
      </c>
      <c r="O69" s="231">
        <v>9.9339999999999993</v>
      </c>
      <c r="P69" s="231">
        <v>8.2360000000000007</v>
      </c>
      <c r="Q69" s="231">
        <v>3.3090000000000002</v>
      </c>
      <c r="R69" s="232">
        <v>1.6930000000000001</v>
      </c>
    </row>
    <row r="70" spans="11:18" ht="15.6" x14ac:dyDescent="0.3">
      <c r="K70" s="226">
        <v>2010</v>
      </c>
      <c r="L70" s="231">
        <v>13.864000000000001</v>
      </c>
      <c r="M70" s="231">
        <v>25.42</v>
      </c>
      <c r="N70" s="231">
        <v>22.155999999999999</v>
      </c>
      <c r="O70" s="231">
        <v>10.089</v>
      </c>
      <c r="P70" s="231">
        <v>8.0719999999999992</v>
      </c>
      <c r="Q70" s="231">
        <v>3.25</v>
      </c>
      <c r="R70" s="232">
        <v>1.9039999999999999</v>
      </c>
    </row>
    <row r="71" spans="11:18" ht="15.6" x14ac:dyDescent="0.3">
      <c r="K71" s="226">
        <v>2011</v>
      </c>
      <c r="L71" s="231">
        <v>13.606999999999999</v>
      </c>
      <c r="M71" s="231">
        <v>25.47</v>
      </c>
      <c r="N71" s="231">
        <v>21.390999999999998</v>
      </c>
      <c r="O71" s="231">
        <v>8.7669999999999995</v>
      </c>
      <c r="P71" s="231">
        <v>8.1829999999999998</v>
      </c>
      <c r="Q71" s="231">
        <v>3.242</v>
      </c>
      <c r="R71" s="232">
        <v>1.7989999999999999</v>
      </c>
    </row>
    <row r="72" spans="11:18" ht="15.6" x14ac:dyDescent="0.3">
      <c r="K72" s="226">
        <v>2012</v>
      </c>
      <c r="L72" s="231">
        <v>12.05</v>
      </c>
      <c r="M72" s="231">
        <v>24.863</v>
      </c>
      <c r="N72" s="231">
        <v>21.32</v>
      </c>
      <c r="O72" s="231">
        <v>8.4499999999999993</v>
      </c>
      <c r="P72" s="231">
        <v>8.0410000000000004</v>
      </c>
      <c r="Q72" s="231">
        <v>3.2269999999999999</v>
      </c>
      <c r="R72" s="232">
        <v>1.863</v>
      </c>
    </row>
    <row r="73" spans="11:18" ht="15.6" x14ac:dyDescent="0.3">
      <c r="K73" s="226">
        <v>2013</v>
      </c>
      <c r="L73" s="231">
        <v>11.131</v>
      </c>
      <c r="M73" s="231">
        <v>25.248000000000001</v>
      </c>
      <c r="N73" s="231">
        <v>22.353000000000002</v>
      </c>
      <c r="O73" s="231">
        <v>8.6189999999999998</v>
      </c>
      <c r="P73" s="231">
        <v>8.0259999999999998</v>
      </c>
      <c r="Q73" s="231">
        <v>3.093</v>
      </c>
      <c r="R73" s="232">
        <v>1.8839999999999999</v>
      </c>
    </row>
    <row r="74" spans="11:18" ht="15.6" x14ac:dyDescent="0.3">
      <c r="K74" s="226">
        <v>2014</v>
      </c>
      <c r="L74" s="231">
        <v>9.2680000000000007</v>
      </c>
      <c r="M74" s="231">
        <v>24.905999999999999</v>
      </c>
      <c r="N74" s="231">
        <v>21.753</v>
      </c>
      <c r="O74" s="231">
        <v>7.5140000000000002</v>
      </c>
      <c r="P74" s="231">
        <v>8.2430000000000003</v>
      </c>
      <c r="Q74" s="231">
        <v>3.0329999999999999</v>
      </c>
      <c r="R74" s="232">
        <v>1.9630000000000001</v>
      </c>
    </row>
    <row r="75" spans="11:18" ht="15.6" x14ac:dyDescent="0.3">
      <c r="K75" s="226">
        <v>2015</v>
      </c>
      <c r="L75" s="231">
        <v>10.427</v>
      </c>
      <c r="M75" s="231">
        <v>25.07</v>
      </c>
      <c r="N75" s="231">
        <v>22.143999999999998</v>
      </c>
      <c r="O75" s="231">
        <v>8.0850000000000009</v>
      </c>
      <c r="P75" s="231">
        <v>8.1750000000000007</v>
      </c>
      <c r="Q75" s="231">
        <v>3.008</v>
      </c>
      <c r="R75" s="232">
        <v>1.9870000000000001</v>
      </c>
    </row>
    <row r="76" spans="11:18" ht="15.6" x14ac:dyDescent="0.3">
      <c r="K76" s="226">
        <v>2016</v>
      </c>
      <c r="L76" s="231">
        <v>10.086</v>
      </c>
      <c r="M76" s="231">
        <v>24.873000000000001</v>
      </c>
      <c r="N76" s="231">
        <v>23.013999999999999</v>
      </c>
      <c r="O76" s="231">
        <v>8.2029999999999994</v>
      </c>
      <c r="P76" s="231">
        <v>8.36</v>
      </c>
      <c r="Q76" s="231">
        <v>2.9820000000000002</v>
      </c>
      <c r="R76" s="232">
        <v>2.081</v>
      </c>
    </row>
    <row r="77" spans="11:18" ht="16.2" thickBot="1" x14ac:dyDescent="0.35">
      <c r="K77" s="227">
        <v>2017</v>
      </c>
      <c r="L77" s="233">
        <v>10.885</v>
      </c>
      <c r="M77" s="233">
        <v>26.071000000000002</v>
      </c>
      <c r="N77" s="233">
        <v>23.681000000000001</v>
      </c>
      <c r="O77" s="233">
        <v>8.3469999999999995</v>
      </c>
      <c r="P77" s="233">
        <v>8.24</v>
      </c>
      <c r="Q77" s="233">
        <v>2.8559999999999999</v>
      </c>
      <c r="R77" s="234">
        <v>2.1800000000000002</v>
      </c>
    </row>
  </sheetData>
  <phoneticPr fontId="12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96A-49E0-463B-B6EE-C26972F52700}">
  <dimension ref="K1:AP24"/>
  <sheetViews>
    <sheetView zoomScale="70" zoomScaleNormal="70" workbookViewId="0">
      <selection activeCell="K2" sqref="K2:T24"/>
    </sheetView>
  </sheetViews>
  <sheetFormatPr defaultRowHeight="14.4" x14ac:dyDescent="0.3"/>
  <cols>
    <col min="1" max="10" width="8.88671875" style="239"/>
    <col min="11" max="15" width="11.109375" style="239" bestFit="1" customWidth="1"/>
    <col min="16" max="16" width="9.44140625" style="239" bestFit="1" customWidth="1"/>
    <col min="17" max="20" width="11.109375" style="239" bestFit="1" customWidth="1"/>
    <col min="21" max="16384" width="8.88671875" style="239"/>
  </cols>
  <sheetData>
    <row r="1" spans="11:42" ht="15" thickBot="1" x14ac:dyDescent="0.35"/>
    <row r="2" spans="11:42" x14ac:dyDescent="0.3">
      <c r="K2" s="240" t="s">
        <v>26</v>
      </c>
      <c r="L2" s="241" t="s">
        <v>107</v>
      </c>
      <c r="M2" s="241"/>
      <c r="N2" s="241"/>
      <c r="O2" s="241"/>
      <c r="P2" s="241"/>
      <c r="Q2" s="241"/>
      <c r="R2" s="241"/>
      <c r="S2" s="241"/>
      <c r="T2" s="242"/>
      <c r="V2" s="240"/>
      <c r="W2" s="241"/>
      <c r="X2" s="241"/>
      <c r="Y2" s="241"/>
      <c r="Z2" s="241"/>
      <c r="AA2" s="241"/>
      <c r="AB2" s="241"/>
      <c r="AC2" s="241"/>
      <c r="AD2" s="241"/>
      <c r="AE2" s="242"/>
      <c r="AG2" s="240"/>
      <c r="AH2" s="241"/>
      <c r="AI2" s="241"/>
      <c r="AJ2" s="241"/>
      <c r="AK2" s="241"/>
      <c r="AL2" s="241"/>
      <c r="AM2" s="241"/>
      <c r="AN2" s="241"/>
      <c r="AO2" s="241"/>
      <c r="AP2" s="242"/>
    </row>
    <row r="3" spans="11:42" x14ac:dyDescent="0.3">
      <c r="K3" s="243" t="s">
        <v>25</v>
      </c>
      <c r="L3" s="244" t="s">
        <v>108</v>
      </c>
      <c r="M3" s="244"/>
      <c r="N3" s="244"/>
      <c r="O3" s="244"/>
      <c r="P3" s="244"/>
      <c r="Q3" s="244"/>
      <c r="R3" s="244"/>
      <c r="S3" s="244"/>
      <c r="T3" s="245"/>
      <c r="V3" s="243"/>
      <c r="W3" s="244"/>
      <c r="X3" s="244"/>
      <c r="Y3" s="244"/>
      <c r="Z3" s="244"/>
      <c r="AA3" s="244"/>
      <c r="AB3" s="244"/>
      <c r="AC3" s="244"/>
      <c r="AD3" s="244"/>
      <c r="AE3" s="245"/>
      <c r="AG3" s="243"/>
      <c r="AH3" s="244"/>
      <c r="AI3" s="244"/>
      <c r="AJ3" s="244"/>
      <c r="AK3" s="244"/>
      <c r="AL3" s="244"/>
      <c r="AM3" s="244"/>
      <c r="AN3" s="244"/>
      <c r="AO3" s="244"/>
      <c r="AP3" s="245"/>
    </row>
    <row r="4" spans="11:42" ht="15" thickBot="1" x14ac:dyDescent="0.35">
      <c r="K4" s="246" t="s">
        <v>23</v>
      </c>
      <c r="L4" s="247" t="s">
        <v>97</v>
      </c>
      <c r="M4" s="248"/>
      <c r="N4" s="248"/>
      <c r="O4" s="248"/>
      <c r="P4" s="248"/>
      <c r="Q4" s="248"/>
      <c r="R4" s="248"/>
      <c r="S4" s="248"/>
      <c r="T4" s="249"/>
      <c r="V4" s="246" t="s">
        <v>101</v>
      </c>
      <c r="W4" s="247"/>
      <c r="X4" s="248"/>
      <c r="Y4" s="248" t="s">
        <v>11</v>
      </c>
      <c r="Z4" s="248"/>
      <c r="AA4" s="248" t="s">
        <v>102</v>
      </c>
      <c r="AB4" s="248" t="s">
        <v>103</v>
      </c>
      <c r="AC4" s="248"/>
      <c r="AD4" s="248"/>
      <c r="AE4" s="249"/>
      <c r="AG4" s="246" t="s">
        <v>104</v>
      </c>
      <c r="AH4" s="247"/>
      <c r="AI4" s="248"/>
      <c r="AJ4" s="248" t="s">
        <v>11</v>
      </c>
      <c r="AK4" s="248"/>
      <c r="AL4" s="248"/>
      <c r="AM4" s="248"/>
      <c r="AN4" s="248"/>
      <c r="AO4" s="248"/>
      <c r="AP4" s="249"/>
    </row>
    <row r="5" spans="11:42" ht="18.600000000000001" thickBot="1" x14ac:dyDescent="0.35">
      <c r="K5" s="253"/>
      <c r="L5" s="254" t="s">
        <v>13</v>
      </c>
      <c r="M5" s="254" t="s">
        <v>14</v>
      </c>
      <c r="N5" s="254" t="s">
        <v>15</v>
      </c>
      <c r="O5" s="254" t="s">
        <v>16</v>
      </c>
      <c r="P5" s="254" t="s">
        <v>17</v>
      </c>
      <c r="Q5" s="254" t="s">
        <v>18</v>
      </c>
      <c r="R5" s="254" t="s">
        <v>19</v>
      </c>
      <c r="S5" s="254" t="s">
        <v>20</v>
      </c>
      <c r="T5" s="255" t="s">
        <v>21</v>
      </c>
      <c r="V5" s="253" t="s">
        <v>105</v>
      </c>
      <c r="W5" s="254" t="s">
        <v>13</v>
      </c>
      <c r="X5" s="254" t="s">
        <v>14</v>
      </c>
      <c r="Y5" s="254" t="s">
        <v>15</v>
      </c>
      <c r="Z5" s="254" t="s">
        <v>16</v>
      </c>
      <c r="AA5" s="254" t="s">
        <v>17</v>
      </c>
      <c r="AB5" s="254" t="s">
        <v>18</v>
      </c>
      <c r="AC5" s="254" t="s">
        <v>19</v>
      </c>
      <c r="AD5" s="254" t="s">
        <v>20</v>
      </c>
      <c r="AE5" s="255" t="s">
        <v>21</v>
      </c>
      <c r="AG5" s="253" t="s">
        <v>106</v>
      </c>
      <c r="AH5" s="254" t="s">
        <v>13</v>
      </c>
      <c r="AI5" s="254" t="s">
        <v>14</v>
      </c>
      <c r="AJ5" s="254" t="s">
        <v>15</v>
      </c>
      <c r="AK5" s="254" t="s">
        <v>16</v>
      </c>
      <c r="AL5" s="254" t="s">
        <v>17</v>
      </c>
      <c r="AM5" s="254" t="s">
        <v>18</v>
      </c>
      <c r="AN5" s="254" t="s">
        <v>19</v>
      </c>
      <c r="AO5" s="254" t="s">
        <v>20</v>
      </c>
      <c r="AP5" s="255" t="s">
        <v>21</v>
      </c>
    </row>
    <row r="6" spans="11:42" x14ac:dyDescent="0.3">
      <c r="K6" s="251">
        <v>2000</v>
      </c>
      <c r="L6" s="240">
        <v>1259.0687087524004</v>
      </c>
      <c r="M6" s="241">
        <v>-1244.3703439217088</v>
      </c>
      <c r="N6" s="241">
        <v>-1385.5900954355075</v>
      </c>
      <c r="O6" s="241">
        <v>-2929.6005623673273</v>
      </c>
      <c r="P6" s="241">
        <v>-588.74762570182929</v>
      </c>
      <c r="Q6" s="241">
        <v>1745.5080227518833</v>
      </c>
      <c r="R6" s="241">
        <v>-752.17712849185955</v>
      </c>
      <c r="S6" s="241">
        <v>-548.61348396871881</v>
      </c>
      <c r="T6" s="242">
        <v>3076.4030675826725</v>
      </c>
      <c r="V6" s="251">
        <v>2000</v>
      </c>
      <c r="W6" s="240">
        <v>2486.5944081055472</v>
      </c>
      <c r="X6" s="241">
        <v>4287.0119121818825</v>
      </c>
      <c r="Y6" s="241">
        <v>12534.139633815204</v>
      </c>
      <c r="Z6" s="241">
        <v>4507.7763606524677</v>
      </c>
      <c r="AA6" s="241">
        <v>3548.7900970961414</v>
      </c>
      <c r="AB6" s="241">
        <v>5644.8519157954624</v>
      </c>
      <c r="AC6" s="241">
        <v>9436.2872895578093</v>
      </c>
      <c r="AD6" s="241">
        <v>3118.8958078096557</v>
      </c>
      <c r="AE6" s="242">
        <v>10703.280161942112</v>
      </c>
      <c r="AG6" s="251">
        <v>2000</v>
      </c>
      <c r="AH6" s="240">
        <v>1227.5256993531468</v>
      </c>
      <c r="AI6" s="241">
        <v>5531.3822561035913</v>
      </c>
      <c r="AJ6" s="241">
        <v>13919.729729250712</v>
      </c>
      <c r="AK6" s="241">
        <v>7437.376923019795</v>
      </c>
      <c r="AL6" s="241">
        <v>4137.5377227979707</v>
      </c>
      <c r="AM6" s="241">
        <v>3899.3438930435791</v>
      </c>
      <c r="AN6" s="241">
        <v>10188.464418049669</v>
      </c>
      <c r="AO6" s="241">
        <v>3667.5092917783745</v>
      </c>
      <c r="AP6" s="242">
        <v>7626.8770943594391</v>
      </c>
    </row>
    <row r="7" spans="11:42" x14ac:dyDescent="0.3">
      <c r="K7" s="252">
        <v>2001</v>
      </c>
      <c r="L7" s="243">
        <v>1338.5265018190082</v>
      </c>
      <c r="M7" s="244">
        <v>-1300.3688060973482</v>
      </c>
      <c r="N7" s="244">
        <v>-2036.8565773838218</v>
      </c>
      <c r="O7" s="244">
        <v>-2067.377069697046</v>
      </c>
      <c r="P7" s="244">
        <v>-160.12126923496362</v>
      </c>
      <c r="Q7" s="244">
        <v>2086.6019283152841</v>
      </c>
      <c r="R7" s="244">
        <v>-400.07340130950979</v>
      </c>
      <c r="S7" s="244">
        <v>-501.92590893031638</v>
      </c>
      <c r="T7" s="245">
        <v>3255.8353329061065</v>
      </c>
      <c r="V7" s="252">
        <v>2001</v>
      </c>
      <c r="W7" s="243">
        <v>2539.0835094658228</v>
      </c>
      <c r="X7" s="244">
        <v>4118.231847267205</v>
      </c>
      <c r="Y7" s="244">
        <v>11882.721271953615</v>
      </c>
      <c r="Z7" s="244">
        <v>4822.4924639794936</v>
      </c>
      <c r="AA7" s="244">
        <v>3950.1016935305161</v>
      </c>
      <c r="AB7" s="244">
        <v>5892.2806934754644</v>
      </c>
      <c r="AC7" s="244">
        <v>9451.4200947110112</v>
      </c>
      <c r="AD7" s="244">
        <v>3371.2760400910765</v>
      </c>
      <c r="AE7" s="245">
        <v>10882.712427265546</v>
      </c>
      <c r="AG7" s="252">
        <v>2001</v>
      </c>
      <c r="AH7" s="243">
        <v>1200.5570076468146</v>
      </c>
      <c r="AI7" s="244">
        <v>5418.6006533645532</v>
      </c>
      <c r="AJ7" s="244">
        <v>13919.577849337436</v>
      </c>
      <c r="AK7" s="244">
        <v>6889.8695336765395</v>
      </c>
      <c r="AL7" s="244">
        <v>4110.2229627654797</v>
      </c>
      <c r="AM7" s="244">
        <v>3805.6787651601803</v>
      </c>
      <c r="AN7" s="244">
        <v>9851.493496020521</v>
      </c>
      <c r="AO7" s="244">
        <v>3873.2019490213929</v>
      </c>
      <c r="AP7" s="245">
        <v>7626.8770943594391</v>
      </c>
    </row>
    <row r="8" spans="11:42" x14ac:dyDescent="0.3">
      <c r="K8" s="252">
        <v>2002</v>
      </c>
      <c r="L8" s="243">
        <v>1301.9201056906434</v>
      </c>
      <c r="M8" s="244">
        <v>-250.44498723652305</v>
      </c>
      <c r="N8" s="244">
        <v>-2509.2315536783954</v>
      </c>
      <c r="O8" s="244">
        <v>-2691.4849097730048</v>
      </c>
      <c r="P8" s="244">
        <v>-38.453718053170633</v>
      </c>
      <c r="Q8" s="244">
        <v>2212.6012755143438</v>
      </c>
      <c r="R8" s="244">
        <v>103.31802876889924</v>
      </c>
      <c r="S8" s="244">
        <v>-244.01908071525395</v>
      </c>
      <c r="T8" s="245">
        <v>2814.4522586049416</v>
      </c>
      <c r="V8" s="252">
        <v>2002</v>
      </c>
      <c r="W8" s="243">
        <v>2514.3532839131162</v>
      </c>
      <c r="X8" s="244">
        <v>5217.9388924666564</v>
      </c>
      <c r="Y8" s="244">
        <v>12010.469677960991</v>
      </c>
      <c r="Z8" s="244">
        <v>4671.8945894534208</v>
      </c>
      <c r="AA8" s="244">
        <v>3483.7998462654891</v>
      </c>
      <c r="AB8" s="244">
        <v>6059.666881160284</v>
      </c>
      <c r="AC8" s="244">
        <v>9603.8354629663845</v>
      </c>
      <c r="AD8" s="244">
        <v>3314.9997043902299</v>
      </c>
      <c r="AE8" s="245">
        <v>10941.369352964381</v>
      </c>
      <c r="AG8" s="252">
        <v>2002</v>
      </c>
      <c r="AH8" s="243">
        <v>1212.4331782224729</v>
      </c>
      <c r="AI8" s="244">
        <v>5468.3838797031794</v>
      </c>
      <c r="AJ8" s="244">
        <v>14519.701231639387</v>
      </c>
      <c r="AK8" s="244">
        <v>7363.3794992264257</v>
      </c>
      <c r="AL8" s="244">
        <v>3522.2535643186598</v>
      </c>
      <c r="AM8" s="244">
        <v>3847.0656056459402</v>
      </c>
      <c r="AN8" s="244">
        <v>9500.5174341974853</v>
      </c>
      <c r="AO8" s="244">
        <v>3559.0187851054839</v>
      </c>
      <c r="AP8" s="245">
        <v>8126.917094359439</v>
      </c>
    </row>
    <row r="9" spans="11:42" x14ac:dyDescent="0.3">
      <c r="K9" s="252">
        <v>2003</v>
      </c>
      <c r="L9" s="243">
        <v>1272.9901278646335</v>
      </c>
      <c r="M9" s="244">
        <v>11.522841602143671</v>
      </c>
      <c r="N9" s="244">
        <v>-2363.51854598522</v>
      </c>
      <c r="O9" s="244">
        <v>412.31675801811434</v>
      </c>
      <c r="P9" s="244">
        <v>347.9527239841459</v>
      </c>
      <c r="Q9" s="244">
        <v>2284.7176402758669</v>
      </c>
      <c r="R9" s="244">
        <v>764.32091421711084</v>
      </c>
      <c r="S9" s="244">
        <v>510.00192147112512</v>
      </c>
      <c r="T9" s="245">
        <v>2373.8344447305562</v>
      </c>
      <c r="V9" s="252">
        <v>2003</v>
      </c>
      <c r="W9" s="243">
        <v>2449.33472519214</v>
      </c>
      <c r="X9" s="244">
        <v>5328.6284974461732</v>
      </c>
      <c r="Y9" s="244">
        <v>12155.953618524773</v>
      </c>
      <c r="Z9" s="244">
        <v>7552.4159088484366</v>
      </c>
      <c r="AA9" s="244">
        <v>3833.5025725323844</v>
      </c>
      <c r="AB9" s="244">
        <v>6006.0194459374352</v>
      </c>
      <c r="AC9" s="244">
        <v>9811.871968624846</v>
      </c>
      <c r="AD9" s="244">
        <v>3808.1485133033493</v>
      </c>
      <c r="AE9" s="245">
        <v>10500.751539089995</v>
      </c>
      <c r="AG9" s="252">
        <v>2003</v>
      </c>
      <c r="AH9" s="243">
        <v>1176.3445973275066</v>
      </c>
      <c r="AI9" s="244">
        <v>5317.1056558440296</v>
      </c>
      <c r="AJ9" s="244">
        <v>14519.472164509993</v>
      </c>
      <c r="AK9" s="244">
        <v>7140.0991508303223</v>
      </c>
      <c r="AL9" s="244">
        <v>3485.5498485482385</v>
      </c>
      <c r="AM9" s="244">
        <v>3721.3018056615683</v>
      </c>
      <c r="AN9" s="244">
        <v>9047.5510544077351</v>
      </c>
      <c r="AO9" s="244">
        <v>3298.1465918322242</v>
      </c>
      <c r="AP9" s="245">
        <v>8126.917094359439</v>
      </c>
    </row>
    <row r="10" spans="11:42" x14ac:dyDescent="0.3">
      <c r="K10" s="252">
        <v>2004</v>
      </c>
      <c r="L10" s="243">
        <v>814.34050424247903</v>
      </c>
      <c r="M10" s="244">
        <v>-512.91262093592195</v>
      </c>
      <c r="N10" s="244">
        <v>-2570.0894166075141</v>
      </c>
      <c r="O10" s="244">
        <v>-762.23177955007122</v>
      </c>
      <c r="P10" s="244">
        <v>387.91392425691583</v>
      </c>
      <c r="Q10" s="244">
        <v>2421.8344393849311</v>
      </c>
      <c r="R10" s="244">
        <v>306.10258035651714</v>
      </c>
      <c r="S10" s="244">
        <v>194.49433940878544</v>
      </c>
      <c r="T10" s="245">
        <v>2801.09495088536</v>
      </c>
      <c r="V10" s="252">
        <v>2004</v>
      </c>
      <c r="W10" s="243">
        <v>1995.1522214236998</v>
      </c>
      <c r="X10" s="244">
        <v>4822.918569148499</v>
      </c>
      <c r="Y10" s="244">
        <v>11949.411102309778</v>
      </c>
      <c r="Z10" s="244">
        <v>6405.5054787516237</v>
      </c>
      <c r="AA10" s="244">
        <v>3878.0070353374308</v>
      </c>
      <c r="AB10" s="244">
        <v>6158.7035506555449</v>
      </c>
      <c r="AC10" s="244">
        <v>9409.7227585159708</v>
      </c>
      <c r="AD10" s="244">
        <v>3524.9322357188594</v>
      </c>
      <c r="AE10" s="245">
        <v>8637.8638480447989</v>
      </c>
      <c r="AG10" s="252">
        <v>2004</v>
      </c>
      <c r="AH10" s="243">
        <v>1180.8117171812207</v>
      </c>
      <c r="AI10" s="244">
        <v>5335.831190084421</v>
      </c>
      <c r="AJ10" s="244">
        <v>14519.500518917292</v>
      </c>
      <c r="AK10" s="244">
        <v>7167.737258301695</v>
      </c>
      <c r="AL10" s="244">
        <v>3490.093111080515</v>
      </c>
      <c r="AM10" s="244">
        <v>3736.8691112706138</v>
      </c>
      <c r="AN10" s="244">
        <v>9103.6201781594536</v>
      </c>
      <c r="AO10" s="244">
        <v>3330.4378963100739</v>
      </c>
      <c r="AP10" s="245">
        <v>5836.7688971594389</v>
      </c>
    </row>
    <row r="11" spans="11:42" x14ac:dyDescent="0.3">
      <c r="K11" s="252">
        <v>2005</v>
      </c>
      <c r="L11" s="243">
        <v>664.17776292826625</v>
      </c>
      <c r="M11" s="244">
        <v>327.79323072560737</v>
      </c>
      <c r="N11" s="244">
        <v>-3075.4272440039044</v>
      </c>
      <c r="O11" s="244">
        <v>-1347.4971184379945</v>
      </c>
      <c r="P11" s="244">
        <v>84.573952935246325</v>
      </c>
      <c r="Q11" s="244">
        <v>2728.3808021638838</v>
      </c>
      <c r="R11" s="244">
        <v>696.03704831798132</v>
      </c>
      <c r="S11" s="244">
        <v>581.67299604900256</v>
      </c>
      <c r="T11" s="245">
        <v>1963.9156987023687</v>
      </c>
      <c r="V11" s="252">
        <v>2005</v>
      </c>
      <c r="W11" s="243">
        <v>1258.9785137673875</v>
      </c>
      <c r="X11" s="244">
        <v>1984.0097629104598</v>
      </c>
      <c r="Y11" s="244">
        <v>2839.3578178411603</v>
      </c>
      <c r="Z11" s="244">
        <v>1027.1407071066467</v>
      </c>
      <c r="AA11" s="244">
        <v>1436.418057794375</v>
      </c>
      <c r="AB11" s="244">
        <v>5112.3840882649774</v>
      </c>
      <c r="AC11" s="244">
        <v>11313.33136391798</v>
      </c>
      <c r="AD11" s="244">
        <v>1334.1667537323924</v>
      </c>
      <c r="AE11" s="245">
        <v>2382.80048824187</v>
      </c>
      <c r="AG11" s="252">
        <v>2005</v>
      </c>
      <c r="AH11" s="243">
        <v>594.80075083912129</v>
      </c>
      <c r="AI11" s="244">
        <v>1656.2165321848524</v>
      </c>
      <c r="AJ11" s="244">
        <v>5914.7850618450648</v>
      </c>
      <c r="AK11" s="244">
        <v>2374.6378255446411</v>
      </c>
      <c r="AL11" s="244">
        <v>1351.8441048591287</v>
      </c>
      <c r="AM11" s="244">
        <v>2384.0032861010936</v>
      </c>
      <c r="AN11" s="244">
        <v>10617.294315599998</v>
      </c>
      <c r="AO11" s="244">
        <v>752.49375768338984</v>
      </c>
      <c r="AP11" s="245">
        <v>418.88478953950124</v>
      </c>
    </row>
    <row r="12" spans="11:42" x14ac:dyDescent="0.3">
      <c r="K12" s="252">
        <v>2006</v>
      </c>
      <c r="L12" s="243">
        <v>608.31112111628715</v>
      </c>
      <c r="M12" s="244">
        <v>764.49845487101106</v>
      </c>
      <c r="N12" s="244">
        <v>-2861.9536805411926</v>
      </c>
      <c r="O12" s="244">
        <v>-982.70687931092073</v>
      </c>
      <c r="P12" s="244">
        <v>414.61112895871565</v>
      </c>
      <c r="Q12" s="244">
        <v>3224.7538813111678</v>
      </c>
      <c r="R12" s="244">
        <v>779.73744953423193</v>
      </c>
      <c r="S12" s="244">
        <v>926.13544784262774</v>
      </c>
      <c r="T12" s="245">
        <v>3471.544083094328</v>
      </c>
      <c r="V12" s="252">
        <v>2006</v>
      </c>
      <c r="W12" s="243">
        <v>1097.3945750283456</v>
      </c>
      <c r="X12" s="244">
        <v>2126.3462683521875</v>
      </c>
      <c r="Y12" s="244">
        <v>2034.7728258872912</v>
      </c>
      <c r="Z12" s="244">
        <v>969.87315336244285</v>
      </c>
      <c r="AA12" s="244">
        <v>1526.1843457416678</v>
      </c>
      <c r="AB12" s="244">
        <v>5185.034798339444</v>
      </c>
      <c r="AC12" s="244">
        <v>9501.6951503342316</v>
      </c>
      <c r="AD12" s="244">
        <v>1544.8842398302816</v>
      </c>
      <c r="AE12" s="245">
        <v>3782.7685123089732</v>
      </c>
      <c r="AG12" s="252">
        <v>2006</v>
      </c>
      <c r="AH12" s="243">
        <v>489.08345391205842</v>
      </c>
      <c r="AI12" s="244">
        <v>1361.8478134811764</v>
      </c>
      <c r="AJ12" s="244">
        <v>4896.7265064284838</v>
      </c>
      <c r="AK12" s="244">
        <v>1952.5800326733636</v>
      </c>
      <c r="AL12" s="244">
        <v>1111.5732167829522</v>
      </c>
      <c r="AM12" s="244">
        <v>1960.280917028276</v>
      </c>
      <c r="AN12" s="244">
        <v>8721.9577007999997</v>
      </c>
      <c r="AO12" s="244">
        <v>618.74879198765382</v>
      </c>
      <c r="AP12" s="245">
        <v>311.22442921464517</v>
      </c>
    </row>
    <row r="13" spans="11:42" x14ac:dyDescent="0.3">
      <c r="K13" s="252">
        <v>2007</v>
      </c>
      <c r="L13" s="243">
        <v>445.82785021400332</v>
      </c>
      <c r="M13" s="244">
        <v>681.55614570384591</v>
      </c>
      <c r="N13" s="244">
        <v>-2891.0550196198092</v>
      </c>
      <c r="O13" s="244">
        <v>-478.18351779077898</v>
      </c>
      <c r="P13" s="244">
        <v>343.41558499766415</v>
      </c>
      <c r="Q13" s="244">
        <v>3625.3054303359772</v>
      </c>
      <c r="R13" s="244">
        <v>54.638552359996538</v>
      </c>
      <c r="S13" s="244">
        <v>474.95356415773728</v>
      </c>
      <c r="T13" s="245">
        <v>3760.4201354851284</v>
      </c>
      <c r="V13" s="252">
        <v>2007</v>
      </c>
      <c r="W13" s="243">
        <v>1901.0926620860032</v>
      </c>
      <c r="X13" s="244">
        <v>779.96379211200133</v>
      </c>
      <c r="Y13" s="244">
        <v>6989.8530435119992</v>
      </c>
      <c r="Z13" s="244">
        <v>1633.2619633753336</v>
      </c>
      <c r="AA13" s="244">
        <v>1545.4284122763629</v>
      </c>
      <c r="AB13" s="244">
        <v>5061.5231185599769</v>
      </c>
      <c r="AC13" s="244">
        <v>9672.5864266399931</v>
      </c>
      <c r="AD13" s="244">
        <v>629.32691303773731</v>
      </c>
      <c r="AE13" s="245">
        <v>3760.4201354851284</v>
      </c>
      <c r="AG13" s="252">
        <v>2007</v>
      </c>
      <c r="AH13" s="243">
        <v>1455.2648118719999</v>
      </c>
      <c r="AI13" s="244">
        <v>98.407646408155458</v>
      </c>
      <c r="AJ13" s="244">
        <v>9880.9080631318084</v>
      </c>
      <c r="AK13" s="244">
        <v>2111.4454811661126</v>
      </c>
      <c r="AL13" s="244">
        <v>1202.0128272786988</v>
      </c>
      <c r="AM13" s="244">
        <v>1436.2176882239996</v>
      </c>
      <c r="AN13" s="244">
        <v>9617.9478742799965</v>
      </c>
      <c r="AO13" s="244">
        <v>154.37334888000004</v>
      </c>
      <c r="AP13" s="245">
        <v>0</v>
      </c>
    </row>
    <row r="14" spans="11:42" x14ac:dyDescent="0.3">
      <c r="K14" s="252">
        <v>2008</v>
      </c>
      <c r="L14" s="243">
        <v>548.41901746728684</v>
      </c>
      <c r="M14" s="244">
        <v>328.46413827322419</v>
      </c>
      <c r="N14" s="244">
        <v>-2193.5242699032488</v>
      </c>
      <c r="O14" s="244">
        <v>-1431.648452451655</v>
      </c>
      <c r="P14" s="244">
        <v>272.84175623134638</v>
      </c>
      <c r="Q14" s="244">
        <v>3390.0846057385288</v>
      </c>
      <c r="R14" s="244">
        <v>-61.665165416243326</v>
      </c>
      <c r="S14" s="244">
        <v>644.51257081734866</v>
      </c>
      <c r="T14" s="245">
        <v>3364.6405491082892</v>
      </c>
      <c r="V14" s="252">
        <v>2008</v>
      </c>
      <c r="W14" s="243">
        <v>1395.9761166112867</v>
      </c>
      <c r="X14" s="244">
        <v>873.73139291999985</v>
      </c>
      <c r="Y14" s="244">
        <v>5335.7815283760001</v>
      </c>
      <c r="Z14" s="244">
        <v>562.38547106142403</v>
      </c>
      <c r="AA14" s="244">
        <v>1409.4489883942992</v>
      </c>
      <c r="AB14" s="244">
        <v>4603.6881862585287</v>
      </c>
      <c r="AC14" s="244">
        <v>8746.5110323117551</v>
      </c>
      <c r="AD14" s="244">
        <v>848.8399156973486</v>
      </c>
      <c r="AE14" s="245">
        <v>3364.6405491082892</v>
      </c>
      <c r="AG14" s="252">
        <v>2008</v>
      </c>
      <c r="AH14" s="243">
        <v>847.55709914399984</v>
      </c>
      <c r="AI14" s="244">
        <v>545.26725464677565</v>
      </c>
      <c r="AJ14" s="244">
        <v>7529.3057982792488</v>
      </c>
      <c r="AK14" s="244">
        <v>1994.0339235130791</v>
      </c>
      <c r="AL14" s="244">
        <v>1136.6072321629529</v>
      </c>
      <c r="AM14" s="244">
        <v>1213.6035805200002</v>
      </c>
      <c r="AN14" s="244">
        <v>8808.1761977279984</v>
      </c>
      <c r="AO14" s="244">
        <v>204.32734488</v>
      </c>
      <c r="AP14" s="245">
        <v>0</v>
      </c>
    </row>
    <row r="15" spans="11:42" x14ac:dyDescent="0.3">
      <c r="K15" s="252">
        <v>2009</v>
      </c>
      <c r="L15" s="243">
        <v>555.20466637473078</v>
      </c>
      <c r="M15" s="244">
        <v>-1052.2792671243064</v>
      </c>
      <c r="N15" s="244">
        <v>-1751.8219225701268</v>
      </c>
      <c r="O15" s="244">
        <v>-1943.5842786608416</v>
      </c>
      <c r="P15" s="244">
        <v>-107.70563580241219</v>
      </c>
      <c r="Q15" s="244">
        <v>3133.1787106308607</v>
      </c>
      <c r="R15" s="244">
        <v>-929.3702541802013</v>
      </c>
      <c r="S15" s="244">
        <v>809.56946078213355</v>
      </c>
      <c r="T15" s="245">
        <v>2067.0546702489805</v>
      </c>
      <c r="V15" s="252">
        <v>2009</v>
      </c>
      <c r="W15" s="243">
        <v>1961.4631580547309</v>
      </c>
      <c r="X15" s="244">
        <v>467.86602628799989</v>
      </c>
      <c r="Y15" s="244">
        <v>6857.1896312879999</v>
      </c>
      <c r="Z15" s="244">
        <v>563.26074497402738</v>
      </c>
      <c r="AA15" s="244">
        <v>1320.8044696270715</v>
      </c>
      <c r="AB15" s="244">
        <v>5667.3054245508602</v>
      </c>
      <c r="AC15" s="244">
        <v>8916.5603572597975</v>
      </c>
      <c r="AD15" s="244">
        <v>1043.2211514221335</v>
      </c>
      <c r="AE15" s="245">
        <v>2067.0546702489805</v>
      </c>
      <c r="AG15" s="252">
        <v>2009</v>
      </c>
      <c r="AH15" s="243">
        <v>1406.2584916800001</v>
      </c>
      <c r="AI15" s="244">
        <v>1520.1452934123063</v>
      </c>
      <c r="AJ15" s="244">
        <v>8609.0115538581267</v>
      </c>
      <c r="AK15" s="244">
        <v>2506.845023634869</v>
      </c>
      <c r="AL15" s="244">
        <v>1428.5101054294837</v>
      </c>
      <c r="AM15" s="244">
        <v>2534.1267139199995</v>
      </c>
      <c r="AN15" s="244">
        <v>9845.9306114399988</v>
      </c>
      <c r="AO15" s="244">
        <v>233.65169064</v>
      </c>
      <c r="AP15" s="245">
        <v>0</v>
      </c>
    </row>
    <row r="16" spans="11:42" x14ac:dyDescent="0.3">
      <c r="K16" s="252">
        <v>2010</v>
      </c>
      <c r="L16" s="243">
        <v>550.20214207210643</v>
      </c>
      <c r="M16" s="244">
        <v>-183.40180314526549</v>
      </c>
      <c r="N16" s="244">
        <v>-1992.9259767800631</v>
      </c>
      <c r="O16" s="244">
        <v>-1999.2517935007027</v>
      </c>
      <c r="P16" s="244">
        <v>564.98731648606372</v>
      </c>
      <c r="Q16" s="244">
        <v>3743.0445809150069</v>
      </c>
      <c r="R16" s="244">
        <v>-585.68244083316313</v>
      </c>
      <c r="S16" s="244">
        <v>969.13652327471789</v>
      </c>
      <c r="T16" s="245">
        <v>1370.7089083134572</v>
      </c>
      <c r="V16" s="252">
        <v>2010</v>
      </c>
      <c r="W16" s="243">
        <v>1563.4821979921064</v>
      </c>
      <c r="X16" s="244">
        <v>581.67993067199995</v>
      </c>
      <c r="Y16" s="244">
        <v>6541.8771083039992</v>
      </c>
      <c r="Z16" s="244">
        <v>340.68045612680726</v>
      </c>
      <c r="AA16" s="244">
        <v>1916.1749197820668</v>
      </c>
      <c r="AB16" s="244">
        <v>5755.0475282750067</v>
      </c>
      <c r="AC16" s="244">
        <v>8654.2426940468376</v>
      </c>
      <c r="AD16" s="244">
        <v>1232.1065591947179</v>
      </c>
      <c r="AE16" s="245">
        <v>1370.7089083134572</v>
      </c>
      <c r="AG16" s="252">
        <v>2010</v>
      </c>
      <c r="AH16" s="243">
        <v>1013.28005592</v>
      </c>
      <c r="AI16" s="244">
        <v>765.08173381726544</v>
      </c>
      <c r="AJ16" s="244">
        <v>8534.8030850840623</v>
      </c>
      <c r="AK16" s="244">
        <v>2339.9322496275099</v>
      </c>
      <c r="AL16" s="244">
        <v>1351.1876032960031</v>
      </c>
      <c r="AM16" s="244">
        <v>2012.0029473599998</v>
      </c>
      <c r="AN16" s="244">
        <v>9239.9251348800008</v>
      </c>
      <c r="AO16" s="244">
        <v>262.97003591999999</v>
      </c>
      <c r="AP16" s="245">
        <v>0</v>
      </c>
    </row>
    <row r="17" spans="11:42" x14ac:dyDescent="0.3">
      <c r="K17" s="252">
        <v>2011</v>
      </c>
      <c r="L17" s="243">
        <v>658.61513788362572</v>
      </c>
      <c r="M17" s="244">
        <v>490.71935941427182</v>
      </c>
      <c r="N17" s="244">
        <v>-816.11438320056368</v>
      </c>
      <c r="O17" s="244">
        <v>-350.97882617529672</v>
      </c>
      <c r="P17" s="244">
        <v>629.20994166421042</v>
      </c>
      <c r="Q17" s="244">
        <v>3799.6029944546244</v>
      </c>
      <c r="R17" s="244">
        <v>96.650601029100471</v>
      </c>
      <c r="S17" s="244">
        <v>1348.6459283738795</v>
      </c>
      <c r="T17" s="245">
        <v>2343.6632221982886</v>
      </c>
      <c r="V17" s="252">
        <v>2011</v>
      </c>
      <c r="W17" s="243">
        <v>2288.0064787636256</v>
      </c>
      <c r="X17" s="244">
        <v>848.65199173427186</v>
      </c>
      <c r="Y17" s="244">
        <v>10055.219753232001</v>
      </c>
      <c r="Z17" s="244">
        <v>1879.5267915492361</v>
      </c>
      <c r="AA17" s="244">
        <v>1883.8402919577595</v>
      </c>
      <c r="AB17" s="244">
        <v>6185.917884374624</v>
      </c>
      <c r="AC17" s="244">
        <v>8175.3098420691003</v>
      </c>
      <c r="AD17" s="244">
        <v>1609.8278212538796</v>
      </c>
      <c r="AE17" s="245">
        <v>2343.6632221982886</v>
      </c>
      <c r="AG17" s="252">
        <v>2011</v>
      </c>
      <c r="AH17" s="243">
        <v>1629.3913408799999</v>
      </c>
      <c r="AI17" s="244">
        <v>357.93263232000004</v>
      </c>
      <c r="AJ17" s="244">
        <v>10871.334136432564</v>
      </c>
      <c r="AK17" s="244">
        <v>2230.5056177245328</v>
      </c>
      <c r="AL17" s="244">
        <v>1254.6303502935491</v>
      </c>
      <c r="AM17" s="244">
        <v>2386.3148899199996</v>
      </c>
      <c r="AN17" s="244">
        <v>8078.6592410399999</v>
      </c>
      <c r="AO17" s="244">
        <v>261.18189287999996</v>
      </c>
      <c r="AP17" s="245">
        <v>0</v>
      </c>
    </row>
    <row r="18" spans="11:42" x14ac:dyDescent="0.3">
      <c r="K18" s="252">
        <v>2012</v>
      </c>
      <c r="L18" s="243">
        <v>392.80777058181684</v>
      </c>
      <c r="M18" s="244">
        <v>-338.7841371506413</v>
      </c>
      <c r="N18" s="244">
        <v>-1386.0460231541329</v>
      </c>
      <c r="O18" s="244">
        <v>-1017.7373770083088</v>
      </c>
      <c r="P18" s="244">
        <v>-469.46123629196904</v>
      </c>
      <c r="Q18" s="244">
        <v>2531.7428435847805</v>
      </c>
      <c r="R18" s="244">
        <v>-1428.397733952982</v>
      </c>
      <c r="S18" s="244">
        <v>581.38800935221889</v>
      </c>
      <c r="T18" s="245">
        <v>3937.6779103023559</v>
      </c>
      <c r="V18" s="252">
        <v>2012</v>
      </c>
      <c r="W18" s="243">
        <v>2820.8649996218169</v>
      </c>
      <c r="X18" s="244">
        <v>110.56304433599999</v>
      </c>
      <c r="Y18" s="244">
        <v>10308.946649759999</v>
      </c>
      <c r="Z18" s="244">
        <v>1728.0245435958266</v>
      </c>
      <c r="AA18" s="244">
        <v>1087.2537157421791</v>
      </c>
      <c r="AB18" s="244">
        <v>7141.3245806247805</v>
      </c>
      <c r="AC18" s="244">
        <v>7499.6364516470176</v>
      </c>
      <c r="AD18" s="244">
        <v>895.56614159221897</v>
      </c>
      <c r="AE18" s="245">
        <v>3937.6779103023559</v>
      </c>
      <c r="AG18" s="252">
        <v>2012</v>
      </c>
      <c r="AH18" s="243">
        <v>2428.05722904</v>
      </c>
      <c r="AI18" s="244">
        <v>449.34718148664132</v>
      </c>
      <c r="AJ18" s="244">
        <v>11694.992672914132</v>
      </c>
      <c r="AK18" s="244">
        <v>2745.7619206041354</v>
      </c>
      <c r="AL18" s="244">
        <v>1556.7149520341482</v>
      </c>
      <c r="AM18" s="244">
        <v>4609.58173704</v>
      </c>
      <c r="AN18" s="244">
        <v>8928.0341855999995</v>
      </c>
      <c r="AO18" s="244">
        <v>314.17813224000002</v>
      </c>
      <c r="AP18" s="245">
        <v>0</v>
      </c>
    </row>
    <row r="19" spans="11:42" x14ac:dyDescent="0.3">
      <c r="K19" s="252">
        <v>2013</v>
      </c>
      <c r="L19" s="243">
        <v>-281.6047186414587</v>
      </c>
      <c r="M19" s="244">
        <v>-624.48560037323136</v>
      </c>
      <c r="N19" s="244">
        <v>-970.53263726571822</v>
      </c>
      <c r="O19" s="244">
        <v>958.56424824932355</v>
      </c>
      <c r="P19" s="244">
        <v>-228.70988960592513</v>
      </c>
      <c r="Q19" s="244">
        <v>3630.0355737323025</v>
      </c>
      <c r="R19" s="244">
        <v>-838.63767245621966</v>
      </c>
      <c r="S19" s="244">
        <v>770.65220426679286</v>
      </c>
      <c r="T19" s="245">
        <v>4855.7544304382955</v>
      </c>
      <c r="V19" s="252">
        <v>2013</v>
      </c>
      <c r="W19" s="243">
        <v>1095.9894800785412</v>
      </c>
      <c r="X19" s="244">
        <v>781.2866639332799</v>
      </c>
      <c r="Y19" s="244">
        <v>10509.146364455999</v>
      </c>
      <c r="Z19" s="244">
        <v>3347.3910842972191</v>
      </c>
      <c r="AA19" s="244">
        <v>1124.3805335254042</v>
      </c>
      <c r="AB19" s="244">
        <v>5809.1818914923024</v>
      </c>
      <c r="AC19" s="244">
        <v>7654.1926996237798</v>
      </c>
      <c r="AD19" s="244">
        <v>1075.7356089867928</v>
      </c>
      <c r="AE19" s="245">
        <v>4855.7544304382955</v>
      </c>
      <c r="AG19" s="252">
        <v>2013</v>
      </c>
      <c r="AH19" s="243">
        <v>1377.5941987199999</v>
      </c>
      <c r="AI19" s="244">
        <v>1405.7722643065113</v>
      </c>
      <c r="AJ19" s="244">
        <v>11479.679001721717</v>
      </c>
      <c r="AK19" s="244">
        <v>2388.8268360478955</v>
      </c>
      <c r="AL19" s="244">
        <v>1353.0904231313293</v>
      </c>
      <c r="AM19" s="244">
        <v>2179.1463177599999</v>
      </c>
      <c r="AN19" s="244">
        <v>8492.8303720799995</v>
      </c>
      <c r="AO19" s="244">
        <v>305.08340471999998</v>
      </c>
      <c r="AP19" s="245">
        <v>0</v>
      </c>
    </row>
    <row r="20" spans="11:42" x14ac:dyDescent="0.3">
      <c r="K20" s="252">
        <v>2014</v>
      </c>
      <c r="L20" s="243">
        <v>-529.60916130111309</v>
      </c>
      <c r="M20" s="244">
        <v>-2025.0198403050078</v>
      </c>
      <c r="N20" s="244">
        <v>588.7475373372672</v>
      </c>
      <c r="O20" s="244">
        <v>2431.5719952476547</v>
      </c>
      <c r="P20" s="244">
        <v>12.136308033922887</v>
      </c>
      <c r="Q20" s="244">
        <v>3513.8793927488882</v>
      </c>
      <c r="R20" s="244">
        <v>-704.50595933229033</v>
      </c>
      <c r="S20" s="244">
        <v>828.44094629129518</v>
      </c>
      <c r="T20" s="245">
        <v>5159.8243231645029</v>
      </c>
      <c r="V20" s="252">
        <v>2014</v>
      </c>
      <c r="W20" s="243">
        <v>2037.2451706188872</v>
      </c>
      <c r="X20" s="244">
        <v>494.24783766407995</v>
      </c>
      <c r="Y20" s="244">
        <v>11953.567008864</v>
      </c>
      <c r="Z20" s="244">
        <v>4722.7055755182701</v>
      </c>
      <c r="AA20" s="244">
        <v>1340.6868383454382</v>
      </c>
      <c r="AB20" s="244">
        <v>6635.365091628888</v>
      </c>
      <c r="AC20" s="244">
        <v>6372.0611207477077</v>
      </c>
      <c r="AD20" s="244">
        <v>1118.5681546112951</v>
      </c>
      <c r="AE20" s="245">
        <v>5159.8243231645029</v>
      </c>
      <c r="AG20" s="252">
        <v>2014</v>
      </c>
      <c r="AH20" s="243">
        <v>2566.8543319200003</v>
      </c>
      <c r="AI20" s="244">
        <v>2519.2676779690878</v>
      </c>
      <c r="AJ20" s="244">
        <v>11364.819471526733</v>
      </c>
      <c r="AK20" s="244">
        <v>2291.1335802706153</v>
      </c>
      <c r="AL20" s="244">
        <v>1328.5505303115153</v>
      </c>
      <c r="AM20" s="244">
        <v>3121.4856988799997</v>
      </c>
      <c r="AN20" s="244">
        <v>7076.567080079998</v>
      </c>
      <c r="AO20" s="244">
        <v>290.12720831999997</v>
      </c>
      <c r="AP20" s="245">
        <v>0</v>
      </c>
    </row>
    <row r="21" spans="11:42" x14ac:dyDescent="0.3">
      <c r="K21" s="252">
        <v>2015</v>
      </c>
      <c r="L21" s="243">
        <v>-889.75734301041712</v>
      </c>
      <c r="M21" s="244">
        <v>372.54389954811398</v>
      </c>
      <c r="N21" s="244">
        <v>-321.10459114799232</v>
      </c>
      <c r="O21" s="244">
        <v>2670.3755095979868</v>
      </c>
      <c r="P21" s="244">
        <v>-148.6441806250989</v>
      </c>
      <c r="Q21" s="244">
        <v>3580.2782389358645</v>
      </c>
      <c r="R21" s="244">
        <v>-399.02371931692323</v>
      </c>
      <c r="S21" s="244">
        <v>810.27967782675694</v>
      </c>
      <c r="T21" s="245">
        <v>4387.3743835480345</v>
      </c>
      <c r="V21" s="252">
        <v>2015</v>
      </c>
      <c r="W21" s="243">
        <v>1754.8122056295829</v>
      </c>
      <c r="X21" s="244">
        <v>857.62162824191989</v>
      </c>
      <c r="Y21" s="244">
        <v>11941.850374608241</v>
      </c>
      <c r="Z21" s="244">
        <v>5318.5617765117813</v>
      </c>
      <c r="AA21" s="244">
        <v>1342.0376911638859</v>
      </c>
      <c r="AB21" s="244">
        <v>8316.566111655864</v>
      </c>
      <c r="AC21" s="244">
        <v>7940.442384603075</v>
      </c>
      <c r="AD21" s="244">
        <v>1117.5612583867569</v>
      </c>
      <c r="AE21" s="245">
        <v>4387.3743835480345</v>
      </c>
      <c r="AG21" s="252">
        <v>2015</v>
      </c>
      <c r="AH21" s="243">
        <v>2644.56954864</v>
      </c>
      <c r="AI21" s="244">
        <v>485.07772869380591</v>
      </c>
      <c r="AJ21" s="244">
        <v>12262.954965756233</v>
      </c>
      <c r="AK21" s="244">
        <v>2648.1862669137945</v>
      </c>
      <c r="AL21" s="244">
        <v>1490.6818717889848</v>
      </c>
      <c r="AM21" s="244">
        <v>4736.2878727199995</v>
      </c>
      <c r="AN21" s="244">
        <v>8339.4661039199982</v>
      </c>
      <c r="AO21" s="244">
        <v>307.28158055999995</v>
      </c>
      <c r="AP21" s="245">
        <v>0</v>
      </c>
    </row>
    <row r="22" spans="11:42" x14ac:dyDescent="0.3">
      <c r="K22" s="252">
        <v>2016</v>
      </c>
      <c r="L22" s="243">
        <v>-739.87636327238215</v>
      </c>
      <c r="M22" s="244">
        <v>-293.44391954275318</v>
      </c>
      <c r="N22" s="244">
        <v>-1189.4805159189473</v>
      </c>
      <c r="O22" s="244">
        <v>2129.9345239213872</v>
      </c>
      <c r="P22" s="244">
        <v>-271.72408314245672</v>
      </c>
      <c r="Q22" s="244">
        <v>3216.9965839443653</v>
      </c>
      <c r="R22" s="244">
        <v>-289.40683301904846</v>
      </c>
      <c r="S22" s="244">
        <v>635.03230751712954</v>
      </c>
      <c r="T22" s="245">
        <v>3961.8114841481533</v>
      </c>
      <c r="V22" s="252">
        <v>2016</v>
      </c>
      <c r="W22" s="243">
        <v>2350.7930024981779</v>
      </c>
      <c r="X22" s="244">
        <v>365.88422839680004</v>
      </c>
      <c r="Y22" s="244">
        <v>10255.941409679999</v>
      </c>
      <c r="Z22" s="244">
        <v>4756.7086105940753</v>
      </c>
      <c r="AA22" s="244">
        <v>1162.1033912058515</v>
      </c>
      <c r="AB22" s="244">
        <v>6921.2804359470047</v>
      </c>
      <c r="AC22" s="244">
        <v>7885.9418455571895</v>
      </c>
      <c r="AD22" s="244">
        <v>926.01218404512952</v>
      </c>
      <c r="AE22" s="245">
        <v>3961.8114841481533</v>
      </c>
      <c r="AG22" s="252">
        <v>2016</v>
      </c>
      <c r="AH22" s="243">
        <v>3090.66936577056</v>
      </c>
      <c r="AI22" s="244">
        <v>659.32814793955322</v>
      </c>
      <c r="AJ22" s="244">
        <v>11445.421925598946</v>
      </c>
      <c r="AK22" s="244">
        <v>2626.7740866726881</v>
      </c>
      <c r="AL22" s="244">
        <v>1433.8274743483082</v>
      </c>
      <c r="AM22" s="244">
        <v>3704.2838520026394</v>
      </c>
      <c r="AN22" s="244">
        <v>8175.3486785762379</v>
      </c>
      <c r="AO22" s="244">
        <v>290.97987652800003</v>
      </c>
      <c r="AP22" s="245">
        <v>0</v>
      </c>
    </row>
    <row r="23" spans="11:42" x14ac:dyDescent="0.3">
      <c r="K23" s="252">
        <v>2017</v>
      </c>
      <c r="L23" s="243">
        <v>-989.01059583291681</v>
      </c>
      <c r="M23" s="244">
        <v>1240.9426884554723</v>
      </c>
      <c r="N23" s="244">
        <v>-2120.0274417728215</v>
      </c>
      <c r="O23" s="244">
        <v>1619.808398870628</v>
      </c>
      <c r="P23" s="244">
        <v>-355.6334488790385</v>
      </c>
      <c r="Q23" s="244">
        <v>2501.0940741855879</v>
      </c>
      <c r="R23" s="244">
        <v>7.2854037411325407</v>
      </c>
      <c r="S23" s="244">
        <v>1102.1067743708536</v>
      </c>
      <c r="T23" s="245">
        <v>3539.8723000194882</v>
      </c>
      <c r="V23" s="252">
        <v>2017</v>
      </c>
      <c r="W23" s="243">
        <v>4096.6079551058028</v>
      </c>
      <c r="X23" s="244">
        <v>4153.1141458186303</v>
      </c>
      <c r="Y23" s="244">
        <v>9906.5777628240012</v>
      </c>
      <c r="Z23" s="244">
        <v>4858.1946090209995</v>
      </c>
      <c r="AA23" s="244">
        <v>1351.3664116919865</v>
      </c>
      <c r="AB23" s="244">
        <v>5491.3019731817076</v>
      </c>
      <c r="AC23" s="244">
        <v>8218.4595261236118</v>
      </c>
      <c r="AD23" s="244">
        <v>1359.4780624268535</v>
      </c>
      <c r="AE23" s="245">
        <v>3539.8723000194882</v>
      </c>
      <c r="AG23" s="252">
        <v>2017</v>
      </c>
      <c r="AH23" s="243">
        <v>5085.6185509387196</v>
      </c>
      <c r="AI23" s="244">
        <v>2912.171457363158</v>
      </c>
      <c r="AJ23" s="244">
        <v>12026.605204596823</v>
      </c>
      <c r="AK23" s="244">
        <v>3238.3862101503714</v>
      </c>
      <c r="AL23" s="244">
        <v>1706.999860571025</v>
      </c>
      <c r="AM23" s="244">
        <v>2990.2078989961196</v>
      </c>
      <c r="AN23" s="244">
        <v>8211.1741223824793</v>
      </c>
      <c r="AO23" s="244">
        <v>257.37128805600003</v>
      </c>
      <c r="AP23" s="245">
        <v>0</v>
      </c>
    </row>
    <row r="24" spans="11:42" ht="15" thickBot="1" x14ac:dyDescent="0.35">
      <c r="K24" s="250">
        <v>2018</v>
      </c>
      <c r="L24" s="243">
        <v>-663.04742564514981</v>
      </c>
      <c r="M24" s="244">
        <v>-181.88512939107659</v>
      </c>
      <c r="N24" s="243">
        <v>-755.7909780180853</v>
      </c>
      <c r="O24" s="244">
        <v>3148.7482760528701</v>
      </c>
      <c r="P24" s="243">
        <v>-348.15082504763996</v>
      </c>
      <c r="Q24" s="244">
        <v>3247.5718559704737</v>
      </c>
      <c r="R24" s="243">
        <v>-307.43575085788325</v>
      </c>
      <c r="S24" s="244">
        <v>1153.3986267240991</v>
      </c>
      <c r="T24" s="243">
        <v>3654.1127486647156</v>
      </c>
      <c r="V24" s="250">
        <v>2018</v>
      </c>
      <c r="W24" s="243">
        <v>3090.6623191126091</v>
      </c>
      <c r="X24" s="244">
        <v>1846.9036324946599</v>
      </c>
      <c r="Y24" s="243">
        <v>10864.993529952</v>
      </c>
      <c r="Z24" s="244">
        <v>5913.6358478646243</v>
      </c>
      <c r="AA24" s="243">
        <v>1042.4480817180265</v>
      </c>
      <c r="AB24" s="244">
        <v>5295.8270617791541</v>
      </c>
      <c r="AC24" s="243">
        <v>6574.1520941310755</v>
      </c>
      <c r="AD24" s="244">
        <v>1455.5376959160992</v>
      </c>
      <c r="AE24" s="243">
        <v>3654.1127486647156</v>
      </c>
      <c r="AG24" s="250">
        <v>2018</v>
      </c>
      <c r="AH24" s="243">
        <v>3753.7097447577589</v>
      </c>
      <c r="AI24" s="244">
        <v>2028.7887618857364</v>
      </c>
      <c r="AJ24" s="243">
        <v>11620.784507970086</v>
      </c>
      <c r="AK24" s="244">
        <v>2764.8875718117542</v>
      </c>
      <c r="AL24" s="243">
        <v>1390.5989067656665</v>
      </c>
      <c r="AM24" s="244">
        <v>2048.2552058086803</v>
      </c>
      <c r="AN24" s="243">
        <v>6881.5878449889588</v>
      </c>
      <c r="AO24" s="244">
        <v>302.13906919200002</v>
      </c>
      <c r="AP24" s="2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8FFE-DF22-4B70-B2F5-D380F55FADAF}">
  <dimension ref="K1:T65"/>
  <sheetViews>
    <sheetView topLeftCell="A41" zoomScaleNormal="100" workbookViewId="0">
      <selection activeCell="A6" sqref="A6"/>
    </sheetView>
  </sheetViews>
  <sheetFormatPr defaultRowHeight="14.4" x14ac:dyDescent="0.3"/>
  <cols>
    <col min="1" max="10" width="8.88671875" style="256"/>
    <col min="11" max="11" width="10.33203125" style="256" bestFit="1" customWidth="1"/>
    <col min="12" max="20" width="9" style="256" bestFit="1" customWidth="1"/>
    <col min="21" max="16384" width="8.88671875" style="256"/>
  </cols>
  <sheetData>
    <row r="1" spans="11:20" ht="15" thickBot="1" x14ac:dyDescent="0.35"/>
    <row r="2" spans="11:20" x14ac:dyDescent="0.3">
      <c r="K2" s="257" t="s">
        <v>26</v>
      </c>
      <c r="L2" s="258" t="s">
        <v>110</v>
      </c>
      <c r="M2" s="258"/>
      <c r="N2" s="258"/>
      <c r="O2" s="258"/>
      <c r="P2" s="258"/>
      <c r="Q2" s="258"/>
      <c r="R2" s="258"/>
      <c r="S2" s="258"/>
      <c r="T2" s="259"/>
    </row>
    <row r="3" spans="11:20" x14ac:dyDescent="0.3">
      <c r="K3" s="260" t="s">
        <v>25</v>
      </c>
      <c r="L3" s="261" t="s">
        <v>109</v>
      </c>
      <c r="M3" s="261"/>
      <c r="N3" s="261"/>
      <c r="O3" s="261"/>
      <c r="P3" s="261"/>
      <c r="Q3" s="261"/>
      <c r="R3" s="261"/>
      <c r="S3" s="261"/>
      <c r="T3" s="262"/>
    </row>
    <row r="4" spans="11:20" ht="15" thickBot="1" x14ac:dyDescent="0.35">
      <c r="K4" s="263" t="s">
        <v>23</v>
      </c>
      <c r="L4" s="264" t="s">
        <v>111</v>
      </c>
      <c r="M4" s="265"/>
      <c r="N4" s="265"/>
      <c r="O4" s="265"/>
      <c r="P4" s="265"/>
      <c r="Q4" s="265"/>
      <c r="R4" s="265"/>
      <c r="S4" s="265"/>
      <c r="T4" s="266"/>
    </row>
    <row r="5" spans="11:20" ht="18.600000000000001" thickBot="1" x14ac:dyDescent="0.35">
      <c r="K5" s="267"/>
      <c r="L5" s="268" t="s">
        <v>13</v>
      </c>
      <c r="M5" s="268" t="s">
        <v>14</v>
      </c>
      <c r="N5" s="268" t="s">
        <v>15</v>
      </c>
      <c r="O5" s="268" t="s">
        <v>16</v>
      </c>
      <c r="P5" s="268" t="s">
        <v>17</v>
      </c>
      <c r="Q5" s="268" t="s">
        <v>18</v>
      </c>
      <c r="R5" s="268" t="s">
        <v>19</v>
      </c>
      <c r="S5" s="268" t="s">
        <v>20</v>
      </c>
      <c r="T5" s="269" t="s">
        <v>21</v>
      </c>
    </row>
    <row r="6" spans="11:20" x14ac:dyDescent="0.3">
      <c r="K6" s="276">
        <v>2005</v>
      </c>
      <c r="L6" s="270">
        <v>0.22760335462875794</v>
      </c>
      <c r="M6" s="271">
        <v>0.39638713448591367</v>
      </c>
      <c r="N6" s="271">
        <v>0.21892030277690758</v>
      </c>
      <c r="O6" s="271">
        <v>0.25522122732716851</v>
      </c>
      <c r="P6" s="271">
        <v>0.36444311355358466</v>
      </c>
      <c r="Q6" s="271">
        <v>0.21259535616783501</v>
      </c>
      <c r="R6" s="271">
        <v>0.37007931131972471</v>
      </c>
      <c r="S6" s="271">
        <v>0.3202248543637411</v>
      </c>
      <c r="T6" s="272">
        <v>5.4532530258204259E-2</v>
      </c>
    </row>
    <row r="7" spans="11:20" x14ac:dyDescent="0.3">
      <c r="K7" s="276">
        <v>2006</v>
      </c>
      <c r="L7" s="273">
        <v>0.28147010519515825</v>
      </c>
      <c r="M7" s="274">
        <v>0.40926405766539498</v>
      </c>
      <c r="N7" s="274">
        <v>0.24157297672621916</v>
      </c>
      <c r="O7" s="274">
        <v>0.27838199090498122</v>
      </c>
      <c r="P7" s="274">
        <v>0.36662137004827533</v>
      </c>
      <c r="Q7" s="274">
        <v>0.22793564608937369</v>
      </c>
      <c r="R7" s="274">
        <v>0.38685462740064058</v>
      </c>
      <c r="S7" s="274">
        <v>0.33703594625896671</v>
      </c>
      <c r="T7" s="275">
        <v>6.6976072778865969E-2</v>
      </c>
    </row>
    <row r="8" spans="11:20" x14ac:dyDescent="0.3">
      <c r="K8" s="276">
        <v>2007</v>
      </c>
      <c r="L8" s="273">
        <v>0.30983437487058152</v>
      </c>
      <c r="M8" s="274">
        <v>0.429428892654171</v>
      </c>
      <c r="N8" s="274">
        <v>0.26909537864431571</v>
      </c>
      <c r="O8" s="274">
        <v>0.28272321896886043</v>
      </c>
      <c r="P8" s="274">
        <v>0.39155660787931984</v>
      </c>
      <c r="Q8" s="274">
        <v>0.24243698151185886</v>
      </c>
      <c r="R8" s="274">
        <v>0.41755735283640227</v>
      </c>
      <c r="S8" s="274">
        <v>0.35871444923536649</v>
      </c>
      <c r="T8" s="275">
        <v>7.9957846181406014E-2</v>
      </c>
    </row>
    <row r="9" spans="11:20" x14ac:dyDescent="0.3">
      <c r="K9" s="276">
        <v>2008</v>
      </c>
      <c r="L9" s="273">
        <v>0.32994214276346445</v>
      </c>
      <c r="M9" s="274">
        <v>0.44603427366605458</v>
      </c>
      <c r="N9" s="274">
        <v>0.28090557127119892</v>
      </c>
      <c r="O9" s="274">
        <v>0.28012178823402684</v>
      </c>
      <c r="P9" s="274">
        <v>0.39311154711880586</v>
      </c>
      <c r="Q9" s="274">
        <v>0.24487234182110656</v>
      </c>
      <c r="R9" s="274">
        <v>0.41182632471691127</v>
      </c>
      <c r="S9" s="274">
        <v>0.38460175179666545</v>
      </c>
      <c r="T9" s="275">
        <v>8.6909008888984604E-2</v>
      </c>
    </row>
    <row r="10" spans="11:20" x14ac:dyDescent="0.3">
      <c r="K10" s="276">
        <v>2009</v>
      </c>
      <c r="L10" s="273">
        <v>0.3499262650809139</v>
      </c>
      <c r="M10" s="274">
        <v>0.48771193970949606</v>
      </c>
      <c r="N10" s="274">
        <v>0.29926715077131405</v>
      </c>
      <c r="O10" s="274">
        <v>0.31242727494081762</v>
      </c>
      <c r="P10" s="274">
        <v>0.42329437824772825</v>
      </c>
      <c r="Q10" s="274">
        <v>0.26770005584563977</v>
      </c>
      <c r="R10" s="274">
        <v>0.44989898083511987</v>
      </c>
      <c r="S10" s="274">
        <v>0.37902029406417398</v>
      </c>
      <c r="T10" s="275">
        <v>9.2920605119432897E-2</v>
      </c>
    </row>
    <row r="11" spans="11:20" x14ac:dyDescent="0.3">
      <c r="K11" s="276">
        <v>2010</v>
      </c>
      <c r="L11" s="273">
        <v>0.3372438195407183</v>
      </c>
      <c r="M11" s="274">
        <v>0.49454489661481826</v>
      </c>
      <c r="N11" s="274">
        <v>0.30274597725135749</v>
      </c>
      <c r="O11" s="274">
        <v>0.29840476128343901</v>
      </c>
      <c r="P11" s="274">
        <v>0.46097987911572269</v>
      </c>
      <c r="Q11" s="274">
        <v>0.2728982488294765</v>
      </c>
      <c r="R11" s="274">
        <v>0.45850081139898835</v>
      </c>
      <c r="S11" s="274">
        <v>0.36619725546944376</v>
      </c>
      <c r="T11" s="275">
        <v>9.6624542793727744E-2</v>
      </c>
    </row>
    <row r="12" spans="11:20" x14ac:dyDescent="0.3">
      <c r="K12" s="276">
        <v>2011</v>
      </c>
      <c r="L12" s="273">
        <v>0.36030455823625074</v>
      </c>
      <c r="M12" s="274">
        <v>0.49367477699488815</v>
      </c>
      <c r="N12" s="274">
        <v>0.30729407090994437</v>
      </c>
      <c r="O12" s="274">
        <v>0.30252672385553459</v>
      </c>
      <c r="P12" s="274">
        <v>0.48792795473475942</v>
      </c>
      <c r="Q12" s="274">
        <v>0.26912297436089389</v>
      </c>
      <c r="R12" s="274">
        <v>0.46085323207595358</v>
      </c>
      <c r="S12" s="274">
        <v>0.38164894879072947</v>
      </c>
      <c r="T12" s="275">
        <v>0.10007066546242099</v>
      </c>
    </row>
    <row r="13" spans="11:20" x14ac:dyDescent="0.3">
      <c r="K13" s="276">
        <v>2012</v>
      </c>
      <c r="L13" s="273">
        <v>0.38943368059645367</v>
      </c>
      <c r="M13" s="274">
        <v>0.50575675703786005</v>
      </c>
      <c r="N13" s="274">
        <v>0.32500524642242468</v>
      </c>
      <c r="O13" s="274">
        <v>0.31191557303496592</v>
      </c>
      <c r="P13" s="274">
        <v>0.48894600707162655</v>
      </c>
      <c r="Q13" s="274">
        <v>0.28627414104255988</v>
      </c>
      <c r="R13" s="274">
        <v>0.45814640141287472</v>
      </c>
      <c r="S13" s="274">
        <v>0.39144556956287602</v>
      </c>
      <c r="T13" s="275">
        <v>0.10041155742311292</v>
      </c>
    </row>
    <row r="14" spans="11:20" x14ac:dyDescent="0.3">
      <c r="K14" s="276">
        <v>2013</v>
      </c>
      <c r="L14" s="273">
        <v>0.42381419567194334</v>
      </c>
      <c r="M14" s="274">
        <v>0.50987492951872149</v>
      </c>
      <c r="N14" s="274">
        <v>0.32111079031750317</v>
      </c>
      <c r="O14" s="274">
        <v>0.31317911842007867</v>
      </c>
      <c r="P14" s="274">
        <v>0.49271578920008158</v>
      </c>
      <c r="Q14" s="274">
        <v>0.28299332491230561</v>
      </c>
      <c r="R14" s="274">
        <v>0.45899003581907355</v>
      </c>
      <c r="S14" s="274">
        <v>0.38782162138151632</v>
      </c>
      <c r="T14" s="275">
        <v>9.2941625445129156E-2</v>
      </c>
    </row>
    <row r="15" spans="11:20" x14ac:dyDescent="0.3">
      <c r="K15" s="276">
        <v>2014</v>
      </c>
      <c r="L15" s="273">
        <v>0.45953490309426748</v>
      </c>
      <c r="M15" s="274">
        <v>0.52730120455080554</v>
      </c>
      <c r="N15" s="274">
        <v>0.32582158037775705</v>
      </c>
      <c r="O15" s="274">
        <v>0.31607436540754114</v>
      </c>
      <c r="P15" s="274">
        <v>0.50200554814689635</v>
      </c>
      <c r="Q15" s="274">
        <v>0.29439232272430682</v>
      </c>
      <c r="R15" s="274">
        <v>0.46776459070004422</v>
      </c>
      <c r="S15" s="274">
        <v>0.40550851327122528</v>
      </c>
      <c r="T15" s="275">
        <v>9.7693763741219478E-2</v>
      </c>
    </row>
    <row r="16" spans="11:20" x14ac:dyDescent="0.3">
      <c r="K16" s="276">
        <v>2015</v>
      </c>
      <c r="L16" s="273">
        <v>0.50340433169679188</v>
      </c>
      <c r="M16" s="274">
        <v>0.52594658052279797</v>
      </c>
      <c r="N16" s="274">
        <v>0.34258468340579412</v>
      </c>
      <c r="O16" s="274">
        <v>0.30803256845391547</v>
      </c>
      <c r="P16" s="274">
        <v>0.51073454966797871</v>
      </c>
      <c r="Q16" s="274">
        <v>0.28377973785939953</v>
      </c>
      <c r="R16" s="274">
        <v>0.46073485886640808</v>
      </c>
      <c r="S16" s="274">
        <v>0.42015879739028189</v>
      </c>
      <c r="T16" s="275">
        <v>0.10279549592277143</v>
      </c>
    </row>
    <row r="17" spans="11:20" x14ac:dyDescent="0.3">
      <c r="K17" s="276">
        <v>2016</v>
      </c>
      <c r="L17" s="273">
        <v>0.49246732899002554</v>
      </c>
      <c r="M17" s="274">
        <v>0.54750261864254091</v>
      </c>
      <c r="N17" s="274">
        <v>0.34271677162705499</v>
      </c>
      <c r="O17" s="274">
        <v>0.29350825612465814</v>
      </c>
      <c r="P17" s="274">
        <v>0.50006555718630497</v>
      </c>
      <c r="Q17" s="274">
        <v>0.29600960872724946</v>
      </c>
      <c r="R17" s="274">
        <v>0.45752210799072324</v>
      </c>
      <c r="S17" s="274">
        <v>0.40699166892919847</v>
      </c>
      <c r="T17" s="275">
        <v>9.6545823645549589E-2</v>
      </c>
    </row>
    <row r="18" spans="11:20" x14ac:dyDescent="0.3">
      <c r="K18" s="276">
        <v>2017</v>
      </c>
      <c r="L18" s="273">
        <v>0.49944432848513659</v>
      </c>
      <c r="M18" s="274">
        <v>0.54183283251795888</v>
      </c>
      <c r="N18" s="274">
        <v>0.34228712081091728</v>
      </c>
      <c r="O18" s="274">
        <v>0.29216075717482543</v>
      </c>
      <c r="P18" s="274">
        <v>0.48884917316365817</v>
      </c>
      <c r="Q18" s="274">
        <v>0.29585239022876042</v>
      </c>
      <c r="R18" s="274">
        <v>0.4471313521336906</v>
      </c>
      <c r="S18" s="274">
        <v>0.39221423287682528</v>
      </c>
      <c r="T18" s="275">
        <v>9.2301453149007881E-2</v>
      </c>
    </row>
    <row r="19" spans="11:20" ht="15" thickBot="1" x14ac:dyDescent="0.35">
      <c r="K19" s="278">
        <v>2018</v>
      </c>
      <c r="L19" s="273">
        <v>0.48271229323807768</v>
      </c>
      <c r="M19" s="274">
        <v>0.547179359264378</v>
      </c>
      <c r="N19" s="274">
        <v>0.3357151847949692</v>
      </c>
      <c r="O19" s="274">
        <v>0.30301899768527435</v>
      </c>
      <c r="P19" s="274">
        <v>0.47526801457501677</v>
      </c>
      <c r="Q19" s="274">
        <v>0.29550921635952448</v>
      </c>
      <c r="R19" s="274">
        <v>0.45577810022636739</v>
      </c>
      <c r="S19" s="274">
        <v>0.40529436841793881</v>
      </c>
      <c r="T19" s="275">
        <v>9.4127888410377489E-2</v>
      </c>
    </row>
    <row r="22" spans="11:20" s="3" customFormat="1" x14ac:dyDescent="0.3"/>
    <row r="24" spans="11:20" ht="15" thickBot="1" x14ac:dyDescent="0.35"/>
    <row r="25" spans="11:20" x14ac:dyDescent="0.3">
      <c r="K25" s="257" t="s">
        <v>26</v>
      </c>
      <c r="L25" s="258" t="s">
        <v>112</v>
      </c>
      <c r="M25" s="258"/>
      <c r="N25" s="258"/>
      <c r="O25" s="258"/>
      <c r="P25" s="258"/>
      <c r="Q25" s="258"/>
      <c r="R25" s="258"/>
      <c r="S25" s="258"/>
      <c r="T25" s="259"/>
    </row>
    <row r="26" spans="11:20" x14ac:dyDescent="0.3">
      <c r="K26" s="260" t="s">
        <v>25</v>
      </c>
      <c r="L26" s="261" t="s">
        <v>113</v>
      </c>
      <c r="M26" s="261"/>
      <c r="N26" s="261"/>
      <c r="O26" s="261"/>
      <c r="P26" s="261"/>
      <c r="Q26" s="261"/>
      <c r="R26" s="261"/>
      <c r="S26" s="261"/>
      <c r="T26" s="262"/>
    </row>
    <row r="27" spans="11:20" ht="15" thickBot="1" x14ac:dyDescent="0.35">
      <c r="K27" s="263" t="s">
        <v>23</v>
      </c>
      <c r="L27" s="264" t="s">
        <v>116</v>
      </c>
      <c r="M27" s="265"/>
      <c r="N27" s="265"/>
      <c r="O27" s="265"/>
      <c r="P27" s="265"/>
      <c r="Q27" s="265"/>
      <c r="R27" s="265"/>
      <c r="S27" s="265"/>
      <c r="T27" s="266"/>
    </row>
    <row r="28" spans="11:20" ht="18.600000000000001" thickBot="1" x14ac:dyDescent="0.35">
      <c r="K28" s="267"/>
      <c r="L28" s="268" t="s">
        <v>13</v>
      </c>
      <c r="M28" s="268" t="s">
        <v>14</v>
      </c>
      <c r="N28" s="268" t="s">
        <v>15</v>
      </c>
      <c r="O28" s="268" t="s">
        <v>16</v>
      </c>
      <c r="P28" s="268" t="s">
        <v>17</v>
      </c>
      <c r="Q28" s="268" t="s">
        <v>18</v>
      </c>
      <c r="R28" s="268" t="s">
        <v>19</v>
      </c>
      <c r="S28" s="268" t="s">
        <v>20</v>
      </c>
      <c r="T28" s="269" t="s">
        <v>21</v>
      </c>
    </row>
    <row r="29" spans="11:20" x14ac:dyDescent="0.3">
      <c r="K29" s="276">
        <v>2005</v>
      </c>
      <c r="L29" s="277">
        <v>1.4200852756891825E-2</v>
      </c>
      <c r="M29" s="274">
        <v>0.11384549662054821</v>
      </c>
      <c r="N29" s="274">
        <v>4.2431329380969156E-2</v>
      </c>
      <c r="O29" s="274">
        <v>5.0840545371449219E-2</v>
      </c>
      <c r="P29" s="274">
        <v>8.5913047891751707E-2</v>
      </c>
      <c r="Q29" s="274">
        <v>2.5940189523400291E-2</v>
      </c>
      <c r="R29" s="274">
        <v>0.10790369843183009</v>
      </c>
      <c r="S29" s="274">
        <v>7.7440725757117315E-2</v>
      </c>
      <c r="T29" s="275">
        <v>1.6942915614674484E-2</v>
      </c>
    </row>
    <row r="30" spans="11:20" x14ac:dyDescent="0.3">
      <c r="K30" s="276">
        <v>2006</v>
      </c>
      <c r="L30" s="277">
        <v>3.854999545611984E-2</v>
      </c>
      <c r="M30" s="274">
        <v>0.14090612333783623</v>
      </c>
      <c r="N30" s="274">
        <v>6.7143872107295444E-2</v>
      </c>
      <c r="O30" s="274">
        <v>7.6423394320352375E-2</v>
      </c>
      <c r="P30" s="274">
        <v>0.11339537711741328</v>
      </c>
      <c r="Q30" s="274">
        <v>4.9715281406403335E-2</v>
      </c>
      <c r="R30" s="274">
        <v>0.13597401966778228</v>
      </c>
      <c r="S30" s="274">
        <v>0.10195370817761147</v>
      </c>
      <c r="T30" s="275">
        <v>3.9251588390816612E-2</v>
      </c>
    </row>
    <row r="31" spans="11:20" x14ac:dyDescent="0.3">
      <c r="K31" s="276">
        <v>2007</v>
      </c>
      <c r="L31" s="277">
        <v>4.6018140987961358E-2</v>
      </c>
      <c r="M31" s="274">
        <v>0.14446298686158926</v>
      </c>
      <c r="N31" s="274">
        <v>7.3708795354474874E-2</v>
      </c>
      <c r="O31" s="274">
        <v>8.3107535650030803E-2</v>
      </c>
      <c r="P31" s="274">
        <v>0.11908577483925041</v>
      </c>
      <c r="Q31" s="274">
        <v>5.6284659908472666E-2</v>
      </c>
      <c r="R31" s="274">
        <v>0.14088348845581797</v>
      </c>
      <c r="S31" s="274">
        <v>0.10667339411453523</v>
      </c>
      <c r="T31" s="275">
        <v>4.6896459913441962E-2</v>
      </c>
    </row>
    <row r="32" spans="11:20" x14ac:dyDescent="0.3">
      <c r="K32" s="276">
        <v>2008</v>
      </c>
      <c r="L32" s="277">
        <v>5.7291239113819559E-2</v>
      </c>
      <c r="M32" s="274">
        <v>0.15599415142180731</v>
      </c>
      <c r="N32" s="274">
        <v>8.6446215436920562E-2</v>
      </c>
      <c r="O32" s="274">
        <v>9.5897798006713608E-2</v>
      </c>
      <c r="P32" s="274">
        <v>0.13186590730439862</v>
      </c>
      <c r="Q32" s="274">
        <v>6.6184515173148523E-2</v>
      </c>
      <c r="R32" s="274">
        <v>0.15634121205655344</v>
      </c>
      <c r="S32" s="274">
        <v>0.1170379520073436</v>
      </c>
      <c r="T32" s="275">
        <v>5.896123660916424E-2</v>
      </c>
    </row>
    <row r="33" spans="11:20" x14ac:dyDescent="0.3">
      <c r="K33" s="276">
        <v>2009</v>
      </c>
      <c r="L33" s="277">
        <v>7.4476534245834516E-2</v>
      </c>
      <c r="M33" s="274">
        <v>0.16724338151434071</v>
      </c>
      <c r="N33" s="274">
        <v>0.10373131781818413</v>
      </c>
      <c r="O33" s="274">
        <v>0.11088155362411979</v>
      </c>
      <c r="P33" s="274">
        <v>0.1485301026769166</v>
      </c>
      <c r="Q33" s="274">
        <v>8.2372367759779866E-2</v>
      </c>
      <c r="R33" s="274">
        <v>0.17873146991367891</v>
      </c>
      <c r="S33" s="274">
        <v>0.13183049747815731</v>
      </c>
      <c r="T33" s="275">
        <v>7.5884874090162049E-2</v>
      </c>
    </row>
    <row r="34" spans="11:20" x14ac:dyDescent="0.3">
      <c r="K34" s="276">
        <v>2010</v>
      </c>
      <c r="L34" s="277">
        <v>7.0409658535987865E-2</v>
      </c>
      <c r="M34" s="274">
        <v>0.16235631326670716</v>
      </c>
      <c r="N34" s="274">
        <v>9.9145179076984197E-2</v>
      </c>
      <c r="O34" s="274">
        <v>0.10537439474142928</v>
      </c>
      <c r="P34" s="274">
        <v>0.1392100449287075</v>
      </c>
      <c r="Q34" s="274">
        <v>7.8772232797889793E-2</v>
      </c>
      <c r="R34" s="274">
        <v>0.16981111943501589</v>
      </c>
      <c r="S34" s="274">
        <v>0.13281202797708958</v>
      </c>
      <c r="T34" s="275">
        <v>7.141753881443938E-2</v>
      </c>
    </row>
    <row r="35" spans="11:20" x14ac:dyDescent="0.3">
      <c r="K35" s="276">
        <v>2011</v>
      </c>
      <c r="L35" s="277">
        <v>7.3501822964277194E-2</v>
      </c>
      <c r="M35" s="274">
        <v>0.17405222697883369</v>
      </c>
      <c r="N35" s="274">
        <v>0.10376417087981538</v>
      </c>
      <c r="O35" s="274">
        <v>0.11155109455821306</v>
      </c>
      <c r="P35" s="274">
        <v>0.14871849423793843</v>
      </c>
      <c r="Q35" s="274">
        <v>8.2976411762033034E-2</v>
      </c>
      <c r="R35" s="274">
        <v>0.17439815000798906</v>
      </c>
      <c r="S35" s="274">
        <v>0.12961716698290726</v>
      </c>
      <c r="T35" s="275">
        <v>7.4856424146518372E-2</v>
      </c>
    </row>
    <row r="36" spans="11:20" x14ac:dyDescent="0.3">
      <c r="K36" s="276">
        <v>2012</v>
      </c>
      <c r="L36" s="277">
        <v>7.1471978957006535E-2</v>
      </c>
      <c r="M36" s="274">
        <v>0.16390145260203759</v>
      </c>
      <c r="N36" s="274">
        <v>9.8122692569307987E-2</v>
      </c>
      <c r="O36" s="274">
        <v>0.10419675302521136</v>
      </c>
      <c r="P36" s="274">
        <v>0.14808297404917284</v>
      </c>
      <c r="Q36" s="274">
        <v>8.1920351248279857E-2</v>
      </c>
      <c r="R36" s="274">
        <v>0.16340952619670271</v>
      </c>
      <c r="S36" s="274">
        <v>0.12158870009887744</v>
      </c>
      <c r="T36" s="275">
        <v>7.1544582273876167E-2</v>
      </c>
    </row>
    <row r="37" spans="11:20" x14ac:dyDescent="0.3">
      <c r="K37" s="276">
        <v>2013</v>
      </c>
      <c r="L37" s="277">
        <v>6.8744846064503984E-2</v>
      </c>
      <c r="M37" s="274">
        <v>0.15871881542303459</v>
      </c>
      <c r="N37" s="274">
        <v>9.4794249338490844E-2</v>
      </c>
      <c r="O37" s="274">
        <v>9.910228648648238E-2</v>
      </c>
      <c r="P37" s="274">
        <v>0.1417794122551968</v>
      </c>
      <c r="Q37" s="274">
        <v>7.8687239807298193E-2</v>
      </c>
      <c r="R37" s="274">
        <v>0.15767005386470054</v>
      </c>
      <c r="S37" s="274">
        <v>0.11554266684871789</v>
      </c>
      <c r="T37" s="275">
        <v>6.9104056672927225E-2</v>
      </c>
    </row>
    <row r="38" spans="11:20" x14ac:dyDescent="0.3">
      <c r="K38" s="276">
        <v>2014</v>
      </c>
      <c r="L38" s="277">
        <v>7.7080010819242734E-2</v>
      </c>
      <c r="M38" s="274">
        <v>0.16399345646685728</v>
      </c>
      <c r="N38" s="274">
        <v>0.10164174614436959</v>
      </c>
      <c r="O38" s="274">
        <v>0.1050247879773977</v>
      </c>
      <c r="P38" s="274">
        <v>0.14778973907614321</v>
      </c>
      <c r="Q38" s="274">
        <v>8.6382382322811188E-2</v>
      </c>
      <c r="R38" s="274">
        <v>0.16330211238355588</v>
      </c>
      <c r="S38" s="274">
        <v>0.12123858836522587</v>
      </c>
      <c r="T38" s="275">
        <v>7.6066233278393014E-2</v>
      </c>
    </row>
    <row r="39" spans="11:20" x14ac:dyDescent="0.3">
      <c r="K39" s="276">
        <v>2015</v>
      </c>
      <c r="L39" s="277">
        <v>9.0616513818437355E-2</v>
      </c>
      <c r="M39" s="274">
        <v>0.17719583315073079</v>
      </c>
      <c r="N39" s="274">
        <v>0.11258261779437533</v>
      </c>
      <c r="O39" s="274">
        <v>0.11534176361311603</v>
      </c>
      <c r="P39" s="274">
        <v>0.15816631327776359</v>
      </c>
      <c r="Q39" s="274">
        <v>9.8073103663927311E-2</v>
      </c>
      <c r="R39" s="274">
        <v>0.17305256001658811</v>
      </c>
      <c r="S39" s="274">
        <v>0.13298302858375372</v>
      </c>
      <c r="T39" s="275">
        <v>8.6372712533350077E-2</v>
      </c>
    </row>
    <row r="40" spans="11:20" x14ac:dyDescent="0.3">
      <c r="K40" s="276">
        <v>2016</v>
      </c>
      <c r="L40" s="277">
        <v>7.5408710551310917E-2</v>
      </c>
      <c r="M40" s="274">
        <v>0.16291973681869157</v>
      </c>
      <c r="N40" s="274">
        <v>9.9444284848273543E-2</v>
      </c>
      <c r="O40" s="274">
        <v>0.10087661385808191</v>
      </c>
      <c r="P40" s="274">
        <v>0.14326563144478743</v>
      </c>
      <c r="Q40" s="274">
        <v>8.4133379228231733E-2</v>
      </c>
      <c r="R40" s="274">
        <v>0.15666507714535172</v>
      </c>
      <c r="S40" s="274">
        <v>0.12069473069839554</v>
      </c>
      <c r="T40" s="275">
        <v>7.2147196645136968E-2</v>
      </c>
    </row>
    <row r="41" spans="11:20" x14ac:dyDescent="0.3">
      <c r="K41" s="276">
        <v>2017</v>
      </c>
      <c r="L41" s="277">
        <v>6.6477627886817992E-2</v>
      </c>
      <c r="M41" s="274">
        <v>0.15466696636660429</v>
      </c>
      <c r="N41" s="274">
        <v>9.314912635909213E-2</v>
      </c>
      <c r="O41" s="274">
        <v>9.0667690285494956E-2</v>
      </c>
      <c r="P41" s="274">
        <v>0.134961527348536</v>
      </c>
      <c r="Q41" s="274">
        <v>7.5371232604698968E-2</v>
      </c>
      <c r="R41" s="274">
        <v>0.14830384088365994</v>
      </c>
      <c r="S41" s="274">
        <v>0.1178370527293618</v>
      </c>
      <c r="T41" s="275">
        <v>6.3885599765358111E-2</v>
      </c>
    </row>
    <row r="42" spans="11:20" ht="15" thickBot="1" x14ac:dyDescent="0.35">
      <c r="K42" s="278">
        <v>2018</v>
      </c>
      <c r="L42" s="279">
        <v>6.5998094896810355E-2</v>
      </c>
      <c r="M42" s="280">
        <v>0.1515604756111594</v>
      </c>
      <c r="N42" s="280">
        <v>9.3703114959109851E-2</v>
      </c>
      <c r="O42" s="280">
        <v>8.7918832851674206E-2</v>
      </c>
      <c r="P42" s="280">
        <v>0.13434000559979062</v>
      </c>
      <c r="Q42" s="280">
        <v>7.5637457705533914E-2</v>
      </c>
      <c r="R42" s="280">
        <v>0.14673664776597087</v>
      </c>
      <c r="S42" s="280">
        <v>0.11313208864336201</v>
      </c>
      <c r="T42" s="281">
        <v>6.319922525562835E-2</v>
      </c>
    </row>
    <row r="45" spans="11:20" s="3" customFormat="1" x14ac:dyDescent="0.3"/>
    <row r="47" spans="11:20" ht="15" thickBot="1" x14ac:dyDescent="0.35"/>
    <row r="48" spans="11:20" x14ac:dyDescent="0.3">
      <c r="K48" s="257" t="s">
        <v>26</v>
      </c>
      <c r="L48" s="258" t="s">
        <v>114</v>
      </c>
      <c r="M48" s="258"/>
      <c r="N48" s="258"/>
      <c r="O48" s="258"/>
      <c r="P48" s="258"/>
      <c r="Q48" s="258"/>
      <c r="R48" s="258"/>
      <c r="S48" s="258"/>
      <c r="T48" s="259"/>
    </row>
    <row r="49" spans="11:20" x14ac:dyDescent="0.3">
      <c r="K49" s="260" t="s">
        <v>25</v>
      </c>
      <c r="L49" s="261" t="s">
        <v>115</v>
      </c>
      <c r="M49" s="261"/>
      <c r="N49" s="261"/>
      <c r="O49" s="261"/>
      <c r="P49" s="261"/>
      <c r="Q49" s="261"/>
      <c r="R49" s="261"/>
      <c r="S49" s="261"/>
      <c r="T49" s="262"/>
    </row>
    <row r="50" spans="11:20" ht="15" thickBot="1" x14ac:dyDescent="0.35">
      <c r="K50" s="263" t="s">
        <v>23</v>
      </c>
      <c r="L50" s="264" t="s">
        <v>117</v>
      </c>
      <c r="M50" s="265"/>
      <c r="N50" s="265"/>
      <c r="O50" s="265"/>
      <c r="P50" s="265"/>
      <c r="Q50" s="265"/>
      <c r="R50" s="265"/>
      <c r="S50" s="265"/>
      <c r="T50" s="266"/>
    </row>
    <row r="51" spans="11:20" ht="18" x14ac:dyDescent="0.3">
      <c r="K51" s="304"/>
      <c r="L51" s="305" t="s">
        <v>13</v>
      </c>
      <c r="M51" s="305" t="s">
        <v>14</v>
      </c>
      <c r="N51" s="305" t="s">
        <v>15</v>
      </c>
      <c r="O51" s="305" t="s">
        <v>16</v>
      </c>
      <c r="P51" s="305" t="s">
        <v>17</v>
      </c>
      <c r="Q51" s="305" t="s">
        <v>18</v>
      </c>
      <c r="R51" s="305" t="s">
        <v>19</v>
      </c>
      <c r="S51" s="305" t="s">
        <v>20</v>
      </c>
      <c r="T51" s="305" t="s">
        <v>21</v>
      </c>
    </row>
    <row r="52" spans="11:20" x14ac:dyDescent="0.3">
      <c r="K52" s="276">
        <v>2005</v>
      </c>
      <c r="L52" s="274">
        <v>0.49835199791004614</v>
      </c>
      <c r="M52" s="274">
        <v>0.93567080820570592</v>
      </c>
      <c r="N52" s="274">
        <v>0.67838809233725017</v>
      </c>
      <c r="O52" s="274">
        <v>0.73956066763619155</v>
      </c>
      <c r="P52" s="274">
        <v>0.8684434489325642</v>
      </c>
      <c r="Q52" s="274">
        <v>0.37543205500865984</v>
      </c>
      <c r="R52" s="274">
        <v>0.92461354207694946</v>
      </c>
      <c r="S52" s="274">
        <v>0.89843836352705364</v>
      </c>
      <c r="T52" s="274">
        <v>0.12238023588031356</v>
      </c>
    </row>
    <row r="53" spans="11:20" x14ac:dyDescent="0.3">
      <c r="K53" s="276">
        <v>2006</v>
      </c>
      <c r="L53" s="274">
        <v>0.58208807154711339</v>
      </c>
      <c r="M53" s="274">
        <v>0.92641735284272364</v>
      </c>
      <c r="N53" s="274">
        <v>0.6996144175314748</v>
      </c>
      <c r="O53" s="274">
        <v>0.75049425289455041</v>
      </c>
      <c r="P53" s="274">
        <v>0.86958944933900073</v>
      </c>
      <c r="Q53" s="274">
        <v>0.37689222267257089</v>
      </c>
      <c r="R53" s="274">
        <v>0.92711246254518842</v>
      </c>
      <c r="S53" s="274">
        <v>0.88341264933962615</v>
      </c>
      <c r="T53" s="274">
        <v>0.1301321397940656</v>
      </c>
    </row>
    <row r="54" spans="11:20" x14ac:dyDescent="0.3">
      <c r="K54" s="276">
        <v>2007</v>
      </c>
      <c r="L54" s="274">
        <v>0.63775175351140334</v>
      </c>
      <c r="M54" s="274">
        <v>0.91659065287966246</v>
      </c>
      <c r="N54" s="274">
        <v>0.73027657291124159</v>
      </c>
      <c r="O54" s="274">
        <v>0.73770646280076979</v>
      </c>
      <c r="P54" s="274">
        <v>0.88783325903790977</v>
      </c>
      <c r="Q54" s="274">
        <v>0.39056802196613538</v>
      </c>
      <c r="R54" s="274">
        <v>1.02780102362265</v>
      </c>
      <c r="S54" s="274">
        <v>0.8938627393621319</v>
      </c>
      <c r="T54" s="274">
        <v>0.13872852320843651</v>
      </c>
    </row>
    <row r="55" spans="11:20" x14ac:dyDescent="0.3">
      <c r="K55" s="276">
        <v>2008</v>
      </c>
      <c r="L55" s="274">
        <v>0.62265036925455031</v>
      </c>
      <c r="M55" s="274">
        <v>0.92063230658178963</v>
      </c>
      <c r="N55" s="274">
        <v>0.72292757881845682</v>
      </c>
      <c r="O55" s="274">
        <v>0.74462997669991493</v>
      </c>
      <c r="P55" s="274">
        <v>0.85853135178648965</v>
      </c>
      <c r="Q55" s="274">
        <v>0.39029235105904919</v>
      </c>
      <c r="R55" s="274">
        <v>0.98933233405572063</v>
      </c>
      <c r="S55" s="274">
        <v>0.95110074259677013</v>
      </c>
      <c r="T55" s="274">
        <v>0.13594310249822161</v>
      </c>
    </row>
    <row r="56" spans="11:20" x14ac:dyDescent="0.3">
      <c r="K56" s="276">
        <v>2009</v>
      </c>
      <c r="L56" s="274">
        <v>0.62149529632438283</v>
      </c>
      <c r="M56" s="274">
        <v>1.0109472596389375</v>
      </c>
      <c r="N56" s="274">
        <v>0.74998518219593224</v>
      </c>
      <c r="O56" s="274">
        <v>0.78863122328847446</v>
      </c>
      <c r="P56" s="274">
        <v>0.92409228798625509</v>
      </c>
      <c r="Q56" s="274">
        <v>0.41600608796039668</v>
      </c>
      <c r="R56" s="274">
        <v>1.096626016517676</v>
      </c>
      <c r="S56" s="274">
        <v>0.87603101965237207</v>
      </c>
      <c r="T56" s="274">
        <v>0.13545329581131987</v>
      </c>
    </row>
    <row r="57" spans="11:20" x14ac:dyDescent="0.3">
      <c r="K57" s="276">
        <v>2010</v>
      </c>
      <c r="L57" s="274">
        <v>0.60921114715017644</v>
      </c>
      <c r="M57" s="274">
        <v>0.96128592464749341</v>
      </c>
      <c r="N57" s="274">
        <v>0.71326492177204848</v>
      </c>
      <c r="O57" s="274">
        <v>0.74062954394016378</v>
      </c>
      <c r="P57" s="274">
        <v>0.99528592407876471</v>
      </c>
      <c r="Q57" s="274">
        <v>0.39513504657604942</v>
      </c>
      <c r="R57" s="274">
        <v>1.1005345945955911</v>
      </c>
      <c r="S57" s="274">
        <v>0.79325720745077388</v>
      </c>
      <c r="T57" s="274">
        <v>0.13770813805332585</v>
      </c>
    </row>
    <row r="58" spans="11:20" x14ac:dyDescent="0.3">
      <c r="K58" s="276">
        <v>2011</v>
      </c>
      <c r="L58" s="274">
        <v>0.61029295395200511</v>
      </c>
      <c r="M58" s="274">
        <v>0.98154771815710662</v>
      </c>
      <c r="N58" s="274">
        <v>0.72160421275359232</v>
      </c>
      <c r="O58" s="274">
        <v>0.73039406407100849</v>
      </c>
      <c r="P58" s="274">
        <v>1.0866412477964076</v>
      </c>
      <c r="Q58" s="274">
        <v>0.39532529820998935</v>
      </c>
      <c r="R58" s="274">
        <v>1.0983905139123253</v>
      </c>
      <c r="S58" s="274">
        <v>0.78334587645150766</v>
      </c>
      <c r="T58" s="274">
        <v>0.14055138064154771</v>
      </c>
    </row>
    <row r="59" spans="11:20" x14ac:dyDescent="0.3">
      <c r="K59" s="276">
        <v>2012</v>
      </c>
      <c r="L59" s="274">
        <v>0.72638293130734188</v>
      </c>
      <c r="M59" s="274">
        <v>0.97483790935866432</v>
      </c>
      <c r="N59" s="274">
        <v>0.72170584561700257</v>
      </c>
      <c r="O59" s="274">
        <v>0.71577301711313446</v>
      </c>
      <c r="P59" s="274">
        <v>1.1218371688579722</v>
      </c>
      <c r="Q59" s="274">
        <v>0.41392575122994535</v>
      </c>
      <c r="R59" s="274">
        <v>1.1113644805910088</v>
      </c>
      <c r="S59" s="274">
        <v>0.77778077823536518</v>
      </c>
      <c r="T59" s="274">
        <v>0.1448414718745574</v>
      </c>
    </row>
    <row r="60" spans="11:20" x14ac:dyDescent="0.3">
      <c r="K60" s="276">
        <v>2013</v>
      </c>
      <c r="L60" s="274">
        <v>1.0273347596337226</v>
      </c>
      <c r="M60" s="274">
        <v>1.0035339714422042</v>
      </c>
      <c r="N60" s="274">
        <v>0.72669113858243783</v>
      </c>
      <c r="O60" s="274">
        <v>0.71104638534681375</v>
      </c>
      <c r="P60" s="274">
        <v>1.1166222821027258</v>
      </c>
      <c r="Q60" s="274">
        <v>0.43617573319196512</v>
      </c>
      <c r="R60" s="274">
        <v>1.0984758236446559</v>
      </c>
      <c r="S60" s="274">
        <v>0.80213605054948345</v>
      </c>
      <c r="T60" s="274">
        <v>0.14598004499078981</v>
      </c>
    </row>
    <row r="61" spans="11:20" x14ac:dyDescent="0.3">
      <c r="K61" s="276">
        <v>2014</v>
      </c>
      <c r="L61" s="274">
        <v>1.2542694093419053</v>
      </c>
      <c r="M61" s="274">
        <v>1.0689669601223617</v>
      </c>
      <c r="N61" s="274">
        <v>0.76187449409245056</v>
      </c>
      <c r="O61" s="274">
        <v>0.71292887265813076</v>
      </c>
      <c r="P61" s="274">
        <v>1.1145729628500496</v>
      </c>
      <c r="Q61" s="274">
        <v>0.44819372356058684</v>
      </c>
      <c r="R61" s="274">
        <v>1.1063470772327537</v>
      </c>
      <c r="S61" s="274">
        <v>0.82926853249580612</v>
      </c>
      <c r="T61" s="274">
        <v>0.14259737633931499</v>
      </c>
    </row>
    <row r="62" spans="11:20" x14ac:dyDescent="0.3">
      <c r="K62" s="276">
        <v>2015</v>
      </c>
      <c r="L62" s="274">
        <v>1.4227809494814136</v>
      </c>
      <c r="M62" s="274">
        <v>1.0257871528258073</v>
      </c>
      <c r="N62" s="274">
        <v>0.81211980037723652</v>
      </c>
      <c r="O62" s="274">
        <v>0.68468732003992583</v>
      </c>
      <c r="P62" s="274">
        <v>1.1253418145242462</v>
      </c>
      <c r="Q62" s="274">
        <v>0.44748360301224011</v>
      </c>
      <c r="R62" s="274">
        <v>1.0809445029411169</v>
      </c>
      <c r="S62" s="274">
        <v>0.9006397422058523</v>
      </c>
      <c r="T62" s="274">
        <v>0.14595428934064872</v>
      </c>
    </row>
    <row r="63" spans="11:20" x14ac:dyDescent="0.3">
      <c r="K63" s="276">
        <v>2016</v>
      </c>
      <c r="L63" s="274">
        <v>1.4342077951353367</v>
      </c>
      <c r="M63" s="274">
        <v>1.0964714565769216</v>
      </c>
      <c r="N63" s="274">
        <v>0.84863895395466526</v>
      </c>
      <c r="O63" s="274">
        <v>0.65872526483297633</v>
      </c>
      <c r="P63" s="274">
        <v>1.152238807807056</v>
      </c>
      <c r="Q63" s="274">
        <v>0.47841763297473672</v>
      </c>
      <c r="R63" s="274">
        <v>1.0816031237241557</v>
      </c>
      <c r="S63" s="274">
        <v>0.85902342507274143</v>
      </c>
      <c r="T63" s="274">
        <v>0.14707311837933187</v>
      </c>
    </row>
    <row r="64" spans="11:20" x14ac:dyDescent="0.3">
      <c r="K64" s="276">
        <v>2017</v>
      </c>
      <c r="L64" s="274">
        <v>1.4487248424320192</v>
      </c>
      <c r="M64" s="274">
        <v>1.0177622937553965</v>
      </c>
      <c r="N64" s="274">
        <v>0.8536611390193547</v>
      </c>
      <c r="O64" s="274">
        <v>0.65597755239601607</v>
      </c>
      <c r="P64" s="274">
        <v>1.1245539144421666</v>
      </c>
      <c r="Q64" s="274">
        <v>0.48064315282083175</v>
      </c>
      <c r="R64" s="274">
        <v>1.0440415618232248</v>
      </c>
      <c r="S64" s="274">
        <v>0.81274233140187824</v>
      </c>
      <c r="T64" s="274">
        <v>0.14789054298484722</v>
      </c>
    </row>
    <row r="65" spans="11:20" ht="15" thickBot="1" x14ac:dyDescent="0.35">
      <c r="K65" s="278">
        <v>2018</v>
      </c>
      <c r="L65" s="274">
        <v>1.4126060735665142</v>
      </c>
      <c r="M65" s="274">
        <v>1.0436545694581354</v>
      </c>
      <c r="N65" s="274">
        <v>0.87166705487727902</v>
      </c>
      <c r="O65" s="274">
        <v>0.66394561535929053</v>
      </c>
      <c r="P65" s="274">
        <v>1.1201683884600313</v>
      </c>
      <c r="Q65" s="274">
        <v>0.49324912485454198</v>
      </c>
      <c r="R65" s="274">
        <v>1.0875162104964533</v>
      </c>
      <c r="S65" s="274">
        <v>0.83833219767870359</v>
      </c>
      <c r="T65" s="274">
        <v>0.14555586478102342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F307-9D2C-4C01-B5AF-07FA66F3E4D1}">
  <dimension ref="K1:X75"/>
  <sheetViews>
    <sheetView topLeftCell="A21" zoomScale="70" zoomScaleNormal="70" workbookViewId="0">
      <selection activeCell="I59" sqref="I59"/>
    </sheetView>
  </sheetViews>
  <sheetFormatPr defaultRowHeight="14.4" x14ac:dyDescent="0.3"/>
  <cols>
    <col min="1" max="22" width="8.88671875" style="282"/>
    <col min="23" max="23" width="11.6640625" style="282" customWidth="1"/>
    <col min="24" max="34" width="8.88671875" style="282"/>
    <col min="35" max="35" width="9.21875" style="282" customWidth="1"/>
    <col min="36" max="44" width="9" style="282" bestFit="1" customWidth="1"/>
    <col min="45" max="16384" width="8.88671875" style="282"/>
  </cols>
  <sheetData>
    <row r="1" spans="11:20" ht="15" thickBot="1" x14ac:dyDescent="0.35"/>
    <row r="2" spans="11:20" ht="15" thickBot="1" x14ac:dyDescent="0.35">
      <c r="K2" s="307" t="s">
        <v>139</v>
      </c>
      <c r="L2" s="309" t="s">
        <v>140</v>
      </c>
      <c r="M2" s="308"/>
      <c r="N2" s="308"/>
      <c r="O2" s="308"/>
      <c r="P2" s="308"/>
      <c r="Q2" s="308"/>
      <c r="R2" s="308"/>
      <c r="S2" s="308"/>
      <c r="T2" s="309"/>
    </row>
    <row r="3" spans="11:20" x14ac:dyDescent="0.3">
      <c r="K3" s="314" t="s">
        <v>26</v>
      </c>
      <c r="L3" s="310" t="s">
        <v>119</v>
      </c>
      <c r="M3" s="285"/>
      <c r="N3" s="285"/>
      <c r="O3" s="285"/>
      <c r="P3" s="285"/>
      <c r="Q3" s="285"/>
      <c r="R3" s="285"/>
      <c r="S3" s="285"/>
      <c r="T3" s="286"/>
    </row>
    <row r="4" spans="11:20" x14ac:dyDescent="0.3">
      <c r="K4" s="315" t="s">
        <v>25</v>
      </c>
      <c r="L4" s="311" t="s">
        <v>120</v>
      </c>
      <c r="M4" s="288"/>
      <c r="N4" s="288"/>
      <c r="O4" s="288"/>
      <c r="P4" s="288"/>
      <c r="Q4" s="288"/>
      <c r="R4" s="288"/>
      <c r="S4" s="288"/>
      <c r="T4" s="289"/>
    </row>
    <row r="5" spans="11:20" ht="15" thickBot="1" x14ac:dyDescent="0.35">
      <c r="K5" s="316" t="s">
        <v>23</v>
      </c>
      <c r="L5" s="312" t="s">
        <v>97</v>
      </c>
      <c r="M5" s="291"/>
      <c r="N5" s="291"/>
      <c r="O5" s="291"/>
      <c r="P5" s="291"/>
      <c r="Q5" s="291"/>
      <c r="R5" s="291"/>
      <c r="S5" s="291"/>
      <c r="T5" s="292"/>
    </row>
    <row r="6" spans="11:20" ht="18.600000000000001" thickBot="1" x14ac:dyDescent="0.35">
      <c r="K6" s="307" t="s">
        <v>118</v>
      </c>
      <c r="L6" s="313" t="s">
        <v>13</v>
      </c>
      <c r="M6" s="293" t="s">
        <v>14</v>
      </c>
      <c r="N6" s="293" t="s">
        <v>15</v>
      </c>
      <c r="O6" s="293" t="s">
        <v>16</v>
      </c>
      <c r="P6" s="293" t="s">
        <v>17</v>
      </c>
      <c r="Q6" s="293" t="s">
        <v>18</v>
      </c>
      <c r="R6" s="293" t="s">
        <v>19</v>
      </c>
      <c r="S6" s="293" t="s">
        <v>20</v>
      </c>
      <c r="T6" s="294" t="s">
        <v>21</v>
      </c>
    </row>
    <row r="7" spans="11:20" ht="15" thickBot="1" x14ac:dyDescent="0.35">
      <c r="K7" s="301">
        <v>2000</v>
      </c>
      <c r="L7" s="306">
        <f>L57/L32</f>
        <v>1</v>
      </c>
      <c r="M7" s="306">
        <f>M57/M32</f>
        <v>1</v>
      </c>
      <c r="N7" s="306">
        <f>N57/N32</f>
        <v>1</v>
      </c>
      <c r="O7" s="306">
        <f>O57/O32</f>
        <v>1</v>
      </c>
      <c r="P7" s="306">
        <f>P57/P32</f>
        <v>1</v>
      </c>
      <c r="Q7" s="306">
        <f>Q57/Q32</f>
        <v>1</v>
      </c>
      <c r="R7" s="306">
        <f>R57/R32</f>
        <v>1</v>
      </c>
      <c r="S7" s="306">
        <f>S57/S32</f>
        <v>1</v>
      </c>
      <c r="T7" s="306">
        <f>T57/T32</f>
        <v>1</v>
      </c>
    </row>
    <row r="8" spans="11:20" ht="15" thickBot="1" x14ac:dyDescent="0.35">
      <c r="K8" s="302">
        <v>2001</v>
      </c>
      <c r="L8" s="306">
        <f>L58/L33</f>
        <v>1.0496342344982124</v>
      </c>
      <c r="M8" s="306">
        <f>M58/M33</f>
        <v>1.0377442983857459</v>
      </c>
      <c r="N8" s="306">
        <f>N58/N33</f>
        <v>1.0355993796470393</v>
      </c>
      <c r="O8" s="306">
        <f>O58/O33</f>
        <v>0.98131161981969928</v>
      </c>
      <c r="P8" s="306">
        <f>P58/P33</f>
        <v>0.9872353202482308</v>
      </c>
      <c r="Q8" s="306">
        <f>Q58/Q33</f>
        <v>0.98253326580026112</v>
      </c>
      <c r="R8" s="306">
        <f>R58/R33</f>
        <v>0.97212678397591701</v>
      </c>
      <c r="S8" s="306">
        <f>S58/S33</f>
        <v>0.96591243783350889</v>
      </c>
      <c r="T8" s="306">
        <f>T58/T33</f>
        <v>0.95256318293411735</v>
      </c>
    </row>
    <row r="9" spans="11:20" ht="15" thickBot="1" x14ac:dyDescent="0.35">
      <c r="K9" s="302">
        <v>2002</v>
      </c>
      <c r="L9" s="306">
        <f>L59/L34</f>
        <v>1.0390876531973297</v>
      </c>
      <c r="M9" s="306">
        <f>M59/M34</f>
        <v>1.0662501914206175</v>
      </c>
      <c r="N9" s="306">
        <f>N59/N34</f>
        <v>1.0128622917093866</v>
      </c>
      <c r="O9" s="306">
        <f>O59/O34</f>
        <v>1.0059722090411081</v>
      </c>
      <c r="P9" s="306">
        <f>P59/P34</f>
        <v>1.0577223211004705</v>
      </c>
      <c r="Q9" s="306">
        <f>Q59/Q34</f>
        <v>1.0302678058240089</v>
      </c>
      <c r="R9" s="306">
        <f>R59/R34</f>
        <v>1.0575790325369965</v>
      </c>
      <c r="S9" s="306">
        <f>S59/S34</f>
        <v>1.0009006309017243</v>
      </c>
      <c r="T9" s="306">
        <f>T59/T34</f>
        <v>1.024583636034331</v>
      </c>
    </row>
    <row r="10" spans="11:20" ht="15" thickBot="1" x14ac:dyDescent="0.35">
      <c r="K10" s="302">
        <v>2003</v>
      </c>
      <c r="L10" s="306">
        <f>L60/L35</f>
        <v>1.0775391956905807</v>
      </c>
      <c r="M10" s="306">
        <f>M60/M35</f>
        <v>1.1323916010581521</v>
      </c>
      <c r="N10" s="306">
        <f>N60/N35</f>
        <v>1.0608713586348775</v>
      </c>
      <c r="O10" s="306">
        <f>O60/O35</f>
        <v>1.0435747729995217</v>
      </c>
      <c r="P10" s="306">
        <f>P60/P35</f>
        <v>1.0904442428852634</v>
      </c>
      <c r="Q10" s="306">
        <f>Q60/Q35</f>
        <v>1.0570646831265071</v>
      </c>
      <c r="R10" s="306">
        <f>R60/R35</f>
        <v>1.1018794146351301</v>
      </c>
      <c r="S10" s="306">
        <f>S60/S35</f>
        <v>1.0321730566458134</v>
      </c>
      <c r="T10" s="306">
        <f>T60/T35</f>
        <v>1.0899525091962854</v>
      </c>
    </row>
    <row r="11" spans="11:20" ht="15" thickBot="1" x14ac:dyDescent="0.35">
      <c r="K11" s="302">
        <v>2004</v>
      </c>
      <c r="L11" s="306">
        <f>L61/L36</f>
        <v>1.0523078384145657</v>
      </c>
      <c r="M11" s="306">
        <f>M61/M36</f>
        <v>1.0903323829200895</v>
      </c>
      <c r="N11" s="306">
        <f>N61/N36</f>
        <v>1.1124180004891751</v>
      </c>
      <c r="O11" s="306">
        <f>O61/O36</f>
        <v>1.0047648555729054</v>
      </c>
      <c r="P11" s="306">
        <f>P61/P36</f>
        <v>1.082376108622086</v>
      </c>
      <c r="Q11" s="306">
        <f>Q61/Q36</f>
        <v>1.0700540549154736</v>
      </c>
      <c r="R11" s="306">
        <f>R61/R36</f>
        <v>1.0757306183797299</v>
      </c>
      <c r="S11" s="306">
        <f>S61/S36</f>
        <v>1.0408111544203669</v>
      </c>
      <c r="T11" s="306">
        <f>T61/T36</f>
        <v>1.0467643981444379</v>
      </c>
    </row>
    <row r="12" spans="11:20" ht="15" thickBot="1" x14ac:dyDescent="0.35">
      <c r="K12" s="302">
        <v>2005</v>
      </c>
      <c r="L12" s="306">
        <f>L62/L37</f>
        <v>1.0746265407592215</v>
      </c>
      <c r="M12" s="306">
        <f>M62/M37</f>
        <v>1.1153219910191359</v>
      </c>
      <c r="N12" s="306">
        <f>N62/N37</f>
        <v>1.1195819673134475</v>
      </c>
      <c r="O12" s="306">
        <f>O62/O37</f>
        <v>1.0387941821603075</v>
      </c>
      <c r="P12" s="306">
        <f>P62/P37</f>
        <v>1.1243067550432029</v>
      </c>
      <c r="Q12" s="306">
        <f>Q62/Q37</f>
        <v>1.0553505405573849</v>
      </c>
      <c r="R12" s="306">
        <f>R62/R37</f>
        <v>1.1051836150943908</v>
      </c>
      <c r="S12" s="306">
        <f>S62/S37</f>
        <v>1.0394394969293472</v>
      </c>
      <c r="T12" s="306">
        <f>T62/T37</f>
        <v>1.0496758387786507</v>
      </c>
    </row>
    <row r="13" spans="11:20" ht="15" thickBot="1" x14ac:dyDescent="0.35">
      <c r="K13" s="302">
        <v>2006</v>
      </c>
      <c r="L13" s="306">
        <f>L63/L38</f>
        <v>1.1231472024326683</v>
      </c>
      <c r="M13" s="306">
        <f>M63/M38</f>
        <v>1.1133241523040398</v>
      </c>
      <c r="N13" s="306">
        <f>N63/N38</f>
        <v>1.1203406658658206</v>
      </c>
      <c r="O13" s="306">
        <f>O63/O38</f>
        <v>1.0190826035505698</v>
      </c>
      <c r="P13" s="306">
        <f>P63/P38</f>
        <v>1.0978809029304188</v>
      </c>
      <c r="Q13" s="306">
        <f>Q63/Q38</f>
        <v>1.0276325571194311</v>
      </c>
      <c r="R13" s="306">
        <f>R63/R38</f>
        <v>1.067907871314518</v>
      </c>
      <c r="S13" s="306">
        <f>S63/S38</f>
        <v>1.0048376730582369</v>
      </c>
      <c r="T13" s="306">
        <f>T63/T38</f>
        <v>0.97810897209103487</v>
      </c>
    </row>
    <row r="14" spans="11:20" ht="15" thickBot="1" x14ac:dyDescent="0.35">
      <c r="K14" s="302">
        <v>2007</v>
      </c>
      <c r="L14" s="306">
        <f>L64/L39</f>
        <v>1.0854513816625697</v>
      </c>
      <c r="M14" s="306">
        <f>M64/M39</f>
        <v>1.0413420443993222</v>
      </c>
      <c r="N14" s="306">
        <f>N64/N39</f>
        <v>1.0808946745934405</v>
      </c>
      <c r="O14" s="306">
        <f>O64/O39</f>
        <v>0.97451903370033011</v>
      </c>
      <c r="P14" s="306">
        <f>P64/P39</f>
        <v>1.0370089275973966</v>
      </c>
      <c r="Q14" s="306">
        <f>Q64/Q39</f>
        <v>0.97591266376397501</v>
      </c>
      <c r="R14" s="306">
        <f>R64/R39</f>
        <v>0.99525100953878054</v>
      </c>
      <c r="S14" s="306">
        <f>S64/S39</f>
        <v>0.96699924717874031</v>
      </c>
      <c r="T14" s="306">
        <f>T64/T39</f>
        <v>0.91025151889160882</v>
      </c>
    </row>
    <row r="15" spans="11:20" ht="15" thickBot="1" x14ac:dyDescent="0.35">
      <c r="K15" s="302">
        <v>2008</v>
      </c>
      <c r="L15" s="306">
        <f>L65/L40</f>
        <v>1.082488887093715</v>
      </c>
      <c r="M15" s="306">
        <f>M65/M40</f>
        <v>1.0401572500895357</v>
      </c>
      <c r="N15" s="306">
        <f>N65/N40</f>
        <v>1.0657980011233221</v>
      </c>
      <c r="O15" s="306">
        <f>O65/O40</f>
        <v>0.99282022030701789</v>
      </c>
      <c r="P15" s="306">
        <f>P65/P40</f>
        <v>1.0494199730742448</v>
      </c>
      <c r="Q15" s="306">
        <f>Q65/Q40</f>
        <v>0.94064166254888182</v>
      </c>
      <c r="R15" s="306">
        <f>R65/R40</f>
        <v>0.99511931164643874</v>
      </c>
      <c r="S15" s="306">
        <f>S65/S40</f>
        <v>0.98759849036626091</v>
      </c>
      <c r="T15" s="306">
        <f>T65/T40</f>
        <v>0.91156881750832186</v>
      </c>
    </row>
    <row r="16" spans="11:20" ht="15" thickBot="1" x14ac:dyDescent="0.35">
      <c r="K16" s="302">
        <v>2009</v>
      </c>
      <c r="L16" s="306">
        <f>L66/L41</f>
        <v>1.1074943438460974</v>
      </c>
      <c r="M16" s="306">
        <f>M66/M41</f>
        <v>1.0050688997302506</v>
      </c>
      <c r="N16" s="306">
        <f>N66/N41</f>
        <v>1.028097148012848</v>
      </c>
      <c r="O16" s="306">
        <f>O66/O41</f>
        <v>0.94631373084308967</v>
      </c>
      <c r="P16" s="306">
        <f>P66/P41</f>
        <v>1.0546414314140955</v>
      </c>
      <c r="Q16" s="306">
        <f>Q66/Q41</f>
        <v>0.92178737085020512</v>
      </c>
      <c r="R16" s="306">
        <f>R66/R41</f>
        <v>0.98811863899016195</v>
      </c>
      <c r="S16" s="306">
        <f>S66/S41</f>
        <v>1.0128307015804383</v>
      </c>
      <c r="T16" s="306">
        <f>T66/T41</f>
        <v>0.9629185403742454</v>
      </c>
    </row>
    <row r="17" spans="11:24" ht="15" thickBot="1" x14ac:dyDescent="0.35">
      <c r="K17" s="302">
        <v>2010</v>
      </c>
      <c r="L17" s="306">
        <f>L67/L42</f>
        <v>1.1040357311618036</v>
      </c>
      <c r="M17" s="306">
        <f>M67/M42</f>
        <v>1.0371529241538084</v>
      </c>
      <c r="N17" s="306">
        <f>N67/N42</f>
        <v>1.1079609673328219</v>
      </c>
      <c r="O17" s="306">
        <f>O67/O42</f>
        <v>1.0237482768064172</v>
      </c>
      <c r="P17" s="306">
        <f>P67/P42</f>
        <v>1.0711478125400096</v>
      </c>
      <c r="Q17" s="306">
        <f>Q67/Q42</f>
        <v>0.95975823492581425</v>
      </c>
      <c r="R17" s="306">
        <f>R67/R42</f>
        <v>0.98732246157236181</v>
      </c>
      <c r="S17" s="306">
        <f>S67/S42</f>
        <v>1.0677978122664109</v>
      </c>
      <c r="T17" s="306">
        <f>T67/T42</f>
        <v>0.96424964619888287</v>
      </c>
    </row>
    <row r="18" spans="11:24" ht="15" thickBot="1" x14ac:dyDescent="0.35">
      <c r="K18" s="302">
        <v>2011</v>
      </c>
      <c r="L18" s="306">
        <f>L68/L43</f>
        <v>1.0747659028366119</v>
      </c>
      <c r="M18" s="306">
        <f>M68/M43</f>
        <v>0.98696724421308191</v>
      </c>
      <c r="N18" s="306">
        <f>N68/N43</f>
        <v>1.0543124259321104</v>
      </c>
      <c r="O18" s="306">
        <f>O68/O43</f>
        <v>0.95358013656902807</v>
      </c>
      <c r="P18" s="306">
        <f>P68/P43</f>
        <v>0.99627226700072047</v>
      </c>
      <c r="Q18" s="306">
        <f>Q68/Q43</f>
        <v>0.92785724903450395</v>
      </c>
      <c r="R18" s="306">
        <f>R68/R43</f>
        <v>0.95123496211399117</v>
      </c>
      <c r="S18" s="306">
        <f>S68/S43</f>
        <v>0.97964055915792159</v>
      </c>
      <c r="T18" s="306">
        <f>T68/T43</f>
        <v>0.89562497706099808</v>
      </c>
    </row>
    <row r="19" spans="11:24" ht="15" thickBot="1" x14ac:dyDescent="0.35">
      <c r="K19" s="302">
        <v>2012</v>
      </c>
      <c r="L19" s="306">
        <f>L69/L44</f>
        <v>1.02782089552232</v>
      </c>
      <c r="M19" s="306">
        <f>M69/M44</f>
        <v>1.0003495539789991</v>
      </c>
      <c r="N19" s="306">
        <f>N69/N44</f>
        <v>1.0489289719885218</v>
      </c>
      <c r="O19" s="306">
        <f>O69/O44</f>
        <v>0.9709403141856312</v>
      </c>
      <c r="P19" s="306">
        <f>P69/P44</f>
        <v>0.95423238728539717</v>
      </c>
      <c r="Q19" s="306">
        <f>Q69/Q44</f>
        <v>0.90701677767432132</v>
      </c>
      <c r="R19" s="306">
        <f>R69/R44</f>
        <v>0.96541725244007937</v>
      </c>
      <c r="S19" s="306">
        <f>S69/S44</f>
        <v>0.9791060126592086</v>
      </c>
      <c r="T19" s="306">
        <f>T69/T44</f>
        <v>0.86700559188514859</v>
      </c>
    </row>
    <row r="20" spans="11:24" ht="15" thickBot="1" x14ac:dyDescent="0.35">
      <c r="K20" s="302">
        <v>2013</v>
      </c>
      <c r="L20" s="306">
        <f>L70/L45</f>
        <v>1.0139244117506763</v>
      </c>
      <c r="M20" s="306">
        <f>M70/M45</f>
        <v>1.0503821501204584</v>
      </c>
      <c r="N20" s="306">
        <f>N70/N45</f>
        <v>1.0689774485491736</v>
      </c>
      <c r="O20" s="306">
        <f>O70/O45</f>
        <v>0.9729093894139017</v>
      </c>
      <c r="P20" s="306">
        <f>P70/P45</f>
        <v>1.0072723850521905</v>
      </c>
      <c r="Q20" s="306">
        <f>Q70/Q45</f>
        <v>0.91529752259787245</v>
      </c>
      <c r="R20" s="306">
        <f>R70/R45</f>
        <v>1.0114187916536808</v>
      </c>
      <c r="S20" s="306">
        <f>S70/S45</f>
        <v>0.99662128799309435</v>
      </c>
      <c r="T20" s="306">
        <f>T70/T45</f>
        <v>0.84783014602937534</v>
      </c>
    </row>
    <row r="21" spans="11:24" ht="15" thickBot="1" x14ac:dyDescent="0.35">
      <c r="K21" s="302">
        <v>2014</v>
      </c>
      <c r="L21" s="306">
        <f>L71/L46</f>
        <v>0.99940585019387196</v>
      </c>
      <c r="M21" s="306">
        <f>M71/M46</f>
        <v>0.97220567770453969</v>
      </c>
      <c r="N21" s="306">
        <f>N71/N46</f>
        <v>1.0325559880580433</v>
      </c>
      <c r="O21" s="306">
        <f>O71/O46</f>
        <v>0.96250673691053756</v>
      </c>
      <c r="P21" s="306">
        <f>P71/P46</f>
        <v>0.95136956819189589</v>
      </c>
      <c r="Q21" s="306">
        <f>Q71/Q46</f>
        <v>0.86617705976664017</v>
      </c>
      <c r="R21" s="306">
        <f>R71/R46</f>
        <v>0.97390823454212305</v>
      </c>
      <c r="S21" s="306">
        <f>S71/S46</f>
        <v>0.93094798398154588</v>
      </c>
      <c r="T21" s="306">
        <f>T71/T46</f>
        <v>0.77783723508223079</v>
      </c>
    </row>
    <row r="22" spans="11:24" ht="15" thickBot="1" x14ac:dyDescent="0.35">
      <c r="K22" s="302">
        <v>2015</v>
      </c>
      <c r="L22" s="306">
        <f>L72/L47</f>
        <v>1.0363268542680575</v>
      </c>
      <c r="M22" s="306">
        <f>M72/M47</f>
        <v>1.0008182955961951</v>
      </c>
      <c r="N22" s="306">
        <f>N72/N47</f>
        <v>1.0488227119313098</v>
      </c>
      <c r="O22" s="306">
        <f>O72/O47</f>
        <v>0.96597553099211098</v>
      </c>
      <c r="P22" s="306">
        <f>P72/P47</f>
        <v>0.96466160839746773</v>
      </c>
      <c r="Q22" s="306">
        <f>Q72/Q47</f>
        <v>0.88829234532203383</v>
      </c>
      <c r="R22" s="306">
        <f>R72/R47</f>
        <v>0.98250246426784726</v>
      </c>
      <c r="S22" s="306">
        <f>S72/S47</f>
        <v>0.93423160790137316</v>
      </c>
      <c r="T22" s="306">
        <f>T72/T47</f>
        <v>0.80578670794036078</v>
      </c>
    </row>
    <row r="23" spans="11:24" ht="15" thickBot="1" x14ac:dyDescent="0.35">
      <c r="K23" s="302">
        <v>2016</v>
      </c>
      <c r="L23" s="306">
        <f>L73/L48</f>
        <v>1.0488160353982396</v>
      </c>
      <c r="M23" s="306">
        <f>M73/M48</f>
        <v>0.97482961689008241</v>
      </c>
      <c r="N23" s="306">
        <f>N73/N48</f>
        <v>1.020759652906124</v>
      </c>
      <c r="O23" s="306">
        <f>O73/O48</f>
        <v>0.98709934535212185</v>
      </c>
      <c r="P23" s="306">
        <f>P73/P48</f>
        <v>0.95163654037717205</v>
      </c>
      <c r="Q23" s="306">
        <f>Q73/Q48</f>
        <v>0.8924420174541311</v>
      </c>
      <c r="R23" s="306">
        <f>R73/R48</f>
        <v>0.95069085666332798</v>
      </c>
      <c r="S23" s="306">
        <f>S73/S48</f>
        <v>0.93623028346883563</v>
      </c>
      <c r="T23" s="306">
        <f>T73/T48</f>
        <v>0.81272675778110171</v>
      </c>
    </row>
    <row r="24" spans="11:24" ht="15" thickBot="1" x14ac:dyDescent="0.35">
      <c r="K24" s="302">
        <v>2017</v>
      </c>
      <c r="L24" s="306">
        <f>L74/L49</f>
        <v>1.0333415268496502</v>
      </c>
      <c r="M24" s="306">
        <f>M74/M49</f>
        <v>0.99304684919283759</v>
      </c>
      <c r="N24" s="306">
        <f>N74/N49</f>
        <v>1.0200623775572666</v>
      </c>
      <c r="O24" s="306">
        <f>O74/O49</f>
        <v>0.97925703604393899</v>
      </c>
      <c r="P24" s="306">
        <f>P74/P49</f>
        <v>0.93368127859563255</v>
      </c>
      <c r="Q24" s="306">
        <f>Q74/Q49</f>
        <v>0.90376003557317031</v>
      </c>
      <c r="R24" s="306">
        <f>R74/R49</f>
        <v>0.97043546619378662</v>
      </c>
      <c r="S24" s="306">
        <f>S74/S49</f>
        <v>0.94961184675609622</v>
      </c>
      <c r="T24" s="306">
        <f>T74/T49</f>
        <v>0.8111964603793439</v>
      </c>
    </row>
    <row r="25" spans="11:24" ht="15" thickBot="1" x14ac:dyDescent="0.35">
      <c r="K25" s="303">
        <v>2018</v>
      </c>
      <c r="L25" s="306">
        <f>L75/L50</f>
        <v>1.0120776624607923</v>
      </c>
      <c r="M25" s="306">
        <f>M75/M50</f>
        <v>0.96021979287848147</v>
      </c>
      <c r="N25" s="306">
        <f>N75/N50</f>
        <v>1.0074579390234384</v>
      </c>
      <c r="O25" s="306">
        <f>O75/O50</f>
        <v>0.89256725873889964</v>
      </c>
      <c r="P25" s="306">
        <f>P75/P50</f>
        <v>0.88467549162826487</v>
      </c>
      <c r="Q25" s="306">
        <f>Q75/Q50</f>
        <v>0.87309917859341024</v>
      </c>
      <c r="R25" s="306">
        <f>R75/R50</f>
        <v>0.92647482560716066</v>
      </c>
      <c r="S25" s="306">
        <f>S75/S50</f>
        <v>0.9283667331193608</v>
      </c>
      <c r="T25" s="306">
        <f>T75/T50</f>
        <v>0.7792606494447023</v>
      </c>
    </row>
    <row r="26" spans="11:24" ht="15" thickBot="1" x14ac:dyDescent="0.35"/>
    <row r="27" spans="11:24" ht="15" thickBot="1" x14ac:dyDescent="0.35">
      <c r="K27" s="307" t="s">
        <v>139</v>
      </c>
      <c r="L27" s="309" t="s">
        <v>141</v>
      </c>
      <c r="M27" s="308"/>
      <c r="N27" s="308"/>
      <c r="O27" s="308"/>
      <c r="P27" s="308"/>
      <c r="Q27" s="308"/>
      <c r="R27" s="308"/>
      <c r="S27" s="308"/>
      <c r="T27" s="309"/>
    </row>
    <row r="28" spans="11:24" x14ac:dyDescent="0.3">
      <c r="K28" s="283" t="s">
        <v>26</v>
      </c>
      <c r="L28" s="284" t="s">
        <v>122</v>
      </c>
      <c r="M28" s="285"/>
      <c r="N28" s="285"/>
      <c r="O28" s="285"/>
      <c r="P28" s="285"/>
      <c r="Q28" s="285"/>
      <c r="R28" s="285"/>
      <c r="S28" s="285"/>
      <c r="T28" s="286"/>
      <c r="X28" s="296"/>
    </row>
    <row r="29" spans="11:24" x14ac:dyDescent="0.3">
      <c r="K29" s="287" t="s">
        <v>25</v>
      </c>
      <c r="L29" s="288" t="s">
        <v>120</v>
      </c>
      <c r="M29" s="288"/>
      <c r="N29" s="288"/>
      <c r="O29" s="288"/>
      <c r="P29" s="288"/>
      <c r="Q29" s="288"/>
      <c r="R29" s="288"/>
      <c r="S29" s="288"/>
      <c r="T29" s="289"/>
    </row>
    <row r="30" spans="11:24" ht="15" thickBot="1" x14ac:dyDescent="0.35">
      <c r="K30" s="290" t="s">
        <v>23</v>
      </c>
      <c r="L30" s="291" t="s">
        <v>121</v>
      </c>
      <c r="M30" s="291"/>
      <c r="N30" s="291"/>
      <c r="O30" s="291"/>
      <c r="P30" s="291"/>
      <c r="Q30" s="291"/>
      <c r="R30" s="291"/>
      <c r="S30" s="291"/>
      <c r="T30" s="292"/>
    </row>
    <row r="31" spans="11:24" ht="18.600000000000001" thickBot="1" x14ac:dyDescent="0.35">
      <c r="K31" s="300" t="s">
        <v>118</v>
      </c>
      <c r="L31" s="293" t="s">
        <v>13</v>
      </c>
      <c r="M31" s="293" t="s">
        <v>14</v>
      </c>
      <c r="N31" s="293" t="s">
        <v>15</v>
      </c>
      <c r="O31" s="293" t="s">
        <v>16</v>
      </c>
      <c r="P31" s="293" t="s">
        <v>17</v>
      </c>
      <c r="Q31" s="293" t="s">
        <v>18</v>
      </c>
      <c r="R31" s="293" t="s">
        <v>19</v>
      </c>
      <c r="S31" s="293" t="s">
        <v>20</v>
      </c>
      <c r="T31" s="294" t="s">
        <v>21</v>
      </c>
    </row>
    <row r="32" spans="11:24" x14ac:dyDescent="0.3">
      <c r="K32" s="301">
        <v>2000</v>
      </c>
      <c r="L32" s="297">
        <v>1</v>
      </c>
      <c r="M32" s="298">
        <v>1</v>
      </c>
      <c r="N32" s="298">
        <v>1</v>
      </c>
      <c r="O32" s="298">
        <v>1</v>
      </c>
      <c r="P32" s="298">
        <v>1</v>
      </c>
      <c r="Q32" s="298">
        <v>1</v>
      </c>
      <c r="R32" s="298">
        <v>1</v>
      </c>
      <c r="S32" s="298">
        <v>1</v>
      </c>
      <c r="T32" s="298">
        <v>1</v>
      </c>
    </row>
    <row r="33" spans="11:20" x14ac:dyDescent="0.3">
      <c r="K33" s="302">
        <v>2001</v>
      </c>
      <c r="L33" s="297">
        <v>1.022</v>
      </c>
      <c r="M33" s="298">
        <v>1.032</v>
      </c>
      <c r="N33" s="298">
        <v>1.042</v>
      </c>
      <c r="O33" s="298">
        <v>1.052</v>
      </c>
      <c r="P33" s="298">
        <v>1.0620000000000001</v>
      </c>
      <c r="Q33" s="298">
        <v>1.0720000000000001</v>
      </c>
      <c r="R33" s="298">
        <v>1.0820000000000001</v>
      </c>
      <c r="S33" s="298">
        <v>1.0920000000000001</v>
      </c>
      <c r="T33" s="298">
        <v>1.1020000000000001</v>
      </c>
    </row>
    <row r="34" spans="11:20" x14ac:dyDescent="0.3">
      <c r="K34" s="302">
        <v>2002</v>
      </c>
      <c r="L34" s="297">
        <v>1.052</v>
      </c>
      <c r="M34" s="298">
        <v>0.998</v>
      </c>
      <c r="N34" s="298">
        <v>1.0349999999999999</v>
      </c>
      <c r="O34" s="298">
        <v>1.03</v>
      </c>
      <c r="P34" s="298">
        <v>1.028</v>
      </c>
      <c r="Q34" s="298">
        <v>1.024</v>
      </c>
      <c r="R34" s="298">
        <v>1.0269999999999999</v>
      </c>
      <c r="S34" s="298">
        <v>1.0640000000000001</v>
      </c>
      <c r="T34" s="298">
        <v>1.0589999999999999</v>
      </c>
    </row>
    <row r="35" spans="11:20" x14ac:dyDescent="0.3">
      <c r="K35" s="302">
        <v>2003</v>
      </c>
      <c r="L35" s="297">
        <v>1.054</v>
      </c>
      <c r="M35" s="298">
        <v>1.006</v>
      </c>
      <c r="N35" s="298">
        <v>1.0269999999999999</v>
      </c>
      <c r="O35" s="298">
        <v>1.046</v>
      </c>
      <c r="P35" s="298">
        <v>1.0509999999999999</v>
      </c>
      <c r="Q35" s="298">
        <v>1.044</v>
      </c>
      <c r="R35" s="298">
        <v>1.044</v>
      </c>
      <c r="S35" s="298">
        <v>1.087</v>
      </c>
      <c r="T35" s="298">
        <v>1.0620000000000001</v>
      </c>
    </row>
    <row r="36" spans="11:20" x14ac:dyDescent="0.3">
      <c r="K36" s="302">
        <v>2004</v>
      </c>
      <c r="L36" s="297">
        <v>1.0900000000000001</v>
      </c>
      <c r="M36" s="298">
        <v>1.05</v>
      </c>
      <c r="N36" s="298">
        <v>1.036</v>
      </c>
      <c r="O36" s="298">
        <v>1.079</v>
      </c>
      <c r="P36" s="298">
        <v>1.095</v>
      </c>
      <c r="Q36" s="298">
        <v>1.0620000000000001</v>
      </c>
      <c r="R36" s="298">
        <v>1.089</v>
      </c>
      <c r="S36" s="298">
        <v>1.1060000000000001</v>
      </c>
      <c r="T36" s="298">
        <v>1.1020000000000001</v>
      </c>
    </row>
    <row r="37" spans="11:20" x14ac:dyDescent="0.3">
      <c r="K37" s="302">
        <v>2005</v>
      </c>
      <c r="L37" s="297">
        <v>1.083</v>
      </c>
      <c r="M37" s="298">
        <v>1.0640000000000001</v>
      </c>
      <c r="N37" s="298">
        <v>1.054</v>
      </c>
      <c r="O37" s="298">
        <v>1.097</v>
      </c>
      <c r="P37" s="298">
        <v>1.115</v>
      </c>
      <c r="Q37" s="298">
        <v>1.0980000000000001</v>
      </c>
      <c r="R37" s="298">
        <v>1.1100000000000001</v>
      </c>
      <c r="S37" s="298">
        <v>1.1459999999999999</v>
      </c>
      <c r="T37" s="298">
        <v>1.1259999999999999</v>
      </c>
    </row>
    <row r="38" spans="11:20" x14ac:dyDescent="0.3">
      <c r="K38" s="302">
        <v>2006</v>
      </c>
      <c r="L38" s="298">
        <v>1.091</v>
      </c>
      <c r="M38" s="298">
        <v>1.1040000000000001</v>
      </c>
      <c r="N38" s="298">
        <v>1.0880000000000001</v>
      </c>
      <c r="O38" s="298">
        <v>1.1219999999999999</v>
      </c>
      <c r="P38" s="298">
        <v>1.145</v>
      </c>
      <c r="Q38" s="298">
        <v>1.131</v>
      </c>
      <c r="R38" s="298">
        <v>1.155</v>
      </c>
      <c r="S38" s="298">
        <v>1.1870000000000001</v>
      </c>
      <c r="T38" s="298">
        <v>1.1619999999999999</v>
      </c>
    </row>
    <row r="39" spans="11:20" x14ac:dyDescent="0.3">
      <c r="K39" s="302">
        <v>2007</v>
      </c>
      <c r="L39" s="298">
        <v>1.125</v>
      </c>
      <c r="M39" s="298">
        <v>1.1560000000000001</v>
      </c>
      <c r="N39" s="298">
        <v>1.111</v>
      </c>
      <c r="O39" s="298">
        <v>1.17</v>
      </c>
      <c r="P39" s="298">
        <v>1.1910000000000001</v>
      </c>
      <c r="Q39" s="298">
        <v>1.167</v>
      </c>
      <c r="R39" s="298">
        <v>1.204</v>
      </c>
      <c r="S39" s="298">
        <v>1.2130000000000001</v>
      </c>
      <c r="T39" s="298">
        <v>1.202</v>
      </c>
    </row>
    <row r="40" spans="11:20" x14ac:dyDescent="0.3">
      <c r="K40" s="302">
        <v>2008</v>
      </c>
      <c r="L40" s="298">
        <v>1.133</v>
      </c>
      <c r="M40" s="298">
        <v>1.194</v>
      </c>
      <c r="N40" s="298">
        <v>1.117</v>
      </c>
      <c r="O40" s="298">
        <v>1.1830000000000001</v>
      </c>
      <c r="P40" s="298">
        <v>1.1970000000000001</v>
      </c>
      <c r="Q40" s="298">
        <v>1.2010000000000001</v>
      </c>
      <c r="R40" s="298">
        <v>1.2029999999999998</v>
      </c>
      <c r="S40" s="298">
        <v>1.2030000000000001</v>
      </c>
      <c r="T40" s="298">
        <v>1.216</v>
      </c>
    </row>
    <row r="41" spans="11:20" x14ac:dyDescent="0.3">
      <c r="K41" s="302">
        <v>2009</v>
      </c>
      <c r="L41" s="298">
        <v>1.1180000000000001</v>
      </c>
      <c r="M41" s="298">
        <v>1.163</v>
      </c>
      <c r="N41" s="298">
        <v>1.105</v>
      </c>
      <c r="O41" s="298">
        <v>1.1320000000000001</v>
      </c>
      <c r="P41" s="298">
        <v>1.137</v>
      </c>
      <c r="Q41" s="298">
        <v>1.135</v>
      </c>
      <c r="R41" s="298">
        <v>1.1639999999999999</v>
      </c>
      <c r="S41" s="298">
        <v>1.173</v>
      </c>
      <c r="T41" s="298">
        <v>1.167</v>
      </c>
    </row>
    <row r="42" spans="11:20" x14ac:dyDescent="0.3">
      <c r="K42" s="302">
        <v>2010</v>
      </c>
      <c r="L42" s="298">
        <v>1.139</v>
      </c>
      <c r="M42" s="298">
        <v>1.169</v>
      </c>
      <c r="N42" s="298">
        <v>1.119</v>
      </c>
      <c r="O42" s="298">
        <v>1.1520000000000001</v>
      </c>
      <c r="P42" s="298">
        <v>1.159</v>
      </c>
      <c r="Q42" s="298">
        <v>1.1640000000000001</v>
      </c>
      <c r="R42" s="298">
        <v>1.2029999999999998</v>
      </c>
      <c r="S42" s="298">
        <v>1.1830000000000001</v>
      </c>
      <c r="T42" s="298">
        <v>1.1909999999999998</v>
      </c>
    </row>
    <row r="43" spans="11:20" x14ac:dyDescent="0.3">
      <c r="K43" s="302">
        <v>2011</v>
      </c>
      <c r="L43" s="298">
        <v>1.169</v>
      </c>
      <c r="M43" s="298">
        <v>1.198</v>
      </c>
      <c r="N43" s="298">
        <v>1.1379999999999999</v>
      </c>
      <c r="O43" s="298">
        <v>1.19</v>
      </c>
      <c r="P43" s="298">
        <v>1.1950000000000001</v>
      </c>
      <c r="Q43" s="298">
        <v>1.202</v>
      </c>
      <c r="R43" s="298">
        <v>1.2309999999999999</v>
      </c>
      <c r="S43" s="298">
        <v>1.2070000000000001</v>
      </c>
      <c r="T43" s="298">
        <v>1.2309999999999999</v>
      </c>
    </row>
    <row r="44" spans="11:20" x14ac:dyDescent="0.3">
      <c r="K44" s="302">
        <v>2012</v>
      </c>
      <c r="L44" s="298">
        <v>1.1859999999999999</v>
      </c>
      <c r="M44" s="298">
        <v>1.198</v>
      </c>
      <c r="N44" s="298">
        <v>1.137</v>
      </c>
      <c r="O44" s="298">
        <v>1.1819999999999999</v>
      </c>
      <c r="P44" s="298">
        <v>1.218</v>
      </c>
      <c r="Q44" s="298">
        <v>1.206</v>
      </c>
      <c r="R44" s="298">
        <v>1.244</v>
      </c>
      <c r="S44" s="298">
        <v>1.232</v>
      </c>
      <c r="T44" s="298">
        <v>1.236</v>
      </c>
    </row>
    <row r="45" spans="11:20" x14ac:dyDescent="0.3">
      <c r="K45" s="302">
        <v>2013</v>
      </c>
      <c r="L45" s="298">
        <v>1.2010000000000001</v>
      </c>
      <c r="M45" s="298">
        <v>1.202</v>
      </c>
      <c r="N45" s="298">
        <v>1.1320000000000001</v>
      </c>
      <c r="O45" s="298">
        <v>1.1759999999999999</v>
      </c>
      <c r="P45" s="298">
        <v>1.2090000000000001</v>
      </c>
      <c r="Q45" s="298">
        <v>1.2170000000000001</v>
      </c>
      <c r="R45" s="298">
        <v>1.232</v>
      </c>
      <c r="S45" s="298">
        <v>1.2349999999999999</v>
      </c>
      <c r="T45" s="298">
        <v>1.2529999999999999</v>
      </c>
    </row>
    <row r="46" spans="11:20" x14ac:dyDescent="0.3">
      <c r="K46" s="302">
        <v>2014</v>
      </c>
      <c r="L46" s="298">
        <v>1.2050000000000001</v>
      </c>
      <c r="M46" s="298">
        <v>1.2170000000000001</v>
      </c>
      <c r="N46" s="298">
        <v>1.127</v>
      </c>
      <c r="O46" s="298">
        <v>1.181</v>
      </c>
      <c r="P46" s="298">
        <v>1.218</v>
      </c>
      <c r="Q46" s="298">
        <v>1.2270000000000001</v>
      </c>
      <c r="R46" s="298">
        <v>1.234</v>
      </c>
      <c r="S46" s="298">
        <v>1.244</v>
      </c>
      <c r="T46" s="298">
        <v>1.2829999999999999</v>
      </c>
    </row>
    <row r="47" spans="11:20" x14ac:dyDescent="0.3">
      <c r="K47" s="302">
        <v>2015</v>
      </c>
      <c r="L47" s="298">
        <v>1.2150000000000001</v>
      </c>
      <c r="M47" s="298">
        <v>1.2309999999999999</v>
      </c>
      <c r="N47" s="298">
        <v>1.133</v>
      </c>
      <c r="O47" s="298">
        <v>1.177</v>
      </c>
      <c r="P47" s="298">
        <v>1.22</v>
      </c>
      <c r="Q47" s="298">
        <v>1.2350000000000001</v>
      </c>
      <c r="R47" s="298">
        <v>1.254</v>
      </c>
      <c r="S47" s="298">
        <v>1.266</v>
      </c>
      <c r="T47" s="298">
        <v>1.3069999999999999</v>
      </c>
    </row>
    <row r="48" spans="11:20" x14ac:dyDescent="0.3">
      <c r="K48" s="302">
        <v>2016</v>
      </c>
      <c r="L48" s="298">
        <v>1.2349999999999999</v>
      </c>
      <c r="M48" s="298">
        <v>1.2469999999999999</v>
      </c>
      <c r="N48" s="298">
        <v>1.157</v>
      </c>
      <c r="O48" s="298">
        <v>1.1850000000000001</v>
      </c>
      <c r="P48" s="298">
        <v>1.246</v>
      </c>
      <c r="Q48" s="298">
        <v>1.254</v>
      </c>
      <c r="R48" s="298">
        <v>1.286</v>
      </c>
      <c r="S48" s="298">
        <v>1.284</v>
      </c>
      <c r="T48" s="298">
        <v>1.3199999999999998</v>
      </c>
    </row>
    <row r="49" spans="11:20" x14ac:dyDescent="0.3">
      <c r="K49" s="302">
        <v>2017</v>
      </c>
      <c r="L49" s="298">
        <v>1.266</v>
      </c>
      <c r="M49" s="298">
        <v>1.2749999999999999</v>
      </c>
      <c r="N49" s="298">
        <v>1.171</v>
      </c>
      <c r="O49" s="298">
        <v>1.214</v>
      </c>
      <c r="P49" s="298">
        <v>1.28</v>
      </c>
      <c r="Q49" s="298">
        <v>1.282</v>
      </c>
      <c r="R49" s="298">
        <v>1.3089999999999999</v>
      </c>
      <c r="S49" s="298">
        <v>1.306</v>
      </c>
      <c r="T49" s="298">
        <v>1.355</v>
      </c>
    </row>
    <row r="50" spans="11:20" ht="15" thickBot="1" x14ac:dyDescent="0.35">
      <c r="K50" s="303">
        <v>2018</v>
      </c>
      <c r="L50" s="298">
        <v>1.2789999999999999</v>
      </c>
      <c r="M50" s="298">
        <v>1.3069999999999999</v>
      </c>
      <c r="N50" s="298">
        <v>1.1910000000000001</v>
      </c>
      <c r="O50" s="298">
        <v>1.252</v>
      </c>
      <c r="P50" s="298">
        <v>1.3069999999999999</v>
      </c>
      <c r="Q50" s="298">
        <v>1.306</v>
      </c>
      <c r="R50" s="298">
        <v>1.33</v>
      </c>
      <c r="S50" s="298">
        <v>1.323</v>
      </c>
      <c r="T50" s="298">
        <v>1.377</v>
      </c>
    </row>
    <row r="51" spans="11:20" ht="15" thickBot="1" x14ac:dyDescent="0.35"/>
    <row r="52" spans="11:20" ht="15" thickBot="1" x14ac:dyDescent="0.35">
      <c r="K52" s="17" t="s">
        <v>139</v>
      </c>
      <c r="L52" s="22" t="s">
        <v>142</v>
      </c>
      <c r="M52" s="19"/>
      <c r="N52" s="19"/>
      <c r="O52" s="19"/>
      <c r="P52" s="19"/>
      <c r="Q52" s="19"/>
      <c r="R52" s="19"/>
      <c r="S52" s="19"/>
      <c r="T52" s="20"/>
    </row>
    <row r="53" spans="11:20" ht="15" thickBot="1" x14ac:dyDescent="0.35">
      <c r="K53" s="17" t="s">
        <v>26</v>
      </c>
      <c r="L53" s="18" t="s">
        <v>28</v>
      </c>
      <c r="M53" s="19"/>
      <c r="N53" s="19"/>
      <c r="O53" s="19"/>
      <c r="P53" s="19"/>
      <c r="Q53" s="19"/>
      <c r="R53" s="19"/>
      <c r="S53" s="19"/>
      <c r="T53" s="20"/>
    </row>
    <row r="54" spans="11:20" ht="15" thickBot="1" x14ac:dyDescent="0.35">
      <c r="K54" s="17" t="s">
        <v>25</v>
      </c>
      <c r="L54" s="22" t="s">
        <v>34</v>
      </c>
      <c r="M54" s="19"/>
      <c r="N54" s="19"/>
      <c r="O54" s="19"/>
      <c r="P54" s="19"/>
      <c r="Q54" s="19"/>
      <c r="R54" s="19"/>
      <c r="S54" s="19"/>
      <c r="T54" s="20"/>
    </row>
    <row r="55" spans="11:20" ht="15" thickBot="1" x14ac:dyDescent="0.35">
      <c r="K55" s="17" t="s">
        <v>23</v>
      </c>
      <c r="L55" s="22" t="s">
        <v>35</v>
      </c>
      <c r="M55" s="19"/>
      <c r="N55" s="19"/>
      <c r="O55" s="19"/>
      <c r="P55" s="19"/>
      <c r="Q55" s="19"/>
      <c r="R55" s="19"/>
      <c r="S55" s="19"/>
      <c r="T55" s="20"/>
    </row>
    <row r="56" spans="11:20" ht="18.600000000000001" thickBot="1" x14ac:dyDescent="0.35">
      <c r="K56" s="299" t="s">
        <v>118</v>
      </c>
      <c r="L56" s="65" t="s">
        <v>13</v>
      </c>
      <c r="M56" s="65" t="s">
        <v>14</v>
      </c>
      <c r="N56" s="65" t="s">
        <v>15</v>
      </c>
      <c r="O56" s="65" t="s">
        <v>16</v>
      </c>
      <c r="P56" s="65" t="s">
        <v>17</v>
      </c>
      <c r="Q56" s="65" t="s">
        <v>18</v>
      </c>
      <c r="R56" s="65" t="s">
        <v>19</v>
      </c>
      <c r="S56" s="65" t="s">
        <v>20</v>
      </c>
      <c r="T56" s="66" t="s">
        <v>21</v>
      </c>
    </row>
    <row r="57" spans="11:20" ht="15" thickBot="1" x14ac:dyDescent="0.35">
      <c r="K57" s="24">
        <v>2000</v>
      </c>
      <c r="L57" s="299">
        <v>1</v>
      </c>
      <c r="M57" s="299">
        <v>1</v>
      </c>
      <c r="N57" s="299">
        <v>1</v>
      </c>
      <c r="O57" s="299">
        <v>1</v>
      </c>
      <c r="P57" s="299">
        <v>1</v>
      </c>
      <c r="Q57" s="299">
        <v>1</v>
      </c>
      <c r="R57" s="299">
        <v>1</v>
      </c>
      <c r="S57" s="299">
        <v>1</v>
      </c>
      <c r="T57" s="299">
        <v>1</v>
      </c>
    </row>
    <row r="58" spans="11:20" ht="15" thickBot="1" x14ac:dyDescent="0.35">
      <c r="K58" s="30">
        <v>2001</v>
      </c>
      <c r="L58" s="299">
        <v>1.072726187657173</v>
      </c>
      <c r="M58" s="299">
        <v>1.0709521159340898</v>
      </c>
      <c r="N58" s="299">
        <v>1.079094553592215</v>
      </c>
      <c r="O58" s="299">
        <v>1.0323398240503237</v>
      </c>
      <c r="P58" s="299">
        <v>1.0484439101036211</v>
      </c>
      <c r="Q58" s="299">
        <v>1.0532756609378799</v>
      </c>
      <c r="R58" s="299">
        <v>1.0518411802619423</v>
      </c>
      <c r="S58" s="299">
        <v>1.0547763821141918</v>
      </c>
      <c r="T58" s="299">
        <v>1.0497246275933974</v>
      </c>
    </row>
    <row r="59" spans="11:20" ht="15" thickBot="1" x14ac:dyDescent="0.35">
      <c r="K59" s="30">
        <v>2002</v>
      </c>
      <c r="L59" s="299">
        <v>1.0931202111635909</v>
      </c>
      <c r="M59" s="299">
        <v>1.0641176910377763</v>
      </c>
      <c r="N59" s="299">
        <v>1.0483124719192149</v>
      </c>
      <c r="O59" s="299">
        <v>1.0361513753123412</v>
      </c>
      <c r="P59" s="299">
        <v>1.0873385460912837</v>
      </c>
      <c r="Q59" s="299">
        <v>1.0549942331637852</v>
      </c>
      <c r="R59" s="299">
        <v>1.0861336664154952</v>
      </c>
      <c r="S59" s="299">
        <v>1.0649582712794348</v>
      </c>
      <c r="T59" s="299">
        <v>1.0850340705603565</v>
      </c>
    </row>
    <row r="60" spans="11:20" ht="15" thickBot="1" x14ac:dyDescent="0.35">
      <c r="K60" s="30">
        <v>2003</v>
      </c>
      <c r="L60" s="299">
        <v>1.135726312257872</v>
      </c>
      <c r="M60" s="299">
        <v>1.139185950664501</v>
      </c>
      <c r="N60" s="299">
        <v>1.089514885318019</v>
      </c>
      <c r="O60" s="299">
        <v>1.0915792125574997</v>
      </c>
      <c r="P60" s="299">
        <v>1.1460568992724118</v>
      </c>
      <c r="Q60" s="299">
        <v>1.1035755291840734</v>
      </c>
      <c r="R60" s="299">
        <v>1.1503621088790759</v>
      </c>
      <c r="S60" s="299">
        <v>1.1219721125739992</v>
      </c>
      <c r="T60" s="299">
        <v>1.1575295647664552</v>
      </c>
    </row>
    <row r="61" spans="11:20" ht="15" thickBot="1" x14ac:dyDescent="0.35">
      <c r="K61" s="30">
        <v>2004</v>
      </c>
      <c r="L61" s="299">
        <v>1.1470155438718765</v>
      </c>
      <c r="M61" s="299">
        <v>1.144849002066094</v>
      </c>
      <c r="N61" s="299">
        <v>1.1524650485067853</v>
      </c>
      <c r="O61" s="299">
        <v>1.0841412791631648</v>
      </c>
      <c r="P61" s="299">
        <v>1.1852018389411842</v>
      </c>
      <c r="Q61" s="299">
        <v>1.1363974063202329</v>
      </c>
      <c r="R61" s="299">
        <v>1.171470643415526</v>
      </c>
      <c r="S61" s="299">
        <v>1.1511371367889258</v>
      </c>
      <c r="T61" s="299">
        <v>1.1535343667551707</v>
      </c>
    </row>
    <row r="62" spans="11:20" ht="15" thickBot="1" x14ac:dyDescent="0.35">
      <c r="K62" s="30">
        <v>2005</v>
      </c>
      <c r="L62" s="299">
        <v>1.1638205436422369</v>
      </c>
      <c r="M62" s="299">
        <v>1.1867025984443607</v>
      </c>
      <c r="N62" s="299">
        <v>1.1800393935483737</v>
      </c>
      <c r="O62" s="299">
        <v>1.1395572178298574</v>
      </c>
      <c r="P62" s="299">
        <v>1.2536020318731713</v>
      </c>
      <c r="Q62" s="299">
        <v>1.1587748935320086</v>
      </c>
      <c r="R62" s="299">
        <v>1.2267538127547739</v>
      </c>
      <c r="S62" s="299">
        <v>1.191197663481032</v>
      </c>
      <c r="T62" s="299">
        <v>1.1819349944647606</v>
      </c>
    </row>
    <row r="63" spans="11:20" ht="15" thickBot="1" x14ac:dyDescent="0.35">
      <c r="K63" s="30">
        <v>2006</v>
      </c>
      <c r="L63" s="299">
        <v>1.2253535978540411</v>
      </c>
      <c r="M63" s="299">
        <v>1.22910986414366</v>
      </c>
      <c r="N63" s="299">
        <v>1.2189306444620129</v>
      </c>
      <c r="O63" s="299">
        <v>1.1434106811837392</v>
      </c>
      <c r="P63" s="299">
        <v>1.2570736338553297</v>
      </c>
      <c r="Q63" s="299">
        <v>1.1622524221020767</v>
      </c>
      <c r="R63" s="299">
        <v>1.2334335913682684</v>
      </c>
      <c r="S63" s="299">
        <v>1.1927423179201273</v>
      </c>
      <c r="T63" s="299">
        <v>1.1365626255697825</v>
      </c>
    </row>
    <row r="64" spans="11:20" ht="15" thickBot="1" x14ac:dyDescent="0.35">
      <c r="K64" s="30">
        <v>2007</v>
      </c>
      <c r="L64" s="299">
        <v>1.2211328043703908</v>
      </c>
      <c r="M64" s="299">
        <v>1.2037914033256165</v>
      </c>
      <c r="N64" s="299">
        <v>1.2008739834733124</v>
      </c>
      <c r="O64" s="299">
        <v>1.1401872694293862</v>
      </c>
      <c r="P64" s="299">
        <v>1.2350776327684994</v>
      </c>
      <c r="Q64" s="299">
        <v>1.1388900786125589</v>
      </c>
      <c r="R64" s="299">
        <v>1.1982822154846917</v>
      </c>
      <c r="S64" s="299">
        <v>1.1729700868278121</v>
      </c>
      <c r="T64" s="299">
        <v>1.0941223257077137</v>
      </c>
    </row>
    <row r="65" spans="11:20" ht="15" thickBot="1" x14ac:dyDescent="0.35">
      <c r="K65" s="30">
        <v>2008</v>
      </c>
      <c r="L65" s="299">
        <v>1.2264599090771791</v>
      </c>
      <c r="M65" s="299">
        <v>1.2419477566069057</v>
      </c>
      <c r="N65" s="299">
        <v>1.1904963672547508</v>
      </c>
      <c r="O65" s="299">
        <v>1.1745063206232023</v>
      </c>
      <c r="P65" s="299">
        <v>1.2561557077698711</v>
      </c>
      <c r="Q65" s="299">
        <v>1.1297106367212071</v>
      </c>
      <c r="R65" s="299">
        <v>1.1971285319106657</v>
      </c>
      <c r="S65" s="299">
        <v>1.1880809839106119</v>
      </c>
      <c r="T65" s="299">
        <v>1.1084676820901194</v>
      </c>
    </row>
    <row r="66" spans="11:20" ht="15" thickBot="1" x14ac:dyDescent="0.35">
      <c r="K66" s="30">
        <v>2009</v>
      </c>
      <c r="L66" s="299">
        <v>1.238178676419937</v>
      </c>
      <c r="M66" s="299">
        <v>1.1688951303862816</v>
      </c>
      <c r="N66" s="299">
        <v>1.1360473485541971</v>
      </c>
      <c r="O66" s="299">
        <v>1.0712271433143776</v>
      </c>
      <c r="P66" s="299">
        <v>1.1991273075178266</v>
      </c>
      <c r="Q66" s="299">
        <v>1.0462286659149829</v>
      </c>
      <c r="R66" s="299">
        <v>1.1501700957845484</v>
      </c>
      <c r="S66" s="299">
        <v>1.1880504129538543</v>
      </c>
      <c r="T66" s="299">
        <v>1.1237259366167445</v>
      </c>
    </row>
    <row r="67" spans="11:20" ht="15" thickBot="1" x14ac:dyDescent="0.35">
      <c r="K67" s="30">
        <v>2010</v>
      </c>
      <c r="L67" s="299">
        <v>1.2574966977932944</v>
      </c>
      <c r="M67" s="299">
        <v>1.2124317683358021</v>
      </c>
      <c r="N67" s="299">
        <v>1.2398083224454277</v>
      </c>
      <c r="O67" s="299">
        <v>1.1793580148809928</v>
      </c>
      <c r="P67" s="299">
        <v>1.2414603147338712</v>
      </c>
      <c r="Q67" s="299">
        <v>1.1171585854536479</v>
      </c>
      <c r="R67" s="299">
        <v>1.1877489212715511</v>
      </c>
      <c r="S67" s="299">
        <v>1.2632048119111641</v>
      </c>
      <c r="T67" s="299">
        <v>1.1484213286228693</v>
      </c>
    </row>
    <row r="68" spans="11:20" ht="15" thickBot="1" x14ac:dyDescent="0.35">
      <c r="K68" s="30">
        <v>2011</v>
      </c>
      <c r="L68" s="299">
        <v>1.2564013404159993</v>
      </c>
      <c r="M68" s="299">
        <v>1.182386758567272</v>
      </c>
      <c r="N68" s="299">
        <v>1.1998075407107416</v>
      </c>
      <c r="O68" s="299">
        <v>1.1347603625171434</v>
      </c>
      <c r="P68" s="299">
        <v>1.190545359065861</v>
      </c>
      <c r="Q68" s="299">
        <v>1.1152844133394737</v>
      </c>
      <c r="R68" s="299">
        <v>1.1709702383623231</v>
      </c>
      <c r="S68" s="299">
        <v>1.1824261549036115</v>
      </c>
      <c r="T68" s="299">
        <v>1.1025143467620886</v>
      </c>
    </row>
    <row r="69" spans="11:20" ht="15" thickBot="1" x14ac:dyDescent="0.35">
      <c r="K69" s="30">
        <v>2012</v>
      </c>
      <c r="L69" s="299">
        <v>1.2189955820894716</v>
      </c>
      <c r="M69" s="299">
        <v>1.1984187656668408</v>
      </c>
      <c r="N69" s="299">
        <v>1.1926322411509491</v>
      </c>
      <c r="O69" s="299">
        <v>1.1476514513674161</v>
      </c>
      <c r="P69" s="299">
        <v>1.1622550477136138</v>
      </c>
      <c r="Q69" s="299">
        <v>1.0938622338752315</v>
      </c>
      <c r="R69" s="299">
        <v>1.2009790620354588</v>
      </c>
      <c r="S69" s="299">
        <v>1.206258607596145</v>
      </c>
      <c r="T69" s="299">
        <v>1.0716189115700436</v>
      </c>
    </row>
    <row r="70" spans="11:20" ht="15" thickBot="1" x14ac:dyDescent="0.35">
      <c r="K70" s="30">
        <v>2013</v>
      </c>
      <c r="L70" s="299">
        <v>1.2177232185125622</v>
      </c>
      <c r="M70" s="299">
        <v>1.2625593444447911</v>
      </c>
      <c r="N70" s="299">
        <v>1.2100824717576646</v>
      </c>
      <c r="O70" s="299">
        <v>1.1441414419507483</v>
      </c>
      <c r="P70" s="299">
        <v>1.2177923135280984</v>
      </c>
      <c r="Q70" s="299">
        <v>1.1139170850016109</v>
      </c>
      <c r="R70" s="299">
        <v>1.2460679513173347</v>
      </c>
      <c r="S70" s="299">
        <v>1.2308272906714715</v>
      </c>
      <c r="T70" s="299">
        <v>1.0623311729748073</v>
      </c>
    </row>
    <row r="71" spans="11:20" ht="15" thickBot="1" x14ac:dyDescent="0.35">
      <c r="K71" s="30">
        <v>2014</v>
      </c>
      <c r="L71" s="299">
        <v>1.2042840494836158</v>
      </c>
      <c r="M71" s="299">
        <v>1.1831743097664249</v>
      </c>
      <c r="N71" s="299">
        <v>1.1636905985414148</v>
      </c>
      <c r="O71" s="299">
        <v>1.1367204562913449</v>
      </c>
      <c r="P71" s="299">
        <v>1.1587681340577292</v>
      </c>
      <c r="Q71" s="299">
        <v>1.0627992523336676</v>
      </c>
      <c r="R71" s="299">
        <v>1.2018027614249798</v>
      </c>
      <c r="S71" s="299">
        <v>1.1580992920730431</v>
      </c>
      <c r="T71" s="299">
        <v>0.9979651726105021</v>
      </c>
    </row>
    <row r="72" spans="11:20" ht="15" thickBot="1" x14ac:dyDescent="0.35">
      <c r="K72" s="30">
        <v>2015</v>
      </c>
      <c r="L72" s="299">
        <v>1.25913712793569</v>
      </c>
      <c r="M72" s="299">
        <v>1.232007321878916</v>
      </c>
      <c r="N72" s="299">
        <v>1.1883161326181741</v>
      </c>
      <c r="O72" s="299">
        <v>1.1369531999777147</v>
      </c>
      <c r="P72" s="299">
        <v>1.1768871622449106</v>
      </c>
      <c r="Q72" s="299">
        <v>1.0970410464727118</v>
      </c>
      <c r="R72" s="299">
        <v>1.2320580901918805</v>
      </c>
      <c r="S72" s="299">
        <v>1.1827372156031384</v>
      </c>
      <c r="T72" s="299">
        <v>1.0531632272780516</v>
      </c>
    </row>
    <row r="73" spans="11:20" ht="15" thickBot="1" x14ac:dyDescent="0.35">
      <c r="K73" s="30">
        <v>2016</v>
      </c>
      <c r="L73" s="299">
        <v>1.2952878037168258</v>
      </c>
      <c r="M73" s="299">
        <v>1.2156125322619327</v>
      </c>
      <c r="N73" s="299">
        <v>1.1810189184123856</v>
      </c>
      <c r="O73" s="299">
        <v>1.1697127242422645</v>
      </c>
      <c r="P73" s="299">
        <v>1.1857391293099564</v>
      </c>
      <c r="Q73" s="299">
        <v>1.1191222898874804</v>
      </c>
      <c r="R73" s="299">
        <v>1.2225884416690398</v>
      </c>
      <c r="S73" s="299">
        <v>1.2021196839739849</v>
      </c>
      <c r="T73" s="299">
        <v>1.0727993202710542</v>
      </c>
    </row>
    <row r="74" spans="11:20" ht="15" thickBot="1" x14ac:dyDescent="0.35">
      <c r="K74" s="30">
        <v>2017</v>
      </c>
      <c r="L74" s="299">
        <v>1.3082103729916572</v>
      </c>
      <c r="M74" s="299">
        <v>1.2661347327208679</v>
      </c>
      <c r="N74" s="299">
        <v>1.1944930441195591</v>
      </c>
      <c r="O74" s="299">
        <v>1.188818041757342</v>
      </c>
      <c r="P74" s="299">
        <v>1.1951120366024097</v>
      </c>
      <c r="Q74" s="299">
        <v>1.1586203656048044</v>
      </c>
      <c r="R74" s="299">
        <v>1.2703000252476666</v>
      </c>
      <c r="S74" s="299">
        <v>1.2401930718634617</v>
      </c>
      <c r="T74" s="299">
        <v>1.0991712038140109</v>
      </c>
    </row>
    <row r="75" spans="11:20" ht="15" thickBot="1" x14ac:dyDescent="0.35">
      <c r="K75" s="36">
        <v>2018</v>
      </c>
      <c r="L75" s="299">
        <v>1.2944473302873534</v>
      </c>
      <c r="M75" s="299">
        <v>1.2550072692921752</v>
      </c>
      <c r="N75" s="299">
        <v>1.1998824053769153</v>
      </c>
      <c r="O75" s="299">
        <v>1.1174942079411023</v>
      </c>
      <c r="P75" s="299">
        <v>1.1562708675581421</v>
      </c>
      <c r="Q75" s="299">
        <v>1.1402675272429939</v>
      </c>
      <c r="R75" s="299">
        <v>1.2322115180575237</v>
      </c>
      <c r="S75" s="299">
        <v>1.2282291879169143</v>
      </c>
      <c r="T75" s="299">
        <v>1.0730419142853551</v>
      </c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A185-9729-4D3C-A8DE-2200AC181DF4}">
  <dimension ref="K1:BD80"/>
  <sheetViews>
    <sheetView topLeftCell="A19" zoomScale="70" zoomScaleNormal="70" workbookViewId="0">
      <selection activeCell="V9" sqref="V9"/>
    </sheetView>
  </sheetViews>
  <sheetFormatPr defaultRowHeight="14.4" x14ac:dyDescent="0.3"/>
  <cols>
    <col min="1" max="22" width="8.88671875" style="16"/>
    <col min="23" max="23" width="11.6640625" style="16" customWidth="1"/>
    <col min="24" max="34" width="8.88671875" style="16"/>
    <col min="35" max="35" width="9.21875" style="16" customWidth="1"/>
    <col min="36" max="44" width="9" style="16" bestFit="1" customWidth="1"/>
    <col min="45" max="16384" width="8.88671875" style="16"/>
  </cols>
  <sheetData>
    <row r="1" spans="11:44" s="16" customFormat="1" ht="15" thickBot="1" x14ac:dyDescent="0.35"/>
    <row r="2" spans="11:44" s="16" customFormat="1" ht="15" thickBot="1" x14ac:dyDescent="0.35">
      <c r="K2" s="17" t="s">
        <v>139</v>
      </c>
      <c r="L2" s="20" t="s">
        <v>140</v>
      </c>
      <c r="M2" s="19"/>
      <c r="N2" s="19"/>
      <c r="O2" s="19"/>
      <c r="P2" s="19"/>
      <c r="Q2" s="19"/>
      <c r="R2" s="19"/>
      <c r="S2" s="19"/>
      <c r="T2" s="20"/>
      <c r="W2" s="17" t="s">
        <v>139</v>
      </c>
      <c r="X2" s="20" t="s">
        <v>141</v>
      </c>
      <c r="Y2" s="19"/>
      <c r="Z2" s="19"/>
      <c r="AA2" s="19"/>
      <c r="AB2" s="19"/>
      <c r="AC2" s="19"/>
      <c r="AD2" s="19"/>
      <c r="AE2" s="19"/>
      <c r="AF2" s="20"/>
      <c r="AI2" s="17" t="s">
        <v>139</v>
      </c>
      <c r="AJ2" s="22" t="s">
        <v>142</v>
      </c>
      <c r="AK2" s="19"/>
      <c r="AL2" s="19"/>
      <c r="AM2" s="19"/>
      <c r="AN2" s="19"/>
      <c r="AO2" s="19"/>
      <c r="AP2" s="19"/>
      <c r="AQ2" s="19"/>
      <c r="AR2" s="20"/>
    </row>
    <row r="3" spans="11:44" s="16" customFormat="1" ht="15" thickBot="1" x14ac:dyDescent="0.35">
      <c r="K3" s="322" t="s">
        <v>26</v>
      </c>
      <c r="L3" s="323" t="s">
        <v>119</v>
      </c>
      <c r="M3" s="56"/>
      <c r="N3" s="56"/>
      <c r="O3" s="56"/>
      <c r="P3" s="56"/>
      <c r="Q3" s="56"/>
      <c r="R3" s="56"/>
      <c r="S3" s="56"/>
      <c r="T3" s="57"/>
      <c r="W3" s="54" t="s">
        <v>26</v>
      </c>
      <c r="X3" s="55" t="s">
        <v>122</v>
      </c>
      <c r="Y3" s="56"/>
      <c r="Z3" s="56"/>
      <c r="AA3" s="56"/>
      <c r="AB3" s="56"/>
      <c r="AC3" s="56"/>
      <c r="AD3" s="56"/>
      <c r="AE3" s="56"/>
      <c r="AF3" s="57"/>
      <c r="AI3" s="17" t="s">
        <v>26</v>
      </c>
      <c r="AJ3" s="18" t="s">
        <v>28</v>
      </c>
      <c r="AK3" s="19"/>
      <c r="AL3" s="19"/>
      <c r="AM3" s="19"/>
      <c r="AN3" s="19"/>
      <c r="AO3" s="19"/>
      <c r="AP3" s="19"/>
      <c r="AQ3" s="19"/>
      <c r="AR3" s="20"/>
    </row>
    <row r="4" spans="11:44" s="16" customFormat="1" ht="15" thickBot="1" x14ac:dyDescent="0.35">
      <c r="K4" s="34" t="s">
        <v>25</v>
      </c>
      <c r="L4" s="324" t="s">
        <v>120</v>
      </c>
      <c r="M4" s="51"/>
      <c r="N4" s="51"/>
      <c r="O4" s="51"/>
      <c r="P4" s="51"/>
      <c r="Q4" s="51"/>
      <c r="R4" s="51"/>
      <c r="S4" s="51"/>
      <c r="T4" s="59"/>
      <c r="W4" s="58" t="s">
        <v>25</v>
      </c>
      <c r="X4" s="51" t="s">
        <v>120</v>
      </c>
      <c r="Y4" s="51"/>
      <c r="Z4" s="51"/>
      <c r="AA4" s="51"/>
      <c r="AB4" s="51"/>
      <c r="AC4" s="51"/>
      <c r="AD4" s="51"/>
      <c r="AE4" s="51"/>
      <c r="AF4" s="59"/>
      <c r="AI4" s="17" t="s">
        <v>25</v>
      </c>
      <c r="AJ4" s="22" t="s">
        <v>34</v>
      </c>
      <c r="AK4" s="19"/>
      <c r="AL4" s="19"/>
      <c r="AM4" s="19"/>
      <c r="AN4" s="19"/>
      <c r="AO4" s="19"/>
      <c r="AP4" s="19"/>
      <c r="AQ4" s="19"/>
      <c r="AR4" s="20"/>
    </row>
    <row r="5" spans="11:44" s="16" customFormat="1" ht="15" thickBot="1" x14ac:dyDescent="0.35">
      <c r="K5" s="325" t="s">
        <v>23</v>
      </c>
      <c r="L5" s="326" t="s">
        <v>97</v>
      </c>
      <c r="M5" s="327"/>
      <c r="N5" s="327"/>
      <c r="O5" s="327"/>
      <c r="P5" s="327"/>
      <c r="Q5" s="327"/>
      <c r="R5" s="327"/>
      <c r="S5" s="327"/>
      <c r="T5" s="328"/>
      <c r="W5" s="329" t="s">
        <v>23</v>
      </c>
      <c r="X5" s="327" t="s">
        <v>121</v>
      </c>
      <c r="Y5" s="327"/>
      <c r="Z5" s="327"/>
      <c r="AA5" s="327"/>
      <c r="AB5" s="327"/>
      <c r="AC5" s="327"/>
      <c r="AD5" s="327"/>
      <c r="AE5" s="327"/>
      <c r="AF5" s="328"/>
      <c r="AI5" s="17" t="s">
        <v>23</v>
      </c>
      <c r="AJ5" s="22" t="s">
        <v>35</v>
      </c>
      <c r="AK5" s="19"/>
      <c r="AL5" s="19"/>
      <c r="AM5" s="19"/>
      <c r="AN5" s="19"/>
      <c r="AO5" s="19"/>
      <c r="AP5" s="19"/>
      <c r="AQ5" s="19"/>
      <c r="AR5" s="20"/>
    </row>
    <row r="6" spans="11:44" s="16" customFormat="1" ht="18.600000000000001" thickBot="1" x14ac:dyDescent="0.35">
      <c r="K6" s="17" t="s">
        <v>118</v>
      </c>
      <c r="L6" s="330" t="s">
        <v>13</v>
      </c>
      <c r="M6" s="331" t="s">
        <v>14</v>
      </c>
      <c r="N6" s="331" t="s">
        <v>15</v>
      </c>
      <c r="O6" s="331" t="s">
        <v>16</v>
      </c>
      <c r="P6" s="331" t="s">
        <v>17</v>
      </c>
      <c r="Q6" s="331" t="s">
        <v>18</v>
      </c>
      <c r="R6" s="331" t="s">
        <v>19</v>
      </c>
      <c r="S6" s="331" t="s">
        <v>20</v>
      </c>
      <c r="T6" s="332" t="s">
        <v>21</v>
      </c>
      <c r="W6" s="333" t="s">
        <v>118</v>
      </c>
      <c r="X6" s="331" t="s">
        <v>13</v>
      </c>
      <c r="Y6" s="331" t="s">
        <v>14</v>
      </c>
      <c r="Z6" s="331" t="s">
        <v>15</v>
      </c>
      <c r="AA6" s="331" t="s">
        <v>16</v>
      </c>
      <c r="AB6" s="331" t="s">
        <v>17</v>
      </c>
      <c r="AC6" s="331" t="s">
        <v>18</v>
      </c>
      <c r="AD6" s="331" t="s">
        <v>19</v>
      </c>
      <c r="AE6" s="331" t="s">
        <v>20</v>
      </c>
      <c r="AF6" s="332" t="s">
        <v>21</v>
      </c>
      <c r="AI6" s="299" t="s">
        <v>118</v>
      </c>
      <c r="AJ6" s="52" t="s">
        <v>13</v>
      </c>
      <c r="AK6" s="52" t="s">
        <v>14</v>
      </c>
      <c r="AL6" s="52" t="s">
        <v>15</v>
      </c>
      <c r="AM6" s="52" t="s">
        <v>16</v>
      </c>
      <c r="AN6" s="52" t="s">
        <v>17</v>
      </c>
      <c r="AO6" s="52" t="s">
        <v>18</v>
      </c>
      <c r="AP6" s="52" t="s">
        <v>19</v>
      </c>
      <c r="AQ6" s="52" t="s">
        <v>20</v>
      </c>
      <c r="AR6" s="60" t="s">
        <v>21</v>
      </c>
    </row>
    <row r="7" spans="11:44" s="16" customFormat="1" ht="15" thickBot="1" x14ac:dyDescent="0.35">
      <c r="K7" s="334">
        <v>2000</v>
      </c>
      <c r="L7" s="295">
        <f>AJ7/X7</f>
        <v>1</v>
      </c>
      <c r="M7" s="295">
        <f>AK7/Y7</f>
        <v>1</v>
      </c>
      <c r="N7" s="295">
        <f>AL7/Z7</f>
        <v>1</v>
      </c>
      <c r="O7" s="295">
        <f>AM7/AA7</f>
        <v>1</v>
      </c>
      <c r="P7" s="295">
        <f>AN7/AB7</f>
        <v>1</v>
      </c>
      <c r="Q7" s="295">
        <f>AO7/AC7</f>
        <v>1</v>
      </c>
      <c r="R7" s="295">
        <f>AP7/AD7</f>
        <v>1</v>
      </c>
      <c r="S7" s="295">
        <f>AQ7/AE7</f>
        <v>1</v>
      </c>
      <c r="T7" s="295">
        <f>AR7/AF7</f>
        <v>1</v>
      </c>
      <c r="W7" s="334">
        <v>2000</v>
      </c>
      <c r="X7" s="335">
        <v>1</v>
      </c>
      <c r="Y7" s="336">
        <v>1</v>
      </c>
      <c r="Z7" s="336">
        <v>1</v>
      </c>
      <c r="AA7" s="336">
        <v>1</v>
      </c>
      <c r="AB7" s="336">
        <v>1</v>
      </c>
      <c r="AC7" s="336">
        <v>1</v>
      </c>
      <c r="AD7" s="336">
        <v>1</v>
      </c>
      <c r="AE7" s="336">
        <v>1</v>
      </c>
      <c r="AF7" s="336">
        <v>1</v>
      </c>
      <c r="AI7" s="24">
        <v>2000</v>
      </c>
      <c r="AJ7" s="299">
        <v>1</v>
      </c>
      <c r="AK7" s="299">
        <v>1</v>
      </c>
      <c r="AL7" s="299">
        <v>1</v>
      </c>
      <c r="AM7" s="299">
        <v>1</v>
      </c>
      <c r="AN7" s="299">
        <v>1</v>
      </c>
      <c r="AO7" s="299">
        <v>1</v>
      </c>
      <c r="AP7" s="299">
        <v>1</v>
      </c>
      <c r="AQ7" s="299">
        <v>1</v>
      </c>
      <c r="AR7" s="299">
        <v>1</v>
      </c>
    </row>
    <row r="8" spans="11:44" s="16" customFormat="1" ht="15" thickBot="1" x14ac:dyDescent="0.35">
      <c r="K8" s="337">
        <v>2001</v>
      </c>
      <c r="L8" s="295">
        <f>AJ8/X8</f>
        <v>1.0496342344982124</v>
      </c>
      <c r="M8" s="295">
        <f>AK8/Y8</f>
        <v>1.0377442983857459</v>
      </c>
      <c r="N8" s="295">
        <f>AL8/Z8</f>
        <v>1.0355993796470393</v>
      </c>
      <c r="O8" s="295">
        <f>AM8/AA8</f>
        <v>0.98131161981969928</v>
      </c>
      <c r="P8" s="295">
        <f>AN8/AB8</f>
        <v>0.9872353202482308</v>
      </c>
      <c r="Q8" s="295">
        <f>AO8/AC8</f>
        <v>0.98253326580026112</v>
      </c>
      <c r="R8" s="295">
        <f>AP8/AD8</f>
        <v>0.97212678397591701</v>
      </c>
      <c r="S8" s="295">
        <f>AQ8/AE8</f>
        <v>0.96591243783350889</v>
      </c>
      <c r="T8" s="295">
        <f>AR8/AF8</f>
        <v>0.95256318293411735</v>
      </c>
      <c r="W8" s="337">
        <v>2001</v>
      </c>
      <c r="X8" s="335">
        <v>1.022</v>
      </c>
      <c r="Y8" s="336">
        <v>1.032</v>
      </c>
      <c r="Z8" s="336">
        <v>1.042</v>
      </c>
      <c r="AA8" s="336">
        <v>1.052</v>
      </c>
      <c r="AB8" s="336">
        <v>1.0620000000000001</v>
      </c>
      <c r="AC8" s="336">
        <v>1.0720000000000001</v>
      </c>
      <c r="AD8" s="336">
        <v>1.0820000000000001</v>
      </c>
      <c r="AE8" s="336">
        <v>1.0920000000000001</v>
      </c>
      <c r="AF8" s="336">
        <v>1.1020000000000001</v>
      </c>
      <c r="AI8" s="30">
        <v>2001</v>
      </c>
      <c r="AJ8" s="299">
        <v>1.072726187657173</v>
      </c>
      <c r="AK8" s="299">
        <v>1.0709521159340898</v>
      </c>
      <c r="AL8" s="299">
        <v>1.079094553592215</v>
      </c>
      <c r="AM8" s="299">
        <v>1.0323398240503237</v>
      </c>
      <c r="AN8" s="299">
        <v>1.0484439101036211</v>
      </c>
      <c r="AO8" s="299">
        <v>1.0532756609378799</v>
      </c>
      <c r="AP8" s="299">
        <v>1.0518411802619423</v>
      </c>
      <c r="AQ8" s="299">
        <v>1.0547763821141918</v>
      </c>
      <c r="AR8" s="299">
        <v>1.0497246275933974</v>
      </c>
    </row>
    <row r="9" spans="11:44" s="16" customFormat="1" ht="15" thickBot="1" x14ac:dyDescent="0.35">
      <c r="K9" s="337">
        <v>2002</v>
      </c>
      <c r="L9" s="295">
        <f>AJ9/X9</f>
        <v>1.0390876531973297</v>
      </c>
      <c r="M9" s="295">
        <f>AK9/Y9</f>
        <v>1.0662501914206175</v>
      </c>
      <c r="N9" s="295">
        <f>AL9/Z9</f>
        <v>1.0128622917093866</v>
      </c>
      <c r="O9" s="295">
        <f>AM9/AA9</f>
        <v>1.0059722090411081</v>
      </c>
      <c r="P9" s="295">
        <f>AN9/AB9</f>
        <v>1.0577223211004705</v>
      </c>
      <c r="Q9" s="295">
        <f>AO9/AC9</f>
        <v>1.0302678058240089</v>
      </c>
      <c r="R9" s="295">
        <f>AP9/AD9</f>
        <v>1.0575790325369965</v>
      </c>
      <c r="S9" s="295">
        <f>AQ9/AE9</f>
        <v>1.0009006309017243</v>
      </c>
      <c r="T9" s="295">
        <f>AR9/AF9</f>
        <v>1.024583636034331</v>
      </c>
      <c r="W9" s="337">
        <v>2002</v>
      </c>
      <c r="X9" s="335">
        <v>1.052</v>
      </c>
      <c r="Y9" s="336">
        <v>0.998</v>
      </c>
      <c r="Z9" s="336">
        <v>1.0349999999999999</v>
      </c>
      <c r="AA9" s="336">
        <v>1.03</v>
      </c>
      <c r="AB9" s="336">
        <v>1.028</v>
      </c>
      <c r="AC9" s="336">
        <v>1.024</v>
      </c>
      <c r="AD9" s="336">
        <v>1.0269999999999999</v>
      </c>
      <c r="AE9" s="336">
        <v>1.0640000000000001</v>
      </c>
      <c r="AF9" s="336">
        <v>1.0589999999999999</v>
      </c>
      <c r="AI9" s="30">
        <v>2002</v>
      </c>
      <c r="AJ9" s="299">
        <v>1.0931202111635909</v>
      </c>
      <c r="AK9" s="299">
        <v>1.0641176910377763</v>
      </c>
      <c r="AL9" s="299">
        <v>1.0483124719192149</v>
      </c>
      <c r="AM9" s="299">
        <v>1.0361513753123412</v>
      </c>
      <c r="AN9" s="299">
        <v>1.0873385460912837</v>
      </c>
      <c r="AO9" s="299">
        <v>1.0549942331637852</v>
      </c>
      <c r="AP9" s="299">
        <v>1.0861336664154952</v>
      </c>
      <c r="AQ9" s="299">
        <v>1.0649582712794348</v>
      </c>
      <c r="AR9" s="299">
        <v>1.0850340705603565</v>
      </c>
    </row>
    <row r="10" spans="11:44" s="16" customFormat="1" ht="15" thickBot="1" x14ac:dyDescent="0.35">
      <c r="K10" s="337">
        <v>2003</v>
      </c>
      <c r="L10" s="295">
        <f>AJ10/X10</f>
        <v>1.0775391956905807</v>
      </c>
      <c r="M10" s="295">
        <f>AK10/Y10</f>
        <v>1.1323916010581521</v>
      </c>
      <c r="N10" s="295">
        <f>AL10/Z10</f>
        <v>1.0608713586348775</v>
      </c>
      <c r="O10" s="295">
        <f>AM10/AA10</f>
        <v>1.0435747729995217</v>
      </c>
      <c r="P10" s="295">
        <f>AN10/AB10</f>
        <v>1.0904442428852634</v>
      </c>
      <c r="Q10" s="295">
        <f>AO10/AC10</f>
        <v>1.0570646831265071</v>
      </c>
      <c r="R10" s="295">
        <f>AP10/AD10</f>
        <v>1.1018794146351301</v>
      </c>
      <c r="S10" s="295">
        <f>AQ10/AE10</f>
        <v>1.0321730566458134</v>
      </c>
      <c r="T10" s="295">
        <f>AR10/AF10</f>
        <v>1.0899525091962854</v>
      </c>
      <c r="W10" s="337">
        <v>2003</v>
      </c>
      <c r="X10" s="335">
        <v>1.054</v>
      </c>
      <c r="Y10" s="336">
        <v>1.006</v>
      </c>
      <c r="Z10" s="336">
        <v>1.0269999999999999</v>
      </c>
      <c r="AA10" s="336">
        <v>1.046</v>
      </c>
      <c r="AB10" s="336">
        <v>1.0509999999999999</v>
      </c>
      <c r="AC10" s="336">
        <v>1.044</v>
      </c>
      <c r="AD10" s="336">
        <v>1.044</v>
      </c>
      <c r="AE10" s="336">
        <v>1.087</v>
      </c>
      <c r="AF10" s="336">
        <v>1.0620000000000001</v>
      </c>
      <c r="AI10" s="30">
        <v>2003</v>
      </c>
      <c r="AJ10" s="299">
        <v>1.135726312257872</v>
      </c>
      <c r="AK10" s="299">
        <v>1.139185950664501</v>
      </c>
      <c r="AL10" s="299">
        <v>1.089514885318019</v>
      </c>
      <c r="AM10" s="299">
        <v>1.0915792125574997</v>
      </c>
      <c r="AN10" s="299">
        <v>1.1460568992724118</v>
      </c>
      <c r="AO10" s="299">
        <v>1.1035755291840734</v>
      </c>
      <c r="AP10" s="299">
        <v>1.1503621088790759</v>
      </c>
      <c r="AQ10" s="299">
        <v>1.1219721125739992</v>
      </c>
      <c r="AR10" s="299">
        <v>1.1575295647664552</v>
      </c>
    </row>
    <row r="11" spans="11:44" s="16" customFormat="1" ht="15" thickBot="1" x14ac:dyDescent="0.35">
      <c r="K11" s="337">
        <v>2004</v>
      </c>
      <c r="L11" s="295">
        <f>AJ11/X11</f>
        <v>1.0523078384145657</v>
      </c>
      <c r="M11" s="295">
        <f>AK11/Y11</f>
        <v>1.0903323829200895</v>
      </c>
      <c r="N11" s="295">
        <f>AL11/Z11</f>
        <v>1.1124180004891751</v>
      </c>
      <c r="O11" s="295">
        <f>AM11/AA11</f>
        <v>1.0047648555729054</v>
      </c>
      <c r="P11" s="295">
        <f>AN11/AB11</f>
        <v>1.082376108622086</v>
      </c>
      <c r="Q11" s="295">
        <f>AO11/AC11</f>
        <v>1.0700540549154736</v>
      </c>
      <c r="R11" s="295">
        <f>AP11/AD11</f>
        <v>1.0757306183797299</v>
      </c>
      <c r="S11" s="295">
        <f>AQ11/AE11</f>
        <v>1.0408111544203669</v>
      </c>
      <c r="T11" s="295">
        <f>AR11/AF11</f>
        <v>1.0467643981444379</v>
      </c>
      <c r="W11" s="337">
        <v>2004</v>
      </c>
      <c r="X11" s="335">
        <v>1.0900000000000001</v>
      </c>
      <c r="Y11" s="336">
        <v>1.05</v>
      </c>
      <c r="Z11" s="336">
        <v>1.036</v>
      </c>
      <c r="AA11" s="336">
        <v>1.079</v>
      </c>
      <c r="AB11" s="336">
        <v>1.095</v>
      </c>
      <c r="AC11" s="336">
        <v>1.0620000000000001</v>
      </c>
      <c r="AD11" s="336">
        <v>1.089</v>
      </c>
      <c r="AE11" s="336">
        <v>1.1060000000000001</v>
      </c>
      <c r="AF11" s="336">
        <v>1.1020000000000001</v>
      </c>
      <c r="AI11" s="30">
        <v>2004</v>
      </c>
      <c r="AJ11" s="299">
        <v>1.1470155438718765</v>
      </c>
      <c r="AK11" s="299">
        <v>1.144849002066094</v>
      </c>
      <c r="AL11" s="299">
        <v>1.1524650485067853</v>
      </c>
      <c r="AM11" s="299">
        <v>1.0841412791631648</v>
      </c>
      <c r="AN11" s="299">
        <v>1.1852018389411842</v>
      </c>
      <c r="AO11" s="299">
        <v>1.1363974063202329</v>
      </c>
      <c r="AP11" s="299">
        <v>1.171470643415526</v>
      </c>
      <c r="AQ11" s="299">
        <v>1.1511371367889258</v>
      </c>
      <c r="AR11" s="299">
        <v>1.1535343667551707</v>
      </c>
    </row>
    <row r="12" spans="11:44" s="16" customFormat="1" ht="15" thickBot="1" x14ac:dyDescent="0.35">
      <c r="K12" s="337">
        <v>2005</v>
      </c>
      <c r="L12" s="295">
        <f>AJ12/X12</f>
        <v>1.0746265407592215</v>
      </c>
      <c r="M12" s="295">
        <f>AK12/Y12</f>
        <v>1.1153219910191359</v>
      </c>
      <c r="N12" s="295">
        <f>AL12/Z12</f>
        <v>1.1195819673134475</v>
      </c>
      <c r="O12" s="295">
        <f>AM12/AA12</f>
        <v>1.0387941821603075</v>
      </c>
      <c r="P12" s="295">
        <f>AN12/AB12</f>
        <v>1.1243067550432029</v>
      </c>
      <c r="Q12" s="295">
        <f>AO12/AC12</f>
        <v>1.0553505405573849</v>
      </c>
      <c r="R12" s="295">
        <f>AP12/AD12</f>
        <v>1.1051836150943908</v>
      </c>
      <c r="S12" s="295">
        <f>AQ12/AE12</f>
        <v>1.0394394969293472</v>
      </c>
      <c r="T12" s="295">
        <f>AR12/AF12</f>
        <v>1.0496758387786507</v>
      </c>
      <c r="W12" s="337">
        <v>2005</v>
      </c>
      <c r="X12" s="335">
        <v>1.083</v>
      </c>
      <c r="Y12" s="336">
        <v>1.0640000000000001</v>
      </c>
      <c r="Z12" s="336">
        <v>1.054</v>
      </c>
      <c r="AA12" s="336">
        <v>1.097</v>
      </c>
      <c r="AB12" s="336">
        <v>1.115</v>
      </c>
      <c r="AC12" s="336">
        <v>1.0980000000000001</v>
      </c>
      <c r="AD12" s="336">
        <v>1.1100000000000001</v>
      </c>
      <c r="AE12" s="336">
        <v>1.1459999999999999</v>
      </c>
      <c r="AF12" s="336">
        <v>1.1259999999999999</v>
      </c>
      <c r="AI12" s="30">
        <v>2005</v>
      </c>
      <c r="AJ12" s="299">
        <v>1.1638205436422369</v>
      </c>
      <c r="AK12" s="299">
        <v>1.1867025984443607</v>
      </c>
      <c r="AL12" s="299">
        <v>1.1800393935483737</v>
      </c>
      <c r="AM12" s="299">
        <v>1.1395572178298574</v>
      </c>
      <c r="AN12" s="299">
        <v>1.2536020318731713</v>
      </c>
      <c r="AO12" s="299">
        <v>1.1587748935320086</v>
      </c>
      <c r="AP12" s="299">
        <v>1.2267538127547739</v>
      </c>
      <c r="AQ12" s="299">
        <v>1.191197663481032</v>
      </c>
      <c r="AR12" s="299">
        <v>1.1819349944647606</v>
      </c>
    </row>
    <row r="13" spans="11:44" s="16" customFormat="1" ht="15" thickBot="1" x14ac:dyDescent="0.35">
      <c r="K13" s="337">
        <v>2006</v>
      </c>
      <c r="L13" s="295">
        <f>AJ13/X13</f>
        <v>1.1231472024326683</v>
      </c>
      <c r="M13" s="295">
        <f>AK13/Y13</f>
        <v>1.1133241523040398</v>
      </c>
      <c r="N13" s="295">
        <f>AL13/Z13</f>
        <v>1.1203406658658206</v>
      </c>
      <c r="O13" s="295">
        <f>AM13/AA13</f>
        <v>1.0190826035505698</v>
      </c>
      <c r="P13" s="295">
        <f>AN13/AB13</f>
        <v>1.0978809029304188</v>
      </c>
      <c r="Q13" s="295">
        <f>AO13/AC13</f>
        <v>1.0276325571194311</v>
      </c>
      <c r="R13" s="295">
        <f>AP13/AD13</f>
        <v>1.067907871314518</v>
      </c>
      <c r="S13" s="295">
        <f>AQ13/AE13</f>
        <v>1.0048376730582369</v>
      </c>
      <c r="T13" s="295">
        <f>AR13/AF13</f>
        <v>0.97810897209103487</v>
      </c>
      <c r="W13" s="337">
        <v>2006</v>
      </c>
      <c r="X13" s="336">
        <v>1.091</v>
      </c>
      <c r="Y13" s="336">
        <v>1.1040000000000001</v>
      </c>
      <c r="Z13" s="336">
        <v>1.0880000000000001</v>
      </c>
      <c r="AA13" s="336">
        <v>1.1219999999999999</v>
      </c>
      <c r="AB13" s="336">
        <v>1.145</v>
      </c>
      <c r="AC13" s="336">
        <v>1.131</v>
      </c>
      <c r="AD13" s="336">
        <v>1.155</v>
      </c>
      <c r="AE13" s="336">
        <v>1.1870000000000001</v>
      </c>
      <c r="AF13" s="336">
        <v>1.1619999999999999</v>
      </c>
      <c r="AI13" s="30">
        <v>2006</v>
      </c>
      <c r="AJ13" s="299">
        <v>1.2253535978540411</v>
      </c>
      <c r="AK13" s="299">
        <v>1.22910986414366</v>
      </c>
      <c r="AL13" s="299">
        <v>1.2189306444620129</v>
      </c>
      <c r="AM13" s="299">
        <v>1.1434106811837392</v>
      </c>
      <c r="AN13" s="299">
        <v>1.2570736338553297</v>
      </c>
      <c r="AO13" s="299">
        <v>1.1622524221020767</v>
      </c>
      <c r="AP13" s="299">
        <v>1.2334335913682684</v>
      </c>
      <c r="AQ13" s="299">
        <v>1.1927423179201273</v>
      </c>
      <c r="AR13" s="299">
        <v>1.1365626255697825</v>
      </c>
    </row>
    <row r="14" spans="11:44" s="16" customFormat="1" ht="15" thickBot="1" x14ac:dyDescent="0.35">
      <c r="K14" s="337">
        <v>2007</v>
      </c>
      <c r="L14" s="295">
        <f>AJ14/X14</f>
        <v>1.0854513816625697</v>
      </c>
      <c r="M14" s="295">
        <f>AK14/Y14</f>
        <v>1.0413420443993222</v>
      </c>
      <c r="N14" s="295">
        <f>AL14/Z14</f>
        <v>1.0808946745934405</v>
      </c>
      <c r="O14" s="295">
        <f>AM14/AA14</f>
        <v>0.97451903370033011</v>
      </c>
      <c r="P14" s="295">
        <f>AN14/AB14</f>
        <v>1.0370089275973966</v>
      </c>
      <c r="Q14" s="295">
        <f>AO14/AC14</f>
        <v>0.97591266376397501</v>
      </c>
      <c r="R14" s="295">
        <f>AP14/AD14</f>
        <v>0.99525100953878054</v>
      </c>
      <c r="S14" s="295">
        <f>AQ14/AE14</f>
        <v>0.96699924717874031</v>
      </c>
      <c r="T14" s="295">
        <f>AR14/AF14</f>
        <v>0.91025151889160882</v>
      </c>
      <c r="W14" s="337">
        <v>2007</v>
      </c>
      <c r="X14" s="336">
        <v>1.125</v>
      </c>
      <c r="Y14" s="336">
        <v>1.1560000000000001</v>
      </c>
      <c r="Z14" s="336">
        <v>1.111</v>
      </c>
      <c r="AA14" s="336">
        <v>1.17</v>
      </c>
      <c r="AB14" s="336">
        <v>1.1910000000000001</v>
      </c>
      <c r="AC14" s="336">
        <v>1.167</v>
      </c>
      <c r="AD14" s="336">
        <v>1.204</v>
      </c>
      <c r="AE14" s="336">
        <v>1.2130000000000001</v>
      </c>
      <c r="AF14" s="336">
        <v>1.202</v>
      </c>
      <c r="AI14" s="30">
        <v>2007</v>
      </c>
      <c r="AJ14" s="299">
        <v>1.2211328043703908</v>
      </c>
      <c r="AK14" s="299">
        <v>1.2037914033256165</v>
      </c>
      <c r="AL14" s="299">
        <v>1.2008739834733124</v>
      </c>
      <c r="AM14" s="299">
        <v>1.1401872694293862</v>
      </c>
      <c r="AN14" s="299">
        <v>1.2350776327684994</v>
      </c>
      <c r="AO14" s="299">
        <v>1.1388900786125589</v>
      </c>
      <c r="AP14" s="299">
        <v>1.1982822154846917</v>
      </c>
      <c r="AQ14" s="299">
        <v>1.1729700868278121</v>
      </c>
      <c r="AR14" s="299">
        <v>1.0941223257077137</v>
      </c>
    </row>
    <row r="15" spans="11:44" s="16" customFormat="1" ht="15" thickBot="1" x14ac:dyDescent="0.35">
      <c r="K15" s="337">
        <v>2008</v>
      </c>
      <c r="L15" s="295">
        <f>AJ15/X15</f>
        <v>1.082488887093715</v>
      </c>
      <c r="M15" s="295">
        <f>AK15/Y15</f>
        <v>1.0401572500895357</v>
      </c>
      <c r="N15" s="295">
        <f>AL15/Z15</f>
        <v>1.0657980011233221</v>
      </c>
      <c r="O15" s="295">
        <f>AM15/AA15</f>
        <v>0.99282022030701789</v>
      </c>
      <c r="P15" s="295">
        <f>AN15/AB15</f>
        <v>1.0494199730742448</v>
      </c>
      <c r="Q15" s="295">
        <f>AO15/AC15</f>
        <v>0.94064166254888182</v>
      </c>
      <c r="R15" s="295">
        <f>AP15/AD15</f>
        <v>0.99511931164643874</v>
      </c>
      <c r="S15" s="295">
        <f>AQ15/AE15</f>
        <v>0.98759849036626091</v>
      </c>
      <c r="T15" s="295">
        <f>AR15/AF15</f>
        <v>0.91156881750832186</v>
      </c>
      <c r="W15" s="337">
        <v>2008</v>
      </c>
      <c r="X15" s="336">
        <v>1.133</v>
      </c>
      <c r="Y15" s="336">
        <v>1.194</v>
      </c>
      <c r="Z15" s="336">
        <v>1.117</v>
      </c>
      <c r="AA15" s="336">
        <v>1.1830000000000001</v>
      </c>
      <c r="AB15" s="336">
        <v>1.1970000000000001</v>
      </c>
      <c r="AC15" s="336">
        <v>1.2010000000000001</v>
      </c>
      <c r="AD15" s="336">
        <v>1.2029999999999998</v>
      </c>
      <c r="AE15" s="336">
        <v>1.2030000000000001</v>
      </c>
      <c r="AF15" s="336">
        <v>1.216</v>
      </c>
      <c r="AI15" s="30">
        <v>2008</v>
      </c>
      <c r="AJ15" s="299">
        <v>1.2264599090771791</v>
      </c>
      <c r="AK15" s="299">
        <v>1.2419477566069057</v>
      </c>
      <c r="AL15" s="299">
        <v>1.1904963672547508</v>
      </c>
      <c r="AM15" s="299">
        <v>1.1745063206232023</v>
      </c>
      <c r="AN15" s="299">
        <v>1.2561557077698711</v>
      </c>
      <c r="AO15" s="299">
        <v>1.1297106367212071</v>
      </c>
      <c r="AP15" s="299">
        <v>1.1971285319106657</v>
      </c>
      <c r="AQ15" s="299">
        <v>1.1880809839106119</v>
      </c>
      <c r="AR15" s="299">
        <v>1.1084676820901194</v>
      </c>
    </row>
    <row r="16" spans="11:44" s="16" customFormat="1" ht="15" thickBot="1" x14ac:dyDescent="0.35">
      <c r="K16" s="337">
        <v>2009</v>
      </c>
      <c r="L16" s="295">
        <f>AJ16/X16</f>
        <v>1.1074943438460974</v>
      </c>
      <c r="M16" s="295">
        <f>AK16/Y16</f>
        <v>1.0050688997302506</v>
      </c>
      <c r="N16" s="295">
        <f>AL16/Z16</f>
        <v>1.028097148012848</v>
      </c>
      <c r="O16" s="295">
        <f>AM16/AA16</f>
        <v>0.94631373084308967</v>
      </c>
      <c r="P16" s="295">
        <f>AN16/AB16</f>
        <v>1.0546414314140955</v>
      </c>
      <c r="Q16" s="295">
        <f>AO16/AC16</f>
        <v>0.92178737085020512</v>
      </c>
      <c r="R16" s="295">
        <f>AP16/AD16</f>
        <v>0.98811863899016195</v>
      </c>
      <c r="S16" s="295">
        <f>AQ16/AE16</f>
        <v>1.0128307015804383</v>
      </c>
      <c r="T16" s="295">
        <f>AR16/AF16</f>
        <v>0.9629185403742454</v>
      </c>
      <c r="W16" s="337">
        <v>2009</v>
      </c>
      <c r="X16" s="336">
        <v>1.1180000000000001</v>
      </c>
      <c r="Y16" s="336">
        <v>1.163</v>
      </c>
      <c r="Z16" s="336">
        <v>1.105</v>
      </c>
      <c r="AA16" s="336">
        <v>1.1320000000000001</v>
      </c>
      <c r="AB16" s="336">
        <v>1.137</v>
      </c>
      <c r="AC16" s="336">
        <v>1.135</v>
      </c>
      <c r="AD16" s="336">
        <v>1.1639999999999999</v>
      </c>
      <c r="AE16" s="336">
        <v>1.173</v>
      </c>
      <c r="AF16" s="336">
        <v>1.167</v>
      </c>
      <c r="AI16" s="30">
        <v>2009</v>
      </c>
      <c r="AJ16" s="299">
        <v>1.238178676419937</v>
      </c>
      <c r="AK16" s="299">
        <v>1.1688951303862816</v>
      </c>
      <c r="AL16" s="299">
        <v>1.1360473485541971</v>
      </c>
      <c r="AM16" s="299">
        <v>1.0712271433143776</v>
      </c>
      <c r="AN16" s="299">
        <v>1.1991273075178266</v>
      </c>
      <c r="AO16" s="299">
        <v>1.0462286659149829</v>
      </c>
      <c r="AP16" s="299">
        <v>1.1501700957845484</v>
      </c>
      <c r="AQ16" s="299">
        <v>1.1880504129538543</v>
      </c>
      <c r="AR16" s="299">
        <v>1.1237259366167445</v>
      </c>
    </row>
    <row r="17" spans="11:44" s="16" customFormat="1" ht="15" thickBot="1" x14ac:dyDescent="0.35">
      <c r="K17" s="337">
        <v>2010</v>
      </c>
      <c r="L17" s="295">
        <f>AJ17/X17</f>
        <v>1.1040357311618036</v>
      </c>
      <c r="M17" s="295">
        <f>AK17/Y17</f>
        <v>1.0371529241538084</v>
      </c>
      <c r="N17" s="295">
        <f>AL17/Z17</f>
        <v>1.1079609673328219</v>
      </c>
      <c r="O17" s="295">
        <f>AM17/AA17</f>
        <v>1.0237482768064172</v>
      </c>
      <c r="P17" s="295">
        <f>AN17/AB17</f>
        <v>1.0711478125400096</v>
      </c>
      <c r="Q17" s="295">
        <f>AO17/AC17</f>
        <v>0.95975823492581425</v>
      </c>
      <c r="R17" s="295">
        <f>AP17/AD17</f>
        <v>0.98732246157236181</v>
      </c>
      <c r="S17" s="295">
        <f>AQ17/AE17</f>
        <v>1.0677978122664109</v>
      </c>
      <c r="T17" s="295">
        <f>AR17/AF17</f>
        <v>0.96424964619888287</v>
      </c>
      <c r="W17" s="337">
        <v>2010</v>
      </c>
      <c r="X17" s="336">
        <v>1.139</v>
      </c>
      <c r="Y17" s="336">
        <v>1.169</v>
      </c>
      <c r="Z17" s="336">
        <v>1.119</v>
      </c>
      <c r="AA17" s="336">
        <v>1.1520000000000001</v>
      </c>
      <c r="AB17" s="336">
        <v>1.159</v>
      </c>
      <c r="AC17" s="336">
        <v>1.1640000000000001</v>
      </c>
      <c r="AD17" s="336">
        <v>1.2029999999999998</v>
      </c>
      <c r="AE17" s="336">
        <v>1.1830000000000001</v>
      </c>
      <c r="AF17" s="336">
        <v>1.1909999999999998</v>
      </c>
      <c r="AI17" s="30">
        <v>2010</v>
      </c>
      <c r="AJ17" s="299">
        <v>1.2574966977932944</v>
      </c>
      <c r="AK17" s="299">
        <v>1.2124317683358021</v>
      </c>
      <c r="AL17" s="299">
        <v>1.2398083224454277</v>
      </c>
      <c r="AM17" s="299">
        <v>1.1793580148809928</v>
      </c>
      <c r="AN17" s="299">
        <v>1.2414603147338712</v>
      </c>
      <c r="AO17" s="299">
        <v>1.1171585854536479</v>
      </c>
      <c r="AP17" s="299">
        <v>1.1877489212715511</v>
      </c>
      <c r="AQ17" s="299">
        <v>1.2632048119111641</v>
      </c>
      <c r="AR17" s="299">
        <v>1.1484213286228693</v>
      </c>
    </row>
    <row r="18" spans="11:44" s="16" customFormat="1" ht="15" thickBot="1" x14ac:dyDescent="0.35">
      <c r="K18" s="337">
        <v>2011</v>
      </c>
      <c r="L18" s="295">
        <f>AJ18/X18</f>
        <v>1.0747659028366119</v>
      </c>
      <c r="M18" s="295">
        <f>AK18/Y18</f>
        <v>0.98696724421308191</v>
      </c>
      <c r="N18" s="295">
        <f>AL18/Z18</f>
        <v>1.0543124259321104</v>
      </c>
      <c r="O18" s="295">
        <f>AM18/AA18</f>
        <v>0.95358013656902807</v>
      </c>
      <c r="P18" s="295">
        <f>AN18/AB18</f>
        <v>0.99627226700072047</v>
      </c>
      <c r="Q18" s="295">
        <f>AO18/AC18</f>
        <v>0.92785724903450395</v>
      </c>
      <c r="R18" s="295">
        <f>AP18/AD18</f>
        <v>0.95123496211399117</v>
      </c>
      <c r="S18" s="295">
        <f>AQ18/AE18</f>
        <v>0.97964055915792159</v>
      </c>
      <c r="T18" s="295">
        <f>AR18/AF18</f>
        <v>0.89562497706099808</v>
      </c>
      <c r="W18" s="337">
        <v>2011</v>
      </c>
      <c r="X18" s="336">
        <v>1.169</v>
      </c>
      <c r="Y18" s="336">
        <v>1.198</v>
      </c>
      <c r="Z18" s="336">
        <v>1.1379999999999999</v>
      </c>
      <c r="AA18" s="336">
        <v>1.19</v>
      </c>
      <c r="AB18" s="336">
        <v>1.1950000000000001</v>
      </c>
      <c r="AC18" s="336">
        <v>1.202</v>
      </c>
      <c r="AD18" s="336">
        <v>1.2309999999999999</v>
      </c>
      <c r="AE18" s="336">
        <v>1.2070000000000001</v>
      </c>
      <c r="AF18" s="336">
        <v>1.2309999999999999</v>
      </c>
      <c r="AI18" s="30">
        <v>2011</v>
      </c>
      <c r="AJ18" s="299">
        <v>1.2564013404159993</v>
      </c>
      <c r="AK18" s="299">
        <v>1.182386758567272</v>
      </c>
      <c r="AL18" s="299">
        <v>1.1998075407107416</v>
      </c>
      <c r="AM18" s="299">
        <v>1.1347603625171434</v>
      </c>
      <c r="AN18" s="299">
        <v>1.190545359065861</v>
      </c>
      <c r="AO18" s="299">
        <v>1.1152844133394737</v>
      </c>
      <c r="AP18" s="299">
        <v>1.1709702383623231</v>
      </c>
      <c r="AQ18" s="299">
        <v>1.1824261549036115</v>
      </c>
      <c r="AR18" s="299">
        <v>1.1025143467620886</v>
      </c>
    </row>
    <row r="19" spans="11:44" s="16" customFormat="1" ht="15" thickBot="1" x14ac:dyDescent="0.35">
      <c r="K19" s="337">
        <v>2012</v>
      </c>
      <c r="L19" s="295">
        <f>AJ19/X19</f>
        <v>1.02782089552232</v>
      </c>
      <c r="M19" s="295">
        <f>AK19/Y19</f>
        <v>1.0003495539789991</v>
      </c>
      <c r="N19" s="295">
        <f>AL19/Z19</f>
        <v>1.0489289719885218</v>
      </c>
      <c r="O19" s="295">
        <f>AM19/AA19</f>
        <v>0.9709403141856312</v>
      </c>
      <c r="P19" s="295">
        <f>AN19/AB19</f>
        <v>0.95423238728539717</v>
      </c>
      <c r="Q19" s="295">
        <f>AO19/AC19</f>
        <v>0.90701677767432132</v>
      </c>
      <c r="R19" s="295">
        <f>AP19/AD19</f>
        <v>0.96541725244007937</v>
      </c>
      <c r="S19" s="295">
        <f>AQ19/AE19</f>
        <v>0.9791060126592086</v>
      </c>
      <c r="T19" s="295">
        <f>AR19/AF19</f>
        <v>0.86700559188514859</v>
      </c>
      <c r="W19" s="337">
        <v>2012</v>
      </c>
      <c r="X19" s="336">
        <v>1.1859999999999999</v>
      </c>
      <c r="Y19" s="336">
        <v>1.198</v>
      </c>
      <c r="Z19" s="336">
        <v>1.137</v>
      </c>
      <c r="AA19" s="336">
        <v>1.1819999999999999</v>
      </c>
      <c r="AB19" s="336">
        <v>1.218</v>
      </c>
      <c r="AC19" s="336">
        <v>1.206</v>
      </c>
      <c r="AD19" s="336">
        <v>1.244</v>
      </c>
      <c r="AE19" s="336">
        <v>1.232</v>
      </c>
      <c r="AF19" s="336">
        <v>1.236</v>
      </c>
      <c r="AI19" s="30">
        <v>2012</v>
      </c>
      <c r="AJ19" s="299">
        <v>1.2189955820894716</v>
      </c>
      <c r="AK19" s="299">
        <v>1.1984187656668408</v>
      </c>
      <c r="AL19" s="299">
        <v>1.1926322411509491</v>
      </c>
      <c r="AM19" s="299">
        <v>1.1476514513674161</v>
      </c>
      <c r="AN19" s="299">
        <v>1.1622550477136138</v>
      </c>
      <c r="AO19" s="299">
        <v>1.0938622338752315</v>
      </c>
      <c r="AP19" s="299">
        <v>1.2009790620354588</v>
      </c>
      <c r="AQ19" s="299">
        <v>1.206258607596145</v>
      </c>
      <c r="AR19" s="299">
        <v>1.0716189115700436</v>
      </c>
    </row>
    <row r="20" spans="11:44" s="16" customFormat="1" ht="15" thickBot="1" x14ac:dyDescent="0.35">
      <c r="K20" s="337">
        <v>2013</v>
      </c>
      <c r="L20" s="295">
        <f>AJ20/X20</f>
        <v>1.0139244117506763</v>
      </c>
      <c r="M20" s="295">
        <f>AK20/Y20</f>
        <v>1.0503821501204584</v>
      </c>
      <c r="N20" s="295">
        <f>AL20/Z20</f>
        <v>1.0689774485491736</v>
      </c>
      <c r="O20" s="295">
        <f>AM20/AA20</f>
        <v>0.9729093894139017</v>
      </c>
      <c r="P20" s="295">
        <f>AN20/AB20</f>
        <v>1.0072723850521905</v>
      </c>
      <c r="Q20" s="295">
        <f>AO20/AC20</f>
        <v>0.91529752259787245</v>
      </c>
      <c r="R20" s="295">
        <f>AP20/AD20</f>
        <v>1.0114187916536808</v>
      </c>
      <c r="S20" s="295">
        <f>AQ20/AE20</f>
        <v>0.99662128799309435</v>
      </c>
      <c r="T20" s="295">
        <f>AR20/AF20</f>
        <v>0.84783014602937534</v>
      </c>
      <c r="W20" s="337">
        <v>2013</v>
      </c>
      <c r="X20" s="336">
        <v>1.2010000000000001</v>
      </c>
      <c r="Y20" s="336">
        <v>1.202</v>
      </c>
      <c r="Z20" s="336">
        <v>1.1320000000000001</v>
      </c>
      <c r="AA20" s="336">
        <v>1.1759999999999999</v>
      </c>
      <c r="AB20" s="336">
        <v>1.2090000000000001</v>
      </c>
      <c r="AC20" s="336">
        <v>1.2170000000000001</v>
      </c>
      <c r="AD20" s="336">
        <v>1.232</v>
      </c>
      <c r="AE20" s="336">
        <v>1.2349999999999999</v>
      </c>
      <c r="AF20" s="336">
        <v>1.2529999999999999</v>
      </c>
      <c r="AI20" s="30">
        <v>2013</v>
      </c>
      <c r="AJ20" s="299">
        <v>1.2177232185125622</v>
      </c>
      <c r="AK20" s="299">
        <v>1.2625593444447911</v>
      </c>
      <c r="AL20" s="299">
        <v>1.2100824717576646</v>
      </c>
      <c r="AM20" s="299">
        <v>1.1441414419507483</v>
      </c>
      <c r="AN20" s="299">
        <v>1.2177923135280984</v>
      </c>
      <c r="AO20" s="299">
        <v>1.1139170850016109</v>
      </c>
      <c r="AP20" s="299">
        <v>1.2460679513173347</v>
      </c>
      <c r="AQ20" s="299">
        <v>1.2308272906714715</v>
      </c>
      <c r="AR20" s="299">
        <v>1.0623311729748073</v>
      </c>
    </row>
    <row r="21" spans="11:44" s="16" customFormat="1" ht="15" thickBot="1" x14ac:dyDescent="0.35">
      <c r="K21" s="337">
        <v>2014</v>
      </c>
      <c r="L21" s="295">
        <f>AJ21/X21</f>
        <v>0.99940585019387196</v>
      </c>
      <c r="M21" s="295">
        <f>AK21/Y21</f>
        <v>0.97220567770453969</v>
      </c>
      <c r="N21" s="295">
        <f>AL21/Z21</f>
        <v>1.0325559880580433</v>
      </c>
      <c r="O21" s="295">
        <f>AM21/AA21</f>
        <v>0.96250673691053756</v>
      </c>
      <c r="P21" s="295">
        <f>AN21/AB21</f>
        <v>0.95136956819189589</v>
      </c>
      <c r="Q21" s="295">
        <f>AO21/AC21</f>
        <v>0.86617705976664017</v>
      </c>
      <c r="R21" s="295">
        <f>AP21/AD21</f>
        <v>0.97390823454212305</v>
      </c>
      <c r="S21" s="295">
        <f>AQ21/AE21</f>
        <v>0.93094798398154588</v>
      </c>
      <c r="T21" s="295">
        <f>AR21/AF21</f>
        <v>0.77783723508223079</v>
      </c>
      <c r="W21" s="337">
        <v>2014</v>
      </c>
      <c r="X21" s="336">
        <v>1.2050000000000001</v>
      </c>
      <c r="Y21" s="336">
        <v>1.2170000000000001</v>
      </c>
      <c r="Z21" s="336">
        <v>1.127</v>
      </c>
      <c r="AA21" s="336">
        <v>1.181</v>
      </c>
      <c r="AB21" s="336">
        <v>1.218</v>
      </c>
      <c r="AC21" s="336">
        <v>1.2270000000000001</v>
      </c>
      <c r="AD21" s="336">
        <v>1.234</v>
      </c>
      <c r="AE21" s="336">
        <v>1.244</v>
      </c>
      <c r="AF21" s="336">
        <v>1.2829999999999999</v>
      </c>
      <c r="AI21" s="30">
        <v>2014</v>
      </c>
      <c r="AJ21" s="299">
        <v>1.2042840494836158</v>
      </c>
      <c r="AK21" s="299">
        <v>1.1831743097664249</v>
      </c>
      <c r="AL21" s="299">
        <v>1.1636905985414148</v>
      </c>
      <c r="AM21" s="299">
        <v>1.1367204562913449</v>
      </c>
      <c r="AN21" s="299">
        <v>1.1587681340577292</v>
      </c>
      <c r="AO21" s="299">
        <v>1.0627992523336676</v>
      </c>
      <c r="AP21" s="299">
        <v>1.2018027614249798</v>
      </c>
      <c r="AQ21" s="299">
        <v>1.1580992920730431</v>
      </c>
      <c r="AR21" s="299">
        <v>0.9979651726105021</v>
      </c>
    </row>
    <row r="22" spans="11:44" s="16" customFormat="1" ht="15" thickBot="1" x14ac:dyDescent="0.35">
      <c r="K22" s="337">
        <v>2015</v>
      </c>
      <c r="L22" s="295">
        <f>AJ22/X22</f>
        <v>1.0363268542680575</v>
      </c>
      <c r="M22" s="295">
        <f>AK22/Y22</f>
        <v>1.0008182955961951</v>
      </c>
      <c r="N22" s="295">
        <f>AL22/Z22</f>
        <v>1.0488227119313098</v>
      </c>
      <c r="O22" s="295">
        <f>AM22/AA22</f>
        <v>0.96597553099211098</v>
      </c>
      <c r="P22" s="295">
        <f>AN22/AB22</f>
        <v>0.96466160839746773</v>
      </c>
      <c r="Q22" s="295">
        <f>AO22/AC22</f>
        <v>0.88829234532203383</v>
      </c>
      <c r="R22" s="295">
        <f>AP22/AD22</f>
        <v>0.98250246426784726</v>
      </c>
      <c r="S22" s="295">
        <f>AQ22/AE22</f>
        <v>0.93423160790137316</v>
      </c>
      <c r="T22" s="295">
        <f>AR22/AF22</f>
        <v>0.80578670794036078</v>
      </c>
      <c r="W22" s="337">
        <v>2015</v>
      </c>
      <c r="X22" s="336">
        <v>1.2150000000000001</v>
      </c>
      <c r="Y22" s="336">
        <v>1.2309999999999999</v>
      </c>
      <c r="Z22" s="336">
        <v>1.133</v>
      </c>
      <c r="AA22" s="336">
        <v>1.177</v>
      </c>
      <c r="AB22" s="336">
        <v>1.22</v>
      </c>
      <c r="AC22" s="336">
        <v>1.2350000000000001</v>
      </c>
      <c r="AD22" s="336">
        <v>1.254</v>
      </c>
      <c r="AE22" s="336">
        <v>1.266</v>
      </c>
      <c r="AF22" s="336">
        <v>1.3069999999999999</v>
      </c>
      <c r="AI22" s="30">
        <v>2015</v>
      </c>
      <c r="AJ22" s="299">
        <v>1.25913712793569</v>
      </c>
      <c r="AK22" s="299">
        <v>1.232007321878916</v>
      </c>
      <c r="AL22" s="299">
        <v>1.1883161326181741</v>
      </c>
      <c r="AM22" s="299">
        <v>1.1369531999777147</v>
      </c>
      <c r="AN22" s="299">
        <v>1.1768871622449106</v>
      </c>
      <c r="AO22" s="299">
        <v>1.0970410464727118</v>
      </c>
      <c r="AP22" s="299">
        <v>1.2320580901918805</v>
      </c>
      <c r="AQ22" s="299">
        <v>1.1827372156031384</v>
      </c>
      <c r="AR22" s="299">
        <v>1.0531632272780516</v>
      </c>
    </row>
    <row r="23" spans="11:44" s="16" customFormat="1" ht="15" thickBot="1" x14ac:dyDescent="0.35">
      <c r="K23" s="337">
        <v>2016</v>
      </c>
      <c r="L23" s="295">
        <f>AJ23/X23</f>
        <v>1.0488160353982396</v>
      </c>
      <c r="M23" s="295">
        <f>AK23/Y23</f>
        <v>0.97482961689008241</v>
      </c>
      <c r="N23" s="295">
        <f>AL23/Z23</f>
        <v>1.020759652906124</v>
      </c>
      <c r="O23" s="295">
        <f>AM23/AA23</f>
        <v>0.98709934535212185</v>
      </c>
      <c r="P23" s="295">
        <f>AN23/AB23</f>
        <v>0.95163654037717205</v>
      </c>
      <c r="Q23" s="295">
        <f>AO23/AC23</f>
        <v>0.8924420174541311</v>
      </c>
      <c r="R23" s="295">
        <f>AP23/AD23</f>
        <v>0.95069085666332798</v>
      </c>
      <c r="S23" s="295">
        <f>AQ23/AE23</f>
        <v>0.93623028346883563</v>
      </c>
      <c r="T23" s="295">
        <f>AR23/AF23</f>
        <v>0.81272675778110171</v>
      </c>
      <c r="W23" s="337">
        <v>2016</v>
      </c>
      <c r="X23" s="336">
        <v>1.2349999999999999</v>
      </c>
      <c r="Y23" s="336">
        <v>1.2469999999999999</v>
      </c>
      <c r="Z23" s="336">
        <v>1.157</v>
      </c>
      <c r="AA23" s="336">
        <v>1.1850000000000001</v>
      </c>
      <c r="AB23" s="336">
        <v>1.246</v>
      </c>
      <c r="AC23" s="336">
        <v>1.254</v>
      </c>
      <c r="AD23" s="336">
        <v>1.286</v>
      </c>
      <c r="AE23" s="336">
        <v>1.284</v>
      </c>
      <c r="AF23" s="336">
        <v>1.3199999999999998</v>
      </c>
      <c r="AI23" s="30">
        <v>2016</v>
      </c>
      <c r="AJ23" s="299">
        <v>1.2952878037168258</v>
      </c>
      <c r="AK23" s="299">
        <v>1.2156125322619327</v>
      </c>
      <c r="AL23" s="299">
        <v>1.1810189184123856</v>
      </c>
      <c r="AM23" s="299">
        <v>1.1697127242422645</v>
      </c>
      <c r="AN23" s="299">
        <v>1.1857391293099564</v>
      </c>
      <c r="AO23" s="299">
        <v>1.1191222898874804</v>
      </c>
      <c r="AP23" s="299">
        <v>1.2225884416690398</v>
      </c>
      <c r="AQ23" s="299">
        <v>1.2021196839739849</v>
      </c>
      <c r="AR23" s="299">
        <v>1.0727993202710542</v>
      </c>
    </row>
    <row r="24" spans="11:44" s="16" customFormat="1" ht="15" thickBot="1" x14ac:dyDescent="0.35">
      <c r="K24" s="337">
        <v>2017</v>
      </c>
      <c r="L24" s="295">
        <f>AJ24/X24</f>
        <v>1.0333415268496502</v>
      </c>
      <c r="M24" s="295">
        <f>AK24/Y24</f>
        <v>0.99304684919283759</v>
      </c>
      <c r="N24" s="295">
        <f>AL24/Z24</f>
        <v>1.0200623775572666</v>
      </c>
      <c r="O24" s="295">
        <f>AM24/AA24</f>
        <v>0.97925703604393899</v>
      </c>
      <c r="P24" s="295">
        <f>AN24/AB24</f>
        <v>0.93368127859563255</v>
      </c>
      <c r="Q24" s="295">
        <f>AO24/AC24</f>
        <v>0.90376003557317031</v>
      </c>
      <c r="R24" s="295">
        <f>AP24/AD24</f>
        <v>0.97043546619378662</v>
      </c>
      <c r="S24" s="295">
        <f>AQ24/AE24</f>
        <v>0.94961184675609622</v>
      </c>
      <c r="T24" s="295">
        <f>AR24/AF24</f>
        <v>0.8111964603793439</v>
      </c>
      <c r="W24" s="337">
        <v>2017</v>
      </c>
      <c r="X24" s="336">
        <v>1.266</v>
      </c>
      <c r="Y24" s="336">
        <v>1.2749999999999999</v>
      </c>
      <c r="Z24" s="336">
        <v>1.171</v>
      </c>
      <c r="AA24" s="336">
        <v>1.214</v>
      </c>
      <c r="AB24" s="336">
        <v>1.28</v>
      </c>
      <c r="AC24" s="336">
        <v>1.282</v>
      </c>
      <c r="AD24" s="336">
        <v>1.3089999999999999</v>
      </c>
      <c r="AE24" s="336">
        <v>1.306</v>
      </c>
      <c r="AF24" s="336">
        <v>1.355</v>
      </c>
      <c r="AI24" s="30">
        <v>2017</v>
      </c>
      <c r="AJ24" s="299">
        <v>1.3082103729916572</v>
      </c>
      <c r="AK24" s="299">
        <v>1.2661347327208679</v>
      </c>
      <c r="AL24" s="299">
        <v>1.1944930441195591</v>
      </c>
      <c r="AM24" s="299">
        <v>1.188818041757342</v>
      </c>
      <c r="AN24" s="299">
        <v>1.1951120366024097</v>
      </c>
      <c r="AO24" s="299">
        <v>1.1586203656048044</v>
      </c>
      <c r="AP24" s="299">
        <v>1.2703000252476666</v>
      </c>
      <c r="AQ24" s="299">
        <v>1.2401930718634617</v>
      </c>
      <c r="AR24" s="299">
        <v>1.0991712038140109</v>
      </c>
    </row>
    <row r="25" spans="11:44" s="16" customFormat="1" ht="15" thickBot="1" x14ac:dyDescent="0.35">
      <c r="K25" s="338">
        <v>2018</v>
      </c>
      <c r="L25" s="295">
        <f>AJ25/X25</f>
        <v>1.0120776624607923</v>
      </c>
      <c r="M25" s="295">
        <f>AK25/Y25</f>
        <v>0.96021979287848147</v>
      </c>
      <c r="N25" s="295">
        <f>AL25/Z25</f>
        <v>1.0074579390234384</v>
      </c>
      <c r="O25" s="295">
        <f>AM25/AA25</f>
        <v>0.89256725873889964</v>
      </c>
      <c r="P25" s="295">
        <f>AN25/AB25</f>
        <v>0.88467549162826487</v>
      </c>
      <c r="Q25" s="295">
        <f>AO25/AC25</f>
        <v>0.87309917859341024</v>
      </c>
      <c r="R25" s="295">
        <f>AP25/AD25</f>
        <v>0.92647482560716066</v>
      </c>
      <c r="S25" s="295">
        <f>AQ25/AE25</f>
        <v>0.9283667331193608</v>
      </c>
      <c r="T25" s="295">
        <f>AR25/AF25</f>
        <v>0.7792606494447023</v>
      </c>
      <c r="W25" s="338">
        <v>2018</v>
      </c>
      <c r="X25" s="336">
        <v>1.2789999999999999</v>
      </c>
      <c r="Y25" s="336">
        <v>1.3069999999999999</v>
      </c>
      <c r="Z25" s="336">
        <v>1.1910000000000001</v>
      </c>
      <c r="AA25" s="336">
        <v>1.252</v>
      </c>
      <c r="AB25" s="336">
        <v>1.3069999999999999</v>
      </c>
      <c r="AC25" s="336">
        <v>1.306</v>
      </c>
      <c r="AD25" s="336">
        <v>1.33</v>
      </c>
      <c r="AE25" s="336">
        <v>1.323</v>
      </c>
      <c r="AF25" s="336">
        <v>1.377</v>
      </c>
      <c r="AI25" s="36">
        <v>2018</v>
      </c>
      <c r="AJ25" s="299">
        <v>1.2944473302873534</v>
      </c>
      <c r="AK25" s="299">
        <v>1.2550072692921752</v>
      </c>
      <c r="AL25" s="299">
        <v>1.1998824053769153</v>
      </c>
      <c r="AM25" s="299">
        <v>1.1174942079411023</v>
      </c>
      <c r="AN25" s="299">
        <v>1.1562708675581421</v>
      </c>
      <c r="AO25" s="299">
        <v>1.1402675272429939</v>
      </c>
      <c r="AP25" s="299">
        <v>1.2322115180575237</v>
      </c>
      <c r="AQ25" s="299">
        <v>1.2282291879169143</v>
      </c>
      <c r="AR25" s="299">
        <v>1.0730419142853551</v>
      </c>
    </row>
    <row r="28" spans="11:44" s="16" customFormat="1" x14ac:dyDescent="0.3">
      <c r="X28" s="339"/>
    </row>
    <row r="30" spans="11:44" s="16" customFormat="1" ht="15" thickBot="1" x14ac:dyDescent="0.35"/>
    <row r="31" spans="11:44" s="16" customFormat="1" ht="15" thickBot="1" x14ac:dyDescent="0.35">
      <c r="K31" s="54" t="s">
        <v>26</v>
      </c>
      <c r="L31" s="55" t="s">
        <v>123</v>
      </c>
      <c r="M31" s="56"/>
      <c r="N31" s="56"/>
      <c r="O31" s="56"/>
      <c r="P31" s="56"/>
      <c r="Q31" s="56"/>
      <c r="R31" s="56"/>
      <c r="S31" s="56"/>
      <c r="T31" s="57"/>
      <c r="W31" s="54" t="s">
        <v>26</v>
      </c>
      <c r="X31" s="55" t="s">
        <v>126</v>
      </c>
      <c r="Y31" s="56"/>
      <c r="Z31" s="56"/>
      <c r="AA31" s="56"/>
      <c r="AB31" s="56"/>
      <c r="AC31" s="56"/>
      <c r="AD31" s="56"/>
      <c r="AE31" s="56"/>
      <c r="AF31" s="57"/>
      <c r="AI31" s="17" t="s">
        <v>26</v>
      </c>
      <c r="AJ31" s="47" t="s">
        <v>133</v>
      </c>
      <c r="AK31" s="19"/>
      <c r="AL31" s="19"/>
      <c r="AM31" s="19"/>
      <c r="AN31" s="19"/>
      <c r="AO31" s="19"/>
      <c r="AP31" s="19"/>
      <c r="AQ31" s="19"/>
      <c r="AR31" s="20"/>
    </row>
    <row r="32" spans="11:44" s="16" customFormat="1" ht="15" thickBot="1" x14ac:dyDescent="0.35">
      <c r="K32" s="58" t="s">
        <v>25</v>
      </c>
      <c r="L32" s="51" t="s">
        <v>124</v>
      </c>
      <c r="M32" s="51"/>
      <c r="N32" s="51"/>
      <c r="O32" s="51"/>
      <c r="P32" s="51"/>
      <c r="Q32" s="51"/>
      <c r="R32" s="51"/>
      <c r="S32" s="51"/>
      <c r="T32" s="59"/>
      <c r="W32" s="58" t="s">
        <v>25</v>
      </c>
      <c r="X32" s="51" t="s">
        <v>127</v>
      </c>
      <c r="Y32" s="51"/>
      <c r="Z32" s="51"/>
      <c r="AA32" s="51"/>
      <c r="AB32" s="51"/>
      <c r="AC32" s="51"/>
      <c r="AD32" s="51"/>
      <c r="AE32" s="51"/>
      <c r="AF32" s="59"/>
      <c r="AI32" s="17" t="s">
        <v>25</v>
      </c>
      <c r="AJ32" s="22" t="s">
        <v>134</v>
      </c>
      <c r="AK32" s="19"/>
      <c r="AL32" s="19"/>
      <c r="AM32" s="19"/>
      <c r="AN32" s="19"/>
      <c r="AO32" s="19"/>
      <c r="AP32" s="19"/>
      <c r="AQ32" s="19"/>
      <c r="AR32" s="20"/>
    </row>
    <row r="33" spans="11:44" s="16" customFormat="1" ht="15" thickBot="1" x14ac:dyDescent="0.35">
      <c r="K33" s="329" t="s">
        <v>23</v>
      </c>
      <c r="L33" s="327" t="s">
        <v>97</v>
      </c>
      <c r="M33" s="327"/>
      <c r="N33" s="327"/>
      <c r="O33" s="327"/>
      <c r="P33" s="327"/>
      <c r="Q33" s="327"/>
      <c r="R33" s="327"/>
      <c r="S33" s="327"/>
      <c r="T33" s="328"/>
      <c r="W33" s="329" t="s">
        <v>23</v>
      </c>
      <c r="X33" s="327" t="s">
        <v>125</v>
      </c>
      <c r="Y33" s="327"/>
      <c r="Z33" s="327"/>
      <c r="AA33" s="327"/>
      <c r="AB33" s="327"/>
      <c r="AC33" s="327"/>
      <c r="AD33" s="327"/>
      <c r="AE33" s="327"/>
      <c r="AF33" s="328"/>
      <c r="AI33" s="17" t="s">
        <v>23</v>
      </c>
      <c r="AJ33" s="22"/>
      <c r="AK33" s="19"/>
      <c r="AL33" s="19"/>
      <c r="AM33" s="19"/>
      <c r="AN33" s="19"/>
      <c r="AO33" s="19"/>
      <c r="AP33" s="19"/>
      <c r="AQ33" s="19"/>
      <c r="AR33" s="20"/>
    </row>
    <row r="34" spans="11:44" s="16" customFormat="1" ht="18.600000000000001" thickBot="1" x14ac:dyDescent="0.35">
      <c r="K34" s="333" t="s">
        <v>118</v>
      </c>
      <c r="L34" s="331" t="s">
        <v>13</v>
      </c>
      <c r="M34" s="331" t="s">
        <v>14</v>
      </c>
      <c r="N34" s="331" t="s">
        <v>15</v>
      </c>
      <c r="O34" s="331" t="s">
        <v>16</v>
      </c>
      <c r="P34" s="331" t="s">
        <v>17</v>
      </c>
      <c r="Q34" s="331" t="s">
        <v>18</v>
      </c>
      <c r="R34" s="331" t="s">
        <v>19</v>
      </c>
      <c r="S34" s="331" t="s">
        <v>20</v>
      </c>
      <c r="T34" s="332" t="s">
        <v>21</v>
      </c>
      <c r="W34" s="333" t="s">
        <v>128</v>
      </c>
      <c r="X34" s="331" t="s">
        <v>0</v>
      </c>
      <c r="Y34" s="331" t="s">
        <v>1</v>
      </c>
      <c r="Z34" s="331" t="s">
        <v>2</v>
      </c>
      <c r="AA34" s="331" t="s">
        <v>3</v>
      </c>
      <c r="AB34" s="331" t="s">
        <v>4</v>
      </c>
      <c r="AC34" s="331" t="s">
        <v>5</v>
      </c>
      <c r="AD34" s="331" t="s">
        <v>6</v>
      </c>
      <c r="AE34" s="331" t="s">
        <v>7</v>
      </c>
      <c r="AF34" s="332" t="s">
        <v>8</v>
      </c>
      <c r="AI34" s="23" t="s">
        <v>9</v>
      </c>
      <c r="AJ34" s="52" t="s">
        <v>13</v>
      </c>
      <c r="AK34" s="52" t="s">
        <v>14</v>
      </c>
      <c r="AL34" s="52" t="s">
        <v>15</v>
      </c>
      <c r="AM34" s="52" t="s">
        <v>16</v>
      </c>
      <c r="AN34" s="52" t="s">
        <v>17</v>
      </c>
      <c r="AO34" s="52" t="s">
        <v>18</v>
      </c>
      <c r="AP34" s="52" t="s">
        <v>19</v>
      </c>
      <c r="AQ34" s="52" t="s">
        <v>20</v>
      </c>
      <c r="AR34" s="60" t="s">
        <v>21</v>
      </c>
    </row>
    <row r="35" spans="11:44" s="16" customFormat="1" ht="15" thickBot="1" x14ac:dyDescent="0.35">
      <c r="K35" s="334">
        <v>2000</v>
      </c>
      <c r="L35" s="47"/>
      <c r="M35" s="340"/>
      <c r="N35" s="340"/>
      <c r="O35" s="340"/>
      <c r="P35" s="340"/>
      <c r="Q35" s="340"/>
      <c r="R35" s="340"/>
      <c r="S35" s="340"/>
      <c r="T35" s="341"/>
      <c r="W35" s="342">
        <v>2000</v>
      </c>
      <c r="X35" s="343">
        <v>792273400</v>
      </c>
      <c r="Y35" s="344">
        <v>1545209531</v>
      </c>
      <c r="Z35" s="344">
        <v>4163383472.5</v>
      </c>
      <c r="AA35" s="344">
        <v>3683631619</v>
      </c>
      <c r="AB35" s="344">
        <v>1277103983</v>
      </c>
      <c r="AC35" s="344">
        <v>3325828671</v>
      </c>
      <c r="AD35" s="344">
        <v>1507719977</v>
      </c>
      <c r="AE35" s="344">
        <v>773043437</v>
      </c>
      <c r="AF35" s="345">
        <v>3541711386</v>
      </c>
      <c r="AI35" s="28">
        <v>2000</v>
      </c>
      <c r="AJ35" s="47"/>
      <c r="AK35" s="47"/>
      <c r="AL35" s="47"/>
      <c r="AM35" s="47"/>
      <c r="AN35" s="47"/>
      <c r="AO35" s="47"/>
      <c r="AP35" s="47"/>
      <c r="AQ35" s="47"/>
      <c r="AR35" s="48"/>
    </row>
    <row r="36" spans="11:44" s="16" customFormat="1" ht="15" thickBot="1" x14ac:dyDescent="0.35">
      <c r="K36" s="337">
        <v>2001</v>
      </c>
      <c r="L36" s="346"/>
      <c r="M36" s="53"/>
      <c r="N36" s="53"/>
      <c r="O36" s="53"/>
      <c r="P36" s="53"/>
      <c r="Q36" s="53"/>
      <c r="R36" s="53"/>
      <c r="S36" s="53"/>
      <c r="T36" s="61"/>
      <c r="W36" s="54"/>
      <c r="X36" s="56"/>
      <c r="Y36" s="56"/>
      <c r="Z36" s="56"/>
      <c r="AA36" s="56"/>
      <c r="AB36" s="56"/>
      <c r="AC36" s="56"/>
      <c r="AD36" s="56"/>
      <c r="AE36" s="56"/>
      <c r="AF36" s="57"/>
      <c r="AI36" s="34">
        <v>2001</v>
      </c>
      <c r="AJ36" s="47"/>
      <c r="AK36" s="47"/>
      <c r="AL36" s="47"/>
      <c r="AM36" s="47"/>
      <c r="AN36" s="47"/>
      <c r="AO36" s="47"/>
      <c r="AP36" s="47"/>
      <c r="AQ36" s="47"/>
      <c r="AR36" s="48"/>
    </row>
    <row r="37" spans="11:44" s="16" customFormat="1" ht="15" thickBot="1" x14ac:dyDescent="0.35">
      <c r="K37" s="337">
        <v>2002</v>
      </c>
      <c r="L37" s="346"/>
      <c r="M37" s="53"/>
      <c r="N37" s="53"/>
      <c r="O37" s="53"/>
      <c r="P37" s="53"/>
      <c r="Q37" s="53"/>
      <c r="R37" s="53"/>
      <c r="S37" s="53"/>
      <c r="T37" s="61"/>
      <c r="W37" s="62"/>
      <c r="X37" s="347"/>
      <c r="Y37" s="347"/>
      <c r="Z37" s="347"/>
      <c r="AA37" s="347"/>
      <c r="AB37" s="347"/>
      <c r="AC37" s="347"/>
      <c r="AD37" s="347"/>
      <c r="AE37" s="347"/>
      <c r="AF37" s="348"/>
      <c r="AI37" s="34">
        <v>2002</v>
      </c>
      <c r="AJ37" s="47"/>
      <c r="AK37" s="47"/>
      <c r="AL37" s="47"/>
      <c r="AM37" s="47"/>
      <c r="AN37" s="47"/>
      <c r="AO37" s="47"/>
      <c r="AP37" s="47"/>
      <c r="AQ37" s="47"/>
      <c r="AR37" s="48"/>
    </row>
    <row r="38" spans="11:44" s="16" customFormat="1" ht="15" thickBot="1" x14ac:dyDescent="0.35">
      <c r="K38" s="337">
        <v>2003</v>
      </c>
      <c r="L38" s="346"/>
      <c r="M38" s="53"/>
      <c r="N38" s="53"/>
      <c r="O38" s="53"/>
      <c r="P38" s="53"/>
      <c r="Q38" s="53"/>
      <c r="R38" s="53"/>
      <c r="S38" s="53"/>
      <c r="T38" s="61"/>
      <c r="W38" s="349">
        <v>2003</v>
      </c>
      <c r="X38" s="350">
        <v>922111513</v>
      </c>
      <c r="Y38" s="351">
        <v>1918678969</v>
      </c>
      <c r="Z38" s="351">
        <v>5470610027</v>
      </c>
      <c r="AA38" s="351">
        <v>4565502599.5</v>
      </c>
      <c r="AB38" s="351">
        <v>1633168444</v>
      </c>
      <c r="AC38" s="351">
        <v>3851988098.5</v>
      </c>
      <c r="AD38" s="351">
        <v>1930709428</v>
      </c>
      <c r="AE38" s="351">
        <v>994009814.5</v>
      </c>
      <c r="AF38" s="352">
        <v>3961984628.5</v>
      </c>
      <c r="AI38" s="34">
        <v>2003</v>
      </c>
      <c r="AJ38" s="47"/>
      <c r="AK38" s="47"/>
      <c r="AL38" s="47"/>
      <c r="AM38" s="47"/>
      <c r="AN38" s="47"/>
      <c r="AO38" s="47"/>
      <c r="AP38" s="47"/>
      <c r="AQ38" s="47"/>
      <c r="AR38" s="48"/>
    </row>
    <row r="39" spans="11:44" s="16" customFormat="1" ht="15" thickBot="1" x14ac:dyDescent="0.35">
      <c r="K39" s="337">
        <v>2004</v>
      </c>
      <c r="L39" s="346" t="e">
        <f>AJ39/#REF!</f>
        <v>#REF!</v>
      </c>
      <c r="M39" s="53" t="e">
        <f>AK39/#REF!</f>
        <v>#REF!</v>
      </c>
      <c r="N39" s="53" t="e">
        <f>AL39/#REF!</f>
        <v>#REF!</v>
      </c>
      <c r="O39" s="53" t="e">
        <f>AM39/#REF!</f>
        <v>#REF!</v>
      </c>
      <c r="P39" s="53" t="e">
        <f>AN39/#REF!</f>
        <v>#REF!</v>
      </c>
      <c r="Q39" s="53" t="e">
        <f>AO39/#REF!</f>
        <v>#REF!</v>
      </c>
      <c r="R39" s="53" t="e">
        <f>AP39/#REF!</f>
        <v>#REF!</v>
      </c>
      <c r="S39" s="53" t="e">
        <f>AQ39/#REF!</f>
        <v>#REF!</v>
      </c>
      <c r="T39" s="61" t="e">
        <f>AR39/#REF!</f>
        <v>#REF!</v>
      </c>
      <c r="W39" s="337">
        <v>2004</v>
      </c>
      <c r="X39" s="346">
        <v>922111513</v>
      </c>
      <c r="Y39" s="53">
        <v>1918678969</v>
      </c>
      <c r="Z39" s="53">
        <v>5470610027</v>
      </c>
      <c r="AA39" s="53">
        <v>4565502599.5</v>
      </c>
      <c r="AB39" s="53">
        <v>1633168444</v>
      </c>
      <c r="AC39" s="53">
        <v>3851988098.5</v>
      </c>
      <c r="AD39" s="53">
        <v>1930709428</v>
      </c>
      <c r="AE39" s="53">
        <v>994009814.5</v>
      </c>
      <c r="AF39" s="61">
        <v>3961984628.5</v>
      </c>
      <c r="AI39" s="34">
        <v>2004</v>
      </c>
      <c r="AJ39" s="47"/>
      <c r="AK39" s="47"/>
      <c r="AL39" s="47"/>
      <c r="AM39" s="47"/>
      <c r="AN39" s="47"/>
      <c r="AO39" s="47"/>
      <c r="AP39" s="47"/>
      <c r="AQ39" s="47"/>
      <c r="AR39" s="48"/>
    </row>
    <row r="40" spans="11:44" s="16" customFormat="1" ht="15" thickBot="1" x14ac:dyDescent="0.35">
      <c r="K40" s="337">
        <v>2005</v>
      </c>
      <c r="L40" s="346" t="e">
        <f>AJ40/#REF!</f>
        <v>#REF!</v>
      </c>
      <c r="M40" s="53" t="e">
        <f>AK40/#REF!</f>
        <v>#REF!</v>
      </c>
      <c r="N40" s="53" t="e">
        <f>AL40/#REF!</f>
        <v>#REF!</v>
      </c>
      <c r="O40" s="53" t="e">
        <f>AM40/#REF!</f>
        <v>#REF!</v>
      </c>
      <c r="P40" s="53" t="e">
        <f>AN40/#REF!</f>
        <v>#REF!</v>
      </c>
      <c r="Q40" s="53" t="e">
        <f>AO40/#REF!</f>
        <v>#REF!</v>
      </c>
      <c r="R40" s="53" t="e">
        <f>AP40/#REF!</f>
        <v>#REF!</v>
      </c>
      <c r="S40" s="53" t="e">
        <f>AQ40/#REF!</f>
        <v>#REF!</v>
      </c>
      <c r="T40" s="61" t="e">
        <f>AR40/#REF!</f>
        <v>#REF!</v>
      </c>
      <c r="W40" s="337">
        <v>2005</v>
      </c>
      <c r="X40" s="346">
        <v>969045897</v>
      </c>
      <c r="Y40" s="53">
        <v>1879605653.5</v>
      </c>
      <c r="Z40" s="53">
        <v>5448239161</v>
      </c>
      <c r="AA40" s="53">
        <v>4435398520.5</v>
      </c>
      <c r="AB40" s="53">
        <v>1679814594</v>
      </c>
      <c r="AC40" s="53">
        <v>3851301659.5</v>
      </c>
      <c r="AD40" s="53">
        <v>2033462978</v>
      </c>
      <c r="AE40" s="53">
        <v>1015155230.5</v>
      </c>
      <c r="AF40" s="61">
        <v>3767446975</v>
      </c>
      <c r="AI40" s="34">
        <v>2005</v>
      </c>
      <c r="AJ40" s="47"/>
      <c r="AK40" s="47"/>
      <c r="AL40" s="47"/>
      <c r="AM40" s="47"/>
      <c r="AN40" s="47"/>
      <c r="AO40" s="47"/>
      <c r="AP40" s="47"/>
      <c r="AQ40" s="47"/>
      <c r="AR40" s="48"/>
    </row>
    <row r="41" spans="11:44" s="16" customFormat="1" ht="15" thickBot="1" x14ac:dyDescent="0.35">
      <c r="K41" s="337">
        <v>2006</v>
      </c>
      <c r="L41" s="346" t="e">
        <f>AJ41/#REF!</f>
        <v>#REF!</v>
      </c>
      <c r="M41" s="53" t="e">
        <f>AK41/#REF!</f>
        <v>#REF!</v>
      </c>
      <c r="N41" s="53" t="e">
        <f>AL41/#REF!</f>
        <v>#REF!</v>
      </c>
      <c r="O41" s="53" t="e">
        <f>AM41/#REF!</f>
        <v>#REF!</v>
      </c>
      <c r="P41" s="53" t="e">
        <f>AN41/#REF!</f>
        <v>#REF!</v>
      </c>
      <c r="Q41" s="53" t="e">
        <f>AO41/#REF!</f>
        <v>#REF!</v>
      </c>
      <c r="R41" s="53" t="e">
        <f>AP41/#REF!</f>
        <v>#REF!</v>
      </c>
      <c r="S41" s="53" t="e">
        <f>AQ41/#REF!</f>
        <v>#REF!</v>
      </c>
      <c r="T41" s="61" t="e">
        <f>AR41/#REF!</f>
        <v>#REF!</v>
      </c>
      <c r="W41" s="337">
        <v>2006</v>
      </c>
      <c r="X41" s="346">
        <v>969045897</v>
      </c>
      <c r="Y41" s="53">
        <v>1879605653.5</v>
      </c>
      <c r="Z41" s="53">
        <v>5448239161</v>
      </c>
      <c r="AA41" s="53">
        <v>4435398520.5</v>
      </c>
      <c r="AB41" s="53">
        <v>1679814594</v>
      </c>
      <c r="AC41" s="53">
        <v>3851301659.5</v>
      </c>
      <c r="AD41" s="53">
        <v>2033462978</v>
      </c>
      <c r="AE41" s="53">
        <v>1015155230.5</v>
      </c>
      <c r="AF41" s="61">
        <v>3767446975</v>
      </c>
      <c r="AI41" s="34">
        <v>2006</v>
      </c>
      <c r="AJ41" s="47"/>
      <c r="AK41" s="47"/>
      <c r="AL41" s="47"/>
      <c r="AM41" s="47"/>
      <c r="AN41" s="47"/>
      <c r="AO41" s="47"/>
      <c r="AP41" s="47"/>
      <c r="AQ41" s="47"/>
      <c r="AR41" s="48"/>
    </row>
    <row r="42" spans="11:44" s="16" customFormat="1" ht="15" thickBot="1" x14ac:dyDescent="0.35">
      <c r="K42" s="337">
        <v>2007</v>
      </c>
      <c r="L42" s="346" t="e">
        <f>AJ42/#REF!</f>
        <v>#REF!</v>
      </c>
      <c r="M42" s="53" t="e">
        <f>AK42/#REF!</f>
        <v>#REF!</v>
      </c>
      <c r="N42" s="53" t="e">
        <f>AL42/#REF!</f>
        <v>#REF!</v>
      </c>
      <c r="O42" s="53" t="e">
        <f>AM42/#REF!</f>
        <v>#REF!</v>
      </c>
      <c r="P42" s="53" t="e">
        <f>AN42/#REF!</f>
        <v>#REF!</v>
      </c>
      <c r="Q42" s="53" t="e">
        <f>AO42/#REF!</f>
        <v>#REF!</v>
      </c>
      <c r="R42" s="53" t="e">
        <f>AP42/#REF!</f>
        <v>#REF!</v>
      </c>
      <c r="S42" s="53" t="e">
        <f>AQ42/#REF!</f>
        <v>#REF!</v>
      </c>
      <c r="T42" s="61" t="e">
        <f>AR42/#REF!</f>
        <v>#REF!</v>
      </c>
      <c r="W42" s="337">
        <v>2007</v>
      </c>
      <c r="X42" s="346">
        <v>975639915</v>
      </c>
      <c r="Y42" s="53">
        <v>1920133473.5</v>
      </c>
      <c r="Z42" s="53">
        <v>5367963361</v>
      </c>
      <c r="AA42" s="53">
        <v>4503932067.5</v>
      </c>
      <c r="AB42" s="53">
        <v>1663623788.5</v>
      </c>
      <c r="AC42" s="53">
        <v>3784955839.5</v>
      </c>
      <c r="AD42" s="53">
        <v>2003250518</v>
      </c>
      <c r="AE42" s="53">
        <v>965834477</v>
      </c>
      <c r="AF42" s="61">
        <v>3496790512.5</v>
      </c>
      <c r="AI42" s="34">
        <v>2007</v>
      </c>
      <c r="AJ42" s="47"/>
      <c r="AK42" s="47"/>
      <c r="AL42" s="47"/>
      <c r="AM42" s="47"/>
      <c r="AN42" s="47"/>
      <c r="AO42" s="47"/>
      <c r="AP42" s="47"/>
      <c r="AQ42" s="47"/>
      <c r="AR42" s="48"/>
    </row>
    <row r="43" spans="11:44" s="16" customFormat="1" ht="15" thickBot="1" x14ac:dyDescent="0.35">
      <c r="K43" s="337">
        <v>2008</v>
      </c>
      <c r="L43" s="346" t="e">
        <f>AJ43/#REF!</f>
        <v>#REF!</v>
      </c>
      <c r="M43" s="53" t="e">
        <f>AK43/#REF!</f>
        <v>#REF!</v>
      </c>
      <c r="N43" s="53" t="e">
        <f>AL43/#REF!</f>
        <v>#REF!</v>
      </c>
      <c r="O43" s="53" t="e">
        <f>AM43/#REF!</f>
        <v>#REF!</v>
      </c>
      <c r="P43" s="53" t="e">
        <f>AN43/#REF!</f>
        <v>#REF!</v>
      </c>
      <c r="Q43" s="53" t="e">
        <f>AO43/#REF!</f>
        <v>#REF!</v>
      </c>
      <c r="R43" s="53" t="e">
        <f>AP43/#REF!</f>
        <v>#REF!</v>
      </c>
      <c r="S43" s="53" t="e">
        <f>AQ43/#REF!</f>
        <v>#REF!</v>
      </c>
      <c r="T43" s="61" t="e">
        <f>AR43/#REF!</f>
        <v>#REF!</v>
      </c>
      <c r="W43" s="337">
        <v>2008</v>
      </c>
      <c r="X43" s="346">
        <v>975639915</v>
      </c>
      <c r="Y43" s="53">
        <v>1920133473.5</v>
      </c>
      <c r="Z43" s="53">
        <v>5367963361</v>
      </c>
      <c r="AA43" s="53">
        <v>4503932067.5</v>
      </c>
      <c r="AB43" s="53">
        <v>1663623788.5</v>
      </c>
      <c r="AC43" s="53">
        <v>3784955839.5</v>
      </c>
      <c r="AD43" s="53">
        <v>2003250518</v>
      </c>
      <c r="AE43" s="53">
        <v>965834477</v>
      </c>
      <c r="AF43" s="61">
        <v>3496790512.5</v>
      </c>
      <c r="AI43" s="34">
        <v>2008</v>
      </c>
      <c r="AJ43" s="47"/>
      <c r="AK43" s="47"/>
      <c r="AL43" s="47"/>
      <c r="AM43" s="47"/>
      <c r="AN43" s="47"/>
      <c r="AO43" s="47"/>
      <c r="AP43" s="47"/>
      <c r="AQ43" s="47"/>
      <c r="AR43" s="48"/>
    </row>
    <row r="44" spans="11:44" s="16" customFormat="1" ht="15" thickBot="1" x14ac:dyDescent="0.35">
      <c r="K44" s="337">
        <v>2009</v>
      </c>
      <c r="L44" s="346" t="e">
        <f>AJ44/#REF!</f>
        <v>#REF!</v>
      </c>
      <c r="M44" s="53" t="e">
        <f>AK44/#REF!</f>
        <v>#REF!</v>
      </c>
      <c r="N44" s="53" t="e">
        <f>AL44/#REF!</f>
        <v>#REF!</v>
      </c>
      <c r="O44" s="53" t="e">
        <f>AM44/#REF!</f>
        <v>#REF!</v>
      </c>
      <c r="P44" s="53" t="e">
        <f>AN44/#REF!</f>
        <v>#REF!</v>
      </c>
      <c r="Q44" s="53" t="e">
        <f>AO44/#REF!</f>
        <v>#REF!</v>
      </c>
      <c r="R44" s="53" t="e">
        <f>AP44/#REF!</f>
        <v>#REF!</v>
      </c>
      <c r="S44" s="53" t="e">
        <f>AQ44/#REF!</f>
        <v>#REF!</v>
      </c>
      <c r="T44" s="61" t="e">
        <f>AR44/#REF!</f>
        <v>#REF!</v>
      </c>
      <c r="W44" s="337">
        <v>2009</v>
      </c>
      <c r="X44" s="346">
        <v>953726638</v>
      </c>
      <c r="Y44" s="53">
        <v>1964713477.5</v>
      </c>
      <c r="Z44" s="53">
        <v>5476290252.5</v>
      </c>
      <c r="AA44" s="53">
        <v>4497859680</v>
      </c>
      <c r="AB44" s="53">
        <v>1696025740</v>
      </c>
      <c r="AC44" s="53">
        <v>3776946509.5</v>
      </c>
      <c r="AD44" s="53">
        <v>2024316968.5</v>
      </c>
      <c r="AE44" s="53">
        <v>1028137157.5</v>
      </c>
      <c r="AF44" s="61">
        <v>4008582113.5</v>
      </c>
      <c r="AI44" s="34">
        <v>2009</v>
      </c>
      <c r="AJ44" s="47"/>
      <c r="AK44" s="47"/>
      <c r="AL44" s="47"/>
      <c r="AM44" s="47"/>
      <c r="AN44" s="47"/>
      <c r="AO44" s="47"/>
      <c r="AP44" s="47"/>
      <c r="AQ44" s="47"/>
      <c r="AR44" s="48"/>
    </row>
    <row r="45" spans="11:44" s="16" customFormat="1" ht="15" thickBot="1" x14ac:dyDescent="0.35">
      <c r="K45" s="337">
        <v>2010</v>
      </c>
      <c r="L45" s="346" t="e">
        <f>AJ45/#REF!</f>
        <v>#REF!</v>
      </c>
      <c r="M45" s="53" t="e">
        <f>AK45/#REF!</f>
        <v>#REF!</v>
      </c>
      <c r="N45" s="53" t="e">
        <f>AL45/#REF!</f>
        <v>#REF!</v>
      </c>
      <c r="O45" s="53" t="e">
        <f>AM45/#REF!</f>
        <v>#REF!</v>
      </c>
      <c r="P45" s="53" t="e">
        <f>AN45/#REF!</f>
        <v>#REF!</v>
      </c>
      <c r="Q45" s="53" t="e">
        <f>AO45/#REF!</f>
        <v>#REF!</v>
      </c>
      <c r="R45" s="53" t="e">
        <f>AP45/#REF!</f>
        <v>#REF!</v>
      </c>
      <c r="S45" s="53" t="e">
        <f>AQ45/#REF!</f>
        <v>#REF!</v>
      </c>
      <c r="T45" s="61" t="e">
        <f>AR45/#REF!</f>
        <v>#REF!</v>
      </c>
      <c r="W45" s="337">
        <v>2010</v>
      </c>
      <c r="X45" s="346">
        <v>953726638</v>
      </c>
      <c r="Y45" s="53">
        <v>1964713477.5</v>
      </c>
      <c r="Z45" s="53">
        <v>5476290252.5</v>
      </c>
      <c r="AA45" s="53">
        <v>4497859680</v>
      </c>
      <c r="AB45" s="53">
        <v>1696025740</v>
      </c>
      <c r="AC45" s="53">
        <v>3776946509.5</v>
      </c>
      <c r="AD45" s="53">
        <v>2024316968.5</v>
      </c>
      <c r="AE45" s="53">
        <v>1028137157.5</v>
      </c>
      <c r="AF45" s="61">
        <v>4008582113.5</v>
      </c>
      <c r="AI45" s="34">
        <v>2010</v>
      </c>
      <c r="AJ45" s="47"/>
      <c r="AK45" s="47"/>
      <c r="AL45" s="47"/>
      <c r="AM45" s="47"/>
      <c r="AN45" s="47"/>
      <c r="AO45" s="47"/>
      <c r="AP45" s="47"/>
      <c r="AQ45" s="47"/>
      <c r="AR45" s="48"/>
    </row>
    <row r="46" spans="11:44" s="16" customFormat="1" ht="15" thickBot="1" x14ac:dyDescent="0.35">
      <c r="K46" s="337">
        <v>2011</v>
      </c>
      <c r="L46" s="346" t="e">
        <f>AJ46/#REF!</f>
        <v>#REF!</v>
      </c>
      <c r="M46" s="53" t="e">
        <f>AK46/#REF!</f>
        <v>#REF!</v>
      </c>
      <c r="N46" s="53" t="e">
        <f>AL46/#REF!</f>
        <v>#REF!</v>
      </c>
      <c r="O46" s="53" t="e">
        <f>AM46/#REF!</f>
        <v>#REF!</v>
      </c>
      <c r="P46" s="53" t="e">
        <f>AN46/#REF!</f>
        <v>#REF!</v>
      </c>
      <c r="Q46" s="53" t="e">
        <f>AO46/#REF!</f>
        <v>#REF!</v>
      </c>
      <c r="R46" s="53" t="e">
        <f>AP46/#REF!</f>
        <v>#REF!</v>
      </c>
      <c r="S46" s="53" t="e">
        <f>AQ46/#REF!</f>
        <v>#REF!</v>
      </c>
      <c r="T46" s="61" t="e">
        <f>AR46/#REF!</f>
        <v>#REF!</v>
      </c>
      <c r="W46" s="337">
        <v>2011</v>
      </c>
      <c r="X46" s="346">
        <v>1077782661.5</v>
      </c>
      <c r="Y46" s="53">
        <v>2049598765</v>
      </c>
      <c r="Z46" s="53">
        <v>5407361719.5</v>
      </c>
      <c r="AA46" s="53">
        <v>4524123153</v>
      </c>
      <c r="AB46" s="53">
        <v>1593842362.5</v>
      </c>
      <c r="AC46" s="53">
        <v>4106286582</v>
      </c>
      <c r="AD46" s="53">
        <v>2140165606</v>
      </c>
      <c r="AE46" s="53">
        <v>967386767.5</v>
      </c>
      <c r="AF46" s="61">
        <v>3654631038</v>
      </c>
      <c r="AI46" s="34">
        <v>2011</v>
      </c>
      <c r="AJ46" s="47"/>
      <c r="AK46" s="47"/>
      <c r="AL46" s="47"/>
      <c r="AM46" s="47"/>
      <c r="AN46" s="47"/>
      <c r="AO46" s="47"/>
      <c r="AP46" s="47"/>
      <c r="AQ46" s="47"/>
      <c r="AR46" s="48"/>
    </row>
    <row r="47" spans="11:44" s="16" customFormat="1" ht="15" thickBot="1" x14ac:dyDescent="0.35">
      <c r="K47" s="337">
        <v>2012</v>
      </c>
      <c r="L47" s="346" t="e">
        <f>AJ47/#REF!</f>
        <v>#REF!</v>
      </c>
      <c r="M47" s="53" t="e">
        <f>AK47/#REF!</f>
        <v>#REF!</v>
      </c>
      <c r="N47" s="53" t="e">
        <f>AL47/#REF!</f>
        <v>#REF!</v>
      </c>
      <c r="O47" s="53" t="e">
        <f>AM47/#REF!</f>
        <v>#REF!</v>
      </c>
      <c r="P47" s="53" t="e">
        <f>AN47/#REF!</f>
        <v>#REF!</v>
      </c>
      <c r="Q47" s="53" t="e">
        <f>AO47/#REF!</f>
        <v>#REF!</v>
      </c>
      <c r="R47" s="53" t="e">
        <f>AP47/#REF!</f>
        <v>#REF!</v>
      </c>
      <c r="S47" s="53" t="e">
        <f>AQ47/#REF!</f>
        <v>#REF!</v>
      </c>
      <c r="T47" s="61" t="e">
        <f>AR47/#REF!</f>
        <v>#REF!</v>
      </c>
      <c r="W47" s="337">
        <v>2012</v>
      </c>
      <c r="X47" s="346">
        <v>1077782661.5</v>
      </c>
      <c r="Y47" s="53">
        <v>2049598765</v>
      </c>
      <c r="Z47" s="53">
        <v>5407361719.5</v>
      </c>
      <c r="AA47" s="53">
        <v>4524123153</v>
      </c>
      <c r="AB47" s="53">
        <v>1593842362.5</v>
      </c>
      <c r="AC47" s="53">
        <v>4106286582</v>
      </c>
      <c r="AD47" s="53">
        <v>2140165606</v>
      </c>
      <c r="AE47" s="53">
        <v>967386767.5</v>
      </c>
      <c r="AF47" s="61">
        <v>3654631038</v>
      </c>
      <c r="AI47" s="34">
        <v>2012</v>
      </c>
      <c r="AJ47" s="47"/>
      <c r="AK47" s="47"/>
      <c r="AL47" s="47"/>
      <c r="AM47" s="47"/>
      <c r="AN47" s="47"/>
      <c r="AO47" s="47"/>
      <c r="AP47" s="47"/>
      <c r="AQ47" s="47"/>
      <c r="AR47" s="48"/>
    </row>
    <row r="48" spans="11:44" s="16" customFormat="1" ht="15" thickBot="1" x14ac:dyDescent="0.35">
      <c r="K48" s="337">
        <v>2013</v>
      </c>
      <c r="L48" s="346" t="e">
        <f>AJ48/#REF!</f>
        <v>#REF!</v>
      </c>
      <c r="M48" s="53" t="e">
        <f>AK48/#REF!</f>
        <v>#REF!</v>
      </c>
      <c r="N48" s="53" t="e">
        <f>AL48/#REF!</f>
        <v>#REF!</v>
      </c>
      <c r="O48" s="53" t="e">
        <f>AM48/#REF!</f>
        <v>#REF!</v>
      </c>
      <c r="P48" s="53" t="e">
        <f>AN48/#REF!</f>
        <v>#REF!</v>
      </c>
      <c r="Q48" s="53" t="e">
        <f>AO48/#REF!</f>
        <v>#REF!</v>
      </c>
      <c r="R48" s="53" t="e">
        <f>AP48/#REF!</f>
        <v>#REF!</v>
      </c>
      <c r="S48" s="53" t="e">
        <f>AQ48/#REF!</f>
        <v>#REF!</v>
      </c>
      <c r="T48" s="61" t="e">
        <f>AR48/#REF!</f>
        <v>#REF!</v>
      </c>
      <c r="W48" s="337">
        <v>2013</v>
      </c>
      <c r="X48" s="346">
        <v>901049617</v>
      </c>
      <c r="Y48" s="53">
        <v>1708683349.5</v>
      </c>
      <c r="Z48" s="53">
        <v>5190404701.5</v>
      </c>
      <c r="AA48" s="53">
        <v>4326373322</v>
      </c>
      <c r="AB48" s="53">
        <v>1474150649.5</v>
      </c>
      <c r="AC48" s="53">
        <v>3748791952.5</v>
      </c>
      <c r="AD48" s="53">
        <v>1964979433.5</v>
      </c>
      <c r="AE48" s="53">
        <v>924449062</v>
      </c>
      <c r="AF48" s="61">
        <v>3246075590</v>
      </c>
      <c r="AI48" s="34">
        <v>2013</v>
      </c>
      <c r="AJ48" s="47"/>
      <c r="AK48" s="47"/>
      <c r="AL48" s="47"/>
      <c r="AM48" s="47"/>
      <c r="AN48" s="47"/>
      <c r="AO48" s="47"/>
      <c r="AP48" s="47"/>
      <c r="AQ48" s="47"/>
      <c r="AR48" s="48"/>
    </row>
    <row r="49" spans="11:56" s="16" customFormat="1" ht="15" thickBot="1" x14ac:dyDescent="0.35">
      <c r="K49" s="337">
        <v>2014</v>
      </c>
      <c r="L49" s="346" t="e">
        <f>AJ49/#REF!</f>
        <v>#REF!</v>
      </c>
      <c r="M49" s="53" t="e">
        <f>AK49/#REF!</f>
        <v>#REF!</v>
      </c>
      <c r="N49" s="53" t="e">
        <f>AL49/#REF!</f>
        <v>#REF!</v>
      </c>
      <c r="O49" s="53" t="e">
        <f>AM49/#REF!</f>
        <v>#REF!</v>
      </c>
      <c r="P49" s="53" t="e">
        <f>AN49/#REF!</f>
        <v>#REF!</v>
      </c>
      <c r="Q49" s="53" t="e">
        <f>AO49/#REF!</f>
        <v>#REF!</v>
      </c>
      <c r="R49" s="53" t="e">
        <f>AP49/#REF!</f>
        <v>#REF!</v>
      </c>
      <c r="S49" s="53" t="e">
        <f>AQ49/#REF!</f>
        <v>#REF!</v>
      </c>
      <c r="T49" s="61" t="e">
        <f>AR49/#REF!</f>
        <v>#REF!</v>
      </c>
      <c r="W49" s="337">
        <v>2014</v>
      </c>
      <c r="X49" s="346">
        <v>901049617</v>
      </c>
      <c r="Y49" s="53">
        <v>1708683349.5</v>
      </c>
      <c r="Z49" s="53">
        <v>5190404701.5</v>
      </c>
      <c r="AA49" s="53">
        <v>4326373322</v>
      </c>
      <c r="AB49" s="53">
        <v>1474150649.5</v>
      </c>
      <c r="AC49" s="53">
        <v>3748791952.5</v>
      </c>
      <c r="AD49" s="53">
        <v>1964979433.5</v>
      </c>
      <c r="AE49" s="53">
        <v>924449062</v>
      </c>
      <c r="AF49" s="61">
        <v>3246075590</v>
      </c>
      <c r="AI49" s="34">
        <v>2014</v>
      </c>
      <c r="AJ49" s="47"/>
      <c r="AK49" s="47"/>
      <c r="AL49" s="47"/>
      <c r="AM49" s="47"/>
      <c r="AN49" s="47"/>
      <c r="AO49" s="47"/>
      <c r="AP49" s="47"/>
      <c r="AQ49" s="47"/>
      <c r="AR49" s="48"/>
    </row>
    <row r="50" spans="11:56" s="16" customFormat="1" ht="15" thickBot="1" x14ac:dyDescent="0.35">
      <c r="K50" s="337">
        <v>2015</v>
      </c>
      <c r="L50" s="346" t="e">
        <f>AJ50/#REF!</f>
        <v>#REF!</v>
      </c>
      <c r="M50" s="53" t="e">
        <f>AK50/#REF!</f>
        <v>#REF!</v>
      </c>
      <c r="N50" s="53" t="e">
        <f>AL50/#REF!</f>
        <v>#REF!</v>
      </c>
      <c r="O50" s="53" t="e">
        <f>AM50/#REF!</f>
        <v>#REF!</v>
      </c>
      <c r="P50" s="53" t="e">
        <f>AN50/#REF!</f>
        <v>#REF!</v>
      </c>
      <c r="Q50" s="53" t="e">
        <f>AO50/#REF!</f>
        <v>#REF!</v>
      </c>
      <c r="R50" s="53" t="e">
        <f>AP50/#REF!</f>
        <v>#REF!</v>
      </c>
      <c r="S50" s="53" t="e">
        <f>AQ50/#REF!</f>
        <v>#REF!</v>
      </c>
      <c r="T50" s="61" t="e">
        <f>AR50/#REF!</f>
        <v>#REF!</v>
      </c>
      <c r="W50" s="337">
        <v>2015</v>
      </c>
      <c r="X50" s="346">
        <v>903181382</v>
      </c>
      <c r="Y50" s="53">
        <v>1820735494</v>
      </c>
      <c r="Z50" s="53">
        <v>5135259269</v>
      </c>
      <c r="AA50" s="53">
        <v>4133145294.5</v>
      </c>
      <c r="AB50" s="53">
        <v>1400476678.5</v>
      </c>
      <c r="AC50" s="53">
        <v>3808364055</v>
      </c>
      <c r="AD50" s="53">
        <v>1919927702</v>
      </c>
      <c r="AE50" s="53">
        <v>970717414.5</v>
      </c>
      <c r="AF50" s="61">
        <v>2912823656.5</v>
      </c>
      <c r="AI50" s="34">
        <v>2015</v>
      </c>
      <c r="AJ50" s="47"/>
      <c r="AK50" s="47"/>
      <c r="AL50" s="47"/>
      <c r="AM50" s="47"/>
      <c r="AN50" s="47"/>
      <c r="AO50" s="47"/>
      <c r="AP50" s="47"/>
      <c r="AQ50" s="47"/>
      <c r="AR50" s="48"/>
    </row>
    <row r="51" spans="11:56" s="16" customFormat="1" ht="15" thickBot="1" x14ac:dyDescent="0.35">
      <c r="K51" s="337">
        <v>2016</v>
      </c>
      <c r="L51" s="346" t="e">
        <f>AJ51/#REF!</f>
        <v>#REF!</v>
      </c>
      <c r="M51" s="53" t="e">
        <f>AK51/#REF!</f>
        <v>#REF!</v>
      </c>
      <c r="N51" s="53" t="e">
        <f>AL51/#REF!</f>
        <v>#REF!</v>
      </c>
      <c r="O51" s="53" t="e">
        <f>AM51/#REF!</f>
        <v>#REF!</v>
      </c>
      <c r="P51" s="53" t="e">
        <f>AN51/#REF!</f>
        <v>#REF!</v>
      </c>
      <c r="Q51" s="53" t="e">
        <f>AO51/#REF!</f>
        <v>#REF!</v>
      </c>
      <c r="R51" s="53" t="e">
        <f>AP51/#REF!</f>
        <v>#REF!</v>
      </c>
      <c r="S51" s="53" t="e">
        <f>AQ51/#REF!</f>
        <v>#REF!</v>
      </c>
      <c r="T51" s="61" t="e">
        <f>AR51/#REF!</f>
        <v>#REF!</v>
      </c>
      <c r="W51" s="337">
        <v>2016</v>
      </c>
      <c r="X51" s="346">
        <v>903181382</v>
      </c>
      <c r="Y51" s="53">
        <v>1820735494</v>
      </c>
      <c r="Z51" s="53">
        <v>5135259269</v>
      </c>
      <c r="AA51" s="53">
        <v>4133145294.5</v>
      </c>
      <c r="AB51" s="53">
        <v>1400476678.5</v>
      </c>
      <c r="AC51" s="53">
        <v>3808364055</v>
      </c>
      <c r="AD51" s="53">
        <v>1919927702</v>
      </c>
      <c r="AE51" s="53">
        <v>970717414.5</v>
      </c>
      <c r="AF51" s="61">
        <v>2912823656.5</v>
      </c>
      <c r="AI51" s="34">
        <v>2016</v>
      </c>
      <c r="AJ51" s="47"/>
      <c r="AK51" s="47"/>
      <c r="AL51" s="47"/>
      <c r="AM51" s="47"/>
      <c r="AN51" s="47"/>
      <c r="AO51" s="47"/>
      <c r="AP51" s="47"/>
      <c r="AQ51" s="47"/>
      <c r="AR51" s="48"/>
    </row>
    <row r="52" spans="11:56" s="16" customFormat="1" ht="15" thickBot="1" x14ac:dyDescent="0.35">
      <c r="K52" s="337">
        <v>2017</v>
      </c>
      <c r="L52" s="346" t="e">
        <f>AJ52/#REF!</f>
        <v>#REF!</v>
      </c>
      <c r="M52" s="53" t="e">
        <f>AK52/#REF!</f>
        <v>#REF!</v>
      </c>
      <c r="N52" s="53" t="e">
        <f>AL52/#REF!</f>
        <v>#REF!</v>
      </c>
      <c r="O52" s="53" t="e">
        <f>AM52/#REF!</f>
        <v>#REF!</v>
      </c>
      <c r="P52" s="53" t="e">
        <f>AN52/#REF!</f>
        <v>#REF!</v>
      </c>
      <c r="Q52" s="53" t="e">
        <f>AO52/#REF!</f>
        <v>#REF!</v>
      </c>
      <c r="R52" s="53" t="e">
        <f>AP52/#REF!</f>
        <v>#REF!</v>
      </c>
      <c r="S52" s="53" t="e">
        <f>AQ52/#REF!</f>
        <v>#REF!</v>
      </c>
      <c r="T52" s="61" t="e">
        <f>AR52/#REF!</f>
        <v>#REF!</v>
      </c>
      <c r="W52" s="337">
        <v>2017</v>
      </c>
      <c r="X52" s="346">
        <v>885668617</v>
      </c>
      <c r="Y52" s="53">
        <v>1884475698</v>
      </c>
      <c r="Z52" s="53">
        <v>5449046894.5</v>
      </c>
      <c r="AA52" s="53">
        <v>4470007625</v>
      </c>
      <c r="AB52" s="53">
        <v>1486824417</v>
      </c>
      <c r="AC52" s="53">
        <v>3737402565</v>
      </c>
      <c r="AD52" s="53">
        <v>2002002987.5</v>
      </c>
      <c r="AE52" s="53">
        <v>1027842035</v>
      </c>
      <c r="AF52" s="61">
        <v>3186899475.5</v>
      </c>
      <c r="AI52" s="34">
        <v>2017</v>
      </c>
      <c r="AJ52" s="47"/>
      <c r="AK52" s="47"/>
      <c r="AL52" s="47"/>
      <c r="AM52" s="47"/>
      <c r="AN52" s="47"/>
      <c r="AO52" s="47"/>
      <c r="AP52" s="47"/>
      <c r="AQ52" s="47"/>
      <c r="AR52" s="48"/>
    </row>
    <row r="53" spans="11:56" s="16" customFormat="1" ht="15" thickBot="1" x14ac:dyDescent="0.35">
      <c r="K53" s="338">
        <v>2018</v>
      </c>
      <c r="L53" s="353" t="e">
        <f>AJ53/#REF!</f>
        <v>#REF!</v>
      </c>
      <c r="M53" s="63" t="e">
        <f>AK53/#REF!</f>
        <v>#REF!</v>
      </c>
      <c r="N53" s="63" t="e">
        <f>AL53/#REF!</f>
        <v>#REF!</v>
      </c>
      <c r="O53" s="63" t="e">
        <f>AM53/#REF!</f>
        <v>#REF!</v>
      </c>
      <c r="P53" s="63" t="e">
        <f>AN53/#REF!</f>
        <v>#REF!</v>
      </c>
      <c r="Q53" s="63" t="e">
        <f>AO53/#REF!</f>
        <v>#REF!</v>
      </c>
      <c r="R53" s="63" t="e">
        <f>AP53/#REF!</f>
        <v>#REF!</v>
      </c>
      <c r="S53" s="63" t="e">
        <f>AQ53/#REF!</f>
        <v>#REF!</v>
      </c>
      <c r="T53" s="64" t="e">
        <f>AR53/#REF!</f>
        <v>#REF!</v>
      </c>
      <c r="W53" s="337">
        <v>2018</v>
      </c>
      <c r="X53" s="346">
        <v>885668617</v>
      </c>
      <c r="Y53" s="53">
        <v>1884475698</v>
      </c>
      <c r="Z53" s="53">
        <v>5449046894.5</v>
      </c>
      <c r="AA53" s="53">
        <v>4470007625</v>
      </c>
      <c r="AB53" s="53">
        <v>1486824417</v>
      </c>
      <c r="AC53" s="53">
        <v>3737402565</v>
      </c>
      <c r="AD53" s="53">
        <v>2002002987.5</v>
      </c>
      <c r="AE53" s="53">
        <v>1027842035</v>
      </c>
      <c r="AF53" s="61">
        <v>3186899475.5</v>
      </c>
      <c r="AI53" s="40">
        <v>2018</v>
      </c>
      <c r="AJ53" s="49"/>
      <c r="AK53" s="49"/>
      <c r="AL53" s="49"/>
      <c r="AM53" s="49"/>
      <c r="AN53" s="49"/>
      <c r="AO53" s="49"/>
      <c r="AP53" s="49"/>
      <c r="AQ53" s="49"/>
      <c r="AR53" s="50"/>
    </row>
    <row r="56" spans="11:56" s="16" customFormat="1" x14ac:dyDescent="0.3">
      <c r="X56" s="339"/>
    </row>
    <row r="58" spans="11:56" s="16" customFormat="1" ht="15" thickBot="1" x14ac:dyDescent="0.35"/>
    <row r="59" spans="11:56" s="16" customFormat="1" ht="15" thickBot="1" x14ac:dyDescent="0.35">
      <c r="K59" s="54" t="s">
        <v>26</v>
      </c>
      <c r="L59" s="55" t="s">
        <v>129</v>
      </c>
      <c r="M59" s="56"/>
      <c r="N59" s="56"/>
      <c r="O59" s="56"/>
      <c r="P59" s="56"/>
      <c r="Q59" s="56"/>
      <c r="R59" s="56"/>
      <c r="S59" s="56"/>
      <c r="T59" s="57"/>
      <c r="W59" s="54" t="s">
        <v>26</v>
      </c>
      <c r="X59" s="56" t="s">
        <v>131</v>
      </c>
      <c r="Y59" s="56"/>
      <c r="Z59" s="56"/>
      <c r="AA59" s="56"/>
      <c r="AB59" s="56"/>
      <c r="AC59" s="56"/>
      <c r="AD59" s="56"/>
      <c r="AE59" s="56"/>
      <c r="AF59" s="57"/>
      <c r="AI59" s="54" t="s">
        <v>26</v>
      </c>
      <c r="AJ59" s="56" t="s">
        <v>137</v>
      </c>
      <c r="AK59" s="56"/>
      <c r="AL59" s="56"/>
      <c r="AM59" s="56"/>
      <c r="AN59" s="56"/>
      <c r="AO59" s="56"/>
      <c r="AP59" s="56"/>
      <c r="AQ59" s="56"/>
      <c r="AR59" s="57"/>
      <c r="AU59" s="17" t="s">
        <v>26</v>
      </c>
      <c r="AV59" s="47" t="s">
        <v>56</v>
      </c>
      <c r="AW59" s="19"/>
      <c r="AX59" s="19"/>
      <c r="AY59" s="19"/>
      <c r="AZ59" s="19"/>
      <c r="BA59" s="19"/>
      <c r="BB59" s="19"/>
      <c r="BC59" s="19"/>
      <c r="BD59" s="20"/>
    </row>
    <row r="60" spans="11:56" s="16" customFormat="1" ht="15" thickBot="1" x14ac:dyDescent="0.35">
      <c r="K60" s="58" t="s">
        <v>25</v>
      </c>
      <c r="L60" s="51" t="s">
        <v>124</v>
      </c>
      <c r="M60" s="51"/>
      <c r="N60" s="51"/>
      <c r="O60" s="51"/>
      <c r="P60" s="51"/>
      <c r="Q60" s="51"/>
      <c r="R60" s="51"/>
      <c r="S60" s="51"/>
      <c r="T60" s="59"/>
      <c r="W60" s="58" t="s">
        <v>25</v>
      </c>
      <c r="X60" s="51" t="s">
        <v>131</v>
      </c>
      <c r="Y60" s="51"/>
      <c r="Z60" s="51"/>
      <c r="AA60" s="51"/>
      <c r="AB60" s="51"/>
      <c r="AC60" s="51"/>
      <c r="AD60" s="51"/>
      <c r="AE60" s="51"/>
      <c r="AF60" s="59"/>
      <c r="AI60" s="58" t="s">
        <v>25</v>
      </c>
      <c r="AJ60" s="51" t="s">
        <v>136</v>
      </c>
      <c r="AK60" s="51"/>
      <c r="AL60" s="51"/>
      <c r="AM60" s="51"/>
      <c r="AN60" s="51"/>
      <c r="AO60" s="51"/>
      <c r="AP60" s="51"/>
      <c r="AQ60" s="51"/>
      <c r="AR60" s="59"/>
      <c r="AU60" s="17" t="s">
        <v>25</v>
      </c>
      <c r="AV60" s="22" t="s">
        <v>41</v>
      </c>
      <c r="AW60" s="19"/>
      <c r="AX60" s="19"/>
      <c r="AY60" s="19"/>
      <c r="AZ60" s="19"/>
      <c r="BA60" s="19"/>
      <c r="BB60" s="19"/>
      <c r="BC60" s="19"/>
      <c r="BD60" s="20"/>
    </row>
    <row r="61" spans="11:56" s="16" customFormat="1" ht="15" thickBot="1" x14ac:dyDescent="0.35">
      <c r="K61" s="329" t="s">
        <v>23</v>
      </c>
      <c r="L61" s="327" t="s">
        <v>97</v>
      </c>
      <c r="M61" s="327"/>
      <c r="N61" s="327"/>
      <c r="O61" s="327"/>
      <c r="P61" s="327"/>
      <c r="Q61" s="327"/>
      <c r="R61" s="327"/>
      <c r="S61" s="327"/>
      <c r="T61" s="328"/>
      <c r="W61" s="329" t="s">
        <v>23</v>
      </c>
      <c r="X61" s="327" t="s">
        <v>132</v>
      </c>
      <c r="Y61" s="327"/>
      <c r="Z61" s="327"/>
      <c r="AA61" s="327"/>
      <c r="AB61" s="327"/>
      <c r="AC61" s="327"/>
      <c r="AD61" s="327"/>
      <c r="AE61" s="327"/>
      <c r="AF61" s="328"/>
      <c r="AI61" s="329" t="s">
        <v>23</v>
      </c>
      <c r="AJ61" s="354" t="s">
        <v>135</v>
      </c>
      <c r="AK61" s="327"/>
      <c r="AL61" s="327"/>
      <c r="AM61" s="327"/>
      <c r="AN61" s="327"/>
      <c r="AO61" s="327"/>
      <c r="AP61" s="327"/>
      <c r="AQ61" s="327"/>
      <c r="AR61" s="328"/>
      <c r="AU61" s="17" t="s">
        <v>23</v>
      </c>
      <c r="AV61" s="22" t="s">
        <v>35</v>
      </c>
      <c r="AW61" s="19"/>
      <c r="AX61" s="19"/>
      <c r="AY61" s="19"/>
      <c r="AZ61" s="19"/>
      <c r="BA61" s="19"/>
      <c r="BB61" s="19"/>
      <c r="BC61" s="19"/>
      <c r="BD61" s="20"/>
    </row>
    <row r="62" spans="11:56" s="16" customFormat="1" ht="18.600000000000001" thickBot="1" x14ac:dyDescent="0.35">
      <c r="K62" s="333" t="s">
        <v>118</v>
      </c>
      <c r="L62" s="331" t="s">
        <v>13</v>
      </c>
      <c r="M62" s="331" t="s">
        <v>14</v>
      </c>
      <c r="N62" s="331" t="s">
        <v>15</v>
      </c>
      <c r="O62" s="331" t="s">
        <v>16</v>
      </c>
      <c r="P62" s="331" t="s">
        <v>17</v>
      </c>
      <c r="Q62" s="331" t="s">
        <v>18</v>
      </c>
      <c r="R62" s="331" t="s">
        <v>19</v>
      </c>
      <c r="S62" s="331" t="s">
        <v>20</v>
      </c>
      <c r="T62" s="332" t="s">
        <v>21</v>
      </c>
      <c r="W62" s="329" t="s">
        <v>130</v>
      </c>
      <c r="X62" s="355" t="s">
        <v>0</v>
      </c>
      <c r="Y62" s="356" t="s">
        <v>1</v>
      </c>
      <c r="Z62" s="356" t="s">
        <v>2</v>
      </c>
      <c r="AA62" s="356" t="s">
        <v>3</v>
      </c>
      <c r="AB62" s="356" t="s">
        <v>4</v>
      </c>
      <c r="AC62" s="356" t="s">
        <v>5</v>
      </c>
      <c r="AD62" s="356" t="s">
        <v>6</v>
      </c>
      <c r="AE62" s="356" t="s">
        <v>7</v>
      </c>
      <c r="AF62" s="357" t="s">
        <v>8</v>
      </c>
      <c r="AI62" s="329" t="s">
        <v>138</v>
      </c>
      <c r="AJ62" s="355" t="s">
        <v>0</v>
      </c>
      <c r="AK62" s="356" t="s">
        <v>1</v>
      </c>
      <c r="AL62" s="356" t="s">
        <v>2</v>
      </c>
      <c r="AM62" s="356" t="s">
        <v>3</v>
      </c>
      <c r="AN62" s="356" t="s">
        <v>4</v>
      </c>
      <c r="AO62" s="356" t="s">
        <v>5</v>
      </c>
      <c r="AP62" s="356" t="s">
        <v>6</v>
      </c>
      <c r="AQ62" s="356" t="s">
        <v>7</v>
      </c>
      <c r="AR62" s="357" t="s">
        <v>8</v>
      </c>
      <c r="AU62" s="23" t="s">
        <v>9</v>
      </c>
      <c r="AV62" s="52" t="s">
        <v>13</v>
      </c>
      <c r="AW62" s="52" t="s">
        <v>14</v>
      </c>
      <c r="AX62" s="52" t="s">
        <v>15</v>
      </c>
      <c r="AY62" s="52" t="s">
        <v>16</v>
      </c>
      <c r="AZ62" s="52" t="s">
        <v>17</v>
      </c>
      <c r="BA62" s="52" t="s">
        <v>18</v>
      </c>
      <c r="BB62" s="52" t="s">
        <v>19</v>
      </c>
      <c r="BC62" s="52" t="s">
        <v>20</v>
      </c>
      <c r="BD62" s="60" t="s">
        <v>21</v>
      </c>
    </row>
    <row r="63" spans="11:56" s="16" customFormat="1" ht="15" thickBot="1" x14ac:dyDescent="0.35">
      <c r="K63" s="334">
        <v>2000</v>
      </c>
      <c r="L63" s="47"/>
      <c r="M63" s="340"/>
      <c r="N63" s="340"/>
      <c r="O63" s="340"/>
      <c r="P63" s="340"/>
      <c r="Q63" s="340"/>
      <c r="R63" s="340"/>
      <c r="S63" s="340"/>
      <c r="T63" s="341"/>
      <c r="W63" s="358">
        <v>2000</v>
      </c>
      <c r="X63" s="359">
        <v>0.86252212132853678</v>
      </c>
      <c r="Y63" s="359">
        <v>0.88241631758769601</v>
      </c>
      <c r="Z63" s="359">
        <v>0.8678540788819733</v>
      </c>
      <c r="AA63" s="359">
        <v>0.88834164673728344</v>
      </c>
      <c r="AB63" s="359">
        <v>0.89723740272751062</v>
      </c>
      <c r="AC63" s="359">
        <v>0.88145971392936939</v>
      </c>
      <c r="AD63" s="359">
        <v>0.95090048718348819</v>
      </c>
      <c r="AE63" s="359">
        <v>0.86450661073312984</v>
      </c>
      <c r="AF63" s="360">
        <v>0.86752958129052904</v>
      </c>
      <c r="AG63" s="361"/>
      <c r="AI63" s="362">
        <v>2000</v>
      </c>
      <c r="AJ63" s="53">
        <v>45.2</v>
      </c>
      <c r="AK63" s="53">
        <v>41.2</v>
      </c>
      <c r="AL63" s="53">
        <v>44</v>
      </c>
      <c r="AM63" s="53">
        <v>40</v>
      </c>
      <c r="AN63" s="53">
        <v>37.700000000000003</v>
      </c>
      <c r="AO63" s="53">
        <v>40.4</v>
      </c>
      <c r="AP63" s="53">
        <v>37.799999999999997</v>
      </c>
      <c r="AQ63" s="53">
        <v>38.799999999999997</v>
      </c>
      <c r="AR63" s="61">
        <v>36.799999999999997</v>
      </c>
      <c r="AU63" s="28">
        <v>2000</v>
      </c>
      <c r="AV63" s="47">
        <v>1</v>
      </c>
      <c r="AW63" s="47">
        <v>1</v>
      </c>
      <c r="AX63" s="47">
        <v>1</v>
      </c>
      <c r="AY63" s="47">
        <v>1</v>
      </c>
      <c r="AZ63" s="47">
        <v>1</v>
      </c>
      <c r="BA63" s="47">
        <v>1</v>
      </c>
      <c r="BB63" s="47">
        <v>1</v>
      </c>
      <c r="BC63" s="47">
        <v>1</v>
      </c>
      <c r="BD63" s="48">
        <v>1</v>
      </c>
    </row>
    <row r="64" spans="11:56" s="16" customFormat="1" ht="15" thickBot="1" x14ac:dyDescent="0.35">
      <c r="K64" s="337">
        <v>2001</v>
      </c>
      <c r="L64" s="346"/>
      <c r="M64" s="53"/>
      <c r="N64" s="53"/>
      <c r="O64" s="53"/>
      <c r="P64" s="53"/>
      <c r="Q64" s="53"/>
      <c r="R64" s="53"/>
      <c r="S64" s="53"/>
      <c r="T64" s="61"/>
      <c r="W64" s="358">
        <v>2001</v>
      </c>
      <c r="X64" s="359">
        <v>0.97472037049812754</v>
      </c>
      <c r="Y64" s="359">
        <v>0.97140943169136151</v>
      </c>
      <c r="Z64" s="359">
        <v>0.98202055881809347</v>
      </c>
      <c r="AA64" s="359">
        <v>0.99523084894998637</v>
      </c>
      <c r="AB64" s="359">
        <v>0.99748710794421858</v>
      </c>
      <c r="AC64" s="359">
        <v>0.97650961654517487</v>
      </c>
      <c r="AD64" s="359">
        <v>1.054444567925324</v>
      </c>
      <c r="AE64" s="359">
        <v>0.96851898634982792</v>
      </c>
      <c r="AF64" s="360">
        <v>0.95355923219280625</v>
      </c>
      <c r="AI64" s="362">
        <v>2001</v>
      </c>
      <c r="AJ64" s="53">
        <v>45.7</v>
      </c>
      <c r="AK64" s="53">
        <v>41.7</v>
      </c>
      <c r="AL64" s="53">
        <v>44.3</v>
      </c>
      <c r="AM64" s="53">
        <v>40.4</v>
      </c>
      <c r="AN64" s="53">
        <v>38</v>
      </c>
      <c r="AO64" s="53">
        <v>40.799999999999997</v>
      </c>
      <c r="AP64" s="53">
        <v>38.200000000000003</v>
      </c>
      <c r="AQ64" s="53">
        <v>39</v>
      </c>
      <c r="AR64" s="61">
        <v>36.799999999999997</v>
      </c>
      <c r="AU64" s="34">
        <v>2001</v>
      </c>
      <c r="AV64" s="47">
        <v>1.0796697117980327</v>
      </c>
      <c r="AW64" s="47">
        <v>1.0883199521895701</v>
      </c>
      <c r="AX64" s="47">
        <v>1.0850149066587613</v>
      </c>
      <c r="AY64" s="47">
        <v>1.051233988183639</v>
      </c>
      <c r="AZ64" s="47">
        <v>1.074908424181966</v>
      </c>
      <c r="BA64" s="47">
        <v>1.0395277446118978</v>
      </c>
      <c r="BB64" s="47">
        <v>1.059464870562731</v>
      </c>
      <c r="BC64" s="47">
        <v>1.0529558178959637</v>
      </c>
      <c r="BD64" s="48">
        <v>1.0678547668859706</v>
      </c>
    </row>
    <row r="65" spans="11:56" s="16" customFormat="1" ht="15" thickBot="1" x14ac:dyDescent="0.35">
      <c r="K65" s="337">
        <v>2002</v>
      </c>
      <c r="L65" s="346"/>
      <c r="M65" s="53"/>
      <c r="N65" s="53"/>
      <c r="O65" s="53"/>
      <c r="P65" s="53"/>
      <c r="Q65" s="53"/>
      <c r="R65" s="53"/>
      <c r="S65" s="53"/>
      <c r="T65" s="61"/>
      <c r="W65" s="358">
        <v>2002</v>
      </c>
      <c r="X65" s="359">
        <v>0.94829124933249209</v>
      </c>
      <c r="Y65" s="359">
        <v>0.92896785857841391</v>
      </c>
      <c r="Z65" s="359">
        <v>0.8334473436604406</v>
      </c>
      <c r="AA65" s="359">
        <v>0.95225004669481095</v>
      </c>
      <c r="AB65" s="359">
        <v>0.93496265639420606</v>
      </c>
      <c r="AC65" s="359">
        <v>0.93950368240947224</v>
      </c>
      <c r="AD65" s="359">
        <v>0.9830244634115588</v>
      </c>
      <c r="AE65" s="359">
        <v>0.89910199160425608</v>
      </c>
      <c r="AF65" s="360">
        <v>0.97689316704139961</v>
      </c>
      <c r="AI65" s="362">
        <v>2002</v>
      </c>
      <c r="AJ65" s="53">
        <v>46.2</v>
      </c>
      <c r="AK65" s="53">
        <v>42.1</v>
      </c>
      <c r="AL65" s="53">
        <v>44.7</v>
      </c>
      <c r="AM65" s="53">
        <v>40.799999999999997</v>
      </c>
      <c r="AN65" s="53">
        <v>38.200000000000003</v>
      </c>
      <c r="AO65" s="53">
        <v>41.2</v>
      </c>
      <c r="AP65" s="53">
        <v>38.5</v>
      </c>
      <c r="AQ65" s="53">
        <v>39.299999999999997</v>
      </c>
      <c r="AR65" s="61">
        <v>36.9</v>
      </c>
      <c r="AU65" s="34">
        <v>2002</v>
      </c>
      <c r="AV65" s="47">
        <v>1.0973182196129312</v>
      </c>
      <c r="AW65" s="47">
        <v>1.0870344351253125</v>
      </c>
      <c r="AX65" s="47">
        <v>1.0757404113282012</v>
      </c>
      <c r="AY65" s="47">
        <v>1.050361849413127</v>
      </c>
      <c r="AZ65" s="47">
        <v>1.1191138839376369</v>
      </c>
      <c r="BA65" s="47">
        <v>1.0404778285433394</v>
      </c>
      <c r="BB65" s="47">
        <v>1.0896252302825618</v>
      </c>
      <c r="BC65" s="47">
        <v>1.0691656314611326</v>
      </c>
      <c r="BD65" s="48">
        <v>1.1013115183717261</v>
      </c>
    </row>
    <row r="66" spans="11:56" s="16" customFormat="1" ht="15" thickBot="1" x14ac:dyDescent="0.35">
      <c r="K66" s="337">
        <v>2003</v>
      </c>
      <c r="L66" s="346"/>
      <c r="M66" s="53"/>
      <c r="N66" s="53"/>
      <c r="O66" s="53"/>
      <c r="P66" s="53"/>
      <c r="Q66" s="53"/>
      <c r="R66" s="53"/>
      <c r="S66" s="53"/>
      <c r="T66" s="61"/>
      <c r="W66" s="358">
        <v>2003</v>
      </c>
      <c r="X66" s="359">
        <v>0.86870283548491378</v>
      </c>
      <c r="Y66" s="359">
        <v>0.92362545804807639</v>
      </c>
      <c r="Z66" s="359">
        <v>1.0133570100193634</v>
      </c>
      <c r="AA66" s="359">
        <v>1.0341569127042629</v>
      </c>
      <c r="AB66" s="359">
        <v>1.0139931104451489</v>
      </c>
      <c r="AC66" s="359">
        <v>0.94780664904640111</v>
      </c>
      <c r="AD66" s="359">
        <v>1.0327139761117019</v>
      </c>
      <c r="AE66" s="359">
        <v>0.98450756999641165</v>
      </c>
      <c r="AF66" s="360">
        <v>1.0288058988504796</v>
      </c>
      <c r="AI66" s="362">
        <v>2003</v>
      </c>
      <c r="AJ66" s="53">
        <v>46.7</v>
      </c>
      <c r="AK66" s="53">
        <v>42.6</v>
      </c>
      <c r="AL66" s="53">
        <v>45.1</v>
      </c>
      <c r="AM66" s="53">
        <v>41.3</v>
      </c>
      <c r="AN66" s="53">
        <v>38.5</v>
      </c>
      <c r="AO66" s="53">
        <v>41.6</v>
      </c>
      <c r="AP66" s="53">
        <v>38.9</v>
      </c>
      <c r="AQ66" s="53">
        <v>39.6</v>
      </c>
      <c r="AR66" s="61">
        <v>36.9</v>
      </c>
      <c r="AU66" s="34">
        <v>2003</v>
      </c>
      <c r="AV66" s="47">
        <v>1.1377913966644191</v>
      </c>
      <c r="AW66" s="47">
        <v>1.1686239680565751</v>
      </c>
      <c r="AX66" s="47">
        <v>1.1065533543652066</v>
      </c>
      <c r="AY66" s="47">
        <v>1.1412218884211007</v>
      </c>
      <c r="AZ66" s="47">
        <v>1.1753814513090806</v>
      </c>
      <c r="BA66" s="47">
        <v>1.0769878243866082</v>
      </c>
      <c r="BB66" s="47">
        <v>1.1573199003005781</v>
      </c>
      <c r="BC66" s="47">
        <v>1.1165455541424152</v>
      </c>
      <c r="BD66" s="48">
        <v>1.1631451087158033</v>
      </c>
    </row>
    <row r="67" spans="11:56" s="16" customFormat="1" ht="15" thickBot="1" x14ac:dyDescent="0.35">
      <c r="K67" s="337">
        <v>2004</v>
      </c>
      <c r="L67" s="346" t="e">
        <f>AV67/#REF!</f>
        <v>#REF!</v>
      </c>
      <c r="M67" s="53" t="e">
        <f>AW67/#REF!</f>
        <v>#REF!</v>
      </c>
      <c r="N67" s="53" t="e">
        <f>AX67/#REF!</f>
        <v>#REF!</v>
      </c>
      <c r="O67" s="53" t="e">
        <f>AY67/#REF!</f>
        <v>#REF!</v>
      </c>
      <c r="P67" s="53" t="e">
        <f>AZ67/#REF!</f>
        <v>#REF!</v>
      </c>
      <c r="Q67" s="53" t="e">
        <f>BA67/#REF!</f>
        <v>#REF!</v>
      </c>
      <c r="R67" s="53" t="e">
        <f>BB67/#REF!</f>
        <v>#REF!</v>
      </c>
      <c r="S67" s="53" t="e">
        <f>BC67/#REF!</f>
        <v>#REF!</v>
      </c>
      <c r="T67" s="61" t="e">
        <f>BD67/#REF!</f>
        <v>#REF!</v>
      </c>
      <c r="W67" s="358">
        <v>2004</v>
      </c>
      <c r="X67" s="359">
        <v>0.96767029894541845</v>
      </c>
      <c r="Y67" s="359">
        <v>0.90658109331057035</v>
      </c>
      <c r="Z67" s="359">
        <v>0.93017111516113182</v>
      </c>
      <c r="AA67" s="359">
        <v>0.98995356434178561</v>
      </c>
      <c r="AB67" s="359">
        <v>0.92107402351710166</v>
      </c>
      <c r="AC67" s="359">
        <v>0.97932741295279435</v>
      </c>
      <c r="AD67" s="359">
        <v>1.0392105096110691</v>
      </c>
      <c r="AE67" s="359">
        <v>0.9493333713898513</v>
      </c>
      <c r="AF67" s="360">
        <v>0.96506656392343471</v>
      </c>
      <c r="AI67" s="362">
        <v>2004</v>
      </c>
      <c r="AJ67" s="53">
        <v>47.2</v>
      </c>
      <c r="AK67" s="53">
        <v>43</v>
      </c>
      <c r="AL67" s="53">
        <v>45.4</v>
      </c>
      <c r="AM67" s="53">
        <v>41.7</v>
      </c>
      <c r="AN67" s="53">
        <v>38.799999999999997</v>
      </c>
      <c r="AO67" s="53">
        <v>42</v>
      </c>
      <c r="AP67" s="53">
        <v>39.299999999999997</v>
      </c>
      <c r="AQ67" s="53">
        <v>39.9</v>
      </c>
      <c r="AR67" s="61">
        <v>36.9</v>
      </c>
      <c r="AU67" s="34">
        <v>2004</v>
      </c>
      <c r="AV67" s="47">
        <v>1.1611567745900566</v>
      </c>
      <c r="AW67" s="47">
        <v>1.1658417274619766</v>
      </c>
      <c r="AX67" s="47">
        <v>1.1411962359993466</v>
      </c>
      <c r="AY67" s="47">
        <v>1.1265707692133635</v>
      </c>
      <c r="AZ67" s="47">
        <v>1.2025638506545286</v>
      </c>
      <c r="BA67" s="47">
        <v>1.120929133527667</v>
      </c>
      <c r="BB67" s="47">
        <v>1.1784667515828751</v>
      </c>
      <c r="BC67" s="47">
        <v>1.1400856046606072</v>
      </c>
      <c r="BD67" s="48">
        <v>1.1704610616622433</v>
      </c>
    </row>
    <row r="68" spans="11:56" s="16" customFormat="1" ht="15" thickBot="1" x14ac:dyDescent="0.35">
      <c r="K68" s="337">
        <v>2005</v>
      </c>
      <c r="L68" s="346" t="e">
        <f>AV68/#REF!</f>
        <v>#REF!</v>
      </c>
      <c r="M68" s="53" t="e">
        <f>AW68/#REF!</f>
        <v>#REF!</v>
      </c>
      <c r="N68" s="53" t="e">
        <f>AX68/#REF!</f>
        <v>#REF!</v>
      </c>
      <c r="O68" s="53" t="e">
        <f>AY68/#REF!</f>
        <v>#REF!</v>
      </c>
      <c r="P68" s="53" t="e">
        <f>AZ68/#REF!</f>
        <v>#REF!</v>
      </c>
      <c r="Q68" s="53" t="e">
        <f>BA68/#REF!</f>
        <v>#REF!</v>
      </c>
      <c r="R68" s="53" t="e">
        <f>BB68/#REF!</f>
        <v>#REF!</v>
      </c>
      <c r="S68" s="53" t="e">
        <f>BC68/#REF!</f>
        <v>#REF!</v>
      </c>
      <c r="T68" s="61" t="e">
        <f>BD68/#REF!</f>
        <v>#REF!</v>
      </c>
      <c r="W68" s="358">
        <v>2005</v>
      </c>
      <c r="X68" s="359">
        <v>0.96958510254314934</v>
      </c>
      <c r="Y68" s="359">
        <v>0.98101379819515888</v>
      </c>
      <c r="Z68" s="359">
        <v>1.0538386227030043</v>
      </c>
      <c r="AA68" s="359">
        <v>1.0499140253592132</v>
      </c>
      <c r="AB68" s="359">
        <v>1.0515142631816647</v>
      </c>
      <c r="AC68" s="359">
        <v>1.0352888774776519</v>
      </c>
      <c r="AD68" s="359">
        <v>1.1081950187595431</v>
      </c>
      <c r="AE68" s="359">
        <v>1.0022748165157065</v>
      </c>
      <c r="AF68" s="360">
        <v>1.0356621380825692</v>
      </c>
      <c r="AI68" s="362">
        <v>2005</v>
      </c>
      <c r="AJ68" s="53">
        <v>47.7</v>
      </c>
      <c r="AK68" s="53">
        <v>43.5</v>
      </c>
      <c r="AL68" s="53">
        <v>45.8</v>
      </c>
      <c r="AM68" s="53">
        <v>42.2</v>
      </c>
      <c r="AN68" s="53">
        <v>39.1</v>
      </c>
      <c r="AO68" s="53">
        <v>42.4</v>
      </c>
      <c r="AP68" s="53">
        <v>39.6</v>
      </c>
      <c r="AQ68" s="53">
        <v>40.1</v>
      </c>
      <c r="AR68" s="61">
        <v>36.9</v>
      </c>
      <c r="AU68" s="34">
        <v>2005</v>
      </c>
      <c r="AV68" s="47">
        <v>1.1762936480919222</v>
      </c>
      <c r="AW68" s="47">
        <v>1.2089164974164246</v>
      </c>
      <c r="AX68" s="47">
        <v>1.1755309285340343</v>
      </c>
      <c r="AY68" s="47">
        <v>1.1546360783238347</v>
      </c>
      <c r="AZ68" s="47">
        <v>1.284032082848384</v>
      </c>
      <c r="BA68" s="47">
        <v>1.1437268327045558</v>
      </c>
      <c r="BB68" s="47">
        <v>1.2387688016600245</v>
      </c>
      <c r="BC68" s="47">
        <v>1.1765333351798632</v>
      </c>
      <c r="BD68" s="48">
        <v>1.1768353148582011</v>
      </c>
    </row>
    <row r="69" spans="11:56" s="16" customFormat="1" ht="15" thickBot="1" x14ac:dyDescent="0.35">
      <c r="K69" s="337">
        <v>2006</v>
      </c>
      <c r="L69" s="346" t="e">
        <f>AV69/#REF!</f>
        <v>#REF!</v>
      </c>
      <c r="M69" s="53" t="e">
        <f>AW69/#REF!</f>
        <v>#REF!</v>
      </c>
      <c r="N69" s="53" t="e">
        <f>AX69/#REF!</f>
        <v>#REF!</v>
      </c>
      <c r="O69" s="53" t="e">
        <f>AY69/#REF!</f>
        <v>#REF!</v>
      </c>
      <c r="P69" s="53" t="e">
        <f>AZ69/#REF!</f>
        <v>#REF!</v>
      </c>
      <c r="Q69" s="53" t="e">
        <f>BA69/#REF!</f>
        <v>#REF!</v>
      </c>
      <c r="R69" s="53" t="e">
        <f>BB69/#REF!</f>
        <v>#REF!</v>
      </c>
      <c r="S69" s="53" t="e">
        <f>BC69/#REF!</f>
        <v>#REF!</v>
      </c>
      <c r="T69" s="61" t="e">
        <f>BD69/#REF!</f>
        <v>#REF!</v>
      </c>
      <c r="W69" s="358">
        <v>2006</v>
      </c>
      <c r="X69" s="359">
        <v>1.0399260744624863</v>
      </c>
      <c r="Y69" s="359">
        <v>0.96084394820906271</v>
      </c>
      <c r="Z69" s="359">
        <v>0.92691960344617952</v>
      </c>
      <c r="AA69" s="359">
        <v>0.9979049647699838</v>
      </c>
      <c r="AB69" s="359">
        <v>1.0422129954147459</v>
      </c>
      <c r="AC69" s="359">
        <v>1.0008519095603132</v>
      </c>
      <c r="AD69" s="359">
        <v>1.0312372060681994</v>
      </c>
      <c r="AE69" s="359">
        <v>0.93787425374250555</v>
      </c>
      <c r="AF69" s="360">
        <v>0.95598275677365541</v>
      </c>
      <c r="AI69" s="362">
        <v>2006</v>
      </c>
      <c r="AJ69" s="53">
        <v>48.2</v>
      </c>
      <c r="AK69" s="53">
        <v>43.9</v>
      </c>
      <c r="AL69" s="53">
        <v>46.2</v>
      </c>
      <c r="AM69" s="53">
        <v>42.6</v>
      </c>
      <c r="AN69" s="53">
        <v>39.4</v>
      </c>
      <c r="AO69" s="53">
        <v>42.8</v>
      </c>
      <c r="AP69" s="53">
        <v>40</v>
      </c>
      <c r="AQ69" s="53">
        <v>40.4</v>
      </c>
      <c r="AR69" s="61">
        <v>36.9</v>
      </c>
      <c r="AU69" s="34">
        <v>2006</v>
      </c>
      <c r="AV69" s="47">
        <v>1.2099795004048928</v>
      </c>
      <c r="AW69" s="47">
        <v>1.2516142723138137</v>
      </c>
      <c r="AX69" s="47">
        <v>1.1772040719103993</v>
      </c>
      <c r="AY69" s="47">
        <v>1.1558852694101851</v>
      </c>
      <c r="AZ69" s="47">
        <v>1.2762892582616105</v>
      </c>
      <c r="BA69" s="47">
        <v>1.1567069041826206</v>
      </c>
      <c r="BB69" s="47">
        <v>1.2331232169196875</v>
      </c>
      <c r="BC69" s="47">
        <v>1.1732120073727972</v>
      </c>
      <c r="BD69" s="48">
        <v>1.1576814872253298</v>
      </c>
    </row>
    <row r="70" spans="11:56" s="16" customFormat="1" ht="15" thickBot="1" x14ac:dyDescent="0.35">
      <c r="K70" s="337">
        <v>2007</v>
      </c>
      <c r="L70" s="346" t="e">
        <f>AV70/#REF!</f>
        <v>#REF!</v>
      </c>
      <c r="M70" s="53" t="e">
        <f>AW70/#REF!</f>
        <v>#REF!</v>
      </c>
      <c r="N70" s="53" t="e">
        <f>AX70/#REF!</f>
        <v>#REF!</v>
      </c>
      <c r="O70" s="53" t="e">
        <f>AY70/#REF!</f>
        <v>#REF!</v>
      </c>
      <c r="P70" s="53" t="e">
        <f>AZ70/#REF!</f>
        <v>#REF!</v>
      </c>
      <c r="Q70" s="53" t="e">
        <f>BA70/#REF!</f>
        <v>#REF!</v>
      </c>
      <c r="R70" s="53" t="e">
        <f>BB70/#REF!</f>
        <v>#REF!</v>
      </c>
      <c r="S70" s="53" t="e">
        <f>BC70/#REF!</f>
        <v>#REF!</v>
      </c>
      <c r="T70" s="61" t="e">
        <f>BD70/#REF!</f>
        <v>#REF!</v>
      </c>
      <c r="W70" s="358">
        <v>2007</v>
      </c>
      <c r="X70" s="359">
        <v>0.82607510516274296</v>
      </c>
      <c r="Y70" s="359">
        <v>0.79699295218180788</v>
      </c>
      <c r="Z70" s="359">
        <v>0.80234422933223182</v>
      </c>
      <c r="AA70" s="359">
        <v>0.89178113506791568</v>
      </c>
      <c r="AB70" s="359">
        <v>0.83802383266698177</v>
      </c>
      <c r="AC70" s="359">
        <v>0.85114397822978238</v>
      </c>
      <c r="AD70" s="359">
        <v>0.94688001523051235</v>
      </c>
      <c r="AE70" s="359">
        <v>0.88802955443459475</v>
      </c>
      <c r="AF70" s="360">
        <v>0.89007180363701222</v>
      </c>
      <c r="AI70" s="362">
        <v>2007</v>
      </c>
      <c r="AJ70" s="53">
        <v>48.7</v>
      </c>
      <c r="AK70" s="53">
        <v>44.4</v>
      </c>
      <c r="AL70" s="53">
        <v>46.5</v>
      </c>
      <c r="AM70" s="53">
        <v>43.1</v>
      </c>
      <c r="AN70" s="53">
        <v>39.6</v>
      </c>
      <c r="AO70" s="53">
        <v>43.2</v>
      </c>
      <c r="AP70" s="53">
        <v>40.4</v>
      </c>
      <c r="AQ70" s="53">
        <v>40.700000000000003</v>
      </c>
      <c r="AR70" s="61">
        <v>37</v>
      </c>
      <c r="AU70" s="34">
        <v>2007</v>
      </c>
      <c r="AV70" s="47">
        <v>1.1922731475216783</v>
      </c>
      <c r="AW70" s="47">
        <v>1.2326674554440158</v>
      </c>
      <c r="AX70" s="47">
        <v>1.1606686163728652</v>
      </c>
      <c r="AY70" s="47">
        <v>1.1395830186682945</v>
      </c>
      <c r="AZ70" s="47">
        <v>1.2585212388515392</v>
      </c>
      <c r="BA70" s="47">
        <v>1.1506596675090663</v>
      </c>
      <c r="BB70" s="47">
        <v>1.2169416696138586</v>
      </c>
      <c r="BC70" s="47">
        <v>1.1567087279762884</v>
      </c>
      <c r="BD70" s="48">
        <v>1.1188038912542315</v>
      </c>
    </row>
    <row r="71" spans="11:56" s="16" customFormat="1" ht="15" thickBot="1" x14ac:dyDescent="0.35">
      <c r="K71" s="337">
        <v>2008</v>
      </c>
      <c r="L71" s="346" t="e">
        <f>AV71/#REF!</f>
        <v>#REF!</v>
      </c>
      <c r="M71" s="53" t="e">
        <f>AW71/#REF!</f>
        <v>#REF!</v>
      </c>
      <c r="N71" s="53" t="e">
        <f>AX71/#REF!</f>
        <v>#REF!</v>
      </c>
      <c r="O71" s="53" t="e">
        <f>AY71/#REF!</f>
        <v>#REF!</v>
      </c>
      <c r="P71" s="53" t="e">
        <f>AZ71/#REF!</f>
        <v>#REF!</v>
      </c>
      <c r="Q71" s="53" t="e">
        <f>BA71/#REF!</f>
        <v>#REF!</v>
      </c>
      <c r="R71" s="53" t="e">
        <f>BB71/#REF!</f>
        <v>#REF!</v>
      </c>
      <c r="S71" s="53" t="e">
        <f>BC71/#REF!</f>
        <v>#REF!</v>
      </c>
      <c r="T71" s="61" t="e">
        <f>BD71/#REF!</f>
        <v>#REF!</v>
      </c>
      <c r="W71" s="358">
        <v>2008</v>
      </c>
      <c r="X71" s="359">
        <v>0.77225793152105493</v>
      </c>
      <c r="Y71" s="359">
        <v>0.8556733671853054</v>
      </c>
      <c r="Z71" s="359">
        <v>0.84955151562975462</v>
      </c>
      <c r="AA71" s="359">
        <v>0.94776410476444917</v>
      </c>
      <c r="AB71" s="359">
        <v>0.88990784451952853</v>
      </c>
      <c r="AC71" s="359">
        <v>0.86113583819797102</v>
      </c>
      <c r="AD71" s="359">
        <v>0.98314186614129806</v>
      </c>
      <c r="AE71" s="359">
        <v>0.94047400933093617</v>
      </c>
      <c r="AF71" s="360">
        <v>0.90167878717991456</v>
      </c>
      <c r="AI71" s="362">
        <v>2008</v>
      </c>
      <c r="AJ71" s="53">
        <v>49.2</v>
      </c>
      <c r="AK71" s="53">
        <v>44.8</v>
      </c>
      <c r="AL71" s="53">
        <v>46.9</v>
      </c>
      <c r="AM71" s="53">
        <v>43.5</v>
      </c>
      <c r="AN71" s="53">
        <v>39.9</v>
      </c>
      <c r="AO71" s="53">
        <v>43.6</v>
      </c>
      <c r="AP71" s="53">
        <v>40.700000000000003</v>
      </c>
      <c r="AQ71" s="53">
        <v>41</v>
      </c>
      <c r="AR71" s="61">
        <v>37</v>
      </c>
      <c r="AU71" s="34">
        <v>2008</v>
      </c>
      <c r="AV71" s="47">
        <v>1.1908413600217485</v>
      </c>
      <c r="AW71" s="47">
        <v>1.2587275305076624</v>
      </c>
      <c r="AX71" s="47">
        <v>1.1664355772285655</v>
      </c>
      <c r="AY71" s="47">
        <v>1.1538649786608361</v>
      </c>
      <c r="AZ71" s="47">
        <v>1.2691401234678594</v>
      </c>
      <c r="BA71" s="47">
        <v>1.1295416457802929</v>
      </c>
      <c r="BB71" s="47">
        <v>1.2098312524037826</v>
      </c>
      <c r="BC71" s="47">
        <v>1.1664872241067004</v>
      </c>
      <c r="BD71" s="48">
        <v>1.1158368965406653</v>
      </c>
    </row>
    <row r="72" spans="11:56" s="16" customFormat="1" ht="15" thickBot="1" x14ac:dyDescent="0.35">
      <c r="K72" s="337">
        <v>2009</v>
      </c>
      <c r="L72" s="346" t="e">
        <f>AV72/#REF!</f>
        <v>#REF!</v>
      </c>
      <c r="M72" s="53" t="e">
        <f>AW72/#REF!</f>
        <v>#REF!</v>
      </c>
      <c r="N72" s="53" t="e">
        <f>AX72/#REF!</f>
        <v>#REF!</v>
      </c>
      <c r="O72" s="53" t="e">
        <f>AY72/#REF!</f>
        <v>#REF!</v>
      </c>
      <c r="P72" s="53" t="e">
        <f>AZ72/#REF!</f>
        <v>#REF!</v>
      </c>
      <c r="Q72" s="53" t="e">
        <f>BA72/#REF!</f>
        <v>#REF!</v>
      </c>
      <c r="R72" s="53" t="e">
        <f>BB72/#REF!</f>
        <v>#REF!</v>
      </c>
      <c r="S72" s="53" t="e">
        <f>BC72/#REF!</f>
        <v>#REF!</v>
      </c>
      <c r="T72" s="61" t="e">
        <f>BD72/#REF!</f>
        <v>#REF!</v>
      </c>
      <c r="W72" s="358">
        <v>2009</v>
      </c>
      <c r="X72" s="359">
        <v>0.8183396532409799</v>
      </c>
      <c r="Y72" s="359">
        <v>0.83810225055730969</v>
      </c>
      <c r="Z72" s="359">
        <v>0.8359650604522666</v>
      </c>
      <c r="AA72" s="359">
        <v>0.93481015602200446</v>
      </c>
      <c r="AB72" s="359">
        <v>0.90169621219704432</v>
      </c>
      <c r="AC72" s="359">
        <v>0.87879479558628104</v>
      </c>
      <c r="AD72" s="359">
        <v>0.97318708806354015</v>
      </c>
      <c r="AE72" s="359">
        <v>0.90679237021668935</v>
      </c>
      <c r="AF72" s="360">
        <v>0.92097737274520752</v>
      </c>
      <c r="AI72" s="362">
        <v>2009</v>
      </c>
      <c r="AJ72" s="53">
        <v>49.7</v>
      </c>
      <c r="AK72" s="53">
        <v>45.3</v>
      </c>
      <c r="AL72" s="53">
        <v>47.3</v>
      </c>
      <c r="AM72" s="53">
        <v>43.9</v>
      </c>
      <c r="AN72" s="53">
        <v>40.200000000000003</v>
      </c>
      <c r="AO72" s="53">
        <v>44</v>
      </c>
      <c r="AP72" s="53">
        <v>41.1</v>
      </c>
      <c r="AQ72" s="53">
        <v>41.2</v>
      </c>
      <c r="AR72" s="61">
        <v>37</v>
      </c>
      <c r="AU72" s="34">
        <v>2009</v>
      </c>
      <c r="AV72" s="47">
        <v>1.1797390735853273</v>
      </c>
      <c r="AW72" s="47">
        <v>1.1708893722499074</v>
      </c>
      <c r="AX72" s="47">
        <v>1.1550310098517877</v>
      </c>
      <c r="AY72" s="47">
        <v>1.1047016737858364</v>
      </c>
      <c r="AZ72" s="47">
        <v>1.2055546775724959</v>
      </c>
      <c r="BA72" s="47">
        <v>1.0873876447619109</v>
      </c>
      <c r="BB72" s="47">
        <v>1.1522081516615712</v>
      </c>
      <c r="BC72" s="47">
        <v>1.140492426319365</v>
      </c>
      <c r="BD72" s="48">
        <v>1.121757385538124</v>
      </c>
    </row>
    <row r="73" spans="11:56" s="16" customFormat="1" ht="15" thickBot="1" x14ac:dyDescent="0.35">
      <c r="K73" s="337">
        <v>2010</v>
      </c>
      <c r="L73" s="346" t="e">
        <f>AV73/#REF!</f>
        <v>#REF!</v>
      </c>
      <c r="M73" s="53" t="e">
        <f>AW73/#REF!</f>
        <v>#REF!</v>
      </c>
      <c r="N73" s="53" t="e">
        <f>AX73/#REF!</f>
        <v>#REF!</v>
      </c>
      <c r="O73" s="53" t="e">
        <f>AY73/#REF!</f>
        <v>#REF!</v>
      </c>
      <c r="P73" s="53" t="e">
        <f>AZ73/#REF!</f>
        <v>#REF!</v>
      </c>
      <c r="Q73" s="53" t="e">
        <f>BA73/#REF!</f>
        <v>#REF!</v>
      </c>
      <c r="R73" s="53" t="e">
        <f>BB73/#REF!</f>
        <v>#REF!</v>
      </c>
      <c r="S73" s="53" t="e">
        <f>BC73/#REF!</f>
        <v>#REF!</v>
      </c>
      <c r="T73" s="61" t="e">
        <f>BD73/#REF!</f>
        <v>#REF!</v>
      </c>
      <c r="W73" s="358">
        <v>2010</v>
      </c>
      <c r="X73" s="359">
        <v>0.91935514098681037</v>
      </c>
      <c r="Y73" s="359">
        <v>0.90346184562396825</v>
      </c>
      <c r="Z73" s="359">
        <v>1.077240632188972</v>
      </c>
      <c r="AA73" s="359">
        <v>1.0645830535461505</v>
      </c>
      <c r="AB73" s="359">
        <v>0.99827459308453237</v>
      </c>
      <c r="AC73" s="359">
        <v>0.97331307593332506</v>
      </c>
      <c r="AD73" s="359">
        <v>1.078765078161058</v>
      </c>
      <c r="AE73" s="359">
        <v>1.0357721953652597</v>
      </c>
      <c r="AF73" s="360">
        <v>1.066880616980336</v>
      </c>
      <c r="AI73" s="362">
        <v>2010</v>
      </c>
      <c r="AJ73" s="53">
        <v>50.2</v>
      </c>
      <c r="AK73" s="53">
        <v>45.7</v>
      </c>
      <c r="AL73" s="53">
        <v>47.6</v>
      </c>
      <c r="AM73" s="53">
        <v>44.4</v>
      </c>
      <c r="AN73" s="53">
        <v>40.5</v>
      </c>
      <c r="AO73" s="53">
        <v>44.4</v>
      </c>
      <c r="AP73" s="53">
        <v>41.4</v>
      </c>
      <c r="AQ73" s="53">
        <v>41.5</v>
      </c>
      <c r="AR73" s="61">
        <v>37</v>
      </c>
      <c r="AU73" s="34">
        <v>2010</v>
      </c>
      <c r="AV73" s="47">
        <v>1.2188391553578073</v>
      </c>
      <c r="AW73" s="47">
        <v>1.2192926042236765</v>
      </c>
      <c r="AX73" s="47">
        <v>1.2165939633037499</v>
      </c>
      <c r="AY73" s="47">
        <v>1.1723075065283373</v>
      </c>
      <c r="AZ73" s="47">
        <v>1.2546407089298059</v>
      </c>
      <c r="BA73" s="47">
        <v>1.1604050751559212</v>
      </c>
      <c r="BB73" s="47">
        <v>1.2040931836564457</v>
      </c>
      <c r="BC73" s="47">
        <v>1.2052338644118055</v>
      </c>
      <c r="BD73" s="48">
        <v>1.1645328983923966</v>
      </c>
    </row>
    <row r="74" spans="11:56" s="16" customFormat="1" ht="15" thickBot="1" x14ac:dyDescent="0.35">
      <c r="K74" s="337">
        <v>2011</v>
      </c>
      <c r="L74" s="346" t="e">
        <f>AV74/#REF!</f>
        <v>#REF!</v>
      </c>
      <c r="M74" s="53" t="e">
        <f>AW74/#REF!</f>
        <v>#REF!</v>
      </c>
      <c r="N74" s="53" t="e">
        <f>AX74/#REF!</f>
        <v>#REF!</v>
      </c>
      <c r="O74" s="53" t="e">
        <f>AY74/#REF!</f>
        <v>#REF!</v>
      </c>
      <c r="P74" s="53" t="e">
        <f>AZ74/#REF!</f>
        <v>#REF!</v>
      </c>
      <c r="Q74" s="53" t="e">
        <f>BA74/#REF!</f>
        <v>#REF!</v>
      </c>
      <c r="R74" s="53" t="e">
        <f>BB74/#REF!</f>
        <v>#REF!</v>
      </c>
      <c r="S74" s="53" t="e">
        <f>BC74/#REF!</f>
        <v>#REF!</v>
      </c>
      <c r="T74" s="61" t="e">
        <f>BD74/#REF!</f>
        <v>#REF!</v>
      </c>
      <c r="W74" s="358">
        <v>2011</v>
      </c>
      <c r="X74" s="359">
        <v>0.93988165136702861</v>
      </c>
      <c r="Y74" s="359">
        <v>0.89380531686888831</v>
      </c>
      <c r="Z74" s="359">
        <v>0.99436024942396151</v>
      </c>
      <c r="AA74" s="359">
        <v>0.91105069945842898</v>
      </c>
      <c r="AB74" s="359">
        <v>0.8952492822010778</v>
      </c>
      <c r="AC74" s="359">
        <v>0.96188976751788169</v>
      </c>
      <c r="AD74" s="359">
        <v>0.9139973576016216</v>
      </c>
      <c r="AE74" s="359">
        <v>0.85068139294987999</v>
      </c>
      <c r="AF74" s="360">
        <v>0.93750355220929249</v>
      </c>
      <c r="AI74" s="362">
        <v>2011</v>
      </c>
      <c r="AJ74" s="53">
        <v>50.7</v>
      </c>
      <c r="AK74" s="53">
        <v>46.2</v>
      </c>
      <c r="AL74" s="53">
        <v>48</v>
      </c>
      <c r="AM74" s="53">
        <v>44.8</v>
      </c>
      <c r="AN74" s="53">
        <v>40.799999999999997</v>
      </c>
      <c r="AO74" s="53">
        <v>44.8</v>
      </c>
      <c r="AP74" s="53">
        <v>41.8</v>
      </c>
      <c r="AQ74" s="53">
        <v>41.8</v>
      </c>
      <c r="AR74" s="61">
        <v>37</v>
      </c>
      <c r="AU74" s="34">
        <v>2011</v>
      </c>
      <c r="AV74" s="47">
        <v>1.2306137569752145</v>
      </c>
      <c r="AW74" s="47">
        <v>1.1885749490330952</v>
      </c>
      <c r="AX74" s="47">
        <v>1.1855204317971035</v>
      </c>
      <c r="AY74" s="47">
        <v>1.1358433210410583</v>
      </c>
      <c r="AZ74" s="47">
        <v>1.188514575490941</v>
      </c>
      <c r="BA74" s="47">
        <v>1.1456603704520936</v>
      </c>
      <c r="BB74" s="47">
        <v>1.1440762539509655</v>
      </c>
      <c r="BC74" s="47">
        <v>1.1213248768588957</v>
      </c>
      <c r="BD74" s="48">
        <v>1.1047474543482787</v>
      </c>
    </row>
    <row r="75" spans="11:56" s="16" customFormat="1" ht="15" thickBot="1" x14ac:dyDescent="0.35">
      <c r="K75" s="337">
        <v>2012</v>
      </c>
      <c r="L75" s="346" t="e">
        <f>AV75/#REF!</f>
        <v>#REF!</v>
      </c>
      <c r="M75" s="53" t="e">
        <f>AW75/#REF!</f>
        <v>#REF!</v>
      </c>
      <c r="N75" s="53" t="e">
        <f>AX75/#REF!</f>
        <v>#REF!</v>
      </c>
      <c r="O75" s="53" t="e">
        <f>AY75/#REF!</f>
        <v>#REF!</v>
      </c>
      <c r="P75" s="53" t="e">
        <f>AZ75/#REF!</f>
        <v>#REF!</v>
      </c>
      <c r="Q75" s="53" t="e">
        <f>BA75/#REF!</f>
        <v>#REF!</v>
      </c>
      <c r="R75" s="53" t="e">
        <f>BB75/#REF!</f>
        <v>#REF!</v>
      </c>
      <c r="S75" s="53" t="e">
        <f>BC75/#REF!</f>
        <v>#REF!</v>
      </c>
      <c r="T75" s="61" t="e">
        <f>BD75/#REF!</f>
        <v>#REF!</v>
      </c>
      <c r="W75" s="358">
        <v>2012</v>
      </c>
      <c r="X75" s="359">
        <v>0.98743930005564751</v>
      </c>
      <c r="Y75" s="359">
        <v>0.97202402499601281</v>
      </c>
      <c r="Z75" s="359">
        <v>1.0085901342627757</v>
      </c>
      <c r="AA75" s="359">
        <v>0.99663936791854058</v>
      </c>
      <c r="AB75" s="359">
        <v>1.0532277802775949</v>
      </c>
      <c r="AC75" s="359">
        <v>1.0469605371805968</v>
      </c>
      <c r="AD75" s="359">
        <v>1.0221303316357635</v>
      </c>
      <c r="AE75" s="359">
        <v>0.93652715908652429</v>
      </c>
      <c r="AF75" s="360">
        <v>0.95749903074573339</v>
      </c>
      <c r="AI75" s="362">
        <v>2012</v>
      </c>
      <c r="AJ75" s="53">
        <v>51.2</v>
      </c>
      <c r="AK75" s="53">
        <v>46.6</v>
      </c>
      <c r="AL75" s="53">
        <v>48.4</v>
      </c>
      <c r="AM75" s="53">
        <v>45.3</v>
      </c>
      <c r="AN75" s="53">
        <v>41.1</v>
      </c>
      <c r="AO75" s="53">
        <v>45.1</v>
      </c>
      <c r="AP75" s="53">
        <v>42.2</v>
      </c>
      <c r="AQ75" s="53">
        <v>42.1</v>
      </c>
      <c r="AR75" s="61">
        <v>37.1</v>
      </c>
      <c r="AU75" s="34">
        <v>2012</v>
      </c>
      <c r="AV75" s="47">
        <v>1.1956774732006688</v>
      </c>
      <c r="AW75" s="47">
        <v>1.1739869020040714</v>
      </c>
      <c r="AX75" s="47">
        <v>1.1831830242658339</v>
      </c>
      <c r="AY75" s="47">
        <v>1.1641549749012665</v>
      </c>
      <c r="AZ75" s="47">
        <v>1.1587331315216816</v>
      </c>
      <c r="BA75" s="47">
        <v>1.1280570684924576</v>
      </c>
      <c r="BB75" s="47">
        <v>1.1890507214056474</v>
      </c>
      <c r="BC75" s="47">
        <v>1.1427285145486439</v>
      </c>
      <c r="BD75" s="48">
        <v>1.1012269650049091</v>
      </c>
    </row>
    <row r="76" spans="11:56" s="16" customFormat="1" ht="15" thickBot="1" x14ac:dyDescent="0.35">
      <c r="K76" s="337">
        <v>2013</v>
      </c>
      <c r="L76" s="346" t="e">
        <f>AV76/#REF!</f>
        <v>#REF!</v>
      </c>
      <c r="M76" s="53" t="e">
        <f>AW76/#REF!</f>
        <v>#REF!</v>
      </c>
      <c r="N76" s="53" t="e">
        <f>AX76/#REF!</f>
        <v>#REF!</v>
      </c>
      <c r="O76" s="53" t="e">
        <f>AY76/#REF!</f>
        <v>#REF!</v>
      </c>
      <c r="P76" s="53" t="e">
        <f>AZ76/#REF!</f>
        <v>#REF!</v>
      </c>
      <c r="Q76" s="53" t="e">
        <f>BA76/#REF!</f>
        <v>#REF!</v>
      </c>
      <c r="R76" s="53" t="e">
        <f>BB76/#REF!</f>
        <v>#REF!</v>
      </c>
      <c r="S76" s="53" t="e">
        <f>BC76/#REF!</f>
        <v>#REF!</v>
      </c>
      <c r="T76" s="61" t="e">
        <f>BD76/#REF!</f>
        <v>#REF!</v>
      </c>
      <c r="W76" s="358">
        <v>2013</v>
      </c>
      <c r="X76" s="359">
        <v>0.96902170795523823</v>
      </c>
      <c r="Y76" s="359">
        <v>0.94566781981531089</v>
      </c>
      <c r="Z76" s="359">
        <v>0.91588222363485472</v>
      </c>
      <c r="AA76" s="359">
        <v>1.0048249727461749</v>
      </c>
      <c r="AB76" s="359">
        <v>0.99238266786740004</v>
      </c>
      <c r="AC76" s="359">
        <v>1.0250784823425865</v>
      </c>
      <c r="AD76" s="359">
        <v>1.0396901757566679</v>
      </c>
      <c r="AE76" s="359">
        <v>0.98758917617399022</v>
      </c>
      <c r="AF76" s="360">
        <v>0.9737194916282248</v>
      </c>
      <c r="AI76" s="362">
        <v>2013</v>
      </c>
      <c r="AJ76" s="53">
        <v>51.6</v>
      </c>
      <c r="AK76" s="53">
        <v>47.1</v>
      </c>
      <c r="AL76" s="53">
        <v>48.7</v>
      </c>
      <c r="AM76" s="53">
        <v>45.7</v>
      </c>
      <c r="AN76" s="53">
        <v>41.3</v>
      </c>
      <c r="AO76" s="53">
        <v>45.5</v>
      </c>
      <c r="AP76" s="53">
        <v>42.5</v>
      </c>
      <c r="AQ76" s="53">
        <v>42.3</v>
      </c>
      <c r="AR76" s="61">
        <v>37.1</v>
      </c>
      <c r="AU76" s="34">
        <v>2013</v>
      </c>
      <c r="AV76" s="47">
        <v>1.1964815648464917</v>
      </c>
      <c r="AW76" s="47">
        <v>1.2568558319910492</v>
      </c>
      <c r="AX76" s="47">
        <v>1.2135927042213339</v>
      </c>
      <c r="AY76" s="47">
        <v>1.1719318621162622</v>
      </c>
      <c r="AZ76" s="47">
        <v>1.2186165994653611</v>
      </c>
      <c r="BA76" s="47">
        <v>1.1532029154253542</v>
      </c>
      <c r="BB76" s="47">
        <v>1.2298077797127458</v>
      </c>
      <c r="BC76" s="47">
        <v>1.1815866372712789</v>
      </c>
      <c r="BD76" s="48">
        <v>1.124129838218128</v>
      </c>
    </row>
    <row r="77" spans="11:56" s="16" customFormat="1" ht="15" thickBot="1" x14ac:dyDescent="0.35">
      <c r="K77" s="337">
        <v>2014</v>
      </c>
      <c r="L77" s="346" t="e">
        <f>AV77/#REF!</f>
        <v>#REF!</v>
      </c>
      <c r="M77" s="53" t="e">
        <f>AW77/#REF!</f>
        <v>#REF!</v>
      </c>
      <c r="N77" s="53" t="e">
        <f>AX77/#REF!</f>
        <v>#REF!</v>
      </c>
      <c r="O77" s="53" t="e">
        <f>AY77/#REF!</f>
        <v>#REF!</v>
      </c>
      <c r="P77" s="53" t="e">
        <f>AZ77/#REF!</f>
        <v>#REF!</v>
      </c>
      <c r="Q77" s="53" t="e">
        <f>BA77/#REF!</f>
        <v>#REF!</v>
      </c>
      <c r="R77" s="53" t="e">
        <f>BB77/#REF!</f>
        <v>#REF!</v>
      </c>
      <c r="S77" s="53" t="e">
        <f>BC77/#REF!</f>
        <v>#REF!</v>
      </c>
      <c r="T77" s="61" t="e">
        <f>BD77/#REF!</f>
        <v>#REF!</v>
      </c>
      <c r="W77" s="358">
        <v>2014</v>
      </c>
      <c r="X77" s="359">
        <v>0.67658785217045969</v>
      </c>
      <c r="Y77" s="359">
        <v>0.72285143866187684</v>
      </c>
      <c r="Z77" s="359">
        <v>0.81327524621692993</v>
      </c>
      <c r="AA77" s="359">
        <v>0.81356547738382901</v>
      </c>
      <c r="AB77" s="359">
        <v>0.78255842076430737</v>
      </c>
      <c r="AC77" s="359">
        <v>0.76987315225298991</v>
      </c>
      <c r="AD77" s="359">
        <v>0.84356626166975945</v>
      </c>
      <c r="AE77" s="359">
        <v>0.77258303620727453</v>
      </c>
      <c r="AF77" s="360">
        <v>0.77482890888224543</v>
      </c>
      <c r="AI77" s="362">
        <v>2014</v>
      </c>
      <c r="AJ77" s="53">
        <v>52.1</v>
      </c>
      <c r="AK77" s="53">
        <v>47.5</v>
      </c>
      <c r="AL77" s="53">
        <v>49.1</v>
      </c>
      <c r="AM77" s="53">
        <v>46.2</v>
      </c>
      <c r="AN77" s="53">
        <v>41.6</v>
      </c>
      <c r="AO77" s="53">
        <v>45.9</v>
      </c>
      <c r="AP77" s="53">
        <v>42.9</v>
      </c>
      <c r="AQ77" s="53">
        <v>42.6</v>
      </c>
      <c r="AR77" s="61">
        <v>37.1</v>
      </c>
      <c r="AU77" s="34">
        <v>2014</v>
      </c>
      <c r="AV77" s="47">
        <v>1.1650913999504591</v>
      </c>
      <c r="AW77" s="47">
        <v>1.175043122064547</v>
      </c>
      <c r="AX77" s="47">
        <v>1.1753814956815776</v>
      </c>
      <c r="AY77" s="47">
        <v>1.1382315188698688</v>
      </c>
      <c r="AZ77" s="47">
        <v>1.1634190099700579</v>
      </c>
      <c r="BA77" s="47">
        <v>1.1018376405316321</v>
      </c>
      <c r="BB77" s="47">
        <v>1.1862112984650013</v>
      </c>
      <c r="BC77" s="47">
        <v>1.1126656042565573</v>
      </c>
      <c r="BD77" s="48">
        <v>1.0563212378061007</v>
      </c>
    </row>
    <row r="78" spans="11:56" s="16" customFormat="1" ht="15" thickBot="1" x14ac:dyDescent="0.35">
      <c r="K78" s="337">
        <v>2015</v>
      </c>
      <c r="L78" s="346" t="e">
        <f>AV78/#REF!</f>
        <v>#REF!</v>
      </c>
      <c r="M78" s="53" t="e">
        <f>AW78/#REF!</f>
        <v>#REF!</v>
      </c>
      <c r="N78" s="53" t="e">
        <f>AX78/#REF!</f>
        <v>#REF!</v>
      </c>
      <c r="O78" s="53" t="e">
        <f>AY78/#REF!</f>
        <v>#REF!</v>
      </c>
      <c r="P78" s="53" t="e">
        <f>AZ78/#REF!</f>
        <v>#REF!</v>
      </c>
      <c r="Q78" s="53" t="e">
        <f>BA78/#REF!</f>
        <v>#REF!</v>
      </c>
      <c r="R78" s="53" t="e">
        <f>BB78/#REF!</f>
        <v>#REF!</v>
      </c>
      <c r="S78" s="53" t="e">
        <f>BC78/#REF!</f>
        <v>#REF!</v>
      </c>
      <c r="T78" s="61" t="e">
        <f>BD78/#REF!</f>
        <v>#REF!</v>
      </c>
      <c r="W78" s="358">
        <v>2015</v>
      </c>
      <c r="X78" s="359">
        <v>0.861649011663284</v>
      </c>
      <c r="Y78" s="359">
        <v>0.91566331725613004</v>
      </c>
      <c r="Z78" s="359">
        <v>0.85116082041769547</v>
      </c>
      <c r="AA78" s="359">
        <v>0.8864319070319473</v>
      </c>
      <c r="AB78" s="359">
        <v>0.91907811585088051</v>
      </c>
      <c r="AC78" s="359">
        <v>0.93734336360535264</v>
      </c>
      <c r="AD78" s="359">
        <v>0.95687069724861518</v>
      </c>
      <c r="AE78" s="359">
        <v>0.88979653992698504</v>
      </c>
      <c r="AF78" s="360">
        <v>0.86082682858986437</v>
      </c>
      <c r="AI78" s="362">
        <v>2015</v>
      </c>
      <c r="AJ78" s="53">
        <v>52.6</v>
      </c>
      <c r="AK78" s="53">
        <v>48</v>
      </c>
      <c r="AL78" s="53">
        <v>49.5</v>
      </c>
      <c r="AM78" s="53">
        <v>46.6</v>
      </c>
      <c r="AN78" s="53">
        <v>41.9</v>
      </c>
      <c r="AO78" s="53">
        <v>46.3</v>
      </c>
      <c r="AP78" s="53">
        <v>43.3</v>
      </c>
      <c r="AQ78" s="53">
        <v>42.9</v>
      </c>
      <c r="AR78" s="61">
        <v>37.1</v>
      </c>
      <c r="AU78" s="34">
        <v>2015</v>
      </c>
      <c r="AV78" s="47">
        <v>1.2234669651722165</v>
      </c>
      <c r="AW78" s="47">
        <v>1.2115790362142687</v>
      </c>
      <c r="AX78" s="47">
        <v>1.2158758586250034</v>
      </c>
      <c r="AY78" s="47">
        <v>1.1545304408957338</v>
      </c>
      <c r="AZ78" s="47">
        <v>1.1832487335674131</v>
      </c>
      <c r="BA78" s="47">
        <v>1.1281893530208138</v>
      </c>
      <c r="BB78" s="47">
        <v>1.2467564025967062</v>
      </c>
      <c r="BC78" s="47">
        <v>1.1715569514671667</v>
      </c>
      <c r="BD78" s="48">
        <v>1.0899660782680773</v>
      </c>
    </row>
    <row r="79" spans="11:56" s="16" customFormat="1" ht="15" thickBot="1" x14ac:dyDescent="0.35">
      <c r="K79" s="337">
        <v>2016</v>
      </c>
      <c r="L79" s="346" t="e">
        <f>AV79/#REF!</f>
        <v>#REF!</v>
      </c>
      <c r="M79" s="53" t="e">
        <f>AW79/#REF!</f>
        <v>#REF!</v>
      </c>
      <c r="N79" s="53" t="e">
        <f>AX79/#REF!</f>
        <v>#REF!</v>
      </c>
      <c r="O79" s="53" t="e">
        <f>AY79/#REF!</f>
        <v>#REF!</v>
      </c>
      <c r="P79" s="53" t="e">
        <f>AZ79/#REF!</f>
        <v>#REF!</v>
      </c>
      <c r="Q79" s="53" t="e">
        <f>BA79/#REF!</f>
        <v>#REF!</v>
      </c>
      <c r="R79" s="53" t="e">
        <f>BB79/#REF!</f>
        <v>#REF!</v>
      </c>
      <c r="S79" s="53" t="e">
        <f>BC79/#REF!</f>
        <v>#REF!</v>
      </c>
      <c r="T79" s="61" t="e">
        <f>BD79/#REF!</f>
        <v>#REF!</v>
      </c>
      <c r="W79" s="358">
        <v>2016</v>
      </c>
      <c r="X79" s="359">
        <v>0.88218560174895888</v>
      </c>
      <c r="Y79" s="359">
        <v>0.89345026364667324</v>
      </c>
      <c r="Z79" s="359">
        <v>0.98880990826793835</v>
      </c>
      <c r="AA79" s="359">
        <v>0.94965520923651059</v>
      </c>
      <c r="AB79" s="359">
        <v>0.97011389792057745</v>
      </c>
      <c r="AC79" s="359">
        <v>0.93333783385354674</v>
      </c>
      <c r="AD79" s="359">
        <v>0.95675172278809584</v>
      </c>
      <c r="AE79" s="359">
        <v>0.90579582101120704</v>
      </c>
      <c r="AF79" s="360">
        <v>0.921116385539825</v>
      </c>
      <c r="AI79" s="362">
        <v>2016</v>
      </c>
      <c r="AJ79" s="53">
        <v>53.1</v>
      </c>
      <c r="AK79" s="53">
        <v>48.4</v>
      </c>
      <c r="AL79" s="53">
        <v>49.8</v>
      </c>
      <c r="AM79" s="53">
        <v>47.1</v>
      </c>
      <c r="AN79" s="53">
        <v>42.2</v>
      </c>
      <c r="AO79" s="53">
        <v>46.7</v>
      </c>
      <c r="AP79" s="53">
        <v>43.6</v>
      </c>
      <c r="AQ79" s="53">
        <v>43.2</v>
      </c>
      <c r="AR79" s="61">
        <v>37.1</v>
      </c>
      <c r="AU79" s="34">
        <v>2016</v>
      </c>
      <c r="AV79" s="47">
        <v>1.2594929737172984</v>
      </c>
      <c r="AW79" s="47">
        <v>1.2327871594065956</v>
      </c>
      <c r="AX79" s="47">
        <v>1.2467391361422113</v>
      </c>
      <c r="AY79" s="47">
        <v>1.2035932147756578</v>
      </c>
      <c r="AZ79" s="47">
        <v>1.1979946256704912</v>
      </c>
      <c r="BA79" s="47">
        <v>1.1620108549817831</v>
      </c>
      <c r="BB79" s="47">
        <v>1.2412884761861656</v>
      </c>
      <c r="BC79" s="47">
        <v>1.1851238377939142</v>
      </c>
      <c r="BD79" s="48">
        <v>1.1180558845646085</v>
      </c>
    </row>
    <row r="80" spans="11:56" s="16" customFormat="1" ht="15" thickBot="1" x14ac:dyDescent="0.35">
      <c r="K80" s="337">
        <v>2017</v>
      </c>
      <c r="L80" s="346" t="e">
        <f>AV80/#REF!</f>
        <v>#REF!</v>
      </c>
      <c r="M80" s="53" t="e">
        <f>AW80/#REF!</f>
        <v>#REF!</v>
      </c>
      <c r="N80" s="53" t="e">
        <f>AX80/#REF!</f>
        <v>#REF!</v>
      </c>
      <c r="O80" s="53" t="e">
        <f>AY80/#REF!</f>
        <v>#REF!</v>
      </c>
      <c r="P80" s="53" t="e">
        <f>AZ80/#REF!</f>
        <v>#REF!</v>
      </c>
      <c r="Q80" s="53" t="e">
        <f>BA80/#REF!</f>
        <v>#REF!</v>
      </c>
      <c r="R80" s="53" t="e">
        <f>BB80/#REF!</f>
        <v>#REF!</v>
      </c>
      <c r="S80" s="53" t="e">
        <f>BC80/#REF!</f>
        <v>#REF!</v>
      </c>
      <c r="T80" s="61" t="e">
        <f>BD80/#REF!</f>
        <v>#REF!</v>
      </c>
      <c r="W80" s="363">
        <v>2017</v>
      </c>
      <c r="X80" s="364">
        <v>1.0024797310932834</v>
      </c>
      <c r="Y80" s="364">
        <v>0.97564275106100307</v>
      </c>
      <c r="Z80" s="364">
        <v>0.91317673924752052</v>
      </c>
      <c r="AA80" s="364">
        <v>0.95883750903178766</v>
      </c>
      <c r="AB80" s="364">
        <v>1.0649785651113053</v>
      </c>
      <c r="AC80" s="364">
        <v>1.0219710041001677</v>
      </c>
      <c r="AD80" s="364">
        <v>0.97186465686184675</v>
      </c>
      <c r="AE80" s="364">
        <v>0.89614720757979049</v>
      </c>
      <c r="AF80" s="365">
        <v>0.91068199039452502</v>
      </c>
      <c r="AI80" s="366">
        <v>2017</v>
      </c>
      <c r="AJ80" s="63">
        <v>53.6</v>
      </c>
      <c r="AK80" s="63">
        <v>48.9</v>
      </c>
      <c r="AL80" s="63">
        <v>50.2</v>
      </c>
      <c r="AM80" s="63">
        <v>47.5</v>
      </c>
      <c r="AN80" s="63">
        <v>42.5</v>
      </c>
      <c r="AO80" s="63">
        <v>47.1</v>
      </c>
      <c r="AP80" s="63">
        <v>44</v>
      </c>
      <c r="AQ80" s="63">
        <v>43.4</v>
      </c>
      <c r="AR80" s="64">
        <v>37.200000000000003</v>
      </c>
      <c r="AU80" s="34">
        <v>2017</v>
      </c>
      <c r="AV80" s="47">
        <v>1.2829336358897796</v>
      </c>
      <c r="AW80" s="47">
        <v>1.2691605752346835</v>
      </c>
      <c r="AX80" s="47">
        <v>1.2575827170073994</v>
      </c>
      <c r="AY80" s="47">
        <v>1.2145709074299325</v>
      </c>
      <c r="AZ80" s="47">
        <v>1.2092032334874423</v>
      </c>
      <c r="BA80" s="47">
        <v>1.1825745912179706</v>
      </c>
      <c r="BB80" s="47">
        <v>1.2881085926663327</v>
      </c>
      <c r="BC80" s="47">
        <v>1.2132855716532291</v>
      </c>
      <c r="BD80" s="48">
        <v>1.1319592074237121</v>
      </c>
    </row>
  </sheetData>
  <hyperlinks>
    <hyperlink ref="AJ61" r:id="rId1" xr:uid="{46132A44-47EE-4E1F-BD34-A256533545EB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AA93-460A-4784-A086-73235E085DDB}">
  <dimension ref="K1:AE70"/>
  <sheetViews>
    <sheetView topLeftCell="A55" zoomScale="85" zoomScaleNormal="85" workbookViewId="0">
      <selection activeCell="K71" sqref="K71"/>
    </sheetView>
  </sheetViews>
  <sheetFormatPr defaultRowHeight="14.4" x14ac:dyDescent="0.3"/>
  <cols>
    <col min="1" max="10" width="8.88671875" style="99"/>
    <col min="11" max="11" width="37.109375" style="99" bestFit="1" customWidth="1"/>
    <col min="12" max="21" width="8.88671875" style="99"/>
    <col min="22" max="22" width="37.109375" style="99" bestFit="1" customWidth="1"/>
    <col min="23" max="16384" width="8.88671875" style="99"/>
  </cols>
  <sheetData>
    <row r="1" spans="11:31" ht="15" thickBot="1" x14ac:dyDescent="0.35"/>
    <row r="2" spans="11:31" ht="15" thickBot="1" x14ac:dyDescent="0.35">
      <c r="K2" s="100" t="s">
        <v>26</v>
      </c>
      <c r="L2" s="101" t="s">
        <v>44</v>
      </c>
      <c r="M2" s="102"/>
      <c r="N2" s="102"/>
      <c r="O2" s="102"/>
      <c r="P2" s="102"/>
      <c r="Q2" s="102"/>
      <c r="R2" s="102"/>
      <c r="S2" s="102"/>
      <c r="T2" s="103"/>
      <c r="V2" s="100" t="s">
        <v>26</v>
      </c>
      <c r="W2" s="101" t="s">
        <v>44</v>
      </c>
      <c r="X2" s="102"/>
      <c r="Y2" s="102"/>
      <c r="Z2" s="102"/>
      <c r="AA2" s="102"/>
      <c r="AB2" s="102"/>
      <c r="AC2" s="102"/>
      <c r="AD2" s="102"/>
      <c r="AE2" s="103"/>
    </row>
    <row r="3" spans="11:31" ht="15" thickBot="1" x14ac:dyDescent="0.35">
      <c r="K3" s="100" t="s">
        <v>25</v>
      </c>
      <c r="L3" s="104" t="s">
        <v>51</v>
      </c>
      <c r="M3" s="102"/>
      <c r="N3" s="102"/>
      <c r="O3" s="102"/>
      <c r="P3" s="102"/>
      <c r="Q3" s="102"/>
      <c r="R3" s="102"/>
      <c r="S3" s="102"/>
      <c r="T3" s="103"/>
      <c r="V3" s="100" t="s">
        <v>25</v>
      </c>
      <c r="W3" s="104" t="s">
        <v>51</v>
      </c>
      <c r="X3" s="102"/>
      <c r="Y3" s="102"/>
      <c r="Z3" s="102"/>
      <c r="AA3" s="102"/>
      <c r="AB3" s="102"/>
      <c r="AC3" s="102"/>
      <c r="AD3" s="102"/>
      <c r="AE3" s="103"/>
    </row>
    <row r="4" spans="11:31" x14ac:dyDescent="0.3">
      <c r="K4" s="105" t="s">
        <v>23</v>
      </c>
      <c r="L4" s="106" t="s">
        <v>35</v>
      </c>
      <c r="M4" s="107"/>
      <c r="N4" s="107"/>
      <c r="O4" s="107"/>
      <c r="P4" s="107"/>
      <c r="Q4" s="107"/>
      <c r="R4" s="107"/>
      <c r="S4" s="107"/>
      <c r="T4" s="108"/>
      <c r="V4" s="105" t="s">
        <v>23</v>
      </c>
      <c r="W4" s="106" t="s">
        <v>35</v>
      </c>
      <c r="X4" s="107"/>
      <c r="Y4" s="107"/>
      <c r="Z4" s="107"/>
      <c r="AA4" s="107"/>
      <c r="AB4" s="107"/>
      <c r="AC4" s="107"/>
      <c r="AD4" s="107"/>
      <c r="AE4" s="108"/>
    </row>
    <row r="5" spans="11:31" ht="18" x14ac:dyDescent="0.3">
      <c r="K5" s="118" t="s">
        <v>9</v>
      </c>
      <c r="L5" s="110" t="s">
        <v>13</v>
      </c>
      <c r="M5" s="110" t="s">
        <v>14</v>
      </c>
      <c r="N5" s="110" t="s">
        <v>15</v>
      </c>
      <c r="O5" s="110" t="s">
        <v>16</v>
      </c>
      <c r="P5" s="110" t="s">
        <v>17</v>
      </c>
      <c r="Q5" s="110" t="s">
        <v>18</v>
      </c>
      <c r="R5" s="110" t="s">
        <v>19</v>
      </c>
      <c r="S5" s="110" t="s">
        <v>20</v>
      </c>
      <c r="T5" s="111" t="s">
        <v>21</v>
      </c>
      <c r="V5" s="109" t="s">
        <v>10</v>
      </c>
      <c r="W5" s="110" t="s">
        <v>13</v>
      </c>
      <c r="X5" s="110" t="s">
        <v>14</v>
      </c>
      <c r="Y5" s="110" t="s">
        <v>15</v>
      </c>
      <c r="Z5" s="110" t="s">
        <v>16</v>
      </c>
      <c r="AA5" s="110" t="s">
        <v>17</v>
      </c>
      <c r="AB5" s="110" t="s">
        <v>18</v>
      </c>
      <c r="AC5" s="110" t="s">
        <v>19</v>
      </c>
      <c r="AD5" s="110" t="s">
        <v>20</v>
      </c>
      <c r="AE5" s="111" t="s">
        <v>21</v>
      </c>
    </row>
    <row r="6" spans="11:31" x14ac:dyDescent="0.3">
      <c r="K6" s="119" t="s">
        <v>45</v>
      </c>
      <c r="L6" s="113">
        <f>W6*0.2778</f>
        <v>1.6351865448297445</v>
      </c>
      <c r="M6" s="113">
        <f>X6*0.2778</f>
        <v>7.7640250274030089</v>
      </c>
      <c r="N6" s="113">
        <f>Y6*0.2778</f>
        <v>17.087886133874566</v>
      </c>
      <c r="O6" s="113">
        <f>Z6*0.2778</f>
        <v>27.182410261470604</v>
      </c>
      <c r="P6" s="113">
        <f>AA6*0.2778</f>
        <v>4.7318610821650626</v>
      </c>
      <c r="Q6" s="113">
        <f>AB6*0.2778</f>
        <v>20.135130638923346</v>
      </c>
      <c r="R6" s="113">
        <f>AC6*0.2778</f>
        <v>6.1417261268985337</v>
      </c>
      <c r="S6" s="113">
        <f>AD6*0.2778</f>
        <v>2.951222719786275</v>
      </c>
      <c r="T6" s="120">
        <f>AE6*0.2778</f>
        <v>2.2815873750163447</v>
      </c>
      <c r="V6" s="112" t="s">
        <v>45</v>
      </c>
      <c r="W6" s="113">
        <v>5.8862006653338534</v>
      </c>
      <c r="X6" s="114">
        <v>27.948254238311769</v>
      </c>
      <c r="Y6" s="114">
        <v>61.511469164415288</v>
      </c>
      <c r="Z6" s="113">
        <v>97.848849033371508</v>
      </c>
      <c r="AA6" s="113">
        <v>17.03333722881592</v>
      </c>
      <c r="AB6" s="113">
        <v>72.480671846376339</v>
      </c>
      <c r="AC6" s="113">
        <v>22.108445381204227</v>
      </c>
      <c r="AD6" s="113">
        <v>10.623551907078024</v>
      </c>
      <c r="AE6" s="113">
        <v>8.213057505458405</v>
      </c>
    </row>
    <row r="7" spans="11:31" x14ac:dyDescent="0.3">
      <c r="K7" s="119" t="s">
        <v>46</v>
      </c>
      <c r="L7" s="113">
        <f>W7*0.2778</f>
        <v>3.8594955477476192</v>
      </c>
      <c r="M7" s="113">
        <f>X7*0.2778</f>
        <v>8.080468219905244</v>
      </c>
      <c r="N7" s="113">
        <f>Y7*0.2778</f>
        <v>30.638114320298918</v>
      </c>
      <c r="O7" s="113">
        <f>Z7*0.2778</f>
        <v>19.165784680512591</v>
      </c>
      <c r="P7" s="113">
        <f>AA7*0.2778</f>
        <v>6.8916154492507307</v>
      </c>
      <c r="Q7" s="113">
        <f>AB7*0.2778</f>
        <v>16.384193233479039</v>
      </c>
      <c r="R7" s="113">
        <f>AC7*0.2778</f>
        <v>8.7812792754629605</v>
      </c>
      <c r="S7" s="113">
        <f>AD7*0.2778</f>
        <v>4.0893913936451218</v>
      </c>
      <c r="T7" s="120">
        <f>AE7*0.2778</f>
        <v>13.910905394402828</v>
      </c>
      <c r="V7" s="112" t="s">
        <v>46</v>
      </c>
      <c r="W7" s="113">
        <v>13.893072526089343</v>
      </c>
      <c r="X7" s="114">
        <v>29.087358602970642</v>
      </c>
      <c r="Y7" s="114">
        <v>110.28838848199754</v>
      </c>
      <c r="Z7" s="113">
        <v>68.991305545401701</v>
      </c>
      <c r="AA7" s="113">
        <v>24.807830990823366</v>
      </c>
      <c r="AB7" s="113">
        <v>58.978377370334911</v>
      </c>
      <c r="AC7" s="113">
        <v>31.610076585539819</v>
      </c>
      <c r="AD7" s="113">
        <v>14.720631366613111</v>
      </c>
      <c r="AE7" s="113">
        <v>50.075253399578216</v>
      </c>
    </row>
    <row r="8" spans="11:31" x14ac:dyDescent="0.3">
      <c r="K8" s="119" t="s">
        <v>47</v>
      </c>
      <c r="L8" s="113">
        <f>W8*0.2778</f>
        <v>0.69848965651549311</v>
      </c>
      <c r="M8" s="113">
        <f>X8*0.2778</f>
        <v>2.2110352986131332</v>
      </c>
      <c r="N8" s="113">
        <f>Y8*0.2778</f>
        <v>4.8746741167873386</v>
      </c>
      <c r="O8" s="113">
        <f>Z8*0.2778</f>
        <v>4.3827534106559733</v>
      </c>
      <c r="P8" s="113">
        <f>AA8*0.2778</f>
        <v>1.5885482682865086</v>
      </c>
      <c r="Q8" s="113">
        <f>AB8*0.2778</f>
        <v>3.0988237065312014</v>
      </c>
      <c r="R8" s="113">
        <f>AC8*0.2778</f>
        <v>2.4770597340296319</v>
      </c>
      <c r="S8" s="113">
        <f>AD8*0.2778</f>
        <v>0.88034755389114372</v>
      </c>
      <c r="T8" s="120">
        <f>AE8*0.2778</f>
        <v>9.048002660540071</v>
      </c>
      <c r="V8" s="112" t="s">
        <v>47</v>
      </c>
      <c r="W8" s="113">
        <v>2.5143616145266132</v>
      </c>
      <c r="X8" s="113">
        <v>7.9590903477794575</v>
      </c>
      <c r="Y8" s="113">
        <v>17.547423026592291</v>
      </c>
      <c r="Z8" s="113">
        <v>15.776650146349798</v>
      </c>
      <c r="AA8" s="113">
        <v>5.7183163005273894</v>
      </c>
      <c r="AB8" s="113">
        <v>11.154872953676032</v>
      </c>
      <c r="AC8" s="113">
        <v>8.9167017063701657</v>
      </c>
      <c r="AD8" s="113">
        <v>3.1689976741941819</v>
      </c>
      <c r="AE8" s="113">
        <v>32.570203961627328</v>
      </c>
    </row>
    <row r="9" spans="11:31" x14ac:dyDescent="0.3">
      <c r="K9" s="119" t="s">
        <v>48</v>
      </c>
      <c r="L9" s="113">
        <f>W9*0.2778</f>
        <v>3.1379537558414006</v>
      </c>
      <c r="M9" s="113">
        <f>X9*0.2778</f>
        <v>5.5145966985736328</v>
      </c>
      <c r="N9" s="113">
        <f>Y9*0.2778</f>
        <v>16.037678164269959</v>
      </c>
      <c r="O9" s="113">
        <f>Z9*0.2778</f>
        <v>13.312135218247425</v>
      </c>
      <c r="P9" s="113">
        <f>AA9*0.2778</f>
        <v>4.6361234085908469</v>
      </c>
      <c r="Q9" s="113">
        <f>AB9*0.2778</f>
        <v>11.489783636223239</v>
      </c>
      <c r="R9" s="113">
        <f>AC9*0.2778</f>
        <v>6.4302811368998833</v>
      </c>
      <c r="S9" s="113">
        <f>AD9*0.2778</f>
        <v>3.2935734887926005</v>
      </c>
      <c r="T9" s="120">
        <f>AE9*0.2778</f>
        <v>11.740330256825507</v>
      </c>
      <c r="V9" s="112" t="s">
        <v>48</v>
      </c>
      <c r="W9" s="113">
        <v>11.295729862640032</v>
      </c>
      <c r="X9" s="113">
        <v>19.850960038062034</v>
      </c>
      <c r="Y9" s="113">
        <v>57.731022909539092</v>
      </c>
      <c r="Z9" s="113">
        <v>47.919853197434939</v>
      </c>
      <c r="AA9" s="113">
        <v>16.688709174193114</v>
      </c>
      <c r="AB9" s="113">
        <v>41.359912297419868</v>
      </c>
      <c r="AC9" s="113">
        <v>23.147160320013981</v>
      </c>
      <c r="AD9" s="113">
        <v>11.855916086366452</v>
      </c>
      <c r="AE9" s="113">
        <v>42.26180797993343</v>
      </c>
    </row>
    <row r="10" spans="11:31" x14ac:dyDescent="0.3">
      <c r="K10" s="119" t="s">
        <v>49</v>
      </c>
      <c r="L10" s="113">
        <f>W10*0.2778</f>
        <v>0.34377664318037843</v>
      </c>
      <c r="M10" s="113">
        <f>X10*0.2778</f>
        <v>0.49745615184410846</v>
      </c>
      <c r="N10" s="113">
        <f>Y10*0.2778</f>
        <v>1.8426720607026279</v>
      </c>
      <c r="O10" s="113">
        <f>Z10*0.2778</f>
        <v>1.3834972073232468</v>
      </c>
      <c r="P10" s="113">
        <f>AA10*0.2778</f>
        <v>0.34305492933035442</v>
      </c>
      <c r="Q10" s="113">
        <f>AB10*0.2778</f>
        <v>1.0887953025832586</v>
      </c>
      <c r="R10" s="113">
        <f>AC10*0.2778</f>
        <v>0.39232031014498425</v>
      </c>
      <c r="S10" s="113">
        <f>AD10*0.2778</f>
        <v>0.15887946059705949</v>
      </c>
      <c r="T10" s="120">
        <f>AE10*0.2778</f>
        <v>0.17322675781592742</v>
      </c>
      <c r="V10" s="112" t="s">
        <v>49</v>
      </c>
      <c r="W10" s="113">
        <v>1.2374969156961066</v>
      </c>
      <c r="X10" s="113">
        <v>1.7906988907275323</v>
      </c>
      <c r="Y10" s="113">
        <v>6.6330887714277464</v>
      </c>
      <c r="Z10" s="113">
        <v>4.9801915310412053</v>
      </c>
      <c r="AA10" s="113">
        <v>1.2348989536729822</v>
      </c>
      <c r="AB10" s="113">
        <v>3.9193495413364241</v>
      </c>
      <c r="AC10" s="113">
        <v>1.4122401373109585</v>
      </c>
      <c r="AD10" s="113">
        <v>0.57192030452505216</v>
      </c>
      <c r="AE10" s="113">
        <v>0.62356644282191298</v>
      </c>
    </row>
    <row r="11" spans="11:31" ht="15" thickBot="1" x14ac:dyDescent="0.35">
      <c r="K11" s="121" t="s">
        <v>50</v>
      </c>
      <c r="L11" s="122">
        <v>9.6749021481146347</v>
      </c>
      <c r="M11" s="122">
        <v>24.067581396339129</v>
      </c>
      <c r="N11" s="122">
        <v>70.481024795933408</v>
      </c>
      <c r="O11" s="122">
        <v>65.426580778209839</v>
      </c>
      <c r="P11" s="122">
        <v>18.191203137623503</v>
      </c>
      <c r="Q11" s="122">
        <v>52.196726517740075</v>
      </c>
      <c r="R11" s="122">
        <v>24.222666583435991</v>
      </c>
      <c r="S11" s="122">
        <v>11.373414616712202</v>
      </c>
      <c r="T11" s="123">
        <v>37.154052444600673</v>
      </c>
      <c r="V11" s="115" t="s">
        <v>50</v>
      </c>
      <c r="W11" s="116">
        <f>SUM(W6:W10)</f>
        <v>34.82686158428595</v>
      </c>
      <c r="X11" s="116">
        <f>SUM(X6:X10)</f>
        <v>86.636362117851434</v>
      </c>
      <c r="Y11" s="116">
        <f>SUM(Y6:Y10)</f>
        <v>253.71139235397195</v>
      </c>
      <c r="Z11" s="116">
        <f>SUM(Z6:Z10)</f>
        <v>235.51684945359915</v>
      </c>
      <c r="AA11" s="116">
        <f>SUM(AA6:AA10)</f>
        <v>65.48309264803278</v>
      </c>
      <c r="AB11" s="116">
        <f>SUM(AB6:AB10)</f>
        <v>187.8931840091436</v>
      </c>
      <c r="AC11" s="116">
        <f>SUM(AC6:AC10)</f>
        <v>87.194624130439152</v>
      </c>
      <c r="AD11" s="116">
        <f>SUM(AD6:AD10)</f>
        <v>40.941017338776817</v>
      </c>
      <c r="AE11" s="116">
        <f>SUM(AE6:AE10)</f>
        <v>133.74388928941931</v>
      </c>
    </row>
    <row r="12" spans="11:31" ht="15" thickBot="1" x14ac:dyDescent="0.35"/>
    <row r="13" spans="11:31" x14ac:dyDescent="0.3">
      <c r="K13" s="124" t="s">
        <v>45</v>
      </c>
      <c r="L13" s="125">
        <f>L6/L$11</f>
        <v>0.16901323856266559</v>
      </c>
      <c r="M13" s="125">
        <f>M6/M$11</f>
        <v>0.32259265688341993</v>
      </c>
      <c r="N13" s="125">
        <f>N6/N$11</f>
        <v>0.24244661855229577</v>
      </c>
      <c r="O13" s="125">
        <f>O6/O$11</f>
        <v>0.41546432563267371</v>
      </c>
      <c r="P13" s="125">
        <f>P6/P$11</f>
        <v>0.26011809369433669</v>
      </c>
      <c r="Q13" s="125">
        <f>Q6/Q$11</f>
        <v>0.38575466283465171</v>
      </c>
      <c r="R13" s="125">
        <f>R6/R$11</f>
        <v>0.25355284917715809</v>
      </c>
      <c r="S13" s="125">
        <f>S6/S$11</f>
        <v>0.25948431664926036</v>
      </c>
      <c r="T13" s="126">
        <f>T6/T$11</f>
        <v>6.1408843043927797E-2</v>
      </c>
    </row>
    <row r="14" spans="11:31" x14ac:dyDescent="0.3">
      <c r="K14" s="119" t="s">
        <v>46</v>
      </c>
      <c r="L14" s="117">
        <f>L7/L$11</f>
        <v>0.39891830311686677</v>
      </c>
      <c r="M14" s="117">
        <f>M7/M$11</f>
        <v>0.33574076625474081</v>
      </c>
      <c r="N14" s="117">
        <f>N7/N$11</f>
        <v>0.43470018219806966</v>
      </c>
      <c r="O14" s="117">
        <f>O7/O$11</f>
        <v>0.29293575260310267</v>
      </c>
      <c r="P14" s="117">
        <f>P7/P$11</f>
        <v>0.37884330118865633</v>
      </c>
      <c r="Q14" s="117">
        <f>Q7/Q$11</f>
        <v>0.31389311795080771</v>
      </c>
      <c r="R14" s="117">
        <f>R7/R$11</f>
        <v>0.3625232277881329</v>
      </c>
      <c r="S14" s="117">
        <f>S7/S$11</f>
        <v>0.35955704873680872</v>
      </c>
      <c r="T14" s="127">
        <f>T7/T$11</f>
        <v>0.37441152388814047</v>
      </c>
    </row>
    <row r="15" spans="11:31" x14ac:dyDescent="0.3">
      <c r="K15" s="119" t="s">
        <v>47</v>
      </c>
      <c r="L15" s="117">
        <f>L8/L$11</f>
        <v>7.2196043517774394E-2</v>
      </c>
      <c r="M15" s="117">
        <f>M8/M$11</f>
        <v>9.1867781070409063E-2</v>
      </c>
      <c r="N15" s="117">
        <f>N8/N$11</f>
        <v>6.9162929042266078E-2</v>
      </c>
      <c r="O15" s="117">
        <f>O8/O$11</f>
        <v>6.6987352212598564E-2</v>
      </c>
      <c r="P15" s="117">
        <f>P8/P$11</f>
        <v>8.7325079944879133E-2</v>
      </c>
      <c r="Q15" s="117">
        <f>Q8/Q$11</f>
        <v>5.9368161822906766E-2</v>
      </c>
      <c r="R15" s="117">
        <f>R8/R$11</f>
        <v>0.1022620579570501</v>
      </c>
      <c r="S15" s="117">
        <f>S8/S$11</f>
        <v>7.7403979680609969E-2</v>
      </c>
      <c r="T15" s="127">
        <f>T8/T$11</f>
        <v>0.24352666977663567</v>
      </c>
    </row>
    <row r="16" spans="11:31" x14ac:dyDescent="0.3">
      <c r="K16" s="119" t="s">
        <v>48</v>
      </c>
      <c r="L16" s="117">
        <f>L9/L$11</f>
        <v>0.32433958584820405</v>
      </c>
      <c r="M16" s="117">
        <f>M9/M$11</f>
        <v>0.22912965818046208</v>
      </c>
      <c r="N16" s="117">
        <f>N9/N$11</f>
        <v>0.22754604108984658</v>
      </c>
      <c r="O16" s="117">
        <f>O9/O$11</f>
        <v>0.20346677237152822</v>
      </c>
      <c r="P16" s="117">
        <f>P9/P$11</f>
        <v>0.25485523818940264</v>
      </c>
      <c r="Q16" s="117">
        <f>Q9/Q$11</f>
        <v>0.22012460172800705</v>
      </c>
      <c r="R16" s="117">
        <f>R9/R$11</f>
        <v>0.26546545215203743</v>
      </c>
      <c r="S16" s="117">
        <f>S9/S$11</f>
        <v>0.28958528285366408</v>
      </c>
      <c r="T16" s="127">
        <f>T9/T$11</f>
        <v>0.31599057126624808</v>
      </c>
    </row>
    <row r="17" spans="11:31" x14ac:dyDescent="0.3">
      <c r="K17" s="119" t="s">
        <v>49</v>
      </c>
      <c r="L17" s="117">
        <f>L10/L$11</f>
        <v>3.5532828954489303E-2</v>
      </c>
      <c r="M17" s="117">
        <f>M10/M$11</f>
        <v>2.0669137610968068E-2</v>
      </c>
      <c r="N17" s="117">
        <f>N10/N$11</f>
        <v>2.6144229117521938E-2</v>
      </c>
      <c r="O17" s="117">
        <f>O10/O$11</f>
        <v>2.1145797180096824E-2</v>
      </c>
      <c r="P17" s="117">
        <f>P10/P$11</f>
        <v>1.885828698272516E-2</v>
      </c>
      <c r="Q17" s="117">
        <f>Q10/Q$11</f>
        <v>2.085945566362692E-2</v>
      </c>
      <c r="R17" s="117">
        <f>R10/R$11</f>
        <v>1.6196412925621566E-2</v>
      </c>
      <c r="S17" s="117">
        <f>S10/S$11</f>
        <v>1.3969372079656758E-2</v>
      </c>
      <c r="T17" s="127">
        <f>T10/T$11</f>
        <v>4.6623920250481636E-3</v>
      </c>
    </row>
    <row r="18" spans="11:31" ht="15" thickBot="1" x14ac:dyDescent="0.35">
      <c r="K18" s="121" t="s">
        <v>50</v>
      </c>
      <c r="L18" s="122">
        <f>SUM(L13:L17)</f>
        <v>1.0000000000000002</v>
      </c>
      <c r="M18" s="122">
        <f>SUM(M13:M17)</f>
        <v>1</v>
      </c>
      <c r="N18" s="122">
        <f>SUM(N13:N17)</f>
        <v>0.99999999999999989</v>
      </c>
      <c r="O18" s="122">
        <f>SUM(O13:O17)</f>
        <v>1</v>
      </c>
      <c r="P18" s="122">
        <f>SUM(P13:P17)</f>
        <v>1</v>
      </c>
      <c r="Q18" s="122">
        <f>SUM(Q13:Q17)</f>
        <v>1.0000000000000002</v>
      </c>
      <c r="R18" s="122">
        <f>SUM(R13:R17)</f>
        <v>1</v>
      </c>
      <c r="S18" s="122">
        <f>SUM(S13:S17)</f>
        <v>1</v>
      </c>
      <c r="T18" s="123">
        <f>SUM(T13:T17)</f>
        <v>1.0000000000000002</v>
      </c>
    </row>
    <row r="24" spans="11:31" ht="15" thickBot="1" x14ac:dyDescent="0.35"/>
    <row r="25" spans="11:31" ht="15" thickBot="1" x14ac:dyDescent="0.35">
      <c r="K25" s="100" t="s">
        <v>26</v>
      </c>
      <c r="L25" s="101" t="s">
        <v>64</v>
      </c>
      <c r="M25" s="102"/>
      <c r="N25" s="102"/>
      <c r="O25" s="102"/>
      <c r="P25" s="102"/>
      <c r="Q25" s="102"/>
      <c r="R25" s="102"/>
      <c r="S25" s="102"/>
      <c r="T25" s="103"/>
      <c r="V25" s="100" t="s">
        <v>26</v>
      </c>
      <c r="W25" s="101" t="s">
        <v>64</v>
      </c>
      <c r="X25" s="102"/>
      <c r="Y25" s="102"/>
      <c r="Z25" s="102"/>
      <c r="AA25" s="102"/>
      <c r="AB25" s="102"/>
      <c r="AC25" s="102"/>
      <c r="AD25" s="102"/>
      <c r="AE25" s="103"/>
    </row>
    <row r="26" spans="11:31" ht="15" thickBot="1" x14ac:dyDescent="0.35">
      <c r="K26" s="100" t="s">
        <v>25</v>
      </c>
      <c r="L26" s="104" t="s">
        <v>65</v>
      </c>
      <c r="M26" s="102"/>
      <c r="N26" s="102"/>
      <c r="O26" s="102"/>
      <c r="P26" s="102"/>
      <c r="Q26" s="102"/>
      <c r="R26" s="102"/>
      <c r="S26" s="102"/>
      <c r="T26" s="103"/>
      <c r="V26" s="100" t="s">
        <v>25</v>
      </c>
      <c r="W26" s="104" t="s">
        <v>65</v>
      </c>
      <c r="X26" s="102"/>
      <c r="Y26" s="102"/>
      <c r="Z26" s="102"/>
      <c r="AA26" s="102"/>
      <c r="AB26" s="102"/>
      <c r="AC26" s="102"/>
      <c r="AD26" s="102"/>
      <c r="AE26" s="103"/>
    </row>
    <row r="27" spans="11:31" ht="15" thickBot="1" x14ac:dyDescent="0.35">
      <c r="K27" s="105" t="s">
        <v>23</v>
      </c>
      <c r="L27" s="106" t="s">
        <v>66</v>
      </c>
      <c r="M27" s="107"/>
      <c r="N27" s="107"/>
      <c r="O27" s="107"/>
      <c r="P27" s="107"/>
      <c r="Q27" s="107"/>
      <c r="R27" s="107"/>
      <c r="S27" s="107"/>
      <c r="T27" s="108"/>
      <c r="V27" s="105" t="s">
        <v>23</v>
      </c>
      <c r="W27" s="106" t="s">
        <v>66</v>
      </c>
      <c r="X27" s="107"/>
      <c r="Y27" s="107"/>
      <c r="Z27" s="107"/>
      <c r="AA27" s="107"/>
      <c r="AB27" s="107"/>
      <c r="AC27" s="107"/>
      <c r="AD27" s="107"/>
      <c r="AE27" s="108"/>
    </row>
    <row r="28" spans="11:31" ht="18" x14ac:dyDescent="0.3">
      <c r="K28" s="144" t="s">
        <v>9</v>
      </c>
      <c r="L28" s="147" t="s">
        <v>13</v>
      </c>
      <c r="M28" s="148" t="s">
        <v>14</v>
      </c>
      <c r="N28" s="148" t="s">
        <v>15</v>
      </c>
      <c r="O28" s="148" t="s">
        <v>16</v>
      </c>
      <c r="P28" s="148" t="s">
        <v>17</v>
      </c>
      <c r="Q28" s="148" t="s">
        <v>18</v>
      </c>
      <c r="R28" s="148" t="s">
        <v>19</v>
      </c>
      <c r="S28" s="148" t="s">
        <v>20</v>
      </c>
      <c r="T28" s="149" t="s">
        <v>21</v>
      </c>
      <c r="V28" s="144" t="s">
        <v>10</v>
      </c>
      <c r="W28" s="147" t="s">
        <v>13</v>
      </c>
      <c r="X28" s="148" t="s">
        <v>14</v>
      </c>
      <c r="Y28" s="148" t="s">
        <v>15</v>
      </c>
      <c r="Z28" s="148" t="s">
        <v>16</v>
      </c>
      <c r="AA28" s="148" t="s">
        <v>17</v>
      </c>
      <c r="AB28" s="148" t="s">
        <v>18</v>
      </c>
      <c r="AC28" s="148" t="s">
        <v>19</v>
      </c>
      <c r="AD28" s="148" t="s">
        <v>20</v>
      </c>
      <c r="AE28" s="149" t="s">
        <v>21</v>
      </c>
    </row>
    <row r="29" spans="11:31" x14ac:dyDescent="0.3">
      <c r="K29" s="145" t="s">
        <v>57</v>
      </c>
      <c r="L29" s="150">
        <f>W29*0.2778</f>
        <v>3.0928707759288687</v>
      </c>
      <c r="M29" s="113">
        <f t="shared" ref="M29:T29" si="0">X29*0.2778</f>
        <v>6.4626397190235805</v>
      </c>
      <c r="N29" s="113">
        <f t="shared" si="0"/>
        <v>17.16358990385093</v>
      </c>
      <c r="O29" s="113">
        <f t="shared" si="0"/>
        <v>15.153712794327012</v>
      </c>
      <c r="P29" s="113">
        <f t="shared" si="0"/>
        <v>4.9800919417902989</v>
      </c>
      <c r="Q29" s="113">
        <f t="shared" si="0"/>
        <v>11.859315697432018</v>
      </c>
      <c r="R29" s="113">
        <f t="shared" si="0"/>
        <v>6.8471821551118346</v>
      </c>
      <c r="S29" s="113">
        <f t="shared" si="0"/>
        <v>3.4579138288300442</v>
      </c>
      <c r="T29" s="120">
        <f t="shared" si="0"/>
        <v>13.359054666139487</v>
      </c>
      <c r="V29" s="145" t="s">
        <v>57</v>
      </c>
      <c r="W29" s="150">
        <v>11.133444117814502</v>
      </c>
      <c r="X29" s="113">
        <v>23.26364189713312</v>
      </c>
      <c r="Y29" s="113">
        <v>61.78398093538852</v>
      </c>
      <c r="Z29" s="113">
        <v>54.549002139406092</v>
      </c>
      <c r="AA29" s="113">
        <v>17.926896838697981</v>
      </c>
      <c r="AB29" s="113">
        <v>42.690121301051185</v>
      </c>
      <c r="AC29" s="113">
        <v>24.64788392768839</v>
      </c>
      <c r="AD29" s="113">
        <v>12.447493984269418</v>
      </c>
      <c r="AE29" s="120">
        <v>48.088749698126307</v>
      </c>
    </row>
    <row r="30" spans="11:31" x14ac:dyDescent="0.3">
      <c r="K30" s="145" t="s">
        <v>58</v>
      </c>
      <c r="L30" s="150">
        <f t="shared" ref="L30:L35" si="1">W30*0.2778</f>
        <v>0.51250410248829559</v>
      </c>
      <c r="M30" s="113">
        <f t="shared" ref="M30:M35" si="2">X30*0.2778</f>
        <v>2.4794506886609229</v>
      </c>
      <c r="N30" s="113">
        <f t="shared" ref="N30:N35" si="3">Y30*0.2778</f>
        <v>5.2238170655681202</v>
      </c>
      <c r="O30" s="113">
        <f t="shared" ref="O30:O35" si="4">Z30*0.2778</f>
        <v>8.3510607562133821</v>
      </c>
      <c r="P30" s="113">
        <f t="shared" ref="P30:P35" si="5">AA30*0.2778</f>
        <v>1.3924107220901354</v>
      </c>
      <c r="Q30" s="113">
        <f t="shared" ref="Q30:Q35" si="6">AB30*0.2778</f>
        <v>7.3787724247144197</v>
      </c>
      <c r="R30" s="113">
        <f t="shared" ref="R30:R35" si="7">AC30*0.2778</f>
        <v>1.0828780031782614</v>
      </c>
      <c r="S30" s="113">
        <f t="shared" ref="S30:S35" si="8">AD30*0.2778</f>
        <v>0.54432999503076074</v>
      </c>
      <c r="T30" s="120">
        <f t="shared" ref="T30:T35" si="9">AE30*0.2778</f>
        <v>0.73701876738811978</v>
      </c>
      <c r="V30" s="145" t="s">
        <v>58</v>
      </c>
      <c r="W30" s="154">
        <v>1.8448671795834977</v>
      </c>
      <c r="X30" s="128">
        <v>8.9253084545029626</v>
      </c>
      <c r="Y30" s="128">
        <v>18.804237097077468</v>
      </c>
      <c r="Z30" s="128">
        <v>30.061413809263438</v>
      </c>
      <c r="AA30" s="128">
        <v>5.0122776173151022</v>
      </c>
      <c r="AB30" s="128">
        <v>26.56145581250691</v>
      </c>
      <c r="AC30" s="128">
        <v>3.8980489675243395</v>
      </c>
      <c r="AD30" s="128">
        <v>1.9594312276125299</v>
      </c>
      <c r="AE30" s="129">
        <v>2.6530553181717775</v>
      </c>
    </row>
    <row r="31" spans="11:31" x14ac:dyDescent="0.3">
      <c r="K31" s="145" t="s">
        <v>59</v>
      </c>
      <c r="L31" s="150">
        <f t="shared" si="1"/>
        <v>0.96253290250158019</v>
      </c>
      <c r="M31" s="113">
        <f t="shared" si="2"/>
        <v>3.6696779689296508</v>
      </c>
      <c r="N31" s="113">
        <f t="shared" si="3"/>
        <v>8.4511223272113938</v>
      </c>
      <c r="O31" s="113">
        <f t="shared" si="4"/>
        <v>12.204111326819755</v>
      </c>
      <c r="P31" s="113">
        <f t="shared" si="5"/>
        <v>2.5739383841886943</v>
      </c>
      <c r="Q31" s="113">
        <f t="shared" si="6"/>
        <v>9.2930844441409715</v>
      </c>
      <c r="R31" s="113">
        <f t="shared" si="7"/>
        <v>3.7723088061139665</v>
      </c>
      <c r="S31" s="113">
        <f t="shared" si="8"/>
        <v>1.463901413097364</v>
      </c>
      <c r="T31" s="120">
        <f t="shared" si="9"/>
        <v>4.4317858110488526</v>
      </c>
      <c r="V31" s="145" t="s">
        <v>59</v>
      </c>
      <c r="W31" s="150">
        <v>3.4648412617047524</v>
      </c>
      <c r="X31" s="113">
        <v>13.209783905434309</v>
      </c>
      <c r="Y31" s="113">
        <v>30.421606649429066</v>
      </c>
      <c r="Z31" s="113">
        <v>43.931286273649228</v>
      </c>
      <c r="AA31" s="113">
        <v>9.2654369481234493</v>
      </c>
      <c r="AB31" s="113">
        <v>33.452427804683126</v>
      </c>
      <c r="AC31" s="113">
        <v>13.579225363981161</v>
      </c>
      <c r="AD31" s="113">
        <v>5.269623517269129</v>
      </c>
      <c r="AE31" s="120">
        <v>15.953152667562465</v>
      </c>
    </row>
    <row r="32" spans="11:31" x14ac:dyDescent="0.3">
      <c r="K32" s="145" t="s">
        <v>60</v>
      </c>
      <c r="L32" s="150">
        <f t="shared" si="1"/>
        <v>0.82494052294075015</v>
      </c>
      <c r="M32" s="113">
        <f t="shared" si="2"/>
        <v>2.5669290957800959</v>
      </c>
      <c r="N32" s="113">
        <f t="shared" si="3"/>
        <v>6.4703776086301321</v>
      </c>
      <c r="O32" s="113">
        <f t="shared" si="4"/>
        <v>8.2686909656963774</v>
      </c>
      <c r="P32" s="113">
        <f t="shared" si="5"/>
        <v>1.7530961626599806</v>
      </c>
      <c r="Q32" s="113">
        <f t="shared" si="6"/>
        <v>5.5911917439460588</v>
      </c>
      <c r="R32" s="113">
        <f t="shared" si="7"/>
        <v>2.8592792852455635</v>
      </c>
      <c r="S32" s="113">
        <f t="shared" si="8"/>
        <v>1.402915957404925</v>
      </c>
      <c r="T32" s="120">
        <f t="shared" si="9"/>
        <v>2.8257138727268836</v>
      </c>
      <c r="V32" s="145" t="s">
        <v>60</v>
      </c>
      <c r="W32" s="150">
        <v>2.9695483187212028</v>
      </c>
      <c r="X32" s="113">
        <v>9.2402055283660758</v>
      </c>
      <c r="Y32" s="113">
        <v>23.291496071382767</v>
      </c>
      <c r="Z32" s="113">
        <v>29.764906284004237</v>
      </c>
      <c r="AA32" s="113">
        <v>6.3106413342691887</v>
      </c>
      <c r="AB32" s="113">
        <v>20.12668014379431</v>
      </c>
      <c r="AC32" s="113">
        <v>10.292582020322403</v>
      </c>
      <c r="AD32" s="113">
        <v>5.0500934391825956</v>
      </c>
      <c r="AE32" s="120">
        <v>10.171756201320676</v>
      </c>
    </row>
    <row r="33" spans="11:31" x14ac:dyDescent="0.3">
      <c r="K33" s="145" t="s">
        <v>61</v>
      </c>
      <c r="L33" s="150">
        <f t="shared" si="1"/>
        <v>4.0448388331328893</v>
      </c>
      <c r="M33" s="113">
        <f t="shared" si="2"/>
        <v>8.2766854284887774</v>
      </c>
      <c r="N33" s="113">
        <f t="shared" si="3"/>
        <v>31.555338897738451</v>
      </c>
      <c r="O33" s="113">
        <f t="shared" si="4"/>
        <v>19.700023565840528</v>
      </c>
      <c r="P33" s="113">
        <f t="shared" si="5"/>
        <v>7.0289224950540961</v>
      </c>
      <c r="Q33" s="113">
        <f t="shared" si="6"/>
        <v>16.78255859252841</v>
      </c>
      <c r="R33" s="113">
        <f t="shared" si="7"/>
        <v>8.9404278882764832</v>
      </c>
      <c r="S33" s="113">
        <f t="shared" si="8"/>
        <v>4.139272244754447</v>
      </c>
      <c r="T33" s="120">
        <f t="shared" si="9"/>
        <v>13.917337927044978</v>
      </c>
      <c r="V33" s="145" t="s">
        <v>61</v>
      </c>
      <c r="W33" s="150">
        <v>14.56025497888009</v>
      </c>
      <c r="X33" s="113">
        <v>29.793684047835772</v>
      </c>
      <c r="Y33" s="113">
        <v>113.59013282123273</v>
      </c>
      <c r="Z33" s="113">
        <v>70.914411684091178</v>
      </c>
      <c r="AA33" s="113">
        <v>25.302096814449591</v>
      </c>
      <c r="AB33" s="113">
        <v>60.412377942866854</v>
      </c>
      <c r="AC33" s="113">
        <v>32.182965760534501</v>
      </c>
      <c r="AD33" s="113">
        <v>14.900188066070724</v>
      </c>
      <c r="AE33" s="120">
        <v>50.098408664668746</v>
      </c>
    </row>
    <row r="34" spans="11:31" x14ac:dyDescent="0.3">
      <c r="K34" s="145" t="s">
        <v>62</v>
      </c>
      <c r="L34" s="150">
        <f t="shared" si="1"/>
        <v>0.23503491262707432</v>
      </c>
      <c r="M34" s="113">
        <f t="shared" si="2"/>
        <v>0.59476029504479977</v>
      </c>
      <c r="N34" s="113">
        <f t="shared" si="3"/>
        <v>1.5916151710218163</v>
      </c>
      <c r="O34" s="113">
        <f t="shared" si="4"/>
        <v>1.7099926314521585</v>
      </c>
      <c r="P34" s="113">
        <f t="shared" si="5"/>
        <v>0.45542799700253522</v>
      </c>
      <c r="Q34" s="113">
        <f t="shared" si="6"/>
        <v>1.2627220905190992</v>
      </c>
      <c r="R34" s="113">
        <f t="shared" si="7"/>
        <v>0.71004261230701582</v>
      </c>
      <c r="S34" s="113">
        <f t="shared" si="8"/>
        <v>0.34043948396599361</v>
      </c>
      <c r="T34" s="120">
        <f t="shared" si="9"/>
        <v>1.8753015686238859</v>
      </c>
      <c r="V34" s="145" t="s">
        <v>62</v>
      </c>
      <c r="W34" s="150">
        <v>0.84605800081740223</v>
      </c>
      <c r="X34" s="113">
        <v>2.1409657848984875</v>
      </c>
      <c r="Y34" s="113">
        <v>5.729356267177165</v>
      </c>
      <c r="Z34" s="113">
        <v>6.1554810347449909</v>
      </c>
      <c r="AA34" s="113">
        <v>1.6394096364382118</v>
      </c>
      <c r="AB34" s="113">
        <v>4.5454358909974779</v>
      </c>
      <c r="AC34" s="113">
        <v>2.5559489283909858</v>
      </c>
      <c r="AD34" s="113">
        <v>1.2254841035492932</v>
      </c>
      <c r="AE34" s="120">
        <v>6.7505456033977174</v>
      </c>
    </row>
    <row r="35" spans="11:31" ht="15" thickBot="1" x14ac:dyDescent="0.35">
      <c r="K35" s="146" t="s">
        <v>63</v>
      </c>
      <c r="L35" s="151">
        <f t="shared" si="1"/>
        <v>2.1800984951791079E-3</v>
      </c>
      <c r="M35" s="152">
        <f t="shared" si="2"/>
        <v>1.7438200411303322E-2</v>
      </c>
      <c r="N35" s="152">
        <f t="shared" si="3"/>
        <v>2.5163821912554635E-2</v>
      </c>
      <c r="O35" s="152">
        <f t="shared" si="4"/>
        <v>3.8988737860626184E-2</v>
      </c>
      <c r="P35" s="152">
        <f t="shared" si="5"/>
        <v>7.3154348377621539E-3</v>
      </c>
      <c r="Q35" s="152">
        <f t="shared" si="6"/>
        <v>2.9081524459104151E-2</v>
      </c>
      <c r="R35" s="152">
        <f t="shared" si="7"/>
        <v>1.0547833202867958E-2</v>
      </c>
      <c r="S35" s="152">
        <f t="shared" si="8"/>
        <v>2.4641693628665844E-2</v>
      </c>
      <c r="T35" s="153">
        <f t="shared" si="9"/>
        <v>7.83983162847267E-3</v>
      </c>
      <c r="V35" s="146" t="s">
        <v>63</v>
      </c>
      <c r="W35" s="151">
        <v>7.8477267645036281E-3</v>
      </c>
      <c r="X35" s="152">
        <v>6.2772499680717506E-2</v>
      </c>
      <c r="Y35" s="152">
        <v>9.0582512284213948E-2</v>
      </c>
      <c r="Z35" s="152">
        <v>0.14034822843997907</v>
      </c>
      <c r="AA35" s="152">
        <v>2.6333458739244614E-2</v>
      </c>
      <c r="AB35" s="152">
        <v>0.10468511324371545</v>
      </c>
      <c r="AC35" s="152">
        <v>3.7969161997364859E-2</v>
      </c>
      <c r="AD35" s="152">
        <v>8.8703000823131192E-2</v>
      </c>
      <c r="AE35" s="153">
        <v>2.8221136171607882E-2</v>
      </c>
    </row>
    <row r="36" spans="11:31" ht="15" thickBot="1" x14ac:dyDescent="0.35">
      <c r="K36" s="131" t="s">
        <v>50</v>
      </c>
      <c r="L36" s="132">
        <v>9.6749021481146382</v>
      </c>
      <c r="M36" s="133">
        <v>24.067581396339133</v>
      </c>
      <c r="N36" s="133">
        <v>70.481024795933394</v>
      </c>
      <c r="O36" s="133">
        <v>65.426580778209825</v>
      </c>
      <c r="P36" s="133">
        <v>18.1912031376235</v>
      </c>
      <c r="Q36" s="133">
        <v>52.196726517740075</v>
      </c>
      <c r="R36" s="133">
        <v>24.222666583435995</v>
      </c>
      <c r="S36" s="133">
        <v>11.373414616712203</v>
      </c>
      <c r="T36" s="134">
        <v>37.15405244460068</v>
      </c>
      <c r="V36" s="131" t="s">
        <v>50</v>
      </c>
      <c r="W36" s="132">
        <f>SUM(W29:W35)</f>
        <v>34.82686158428595</v>
      </c>
      <c r="X36" s="133">
        <f t="shared" ref="X36:AE36" si="10">SUM(X29:X35)</f>
        <v>86.636362117851434</v>
      </c>
      <c r="Y36" s="133">
        <f t="shared" si="10"/>
        <v>253.71139235397192</v>
      </c>
      <c r="Z36" s="133">
        <f t="shared" si="10"/>
        <v>235.51684945359912</v>
      </c>
      <c r="AA36" s="133">
        <f t="shared" si="10"/>
        <v>65.483092648032766</v>
      </c>
      <c r="AB36" s="133">
        <f t="shared" si="10"/>
        <v>187.8931840091436</v>
      </c>
      <c r="AC36" s="133">
        <f t="shared" si="10"/>
        <v>87.194624130439152</v>
      </c>
      <c r="AD36" s="133">
        <f t="shared" si="10"/>
        <v>40.941017338776817</v>
      </c>
      <c r="AE36" s="134">
        <f t="shared" si="10"/>
        <v>133.74388928941929</v>
      </c>
    </row>
    <row r="37" spans="11:31" ht="15" thickBot="1" x14ac:dyDescent="0.35"/>
    <row r="38" spans="11:31" x14ac:dyDescent="0.3">
      <c r="K38" s="124" t="s">
        <v>57</v>
      </c>
      <c r="L38" s="125">
        <f>L29/L$45</f>
        <v>0.31967979919379141</v>
      </c>
      <c r="M38" s="125">
        <f t="shared" ref="M38:T38" si="11">M29/M$45</f>
        <v>0.26852053027673978</v>
      </c>
      <c r="N38" s="125">
        <f t="shared" si="11"/>
        <v>0.2435207199887541</v>
      </c>
      <c r="O38" s="125">
        <f t="shared" si="11"/>
        <v>0.231614010912426</v>
      </c>
      <c r="P38" s="125">
        <f t="shared" si="11"/>
        <v>0.27376374746156007</v>
      </c>
      <c r="Q38" s="125">
        <f t="shared" si="11"/>
        <v>0.22720420395331495</v>
      </c>
      <c r="R38" s="125">
        <f t="shared" si="11"/>
        <v>0.28267664633563061</v>
      </c>
      <c r="S38" s="125">
        <f t="shared" si="11"/>
        <v>0.30403479916655396</v>
      </c>
      <c r="T38" s="126">
        <f t="shared" si="11"/>
        <v>0.3595584811659181</v>
      </c>
    </row>
    <row r="39" spans="11:31" x14ac:dyDescent="0.3">
      <c r="K39" s="119" t="s">
        <v>58</v>
      </c>
      <c r="L39" s="117">
        <f t="shared" ref="L39:T39" si="12">L30/L$45</f>
        <v>5.297253601558833E-2</v>
      </c>
      <c r="M39" s="117">
        <f t="shared" si="12"/>
        <v>0.10302035122806592</v>
      </c>
      <c r="N39" s="117">
        <f t="shared" si="12"/>
        <v>7.4116644596085995E-2</v>
      </c>
      <c r="O39" s="117">
        <f t="shared" si="12"/>
        <v>0.12764018319286347</v>
      </c>
      <c r="P39" s="117">
        <f t="shared" si="12"/>
        <v>7.6543080276549533E-2</v>
      </c>
      <c r="Q39" s="117">
        <f t="shared" si="12"/>
        <v>0.14136465860951261</v>
      </c>
      <c r="R39" s="117">
        <f t="shared" si="12"/>
        <v>4.4705152483862275E-2</v>
      </c>
      <c r="S39" s="117">
        <f t="shared" si="12"/>
        <v>4.7859856813002935E-2</v>
      </c>
      <c r="T39" s="127">
        <f t="shared" si="12"/>
        <v>1.9836833908954264E-2</v>
      </c>
    </row>
    <row r="40" spans="11:31" x14ac:dyDescent="0.3">
      <c r="K40" s="119" t="s">
        <v>59</v>
      </c>
      <c r="L40" s="117">
        <f t="shared" ref="L40:T40" si="13">L31/L$45</f>
        <v>9.948761111647525E-2</v>
      </c>
      <c r="M40" s="117">
        <f t="shared" si="13"/>
        <v>0.15247389874779183</v>
      </c>
      <c r="N40" s="117">
        <f t="shared" si="13"/>
        <v>0.11990634857651794</v>
      </c>
      <c r="O40" s="117">
        <f t="shared" si="13"/>
        <v>0.18653139414683131</v>
      </c>
      <c r="P40" s="117">
        <f t="shared" si="13"/>
        <v>0.14149357602770157</v>
      </c>
      <c r="Q40" s="117">
        <f t="shared" si="13"/>
        <v>0.17803960255979914</v>
      </c>
      <c r="R40" s="117">
        <f t="shared" si="13"/>
        <v>0.15573466253684703</v>
      </c>
      <c r="S40" s="117">
        <f t="shared" si="13"/>
        <v>0.12871256895411984</v>
      </c>
      <c r="T40" s="127">
        <f t="shared" si="13"/>
        <v>0.11928135746852807</v>
      </c>
    </row>
    <row r="41" spans="11:31" x14ac:dyDescent="0.3">
      <c r="K41" s="119" t="s">
        <v>60</v>
      </c>
      <c r="L41" s="117">
        <f t="shared" ref="L41:T41" si="14">L32/L$45</f>
        <v>8.526603270106535E-2</v>
      </c>
      <c r="M41" s="117">
        <f t="shared" si="14"/>
        <v>0.10665504994076995</v>
      </c>
      <c r="N41" s="117">
        <f t="shared" si="14"/>
        <v>9.1803114772580033E-2</v>
      </c>
      <c r="O41" s="117">
        <f t="shared" si="14"/>
        <v>0.126381217959815</v>
      </c>
      <c r="P41" s="117">
        <f t="shared" si="14"/>
        <v>9.6370545114423098E-2</v>
      </c>
      <c r="Q41" s="117">
        <f t="shared" si="14"/>
        <v>0.10711767033983986</v>
      </c>
      <c r="R41" s="117">
        <f t="shared" si="14"/>
        <v>0.11804147472354687</v>
      </c>
      <c r="S41" s="117">
        <f t="shared" si="14"/>
        <v>0.1233504628718509</v>
      </c>
      <c r="T41" s="127">
        <f t="shared" si="14"/>
        <v>7.6053988375567455E-2</v>
      </c>
    </row>
    <row r="42" spans="11:31" x14ac:dyDescent="0.3">
      <c r="K42" s="119" t="s">
        <v>61</v>
      </c>
      <c r="L42" s="117">
        <f t="shared" ref="L42:T42" si="15">L33/L$45</f>
        <v>0.41807542559188704</v>
      </c>
      <c r="M42" s="117">
        <f t="shared" si="15"/>
        <v>0.3438935259920935</v>
      </c>
      <c r="N42" s="117">
        <f t="shared" si="15"/>
        <v>0.44771396257506074</v>
      </c>
      <c r="O42" s="117">
        <f t="shared" si="15"/>
        <v>0.30110122417403751</v>
      </c>
      <c r="P42" s="117">
        <f t="shared" si="15"/>
        <v>0.38639129264170019</v>
      </c>
      <c r="Q42" s="117">
        <f t="shared" si="15"/>
        <v>0.32152511684472262</v>
      </c>
      <c r="R42" s="117">
        <f t="shared" si="15"/>
        <v>0.36909346283080779</v>
      </c>
      <c r="S42" s="117">
        <f t="shared" si="15"/>
        <v>0.36394278976448824</v>
      </c>
      <c r="T42" s="127">
        <f t="shared" si="15"/>
        <v>0.37458465527540269</v>
      </c>
    </row>
    <row r="43" spans="11:31" x14ac:dyDescent="0.3">
      <c r="K43" s="119" t="s">
        <v>62</v>
      </c>
      <c r="L43" s="117">
        <f t="shared" ref="L43:T43" si="16">L34/L$45</f>
        <v>2.4293259924378245E-2</v>
      </c>
      <c r="M43" s="117">
        <f t="shared" si="16"/>
        <v>2.4712092388945547E-2</v>
      </c>
      <c r="N43" s="117">
        <f t="shared" si="16"/>
        <v>2.2582179751643582E-2</v>
      </c>
      <c r="O43" s="117">
        <f t="shared" si="16"/>
        <v>2.6136053743185488E-2</v>
      </c>
      <c r="P43" s="117">
        <f t="shared" si="16"/>
        <v>2.5035617136318359E-2</v>
      </c>
      <c r="Q43" s="117">
        <f t="shared" si="16"/>
        <v>2.4191595426773335E-2</v>
      </c>
      <c r="R43" s="117">
        <f t="shared" si="16"/>
        <v>2.931314807398451E-2</v>
      </c>
      <c r="S43" s="117">
        <f t="shared" si="16"/>
        <v>2.9932917724264495E-2</v>
      </c>
      <c r="T43" s="127">
        <f t="shared" si="16"/>
        <v>5.0473675016206997E-2</v>
      </c>
    </row>
    <row r="44" spans="11:31" ht="15" thickBot="1" x14ac:dyDescent="0.35">
      <c r="K44" s="130" t="s">
        <v>63</v>
      </c>
      <c r="L44" s="117">
        <f t="shared" ref="L44:T44" si="17">L35/L$45</f>
        <v>2.2533545681430449E-4</v>
      </c>
      <c r="M44" s="117">
        <f t="shared" si="17"/>
        <v>7.2455142559342534E-4</v>
      </c>
      <c r="N44" s="117">
        <f t="shared" si="17"/>
        <v>3.5702973935768502E-4</v>
      </c>
      <c r="O44" s="117">
        <f t="shared" si="17"/>
        <v>5.9591587084146223E-4</v>
      </c>
      <c r="P44" s="117">
        <f t="shared" si="17"/>
        <v>4.0214134174732999E-4</v>
      </c>
      <c r="Q44" s="117">
        <f t="shared" si="17"/>
        <v>5.571522660376073E-4</v>
      </c>
      <c r="R44" s="117">
        <f t="shared" si="17"/>
        <v>4.354530153208154E-4</v>
      </c>
      <c r="S44" s="117">
        <f t="shared" si="17"/>
        <v>2.1666047057193453E-3</v>
      </c>
      <c r="T44" s="127">
        <f t="shared" si="17"/>
        <v>2.1100878942243012E-4</v>
      </c>
    </row>
    <row r="45" spans="11:31" ht="15" thickBot="1" x14ac:dyDescent="0.35">
      <c r="K45" s="131" t="s">
        <v>50</v>
      </c>
      <c r="L45" s="132">
        <v>9.6749021481146382</v>
      </c>
      <c r="M45" s="133">
        <v>24.067581396339133</v>
      </c>
      <c r="N45" s="133">
        <v>70.481024795933394</v>
      </c>
      <c r="O45" s="133">
        <v>65.426580778209825</v>
      </c>
      <c r="P45" s="133">
        <v>18.1912031376235</v>
      </c>
      <c r="Q45" s="133">
        <v>52.196726517740075</v>
      </c>
      <c r="R45" s="133">
        <v>24.222666583435995</v>
      </c>
      <c r="S45" s="133">
        <v>11.373414616712203</v>
      </c>
      <c r="T45" s="134">
        <v>37.15405244460068</v>
      </c>
    </row>
    <row r="49" spans="11:20" ht="15" thickBot="1" x14ac:dyDescent="0.35"/>
    <row r="50" spans="11:20" x14ac:dyDescent="0.3">
      <c r="K50" s="190" t="s">
        <v>26</v>
      </c>
      <c r="L50" s="191" t="s">
        <v>73</v>
      </c>
      <c r="M50" s="192"/>
      <c r="N50" s="192"/>
      <c r="O50" s="192"/>
      <c r="P50" s="192"/>
      <c r="Q50" s="192"/>
      <c r="R50" s="192"/>
      <c r="S50" s="192"/>
      <c r="T50" s="193"/>
    </row>
    <row r="51" spans="11:20" x14ac:dyDescent="0.3">
      <c r="K51" s="118" t="s">
        <v>25</v>
      </c>
      <c r="L51" s="109" t="s">
        <v>74</v>
      </c>
      <c r="M51" s="109"/>
      <c r="N51" s="109"/>
      <c r="O51" s="109"/>
      <c r="P51" s="109"/>
      <c r="Q51" s="109"/>
      <c r="R51" s="109"/>
      <c r="S51" s="109"/>
      <c r="T51" s="194"/>
    </row>
    <row r="52" spans="11:20" ht="15" thickBot="1" x14ac:dyDescent="0.35">
      <c r="K52" s="195" t="s">
        <v>23</v>
      </c>
      <c r="L52" s="196" t="s">
        <v>75</v>
      </c>
      <c r="M52" s="196"/>
      <c r="N52" s="196"/>
      <c r="O52" s="196"/>
      <c r="P52" s="196"/>
      <c r="Q52" s="196"/>
      <c r="R52" s="196"/>
      <c r="S52" s="196"/>
      <c r="T52" s="197"/>
    </row>
    <row r="53" spans="11:20" ht="18.600000000000001" thickBot="1" x14ac:dyDescent="0.35">
      <c r="K53" s="187" t="s">
        <v>9</v>
      </c>
      <c r="L53" s="188" t="s">
        <v>13</v>
      </c>
      <c r="M53" s="188" t="s">
        <v>14</v>
      </c>
      <c r="N53" s="188" t="s">
        <v>15</v>
      </c>
      <c r="O53" s="188" t="s">
        <v>16</v>
      </c>
      <c r="P53" s="188" t="s">
        <v>17</v>
      </c>
      <c r="Q53" s="188" t="s">
        <v>18</v>
      </c>
      <c r="R53" s="188" t="s">
        <v>19</v>
      </c>
      <c r="S53" s="188" t="s">
        <v>20</v>
      </c>
      <c r="T53" s="189" t="s">
        <v>21</v>
      </c>
    </row>
    <row r="54" spans="11:20" x14ac:dyDescent="0.3">
      <c r="K54" s="137" t="s">
        <v>67</v>
      </c>
      <c r="L54" s="141">
        <v>0.01</v>
      </c>
      <c r="M54" s="142">
        <v>0.29899999999999999</v>
      </c>
      <c r="N54" s="142">
        <v>5.0940000000000003</v>
      </c>
      <c r="O54" s="142">
        <v>1.0760000000000001</v>
      </c>
      <c r="P54" s="142">
        <v>0.26800000000000002</v>
      </c>
      <c r="Q54" s="142">
        <v>1.7969999999999999</v>
      </c>
      <c r="R54" s="142">
        <v>8.8999999999999996E-2</v>
      </c>
      <c r="S54" s="142">
        <v>8.0000000000000002E-3</v>
      </c>
      <c r="T54" s="136">
        <v>2.2440000000000002</v>
      </c>
    </row>
    <row r="55" spans="11:20" x14ac:dyDescent="0.3">
      <c r="K55" s="138" t="s">
        <v>68</v>
      </c>
      <c r="L55" s="143">
        <v>0.224</v>
      </c>
      <c r="M55" s="140">
        <v>0.99</v>
      </c>
      <c r="N55" s="140">
        <v>3.0539999999999998</v>
      </c>
      <c r="O55" s="140">
        <v>13.634</v>
      </c>
      <c r="P55" s="140">
        <v>0.67400000000000004</v>
      </c>
      <c r="Q55" s="140">
        <v>5.681</v>
      </c>
      <c r="R55" s="140">
        <v>0.98099999999999998</v>
      </c>
      <c r="S55" s="140">
        <v>0.315</v>
      </c>
      <c r="T55" s="135">
        <v>0.51800000000000002</v>
      </c>
    </row>
    <row r="56" spans="11:20" x14ac:dyDescent="0.3">
      <c r="K56" s="138" t="s">
        <v>69</v>
      </c>
      <c r="L56" s="143">
        <v>0.94599999999999995</v>
      </c>
      <c r="M56" s="140">
        <v>1.7090000000000001</v>
      </c>
      <c r="N56" s="140">
        <v>5.18</v>
      </c>
      <c r="O56" s="140">
        <v>4.431</v>
      </c>
      <c r="P56" s="140">
        <v>1.5189999999999999</v>
      </c>
      <c r="Q56" s="140">
        <v>3.5739999999999998</v>
      </c>
      <c r="R56" s="140">
        <v>1.988</v>
      </c>
      <c r="S56" s="140">
        <v>0.98199999999999998</v>
      </c>
      <c r="T56" s="135">
        <v>3.3519999999999999</v>
      </c>
    </row>
    <row r="57" spans="11:20" x14ac:dyDescent="0.3">
      <c r="K57" s="138" t="s">
        <v>70</v>
      </c>
      <c r="L57" s="143">
        <v>0.33</v>
      </c>
      <c r="M57" s="140">
        <v>0.44800000000000001</v>
      </c>
      <c r="N57" s="140">
        <v>1.7529999999999999</v>
      </c>
      <c r="O57" s="140">
        <v>1.405</v>
      </c>
      <c r="P57" s="140">
        <v>0.47699999999999998</v>
      </c>
      <c r="Q57" s="140">
        <v>1.044</v>
      </c>
      <c r="R57" s="140">
        <v>0.91100000000000003</v>
      </c>
      <c r="S57" s="140">
        <v>0.42699999999999999</v>
      </c>
      <c r="T57" s="135">
        <v>1.552</v>
      </c>
    </row>
    <row r="58" spans="11:20" x14ac:dyDescent="0.3">
      <c r="K58" s="138" t="s">
        <v>49</v>
      </c>
      <c r="L58" s="143">
        <v>8.1000000000000003E-2</v>
      </c>
      <c r="M58" s="140">
        <v>0.16200000000000001</v>
      </c>
      <c r="N58" s="140">
        <v>0.64500000000000002</v>
      </c>
      <c r="O58" s="140">
        <v>0.60599999999999998</v>
      </c>
      <c r="P58" s="140">
        <v>0.10299999999999999</v>
      </c>
      <c r="Q58" s="140">
        <v>0.38</v>
      </c>
      <c r="R58" s="140">
        <v>0.13600000000000001</v>
      </c>
      <c r="S58" s="140">
        <v>6.3E-2</v>
      </c>
      <c r="T58" s="135">
        <v>0.68</v>
      </c>
    </row>
    <row r="59" spans="11:20" x14ac:dyDescent="0.3">
      <c r="K59" s="138" t="s">
        <v>71</v>
      </c>
      <c r="L59" s="143">
        <v>0.246</v>
      </c>
      <c r="M59" s="140">
        <v>0.68100000000000005</v>
      </c>
      <c r="N59" s="140">
        <v>2.173</v>
      </c>
      <c r="O59" s="140">
        <v>2.2189999999999999</v>
      </c>
      <c r="P59" s="140">
        <v>0.59599999999999997</v>
      </c>
      <c r="Q59" s="140">
        <v>1.4</v>
      </c>
      <c r="R59" s="140">
        <v>0.66</v>
      </c>
      <c r="S59" s="140">
        <v>0.23799999999999999</v>
      </c>
      <c r="T59" s="135">
        <v>2.7E-2</v>
      </c>
    </row>
    <row r="60" spans="11:20" ht="15" thickBot="1" x14ac:dyDescent="0.35">
      <c r="K60" s="157" t="s">
        <v>72</v>
      </c>
      <c r="L60" s="158">
        <v>6.0999999999999999E-2</v>
      </c>
      <c r="M60" s="159">
        <v>0.436</v>
      </c>
      <c r="N60" s="159">
        <v>0.34799999999999998</v>
      </c>
      <c r="O60" s="159">
        <v>0.32300000000000001</v>
      </c>
      <c r="P60" s="159">
        <v>0.115</v>
      </c>
      <c r="Q60" s="159">
        <v>0.26800000000000002</v>
      </c>
      <c r="R60" s="159">
        <v>0.156</v>
      </c>
      <c r="S60" s="159">
        <v>8.1000000000000003E-2</v>
      </c>
      <c r="T60" s="160">
        <v>0.39200000000000002</v>
      </c>
    </row>
    <row r="61" spans="11:20" ht="15" thickBot="1" x14ac:dyDescent="0.35">
      <c r="K61" s="161" t="s">
        <v>50</v>
      </c>
      <c r="L61" s="132">
        <f>SUM(L54:L60)</f>
        <v>1.8979999999999999</v>
      </c>
      <c r="M61" s="132">
        <f t="shared" ref="M61:T61" si="18">SUM(M54:M60)</f>
        <v>4.7249999999999996</v>
      </c>
      <c r="N61" s="132">
        <f t="shared" si="18"/>
        <v>18.247</v>
      </c>
      <c r="O61" s="132">
        <f t="shared" si="18"/>
        <v>23.694000000000006</v>
      </c>
      <c r="P61" s="132">
        <f t="shared" si="18"/>
        <v>3.7520000000000002</v>
      </c>
      <c r="Q61" s="132">
        <f t="shared" si="18"/>
        <v>14.144000000000002</v>
      </c>
      <c r="R61" s="132">
        <f t="shared" si="18"/>
        <v>4.9209999999999994</v>
      </c>
      <c r="S61" s="132">
        <f t="shared" si="18"/>
        <v>2.1139999999999999</v>
      </c>
      <c r="T61" s="162">
        <f t="shared" si="18"/>
        <v>8.7649999999999988</v>
      </c>
    </row>
    <row r="62" spans="11:20" ht="15" thickBot="1" x14ac:dyDescent="0.35"/>
    <row r="63" spans="11:20" x14ac:dyDescent="0.3">
      <c r="K63" s="137" t="s">
        <v>67</v>
      </c>
      <c r="L63" s="125">
        <f>L54/L$61</f>
        <v>5.2687038988408859E-3</v>
      </c>
      <c r="M63" s="125">
        <f t="shared" ref="M63:T63" si="19">M54/M$61</f>
        <v>6.3280423280423284E-2</v>
      </c>
      <c r="N63" s="125">
        <f t="shared" si="19"/>
        <v>0.27916917849509509</v>
      </c>
      <c r="O63" s="125">
        <f t="shared" si="19"/>
        <v>4.5412340676964626E-2</v>
      </c>
      <c r="P63" s="125">
        <f t="shared" si="19"/>
        <v>7.1428571428571425E-2</v>
      </c>
      <c r="Q63" s="125">
        <f t="shared" si="19"/>
        <v>0.1270503393665158</v>
      </c>
      <c r="R63" s="125">
        <f t="shared" si="19"/>
        <v>1.8085754927860194E-2</v>
      </c>
      <c r="S63" s="125">
        <f t="shared" si="19"/>
        <v>3.7842951750236523E-3</v>
      </c>
      <c r="T63" s="126">
        <f t="shared" si="19"/>
        <v>0.25601825442099263</v>
      </c>
    </row>
    <row r="64" spans="11:20" x14ac:dyDescent="0.3">
      <c r="K64" s="138" t="s">
        <v>68</v>
      </c>
      <c r="L64" s="117">
        <f t="shared" ref="L64:T64" si="20">L55/L$61</f>
        <v>0.11801896733403583</v>
      </c>
      <c r="M64" s="117">
        <f t="shared" si="20"/>
        <v>0.20952380952380953</v>
      </c>
      <c r="N64" s="117">
        <f t="shared" si="20"/>
        <v>0.16736997862662353</v>
      </c>
      <c r="O64" s="117">
        <f t="shared" si="20"/>
        <v>0.57541993753692899</v>
      </c>
      <c r="P64" s="117">
        <f t="shared" si="20"/>
        <v>0.17963752665245203</v>
      </c>
      <c r="Q64" s="117">
        <f t="shared" si="20"/>
        <v>0.40165441176470584</v>
      </c>
      <c r="R64" s="117">
        <f t="shared" si="20"/>
        <v>0.19934972566551515</v>
      </c>
      <c r="S64" s="117">
        <f t="shared" si="20"/>
        <v>0.1490066225165563</v>
      </c>
      <c r="T64" s="127">
        <f t="shared" si="20"/>
        <v>5.9098687963491166E-2</v>
      </c>
    </row>
    <row r="65" spans="11:20" x14ac:dyDescent="0.3">
      <c r="K65" s="138" t="s">
        <v>69</v>
      </c>
      <c r="L65" s="117">
        <f t="shared" ref="L65:T65" si="21">L56/L$61</f>
        <v>0.49841938883034775</v>
      </c>
      <c r="M65" s="117">
        <f t="shared" si="21"/>
        <v>0.36169312169312173</v>
      </c>
      <c r="N65" s="117">
        <f t="shared" si="21"/>
        <v>0.28388228201896198</v>
      </c>
      <c r="O65" s="117">
        <f t="shared" si="21"/>
        <v>0.18700936946062291</v>
      </c>
      <c r="P65" s="117">
        <f t="shared" si="21"/>
        <v>0.40485074626865669</v>
      </c>
      <c r="Q65" s="117">
        <f t="shared" si="21"/>
        <v>0.25268665158371034</v>
      </c>
      <c r="R65" s="117">
        <f t="shared" si="21"/>
        <v>0.40398293029871984</v>
      </c>
      <c r="S65" s="117">
        <f t="shared" si="21"/>
        <v>0.46452223273415327</v>
      </c>
      <c r="T65" s="127">
        <f t="shared" si="21"/>
        <v>0.38243011979463781</v>
      </c>
    </row>
    <row r="66" spans="11:20" x14ac:dyDescent="0.3">
      <c r="K66" s="138" t="s">
        <v>70</v>
      </c>
      <c r="L66" s="117">
        <f t="shared" ref="L66:T66" si="22">L57/L$61</f>
        <v>0.17386722866174922</v>
      </c>
      <c r="M66" s="117">
        <f t="shared" si="22"/>
        <v>9.4814814814814824E-2</v>
      </c>
      <c r="N66" s="117">
        <f t="shared" si="22"/>
        <v>9.6070586945799299E-2</v>
      </c>
      <c r="O66" s="117">
        <f t="shared" si="22"/>
        <v>5.9297712501055103E-2</v>
      </c>
      <c r="P66" s="117">
        <f t="shared" si="22"/>
        <v>0.12713219616204691</v>
      </c>
      <c r="Q66" s="117">
        <f t="shared" si="22"/>
        <v>7.3812217194570123E-2</v>
      </c>
      <c r="R66" s="117">
        <f t="shared" si="22"/>
        <v>0.18512497459865884</v>
      </c>
      <c r="S66" s="117">
        <f t="shared" si="22"/>
        <v>0.20198675496688742</v>
      </c>
      <c r="T66" s="127">
        <f t="shared" si="22"/>
        <v>0.17706788362806619</v>
      </c>
    </row>
    <row r="67" spans="11:20" x14ac:dyDescent="0.3">
      <c r="K67" s="138" t="s">
        <v>49</v>
      </c>
      <c r="L67" s="117">
        <f t="shared" ref="L67:T67" si="23">L58/L$61</f>
        <v>4.2676501580611176E-2</v>
      </c>
      <c r="M67" s="117">
        <f t="shared" si="23"/>
        <v>3.4285714285714287E-2</v>
      </c>
      <c r="N67" s="117">
        <f t="shared" si="23"/>
        <v>3.5348276429002026E-2</v>
      </c>
      <c r="O67" s="117">
        <f t="shared" si="23"/>
        <v>2.5576095213978214E-2</v>
      </c>
      <c r="P67" s="117">
        <f t="shared" si="23"/>
        <v>2.7452025586353943E-2</v>
      </c>
      <c r="Q67" s="117">
        <f t="shared" si="23"/>
        <v>2.6866515837104071E-2</v>
      </c>
      <c r="R67" s="117">
        <f t="shared" si="23"/>
        <v>2.7636659215606589E-2</v>
      </c>
      <c r="S67" s="117">
        <f t="shared" si="23"/>
        <v>2.9801324503311261E-2</v>
      </c>
      <c r="T67" s="127">
        <f t="shared" si="23"/>
        <v>7.7581289218482619E-2</v>
      </c>
    </row>
    <row r="68" spans="11:20" x14ac:dyDescent="0.3">
      <c r="K68" s="138" t="s">
        <v>71</v>
      </c>
      <c r="L68" s="117">
        <f t="shared" ref="L68:T68" si="24">L59/L$61</f>
        <v>0.12961011591148577</v>
      </c>
      <c r="M68" s="117">
        <f t="shared" si="24"/>
        <v>0.14412698412698416</v>
      </c>
      <c r="N68" s="117">
        <f t="shared" si="24"/>
        <v>0.1190880692716611</v>
      </c>
      <c r="O68" s="117">
        <f t="shared" si="24"/>
        <v>9.3652401451844322E-2</v>
      </c>
      <c r="P68" s="117">
        <f t="shared" si="24"/>
        <v>0.15884861407249465</v>
      </c>
      <c r="Q68" s="117">
        <f t="shared" si="24"/>
        <v>9.8981900452488669E-2</v>
      </c>
      <c r="R68" s="117">
        <f t="shared" si="24"/>
        <v>0.13411908148750257</v>
      </c>
      <c r="S68" s="117">
        <f t="shared" si="24"/>
        <v>0.11258278145695365</v>
      </c>
      <c r="T68" s="127">
        <f t="shared" si="24"/>
        <v>3.0804335424985743E-3</v>
      </c>
    </row>
    <row r="69" spans="11:20" ht="15" thickBot="1" x14ac:dyDescent="0.35">
      <c r="K69" s="157" t="s">
        <v>72</v>
      </c>
      <c r="L69" s="155">
        <f t="shared" ref="L69:T69" si="25">L60/L$61</f>
        <v>3.2139093782929402E-2</v>
      </c>
      <c r="M69" s="155">
        <f t="shared" si="25"/>
        <v>9.2275132275132288E-2</v>
      </c>
      <c r="N69" s="155">
        <f t="shared" si="25"/>
        <v>1.9071628212856906E-2</v>
      </c>
      <c r="O69" s="155">
        <f t="shared" si="25"/>
        <v>1.3632143158605552E-2</v>
      </c>
      <c r="P69" s="155">
        <f t="shared" si="25"/>
        <v>3.0650319829424306E-2</v>
      </c>
      <c r="Q69" s="155">
        <f t="shared" si="25"/>
        <v>1.8947963800904976E-2</v>
      </c>
      <c r="R69" s="155">
        <f t="shared" si="25"/>
        <v>3.1700873806136967E-2</v>
      </c>
      <c r="S69" s="155">
        <f t="shared" si="25"/>
        <v>3.8315988647114475E-2</v>
      </c>
      <c r="T69" s="156">
        <f t="shared" si="25"/>
        <v>4.4723331431831152E-2</v>
      </c>
    </row>
    <row r="70" spans="11:20" ht="15" thickBot="1" x14ac:dyDescent="0.35">
      <c r="K70" s="131" t="s">
        <v>50</v>
      </c>
      <c r="L70" s="139">
        <f>SUM(L63:L69)</f>
        <v>1</v>
      </c>
      <c r="M70" s="139">
        <f t="shared" ref="M70:T70" si="26">SUM(M63:M69)</f>
        <v>1</v>
      </c>
      <c r="N70" s="139">
        <f t="shared" si="26"/>
        <v>1</v>
      </c>
      <c r="O70" s="139">
        <f t="shared" si="26"/>
        <v>0.99999999999999956</v>
      </c>
      <c r="P70" s="139">
        <f t="shared" si="26"/>
        <v>0.99999999999999989</v>
      </c>
      <c r="Q70" s="139">
        <f t="shared" si="26"/>
        <v>0.99999999999999989</v>
      </c>
      <c r="R70" s="139">
        <f t="shared" si="26"/>
        <v>1.0000000000000002</v>
      </c>
      <c r="S70" s="139">
        <f t="shared" si="26"/>
        <v>1</v>
      </c>
      <c r="T70" s="139">
        <f t="shared" si="26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938D-B556-44D0-A8E5-CFEF88764F12}">
  <dimension ref="A2:D2"/>
  <sheetViews>
    <sheetView workbookViewId="0">
      <selection activeCell="D3" sqref="D3"/>
    </sheetView>
  </sheetViews>
  <sheetFormatPr defaultRowHeight="14.4" x14ac:dyDescent="0.3"/>
  <cols>
    <col min="1" max="1" width="27.6640625" customWidth="1"/>
  </cols>
  <sheetData>
    <row r="2" spans="1:4" x14ac:dyDescent="0.3">
      <c r="A2" t="s">
        <v>53</v>
      </c>
      <c r="B2" t="s">
        <v>54</v>
      </c>
      <c r="D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BIV</vt:lpstr>
      <vt:lpstr>EEV</vt:lpstr>
      <vt:lpstr>THG</vt:lpstr>
      <vt:lpstr>IMP</vt:lpstr>
      <vt:lpstr>RES</vt:lpstr>
      <vt:lpstr>INT_BRP</vt:lpstr>
      <vt:lpstr>INT_KM</vt:lpstr>
      <vt:lpstr>SUB</vt:lpstr>
      <vt:lpstr>TODO</vt:lpstr>
      <vt:lpstr>Farben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2020-07-30T06:05:52Z</dcterms:modified>
</cp:coreProperties>
</file>